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15360" windowHeight="7632" tabRatio="74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<sst xmlns="http://schemas.openxmlformats.org/spreadsheetml/2006/main" count="1141" uniqueCount="561">
  <si>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</si>
  <si>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</si>
  <si>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</si>
  <si>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</si>
  <si>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</si>
  <si>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</si>
  <si>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徴収率
(％)</t>
    <rPh sb="0" eb="2">
      <t>チョウシュウ</t>
    </rPh>
    <rPh sb="2" eb="3">
      <t>リツ</t>
    </rPh>
    <phoneticPr fontId="6"/>
  </si>
  <si>
    <t>区分</t>
    <rPh sb="0" eb="2">
      <t>クブン</t>
    </rPh>
    <phoneticPr fontId="6"/>
  </si>
  <si>
    <t>第2次</t>
    <rPh sb="0" eb="1">
      <t>ダイ</t>
    </rPh>
    <rPh sb="2" eb="3">
      <t>ジ</t>
    </rPh>
    <phoneticPr fontId="6"/>
  </si>
  <si>
    <t>（参考）</t>
    <rPh sb="1" eb="3">
      <t>サンコウ</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</si>
  <si>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</si>
  <si>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</si>
  <si>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</si>
  <si>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</si>
  <si>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</si>
  <si>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</si>
  <si>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</si>
  <si>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</si>
  <si>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</si>
  <si>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</si>
  <si>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</si>
  <si>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</si>
  <si>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</si>
  <si>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</si>
  <si>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</si>
  <si>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</si>
  <si>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</si>
  <si>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</si>
  <si>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</si>
  <si>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</si>
  <si>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</si>
  <si>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</si>
  <si>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</si>
  <si>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</si>
  <si>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</si>
  <si>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</si>
  <si>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</si>
  <si>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</si>
  <si>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</si>
  <si>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</si>
  <si>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</si>
  <si>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</si>
  <si>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</si>
  <si>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</si>
  <si>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</si>
  <si>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</si>
  <si>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</si>
  <si>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</si>
  <si>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</si>
  <si>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</si>
  <si>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</si>
  <si>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</si>
  <si>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</si>
  <si>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</si>
  <si>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</si>
  <si>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</si>
  <si>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</si>
  <si>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</si>
  <si>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</si>
  <si>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</si>
  <si>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</si>
  <si>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</si>
  <si>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</si>
  <si>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</si>
  <si>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</si>
  <si>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</si>
  <si>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</si>
  <si>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</si>
  <si>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</si>
  <si>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</si>
  <si>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</si>
  <si>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</si>
  <si>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</si>
  <si>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</si>
  <si>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</si>
  <si>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</si>
  <si>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</si>
  <si>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</si>
  <si>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</si>
  <si>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</si>
  <si>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</si>
  <si>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</si>
  <si>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</si>
  <si>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</si>
  <si>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</si>
  <si>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</si>
  <si>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</si>
  <si>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</si>
  <si>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</si>
  <si>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(3ヵ年平均)</t>
    <rPh sb="3" eb="4">
      <t>ネン</t>
    </rPh>
    <rPh sb="4" eb="6">
      <t>ヘイキン</t>
    </rPh>
    <phoneticPr fontId="6"/>
  </si>
  <si>
    <t>　　うち人件費</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</si>
  <si>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</si>
  <si>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</si>
  <si>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</si>
  <si>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</si>
  <si>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</si>
  <si>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</si>
  <si>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</si>
  <si>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</si>
  <si>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</si>
  <si>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</si>
  <si>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</si>
  <si>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</si>
  <si>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山梨県上野原市</t>
  </si>
  <si>
    <t>　法定外普通税</t>
  </si>
  <si>
    <t>連結実質赤字比率に係る赤字・黒字の構成分析</t>
  </si>
  <si>
    <t xml:space="preserve"> </t>
  </si>
  <si>
    <t>財政調整基金</t>
    <rPh sb="0" eb="2">
      <t>ザイセイ</t>
    </rPh>
    <rPh sb="2" eb="4">
      <t>チョウセイ</t>
    </rPh>
    <rPh sb="4" eb="6">
      <t>キキン</t>
    </rPh>
    <phoneticPr fontId="6"/>
  </si>
  <si>
    <t>うち日本人(％)</t>
  </si>
  <si>
    <t>地方消費税交付金</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</si>
  <si>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</si>
  <si>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</si>
  <si>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</si>
  <si>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</si>
  <si>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</si>
  <si>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</si>
  <si>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</si>
  <si>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</si>
  <si>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</si>
  <si>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</si>
  <si>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</si>
  <si>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</si>
  <si>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</si>
  <si>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</si>
  <si>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</si>
  <si>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</si>
  <si>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</si>
  <si>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</si>
  <si>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</si>
  <si>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</si>
  <si>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　　　個人均等割</t>
  </si>
  <si>
    <t>将来負担額</t>
    <rPh sb="0" eb="2">
      <t>ショウライ</t>
    </rPh>
    <rPh sb="2" eb="4">
      <t>フタン</t>
    </rPh>
    <rPh sb="4" eb="5">
      <t>ガク</t>
    </rPh>
    <phoneticPr fontId="6"/>
  </si>
  <si>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</si>
  <si>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</si>
  <si>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</si>
  <si>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</si>
  <si>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分離課税所得割交付金</t>
  </si>
  <si>
    <t>減債基金</t>
  </si>
  <si>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</si>
  <si>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</si>
  <si>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</si>
  <si>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</si>
  <si>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</si>
  <si>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ふるさとまちづくり基金</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</si>
  <si>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</si>
  <si>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</si>
  <si>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</si>
  <si>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</si>
  <si>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9"/>
  </si>
  <si>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</si>
  <si>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</si>
  <si>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</si>
  <si>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</si>
  <si>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</si>
  <si>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</si>
  <si>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</si>
  <si>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</si>
  <si>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</si>
  <si>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</si>
  <si>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</si>
  <si>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-1.1</t>
  </si>
  <si>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</si>
  <si>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</si>
  <si>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</si>
  <si>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</si>
  <si>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</si>
  <si>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</si>
  <si>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</si>
  <si>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</si>
  <si>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</si>
  <si>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</si>
  <si>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区分</t>
  </si>
  <si>
    <t>上野原市</t>
  </si>
  <si>
    <t>　うち利子</t>
  </si>
  <si>
    <t>地方交付税種地</t>
    <rPh sb="0" eb="2">
      <t>チホウ</t>
    </rPh>
    <rPh sb="2" eb="5">
      <t>コウフゼイ</t>
    </rPh>
    <rPh sb="5" eb="6">
      <t>シュ</t>
    </rPh>
    <rPh sb="6" eb="7">
      <t>チ</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</si>
  <si>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</si>
  <si>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</si>
  <si>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</si>
  <si>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</si>
  <si>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</si>
  <si>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</si>
  <si>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</si>
  <si>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</si>
  <si>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</si>
  <si>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</si>
  <si>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</si>
  <si>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</si>
  <si>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</si>
  <si>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</si>
  <si>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</si>
  <si>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</si>
  <si>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</si>
  <si>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</si>
  <si>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</si>
  <si>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</si>
  <si>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</si>
  <si>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</si>
  <si>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</si>
  <si>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</si>
  <si>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</si>
  <si>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</si>
  <si>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　　　法人均等割</t>
  </si>
  <si>
    <t>健全化判断比率</t>
  </si>
  <si>
    <r>
      <t xml:space="preserve">増減率 </t>
    </r>
    <r>
      <rPr>
        <sz val="9"/>
        <color indexed="8"/>
        <rFont val="ＭＳ ゴシック"/>
        <family val="3"/>
        <charset val="128"/>
      </rPr>
      <t xml:space="preserve"> (％)</t>
    </r>
    <rPh sb="0" eb="2">
      <t>ゾウゲン</t>
    </rPh>
    <rPh sb="2" eb="3">
      <t>リツ</t>
    </rPh>
    <phoneticPr fontId="6"/>
  </si>
  <si>
    <t>歳出合計</t>
  </si>
  <si>
    <t>-8.6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</si>
  <si>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</si>
  <si>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</si>
  <si>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</si>
  <si>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</si>
  <si>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</si>
  <si>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</si>
  <si>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</si>
  <si>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</si>
  <si>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</si>
  <si>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</si>
  <si>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</si>
  <si>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</si>
  <si>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</si>
  <si>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</si>
  <si>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</si>
  <si>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</si>
  <si>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</si>
  <si>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</si>
  <si>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</si>
  <si>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</si>
  <si>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</si>
  <si>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</si>
  <si>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</si>
  <si>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</si>
  <si>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</si>
  <si>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</si>
  <si>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</si>
  <si>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</si>
  <si>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</si>
  <si>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</si>
  <si>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後期高齢者医療特別会計</t>
  </si>
  <si>
    <t>-1.3</t>
  </si>
  <si>
    <t>現年</t>
    <rPh sb="0" eb="1">
      <t>ゲン</t>
    </rPh>
    <rPh sb="1" eb="2">
      <t>ネン</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</si>
  <si>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</si>
  <si>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</si>
  <si>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</si>
  <si>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</si>
  <si>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</si>
  <si>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</si>
  <si>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</si>
  <si>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</si>
  <si>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</si>
  <si>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</si>
  <si>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</si>
  <si>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</si>
  <si>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</si>
  <si>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</si>
  <si>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</si>
  <si>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</si>
  <si>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</si>
  <si>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</si>
  <si>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</si>
  <si>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将来負担比率は平成３０年度より減少に転じているものの、類似団体内平均を大きく上回っている。一方で、有形固定資産減価償却率は増加傾向にあるとともに、令和元年度を境に類似団体内平均よりもやや高い水準で推移している。
　将来負担比率については、臨時財政対策債発行可能額が大きく減少したことなどにより標準財政規模の額が減少し、また地方債の新規発行額が元利償還額を下回ったことで、一般会計における地方債の現在高が減少しており、これ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74" eb="76">
      <t>レイワ</t>
    </rPh>
    <rPh sb="76" eb="77">
      <t>ハジメ</t>
    </rPh>
    <rPh sb="77" eb="79">
      <t>ネンド</t>
    </rPh>
    <rPh sb="80" eb="81">
      <t>サカイ</t>
    </rPh>
    <rPh sb="94" eb="95">
      <t>タカ</t>
    </rPh>
    <rPh sb="120" eb="122">
      <t>リンジ</t>
    </rPh>
    <rPh sb="122" eb="124">
      <t>ザイセイ</t>
    </rPh>
    <rPh sb="124" eb="126">
      <t>タイサク</t>
    </rPh>
    <rPh sb="126" eb="127">
      <t>サイ</t>
    </rPh>
    <rPh sb="127" eb="129">
      <t>ハッコウ</t>
    </rPh>
    <rPh sb="129" eb="132">
      <t>カノウガク</t>
    </rPh>
    <rPh sb="133" eb="134">
      <t>オオ</t>
    </rPh>
    <rPh sb="136" eb="138">
      <t>ゲンショウ</t>
    </rPh>
    <rPh sb="156" eb="158">
      <t>ゲンショウ</t>
    </rPh>
    <phoneticPr fontId="6"/>
  </si>
  <si>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</si>
  <si>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</si>
  <si>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</si>
  <si>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</si>
  <si>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</si>
  <si>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</si>
  <si>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</si>
  <si>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</si>
  <si>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</si>
  <si>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</si>
  <si>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</si>
  <si>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</si>
  <si>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</si>
  <si>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</si>
  <si>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</si>
  <si>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</si>
  <si>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</si>
  <si>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</si>
  <si>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</si>
  <si>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</si>
  <si>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</si>
  <si>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</si>
  <si>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</si>
  <si>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</si>
  <si>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</si>
  <si>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</si>
  <si>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</si>
  <si>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</si>
  <si>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</si>
  <si>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</si>
  <si>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</si>
  <si>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</si>
  <si>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</si>
  <si>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</si>
  <si>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</si>
  <si>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</si>
  <si>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</si>
  <si>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</si>
  <si>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</si>
  <si>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</si>
  <si>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</si>
  <si>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</si>
  <si>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</si>
  <si>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</si>
  <si>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</si>
  <si>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</si>
  <si>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</si>
  <si>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</si>
  <si>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</si>
  <si>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</si>
  <si>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</si>
  <si>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</si>
  <si>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</si>
  <si>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</si>
  <si>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歳出の状況（単位 千円・％）</t>
  </si>
  <si>
    <t>実質赤字比率</t>
    <rPh sb="0" eb="2">
      <t>ジッシツ</t>
    </rPh>
    <rPh sb="2" eb="4">
      <t>アカジ</t>
    </rPh>
    <rPh sb="4" eb="6">
      <t>ヒリツ</t>
    </rPh>
    <phoneticPr fontId="38"/>
  </si>
  <si>
    <t>上水道</t>
  </si>
  <si>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</si>
  <si>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</si>
  <si>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</si>
  <si>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</si>
  <si>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</si>
  <si>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普通税</t>
    <rPh sb="0" eb="2">
      <t>フツウ</t>
    </rPh>
    <rPh sb="2" eb="3">
      <t>ゼイ</t>
    </rPh>
    <phoneticPr fontId="42"/>
  </si>
  <si>
    <t>軽油引取税交付金</t>
  </si>
  <si>
    <t xml:space="preserve"> R03</t>
  </si>
  <si>
    <t>純資産又は
正味財産</t>
  </si>
  <si>
    <t>(A)のうち普通建設事業費</t>
    <rPh sb="6" eb="8">
      <t>フツウ</t>
    </rPh>
    <rPh sb="8" eb="10">
      <t>ケンセツ</t>
    </rPh>
    <rPh sb="10" eb="13">
      <t>ジギョウヒ</t>
    </rPh>
    <phoneticPr fontId="6"/>
  </si>
  <si>
    <t>(Ａ)</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</si>
  <si>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</si>
  <si>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</si>
  <si>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</si>
  <si>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</si>
  <si>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</si>
  <si>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</si>
  <si>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</si>
  <si>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</si>
  <si>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</si>
  <si>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</si>
  <si>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</si>
  <si>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</si>
  <si>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</si>
  <si>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</si>
  <si>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　　　法人税割</t>
  </si>
  <si>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</si>
  <si>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</si>
  <si>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</si>
  <si>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</si>
  <si>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</si>
  <si>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</si>
  <si>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</si>
  <si>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</si>
  <si>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</si>
  <si>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</si>
  <si>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</si>
  <si>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災害復旧費</t>
  </si>
  <si>
    <t>　　特別土地保有税</t>
  </si>
  <si>
    <t>企業債
（地方債）
現在高</t>
  </si>
  <si>
    <t>H30</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</si>
  <si>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</si>
  <si>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</si>
  <si>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</si>
  <si>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</si>
  <si>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</si>
  <si>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</si>
  <si>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</si>
  <si>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</si>
  <si>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</si>
  <si>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増減率(%)(B)</t>
    <rPh sb="0" eb="3">
      <t>ゾウゲンリツ</t>
    </rPh>
    <phoneticPr fontId="6"/>
  </si>
  <si>
    <t>　公債費</t>
  </si>
  <si>
    <t>義務的経費計</t>
    <rPh sb="0" eb="3">
      <t>ギムテキ</t>
    </rPh>
    <rPh sb="3" eb="5">
      <t>ケイヒ</t>
    </rPh>
    <rPh sb="5" eb="6">
      <t>ケイ</t>
    </rPh>
    <phoneticPr fontId="6"/>
  </si>
  <si>
    <t>富士・東部広域環境事務組合</t>
    <rPh sb="0" eb="2">
      <t>フジ</t>
    </rPh>
    <rPh sb="3" eb="5">
      <t>トウブ</t>
    </rPh>
    <rPh sb="5" eb="7">
      <t>コウイキ</t>
    </rPh>
    <rPh sb="7" eb="9">
      <t>カンキョウ</t>
    </rPh>
    <rPh sb="9" eb="11">
      <t>ジム</t>
    </rPh>
    <rPh sb="11" eb="13">
      <t>クミアイ</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</si>
  <si>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</si>
  <si>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</si>
  <si>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</si>
  <si>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</si>
  <si>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</si>
  <si>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</si>
  <si>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</si>
  <si>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</si>
  <si>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</si>
  <si>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一時借入金利子</t>
  </si>
  <si>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</si>
  <si>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</si>
  <si>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</si>
  <si>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</si>
  <si>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</si>
  <si>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</si>
  <si>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</si>
  <si>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</si>
  <si>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</si>
  <si>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森林総合研究所等が行う事業に係るもの</t>
  </si>
  <si>
    <t>　維持補修費</t>
  </si>
  <si>
    <t>繰入金</t>
  </si>
  <si>
    <t>財政再生基準</t>
  </si>
  <si>
    <t>実質公債費比率</t>
  </si>
  <si>
    <t>再差引収支</t>
    <rPh sb="0" eb="1">
      <t>サイ</t>
    </rPh>
    <rPh sb="1" eb="3">
      <t>サシヒキ</t>
    </rPh>
    <rPh sb="3" eb="5">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</si>
  <si>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</si>
  <si>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</si>
  <si>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</si>
  <si>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</si>
  <si>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病院</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</si>
  <si>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</si>
  <si>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</si>
  <si>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</si>
  <si>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</si>
  <si>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</si>
  <si>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</si>
  <si>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 xml:space="preserve"> 過去５年間平均</t>
    <rPh sb="1" eb="3">
      <t>カコ</t>
    </rPh>
    <rPh sb="4" eb="6">
      <t>ネンカン</t>
    </rPh>
    <rPh sb="6" eb="8">
      <t>ヘイキン</t>
    </rPh>
    <phoneticPr fontId="6"/>
  </si>
  <si>
    <t>簡易水道</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</si>
  <si>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</si>
  <si>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</si>
  <si>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</si>
  <si>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</si>
  <si>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</si>
  <si>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</si>
  <si>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</si>
  <si>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</si>
  <si>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</si>
  <si>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</si>
  <si>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</si>
  <si>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</si>
  <si>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</si>
  <si>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</si>
  <si>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</si>
  <si>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</si>
  <si>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</si>
  <si>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</si>
  <si>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</si>
  <si>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</si>
  <si>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</si>
  <si>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</si>
  <si>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</si>
  <si>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 2.60</t>
  </si>
  <si>
    <t>病院事業会計</t>
  </si>
  <si>
    <t>法適用企業</t>
  </si>
  <si>
    <t>公共下水道事業特別会計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</si>
  <si>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</si>
  <si>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</si>
  <si>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</si>
  <si>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</si>
  <si>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</si>
  <si>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</si>
  <si>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</si>
  <si>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</si>
  <si>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</si>
  <si>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</si>
  <si>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</si>
  <si>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</si>
  <si>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</si>
  <si>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</si>
  <si>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</si>
  <si>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</si>
  <si>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</si>
  <si>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</si>
  <si>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</si>
  <si>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</si>
  <si>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</si>
  <si>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</si>
  <si>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</si>
  <si>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</si>
  <si>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</si>
  <si>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</si>
  <si>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</si>
  <si>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</si>
  <si>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</si>
  <si>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</si>
  <si>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</si>
  <si>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</si>
  <si>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</si>
  <si>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</si>
  <si>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</si>
  <si>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</si>
  <si>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</si>
  <si>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</si>
  <si>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</si>
  <si>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</si>
  <si>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</si>
  <si>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</si>
  <si>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</si>
  <si>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</si>
  <si>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</si>
  <si>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</si>
  <si>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</si>
  <si>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</si>
  <si>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</si>
  <si>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</si>
  <si>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</si>
  <si>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</si>
  <si>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</si>
  <si>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</si>
  <si>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</si>
  <si>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</si>
  <si>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</si>
  <si>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</si>
  <si>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</si>
  <si>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</si>
  <si>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</si>
  <si>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</si>
  <si>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</si>
  <si>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</si>
  <si>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</si>
  <si>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R02</t>
  </si>
  <si>
    <t>その他会計（赤字）</t>
  </si>
  <si>
    <t>（百万円）</t>
  </si>
  <si>
    <t>H29末</t>
  </si>
  <si>
    <t>H30末</t>
  </si>
  <si>
    <t>R01末</t>
  </si>
  <si>
    <t>公共施設整備基金</t>
    <rPh sb="0" eb="2">
      <t>コウキョウ</t>
    </rPh>
    <rPh sb="2" eb="4">
      <t>シセツ</t>
    </rPh>
    <rPh sb="4" eb="6">
      <t>セイビ</t>
    </rPh>
    <rPh sb="6" eb="8">
      <t>キキン</t>
    </rPh>
    <phoneticPr fontId="6"/>
  </si>
  <si>
    <t>－</t>
  </si>
  <si>
    <t>地域福祉基金</t>
  </si>
  <si>
    <t>失業対策事業費</t>
  </si>
  <si>
    <t>　うち補助</t>
  </si>
  <si>
    <t>普通建設事業費</t>
  </si>
  <si>
    <t>歳入合計</t>
  </si>
  <si>
    <t>　うち臨時財政対策債</t>
  </si>
  <si>
    <t>その他</t>
  </si>
  <si>
    <t>　うち猶予特例債</t>
  </si>
  <si>
    <t>国民健康保険</t>
  </si>
  <si>
    <t>　うち減収補塡債(特例分)</t>
    <rPh sb="4" eb="5">
      <t>シュウ</t>
    </rPh>
    <rPh sb="9" eb="10">
      <t>トク</t>
    </rPh>
    <rPh sb="10" eb="11">
      <t>レイ</t>
    </rPh>
    <rPh sb="11" eb="12">
      <t>ブン</t>
    </rPh>
    <phoneticPr fontId="36"/>
  </si>
  <si>
    <t>　　事業所税</t>
  </si>
  <si>
    <t>　投資・出資金・貸付金</t>
  </si>
  <si>
    <t>保険税(料)収入額</t>
  </si>
  <si>
    <t>被保険者
1人当り</t>
  </si>
  <si>
    <t>　繰出金</t>
  </si>
  <si>
    <t>下水道</t>
  </si>
  <si>
    <t>実質収支</t>
    <rPh sb="0" eb="2">
      <t>ジッシツ</t>
    </rPh>
    <rPh sb="2" eb="4">
      <t>シュウシ</t>
    </rPh>
    <phoneticPr fontId="6"/>
  </si>
  <si>
    <t>公営事業等への繰出</t>
    <rPh sb="0" eb="2">
      <t>コウエイ</t>
    </rPh>
    <rPh sb="2" eb="4">
      <t>ジギョウ</t>
    </rPh>
    <rPh sb="4" eb="5">
      <t>トウ</t>
    </rPh>
    <rPh sb="7" eb="9">
      <t>クリダ</t>
    </rPh>
    <phoneticPr fontId="6"/>
  </si>
  <si>
    <t>　うち元金</t>
  </si>
  <si>
    <t>令和2年度</t>
    <rPh sb="0" eb="2">
      <t>レイワ</t>
    </rPh>
    <rPh sb="4" eb="5">
      <t>ド</t>
    </rPh>
    <phoneticPr fontId="6"/>
  </si>
  <si>
    <t>　　水利地益税等</t>
  </si>
  <si>
    <t>経常収支比率</t>
    <rPh sb="0" eb="2">
      <t>ケイジョウ</t>
    </rPh>
    <rPh sb="2" eb="4">
      <t>シュウシ</t>
    </rPh>
    <rPh sb="4" eb="6">
      <t>ヒリツ</t>
    </rPh>
    <phoneticPr fontId="38"/>
  </si>
  <si>
    <t>性質別歳出の状況（単位 千円・％）</t>
    <rPh sb="0" eb="2">
      <t>セイシツ</t>
    </rPh>
    <phoneticPr fontId="6"/>
  </si>
  <si>
    <t>　　入湯税</t>
  </si>
  <si>
    <t>　軽自動車税減収補塡特例交付金</t>
    <rPh sb="8" eb="10">
      <t>ホテン</t>
    </rPh>
    <phoneticPr fontId="37"/>
  </si>
  <si>
    <t>前年度繰上充用金</t>
  </si>
  <si>
    <t>　個人住民税減収補塡特例交付金</t>
  </si>
  <si>
    <t>諸支出金</t>
    <rPh sb="3" eb="4">
      <t>キン</t>
    </rPh>
    <phoneticPr fontId="40"/>
  </si>
  <si>
    <t>地方特例交付金等</t>
    <rPh sb="7" eb="8">
      <t>トウ</t>
    </rPh>
    <phoneticPr fontId="36"/>
  </si>
  <si>
    <t>法人事業税交付金</t>
  </si>
  <si>
    <t xml:space="preserve">※8：職員の状況については、令和3年地方公務員給与実態調査に基づいている。 </t>
  </si>
  <si>
    <t>　　鉱産税</t>
  </si>
  <si>
    <t>自動車税環境性能割交付金</t>
  </si>
  <si>
    <t>　　市町村たばこ税</t>
  </si>
  <si>
    <t>　　軽自動車税</t>
  </si>
  <si>
    <t>　　　うち純固定資産税</t>
  </si>
  <si>
    <t>　　固定資産税</t>
  </si>
  <si>
    <t>株式等譲渡所得割交付金</t>
    <rPh sb="0" eb="2">
      <t>カブシキ</t>
    </rPh>
    <rPh sb="2" eb="3">
      <t>トウ</t>
    </rPh>
    <rPh sb="3" eb="5">
      <t>ジョウト</t>
    </rPh>
    <rPh sb="5" eb="7">
      <t>ショトク</t>
    </rPh>
    <rPh sb="7" eb="8">
      <t>ワリ</t>
    </rPh>
    <rPh sb="8" eb="11">
      <t>コウフキン</t>
    </rPh>
    <phoneticPr fontId="42"/>
  </si>
  <si>
    <t>地方譲与税</t>
  </si>
  <si>
    <t>(A)のうち充当一般財源等</t>
    <rPh sb="6" eb="8">
      <t>ジュウトウ</t>
    </rPh>
    <rPh sb="8" eb="10">
      <t>イッパン</t>
    </rPh>
    <rPh sb="10" eb="12">
      <t>ザイゲン</t>
    </rPh>
    <rPh sb="12" eb="13">
      <t>ナド</t>
    </rPh>
    <phoneticPr fontId="6"/>
  </si>
  <si>
    <t>決算額 (A)</t>
    <rPh sb="0" eb="2">
      <t>ケッサン</t>
    </rPh>
    <rPh sb="2" eb="3">
      <t>ガク</t>
    </rPh>
    <phoneticPr fontId="6"/>
  </si>
  <si>
    <t>目的別歳出の状況（単位 千円・％）</t>
  </si>
  <si>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</si>
  <si>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</si>
  <si>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</si>
  <si>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地方税の状況（単位 千円・％）</t>
    <rPh sb="0" eb="2">
      <t>チホウ</t>
    </rPh>
    <rPh sb="2" eb="3">
      <t>ゼイ</t>
    </rPh>
    <rPh sb="4" eb="6">
      <t>ジョウキョウ</t>
    </rPh>
    <rPh sb="7" eb="9">
      <t>タンイ</t>
    </rPh>
    <rPh sb="10" eb="12">
      <t>センエン</t>
    </rPh>
    <phoneticPr fontId="6"/>
  </si>
  <si>
    <t>(1) 普通会計の状況（市町村）</t>
    <rPh sb="4" eb="6">
      <t>フツウ</t>
    </rPh>
    <rPh sb="6" eb="8">
      <t>カイケイ</t>
    </rPh>
    <rPh sb="9" eb="11">
      <t>ジョウキョウ</t>
    </rPh>
    <rPh sb="12" eb="15">
      <t>シチョウソン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</si>
  <si>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</si>
  <si>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</si>
  <si>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</si>
  <si>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将来負担比率は近年減少傾向が続いているが、依然として類似団体内平均値を上回っている。実質公債費比率は近年ほぼ横ばいであったが令和３年度は増加し、こちらも類似団体内平均値を上回っている。
　今後の将来負担比率は、大型事業の借入金の完済が進み、償還額が発行額を上回ることによって地方債残高の減少が見込まれるため、当面は比率の減少が見込まれる。一方で、実質公債費比率については、大型事業実施により発行された地方債の元利償還の開始や、公営企業に対する準元利償還金の増加が見込まれることから、将来を見据えた比率抑制に努め、これまで以上に公債費の適正化に取り組んでいく必要がある。</t>
    <rPh sb="15" eb="16">
      <t>ツヅ</t>
    </rPh>
    <rPh sb="55" eb="56">
      <t>ヨコ</t>
    </rPh>
    <rPh sb="63" eb="65">
      <t>レイワ</t>
    </rPh>
    <rPh sb="111" eb="114">
      <t>カリイレキン</t>
    </rPh>
    <rPh sb="115" eb="117">
      <t>カンサイ</t>
    </rPh>
    <rPh sb="118" eb="119">
      <t>スス</t>
    </rPh>
    <rPh sb="219" eb="220">
      <t>タイ</t>
    </rPh>
    <rPh sb="222" eb="223">
      <t>ジュン</t>
    </rPh>
    <rPh sb="223" eb="225">
      <t>ガンリ</t>
    </rPh>
    <rPh sb="225" eb="228">
      <t>ショウカンキン</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</si>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</sst>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1"/>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2">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3"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2" fillId="0" borderId="35" xfId="11" applyFont="1" applyBorder="1">
      <alignment vertical="center"/>
    </xf>
    <xf numFmtId="0" fontId="12"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0" xfId="11" applyFont="1" applyBorder="1">
      <alignment vertical="center"/>
    </xf>
    <xf numFmtId="0" fontId="11" fillId="0" borderId="23" xfId="11" applyFont="1" applyBorder="1">
      <alignment vertical="center"/>
    </xf>
    <xf numFmtId="0" fontId="11"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7"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1" fillId="0" borderId="0" xfId="6" applyFont="1" applyBorder="1" applyAlignment="1">
      <alignment vertical="center"/>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78" fontId="2" fillId="0" borderId="4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11" fillId="0" borderId="0" xfId="6" applyFont="1" applyAlignment="1">
      <alignment vertical="center"/>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0" fontId="3" fillId="0" borderId="15" xfId="6"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0" fontId="3" fillId="0" borderId="14" xfId="6"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16" xfId="6" applyNumberFormat="1" applyFont="1" applyFill="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180" fontId="2" fillId="0" borderId="31"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Border="1" applyAlignment="1">
      <alignment vertical="center"/>
    </xf>
    <xf numFmtId="0" fontId="1" fillId="0" borderId="14" xfId="4" applyBorder="1" applyAlignment="1">
      <alignment vertical="center"/>
    </xf>
    <xf numFmtId="0" fontId="1" fillId="0" borderId="0" xfId="4" applyAlignment="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78" fontId="2" fillId="0" borderId="65"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2"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8" xfId="14" applyFont="1" applyFill="1" applyBorder="1" applyAlignment="1">
      <alignment horizontal="left" vertical="center"/>
    </xf>
    <xf numFmtId="0" fontId="18" fillId="3" borderId="0" xfId="14" applyFont="1" applyFill="1" applyAlignment="1">
      <alignment horizontal="left" vertical="center"/>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0" fontId="18" fillId="3" borderId="20" xfId="14" applyFont="1" applyFill="1" applyBorder="1">
      <alignment vertical="center"/>
    </xf>
    <xf numFmtId="0" fontId="18" fillId="3" borderId="17"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0" fontId="18" fillId="3" borderId="12"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42" xfId="14" applyFont="1" applyFill="1" applyBorder="1">
      <alignment vertical="center"/>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1" xfId="14" applyFont="1" applyFill="1" applyBorder="1">
      <alignment vertical="center"/>
    </xf>
    <xf numFmtId="0" fontId="18" fillId="3" borderId="34" xfId="14" applyFont="1" applyFill="1" applyBorder="1">
      <alignment vertical="center"/>
    </xf>
    <xf numFmtId="0" fontId="18" fillId="3" borderId="15" xfId="14" applyFont="1" applyFill="1" applyBorder="1">
      <alignment vertical="center"/>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0" fontId="18"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14" xfId="14" applyFont="1" applyFill="1" applyBorder="1" applyAlignment="1">
      <alignment horizontal="left" vertical="center"/>
    </xf>
    <xf numFmtId="0" fontId="18" fillId="3" borderId="19" xfId="14" applyFont="1" applyFill="1" applyBorder="1" applyAlignment="1">
      <alignment horizontal="left" vertical="center" wrapText="1"/>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184" fontId="18" fillId="0" borderId="101" xfId="14" applyNumberFormat="1" applyFont="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0" fontId="18" fillId="3" borderId="19" xfId="14" applyFont="1" applyFill="1" applyBorder="1" applyAlignment="1">
      <alignment horizontal="left" vertical="center"/>
    </xf>
    <xf numFmtId="0" fontId="18" fillId="3" borderId="20" xfId="14" applyFont="1" applyFill="1" applyBorder="1" applyAlignment="1">
      <alignment horizontal="left" vertical="center"/>
    </xf>
    <xf numFmtId="183" fontId="18" fillId="5" borderId="97"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178" fontId="15" fillId="0" borderId="23" xfId="22" applyNumberFormat="1" applyFont="1" applyFill="1" applyBorder="1">
      <alignment vertical="center"/>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184" fontId="3" fillId="3" borderId="74" xfId="21" applyNumberFormat="1" applyFont="1" applyFill="1" applyBorder="1" applyAlignment="1">
      <alignment horizontal="center" vertical="center"/>
    </xf>
    <xf numFmtId="0" fontId="3" fillId="0" borderId="0" xfId="22" applyFont="1" applyAlignment="1">
      <alignment horizontal="center" vertical="center"/>
    </xf>
    <xf numFmtId="184" fontId="3" fillId="3" borderId="0" xfId="21" applyNumberFormat="1" applyFont="1" applyFill="1" applyAlignment="1">
      <alignment horizontal="center" vertical="center" wrapText="1"/>
    </xf>
    <xf numFmtId="0" fontId="3" fillId="0" borderId="74" xfId="22" applyFont="1" applyBorder="1" applyAlignment="1">
      <alignment horizontal="center" vertical="center"/>
    </xf>
    <xf numFmtId="187" fontId="3" fillId="3" borderId="74" xfId="21" applyNumberFormat="1" applyFont="1" applyFill="1" applyBorder="1" applyAlignment="1">
      <alignment horizontal="center" vertical="center" wrapText="1"/>
    </xf>
    <xf numFmtId="178" fontId="1" fillId="0" borderId="0" xfId="22" applyNumberFormat="1" applyAlignment="1">
      <alignment horizontal="center" vertical="center"/>
    </xf>
    <xf numFmtId="184" fontId="3" fillId="0" borderId="0" xfId="22" applyNumberFormat="1" applyFont="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0" fontId="32" fillId="0" borderId="30" xfId="22" applyFont="1" applyBorder="1" applyAlignment="1" applyProtection="1">
      <alignment horizontal="left" vertical="top" wrapText="1"/>
      <protection locked="0"/>
    </xf>
    <xf numFmtId="0" fontId="32" fillId="0" borderId="23" xfId="22" applyFont="1" applyBorder="1" applyAlignment="1" applyProtection="1">
      <alignment horizontal="left" vertical="top" wrapText="1"/>
      <protection locked="0"/>
    </xf>
    <xf numFmtId="0" fontId="32" fillId="0" borderId="16" xfId="22" applyFont="1" applyBorder="1" applyAlignment="1" applyProtection="1">
      <alignment horizontal="left" vertical="top" wrapText="1"/>
      <protection locked="0"/>
    </xf>
    <xf numFmtId="0" fontId="32" fillId="0" borderId="42" xfId="22" applyFont="1" applyBorder="1" applyAlignment="1" applyProtection="1">
      <alignment horizontal="left" vertical="top" wrapText="1"/>
      <protection locked="0"/>
    </xf>
    <xf numFmtId="0" fontId="32" fillId="0" borderId="0" xfId="22" applyFont="1" applyAlignment="1" applyProtection="1">
      <alignment horizontal="left" vertical="top" wrapText="1"/>
      <protection locked="0"/>
    </xf>
    <xf numFmtId="0" fontId="32" fillId="0" borderId="14" xfId="22" applyFont="1" applyBorder="1" applyAlignment="1" applyProtection="1">
      <alignment horizontal="left" vertical="top" wrapText="1"/>
      <protection locked="0"/>
    </xf>
    <xf numFmtId="0" fontId="32" fillId="0" borderId="31" xfId="22" applyFont="1" applyBorder="1" applyAlignment="1" applyProtection="1">
      <alignment horizontal="left" vertical="top" wrapText="1"/>
      <protection locked="0"/>
    </xf>
    <xf numFmtId="0" fontId="32" fillId="0" borderId="34" xfId="22" applyFont="1" applyBorder="1" applyAlignment="1" applyProtection="1">
      <alignment horizontal="left" vertical="top" wrapText="1"/>
      <protection locked="0"/>
    </xf>
    <xf numFmtId="0" fontId="32" fillId="0" borderId="15" xfId="22" applyFont="1" applyBorder="1" applyAlignment="1" applyProtection="1">
      <alignment horizontal="left" vertical="top" wrapText="1"/>
      <protection locked="0"/>
    </xf>
    <xf numFmtId="187" fontId="3" fillId="0" borderId="0" xfId="21" applyNumberFormat="1" applyFont="1" applyAlignment="1">
      <alignment horizontal="center" vertical="center" wrapText="1"/>
    </xf>
    <xf numFmtId="0" fontId="3" fillId="0" borderId="32" xfId="22" applyFont="1" applyBorder="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69604</c:v>
                </c:pt>
              </c:numCache>
            </c:numRef>
          </c:val>
          <c:smooth val="0"/>
          <c:extLst>
            <c:ext xmlns:c16="http://schemas.microsoft.com/office/drawing/2014/chart" uri="{C3380CC4-5D6E-409C-BE32-E72D297353CC}">
              <c16:uniqueId val="{00000000-58F2-451C-9CEC-786984E0BC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140713</c:v>
                </c:pt>
                <c:pt idx="1">
                  <c:v>38296</c:v>
                </c:pt>
                <c:pt idx="2">
                  <c:v>49365</c:v>
                </c:pt>
                <c:pt idx="3">
                  <c:v>65343</c:v>
                </c:pt>
                <c:pt idx="4">
                  <c:v>59905</c:v>
                </c:pt>
              </c:numCache>
            </c:numRef>
          </c:val>
          <c:smooth val="0"/>
          <c:extLst>
            <c:ext xmlns:c16="http://schemas.microsoft.com/office/drawing/2014/chart" uri="{C3380CC4-5D6E-409C-BE32-E72D297353CC}">
              <c16:uniqueId val="{00000001-58F2-451C-9CEC-786984E0BC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4.6900000000000004</c:v>
                </c:pt>
                <c:pt idx="1">
                  <c:v>5.85</c:v>
                </c:pt>
                <c:pt idx="2">
                  <c:v>6.69</c:v>
                </c:pt>
                <c:pt idx="3">
                  <c:v>6.34</c:v>
                </c:pt>
                <c:pt idx="4">
                  <c:v>8.24</c:v>
                </c:pt>
              </c:numCache>
            </c:numRef>
          </c:val>
          <c:extLst>
            <c:ext xmlns:c16="http://schemas.microsoft.com/office/drawing/2014/chart" uri="{C3380CC4-5D6E-409C-BE32-E72D297353CC}">
              <c16:uniqueId val="{00000000-BCDB-4150-93ED-C1D38F7801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27.97</c:v>
                </c:pt>
                <c:pt idx="1">
                  <c:v>28.23</c:v>
                </c:pt>
                <c:pt idx="2">
                  <c:v>28.84</c:v>
                </c:pt>
                <c:pt idx="3">
                  <c:v>25.71</c:v>
                </c:pt>
                <c:pt idx="4">
                  <c:v>23.3</c:v>
                </c:pt>
              </c:numCache>
            </c:numRef>
          </c:val>
          <c:extLst>
            <c:ext xmlns:c16="http://schemas.microsoft.com/office/drawing/2014/chart" uri="{C3380CC4-5D6E-409C-BE32-E72D297353CC}">
              <c16:uniqueId val="{00000001-BCDB-4150-93ED-C1D38F78017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-1.92</c:v>
                </c:pt>
                <c:pt idx="1">
                  <c:v>1.26</c:v>
                </c:pt>
                <c:pt idx="2">
                  <c:v>0.75</c:v>
                </c:pt>
                <c:pt idx="3">
                  <c:v>-2.6</c:v>
                </c:pt>
                <c:pt idx="4">
                  <c:v>0.71</c:v>
                </c:pt>
              </c:numCache>
            </c:numRef>
          </c:val>
          <c:smooth val="0"/>
          <c:extLst>
            <c:ext xmlns:c16="http://schemas.microsoft.com/office/drawing/2014/chart" uri="{C3380CC4-5D6E-409C-BE32-E72D297353CC}">
              <c16:uniqueId val="{00000002-BCDB-4150-93ED-C1D38F78017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DEF-41B5-8A47-A78D882227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EF-41B5-8A47-A78D882227CE}"/>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DEF-41B5-8A47-A78D882227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DEF-41B5-8A47-A78D882227C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6DEF-41B5-8A47-A78D882227CE}"/>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0.03</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5-6DEF-41B5-8A47-A78D882227C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0.57999999999999996</c:v>
                </c:pt>
                <c:pt idx="2">
                  <c:v>#N/A</c:v>
                </c:pt>
                <c:pt idx="3">
                  <c:v>7.0000000000000007E-2</c:v>
                </c:pt>
                <c:pt idx="4">
                  <c:v>#N/A</c:v>
                </c:pt>
                <c:pt idx="5">
                  <c:v>0.16</c:v>
                </c:pt>
                <c:pt idx="6">
                  <c:v>#N/A</c:v>
                </c:pt>
                <c:pt idx="7">
                  <c:v>0.38</c:v>
                </c:pt>
                <c:pt idx="8">
                  <c:v>#N/A</c:v>
                </c:pt>
                <c:pt idx="9">
                  <c:v>0.57999999999999996</c:v>
                </c:pt>
              </c:numCache>
            </c:numRef>
          </c:val>
          <c:extLst>
            <c:ext xmlns:c16="http://schemas.microsoft.com/office/drawing/2014/chart" uri="{C3380CC4-5D6E-409C-BE32-E72D297353CC}">
              <c16:uniqueId val="{00000006-6DEF-41B5-8A47-A78D882227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0.78</c:v>
                </c:pt>
                <c:pt idx="2">
                  <c:v>#N/A</c:v>
                </c:pt>
                <c:pt idx="3">
                  <c:v>1.98</c:v>
                </c:pt>
                <c:pt idx="4">
                  <c:v>#N/A</c:v>
                </c:pt>
                <c:pt idx="5">
                  <c:v>2.02</c:v>
                </c:pt>
                <c:pt idx="6">
                  <c:v>#N/A</c:v>
                </c:pt>
                <c:pt idx="7">
                  <c:v>1.24</c:v>
                </c:pt>
                <c:pt idx="8">
                  <c:v>#N/A</c:v>
                </c:pt>
                <c:pt idx="9">
                  <c:v>0.8</c:v>
                </c:pt>
              </c:numCache>
            </c:numRef>
          </c:val>
          <c:extLst>
            <c:ext xmlns:c16="http://schemas.microsoft.com/office/drawing/2014/chart" uri="{C3380CC4-5D6E-409C-BE32-E72D297353CC}">
              <c16:uniqueId val="{00000007-6DEF-41B5-8A47-A78D882227C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3.85</c:v>
                </c:pt>
                <c:pt idx="2">
                  <c:v>#N/A</c:v>
                </c:pt>
                <c:pt idx="3">
                  <c:v>4.0199999999999996</c:v>
                </c:pt>
                <c:pt idx="4">
                  <c:v>#N/A</c:v>
                </c:pt>
                <c:pt idx="5">
                  <c:v>4.63</c:v>
                </c:pt>
                <c:pt idx="6">
                  <c:v>#N/A</c:v>
                </c:pt>
                <c:pt idx="7">
                  <c:v>4.01</c:v>
                </c:pt>
                <c:pt idx="8">
                  <c:v>#N/A</c:v>
                </c:pt>
                <c:pt idx="9">
                  <c:v>3.29</c:v>
                </c:pt>
              </c:numCache>
            </c:numRef>
          </c:val>
          <c:extLst>
            <c:ext xmlns:c16="http://schemas.microsoft.com/office/drawing/2014/chart" uri="{C3380CC4-5D6E-409C-BE32-E72D297353CC}">
              <c16:uniqueId val="{00000008-6DEF-41B5-8A47-A78D882227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4.6900000000000004</c:v>
                </c:pt>
                <c:pt idx="2">
                  <c:v>#N/A</c:v>
                </c:pt>
                <c:pt idx="3">
                  <c:v>5.84</c:v>
                </c:pt>
                <c:pt idx="4">
                  <c:v>#N/A</c:v>
                </c:pt>
                <c:pt idx="5">
                  <c:v>6.69</c:v>
                </c:pt>
                <c:pt idx="6">
                  <c:v>#N/A</c:v>
                </c:pt>
                <c:pt idx="7">
                  <c:v>6.34</c:v>
                </c:pt>
                <c:pt idx="8">
                  <c:v>#N/A</c:v>
                </c:pt>
                <c:pt idx="9">
                  <c:v>8.23</c:v>
                </c:pt>
              </c:numCache>
            </c:numRef>
          </c:val>
          <c:extLst>
            <c:ext xmlns:c16="http://schemas.microsoft.com/office/drawing/2014/chart" uri="{C3380CC4-5D6E-409C-BE32-E72D297353CC}">
              <c16:uniqueId val="{00000009-6DEF-41B5-8A47-A78D882227C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1466</c:v>
                </c:pt>
                <c:pt idx="5">
                  <c:v>1418</c:v>
                </c:pt>
                <c:pt idx="8">
                  <c:v>1331</c:v>
                </c:pt>
                <c:pt idx="11">
                  <c:v>1349</c:v>
                </c:pt>
                <c:pt idx="14">
                  <c:v>1311</c:v>
                </c:pt>
              </c:numCache>
            </c:numRef>
          </c:val>
          <c:extLst>
            <c:ext xmlns:c16="http://schemas.microsoft.com/office/drawing/2014/chart" uri="{C3380CC4-5D6E-409C-BE32-E72D297353CC}">
              <c16:uniqueId val="{00000000-4140-4A3F-9251-3AAA70F503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40-4A3F-9251-3AAA70F503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40-4A3F-9251-3AAA70F503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117</c:v>
                </c:pt>
                <c:pt idx="3">
                  <c:v>101</c:v>
                </c:pt>
                <c:pt idx="6">
                  <c:v>110</c:v>
                </c:pt>
                <c:pt idx="9">
                  <c:v>138</c:v>
                </c:pt>
                <c:pt idx="12">
                  <c:v>90</c:v>
                </c:pt>
              </c:numCache>
            </c:numRef>
          </c:val>
          <c:extLst>
            <c:ext xmlns:c16="http://schemas.microsoft.com/office/drawing/2014/chart" uri="{C3380CC4-5D6E-409C-BE32-E72D297353CC}">
              <c16:uniqueId val="{00000003-4140-4A3F-9251-3AAA70F503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415</c:v>
                </c:pt>
                <c:pt idx="3">
                  <c:v>396</c:v>
                </c:pt>
                <c:pt idx="6">
                  <c:v>410</c:v>
                </c:pt>
                <c:pt idx="9">
                  <c:v>409</c:v>
                </c:pt>
                <c:pt idx="12">
                  <c:v>447</c:v>
                </c:pt>
              </c:numCache>
            </c:numRef>
          </c:val>
          <c:extLst>
            <c:ext xmlns:c16="http://schemas.microsoft.com/office/drawing/2014/chart" uri="{C3380CC4-5D6E-409C-BE32-E72D297353CC}">
              <c16:uniqueId val="{00000004-4140-4A3F-9251-3AAA70F503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40-4A3F-9251-3AAA70F503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40-4A3F-9251-3AAA70F503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1601</c:v>
                </c:pt>
                <c:pt idx="3">
                  <c:v>1516</c:v>
                </c:pt>
                <c:pt idx="6">
                  <c:v>1436</c:v>
                </c:pt>
                <c:pt idx="9">
                  <c:v>1519</c:v>
                </c:pt>
                <c:pt idx="12">
                  <c:v>1520</c:v>
                </c:pt>
              </c:numCache>
            </c:numRef>
          </c:val>
          <c:extLst>
            <c:ext xmlns:c16="http://schemas.microsoft.com/office/drawing/2014/chart" uri="{C3380CC4-5D6E-409C-BE32-E72D297353CC}">
              <c16:uniqueId val="{00000007-4140-4A3F-9251-3AAA70F5037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667</c:v>
                </c:pt>
                <c:pt idx="2">
                  <c:v>#N/A</c:v>
                </c:pt>
                <c:pt idx="3">
                  <c:v>#N/A</c:v>
                </c:pt>
                <c:pt idx="4">
                  <c:v>595</c:v>
                </c:pt>
                <c:pt idx="5">
                  <c:v>#N/A</c:v>
                </c:pt>
                <c:pt idx="6">
                  <c:v>#N/A</c:v>
                </c:pt>
                <c:pt idx="7">
                  <c:v>625</c:v>
                </c:pt>
                <c:pt idx="8">
                  <c:v>#N/A</c:v>
                </c:pt>
                <c:pt idx="9">
                  <c:v>#N/A</c:v>
                </c:pt>
                <c:pt idx="10">
                  <c:v>717</c:v>
                </c:pt>
                <c:pt idx="11">
                  <c:v>#N/A</c:v>
                </c:pt>
                <c:pt idx="12">
                  <c:v>#N/A</c:v>
                </c:pt>
                <c:pt idx="13">
                  <c:v>746</c:v>
                </c:pt>
                <c:pt idx="14">
                  <c:v>#N/A</c:v>
                </c:pt>
              </c:numCache>
            </c:numRef>
          </c:val>
          <c:smooth val="0"/>
          <c:extLst>
            <c:ext xmlns:c16="http://schemas.microsoft.com/office/drawing/2014/chart" uri="{C3380CC4-5D6E-409C-BE32-E72D297353CC}">
              <c16:uniqueId val="{00000008-4140-4A3F-9251-3AAA70F503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14142</c:v>
                </c:pt>
                <c:pt idx="5">
                  <c:v>13600</c:v>
                </c:pt>
                <c:pt idx="8">
                  <c:v>13108</c:v>
                </c:pt>
                <c:pt idx="11">
                  <c:v>12628</c:v>
                </c:pt>
                <c:pt idx="14">
                  <c:v>11946</c:v>
                </c:pt>
              </c:numCache>
            </c:numRef>
          </c:val>
          <c:extLst>
            <c:ext xmlns:c16="http://schemas.microsoft.com/office/drawing/2014/chart" uri="{C3380CC4-5D6E-409C-BE32-E72D297353CC}">
              <c16:uniqueId val="{00000000-567B-4F45-8528-7E7C59AB1E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81</c:v>
                </c:pt>
                <c:pt idx="5">
                  <c:v>88</c:v>
                </c:pt>
                <c:pt idx="8">
                  <c:v>92</c:v>
                </c:pt>
                <c:pt idx="11">
                  <c:v>77</c:v>
                </c:pt>
                <c:pt idx="14">
                  <c:v>70</c:v>
                </c:pt>
              </c:numCache>
            </c:numRef>
          </c:val>
          <c:extLst>
            <c:ext xmlns:c16="http://schemas.microsoft.com/office/drawing/2014/chart" uri="{C3380CC4-5D6E-409C-BE32-E72D297353CC}">
              <c16:uniqueId val="{00000001-567B-4F45-8528-7E7C59AB1E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4519</c:v>
                </c:pt>
                <c:pt idx="5">
                  <c:v>4598</c:v>
                </c:pt>
                <c:pt idx="8">
                  <c:v>4736</c:v>
                </c:pt>
                <c:pt idx="11">
                  <c:v>5031</c:v>
                </c:pt>
                <c:pt idx="14">
                  <c:v>5673</c:v>
                </c:pt>
              </c:numCache>
            </c:numRef>
          </c:val>
          <c:extLst>
            <c:ext xmlns:c16="http://schemas.microsoft.com/office/drawing/2014/chart" uri="{C3380CC4-5D6E-409C-BE32-E72D297353CC}">
              <c16:uniqueId val="{00000002-567B-4F45-8528-7E7C59AB1E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7B-4F45-8528-7E7C59AB1E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7B-4F45-8528-7E7C59AB1E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7B-4F45-8528-7E7C59AB1E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2467</c:v>
                </c:pt>
                <c:pt idx="3">
                  <c:v>2374</c:v>
                </c:pt>
                <c:pt idx="6">
                  <c:v>2342</c:v>
                </c:pt>
                <c:pt idx="9">
                  <c:v>2343</c:v>
                </c:pt>
                <c:pt idx="12">
                  <c:v>2314</c:v>
                </c:pt>
              </c:numCache>
            </c:numRef>
          </c:val>
          <c:extLst>
            <c:ext xmlns:c16="http://schemas.microsoft.com/office/drawing/2014/chart" uri="{C3380CC4-5D6E-409C-BE32-E72D297353CC}">
              <c16:uniqueId val="{00000006-567B-4F45-8528-7E7C59AB1E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1459</c:v>
                </c:pt>
                <c:pt idx="3">
                  <c:v>1518</c:v>
                </c:pt>
                <c:pt idx="6">
                  <c:v>1425</c:v>
                </c:pt>
                <c:pt idx="9">
                  <c:v>1473</c:v>
                </c:pt>
                <c:pt idx="12">
                  <c:v>1335</c:v>
                </c:pt>
              </c:numCache>
            </c:numRef>
          </c:val>
          <c:extLst>
            <c:ext xmlns:c16="http://schemas.microsoft.com/office/drawing/2014/chart" uri="{C3380CC4-5D6E-409C-BE32-E72D297353CC}">
              <c16:uniqueId val="{00000007-567B-4F45-8528-7E7C59AB1E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4871</c:v>
                </c:pt>
                <c:pt idx="3">
                  <c:v>4765</c:v>
                </c:pt>
                <c:pt idx="6">
                  <c:v>4550</c:v>
                </c:pt>
                <c:pt idx="9">
                  <c:v>4231</c:v>
                </c:pt>
                <c:pt idx="12">
                  <c:v>3925</c:v>
                </c:pt>
              </c:numCache>
            </c:numRef>
          </c:val>
          <c:extLst>
            <c:ext xmlns:c16="http://schemas.microsoft.com/office/drawing/2014/chart" uri="{C3380CC4-5D6E-409C-BE32-E72D297353CC}">
              <c16:uniqueId val="{00000008-567B-4F45-8528-7E7C59AB1E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7B-4F45-8528-7E7C59AB1E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14467</c:v>
                </c:pt>
                <c:pt idx="3">
                  <c:v>13813</c:v>
                </c:pt>
                <c:pt idx="6">
                  <c:v>13411</c:v>
                </c:pt>
                <c:pt idx="9">
                  <c:v>13108</c:v>
                </c:pt>
                <c:pt idx="12">
                  <c:v>12588</c:v>
                </c:pt>
              </c:numCache>
            </c:numRef>
          </c:val>
          <c:extLst>
            <c:ext xmlns:c16="http://schemas.microsoft.com/office/drawing/2014/chart" uri="{C3380CC4-5D6E-409C-BE32-E72D297353CC}">
              <c16:uniqueId val="{0000000A-567B-4F45-8528-7E7C59AB1EA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4522</c:v>
                </c:pt>
                <c:pt idx="2">
                  <c:v>#N/A</c:v>
                </c:pt>
                <c:pt idx="3">
                  <c:v>#N/A</c:v>
                </c:pt>
                <c:pt idx="4">
                  <c:v>4183</c:v>
                </c:pt>
                <c:pt idx="5">
                  <c:v>#N/A</c:v>
                </c:pt>
                <c:pt idx="6">
                  <c:v>#N/A</c:v>
                </c:pt>
                <c:pt idx="7">
                  <c:v>3791</c:v>
                </c:pt>
                <c:pt idx="8">
                  <c:v>#N/A</c:v>
                </c:pt>
                <c:pt idx="9">
                  <c:v>#N/A</c:v>
                </c:pt>
                <c:pt idx="10">
                  <c:v>3420</c:v>
                </c:pt>
                <c:pt idx="11">
                  <c:v>#N/A</c:v>
                </c:pt>
                <c:pt idx="12">
                  <c:v>#N/A</c:v>
                </c:pt>
                <c:pt idx="13">
                  <c:v>2473</c:v>
                </c:pt>
                <c:pt idx="14">
                  <c:v>#N/A</c:v>
                </c:pt>
              </c:numCache>
            </c:numRef>
          </c:val>
          <c:smooth val="0"/>
          <c:extLst>
            <c:ext xmlns:c16="http://schemas.microsoft.com/office/drawing/2014/chart" uri="{C3380CC4-5D6E-409C-BE32-E72D297353CC}">
              <c16:uniqueId val="{0000000B-567B-4F45-8528-7E7C59AB1EA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2096</c:v>
                </c:pt>
                <c:pt idx="1">
                  <c:v>1916</c:v>
                </c:pt>
                <c:pt idx="2">
                  <c:v>1805</c:v>
                </c:pt>
              </c:numCache>
            </c:numRef>
          </c:val>
          <c:extLst>
            <c:ext xmlns:c16="http://schemas.microsoft.com/office/drawing/2014/chart" uri="{C3380CC4-5D6E-409C-BE32-E72D297353CC}">
              <c16:uniqueId val="{00000000-2ACD-4677-B12A-EEF3F87E83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672</c:v>
                </c:pt>
                <c:pt idx="1">
                  <c:v>661</c:v>
                </c:pt>
                <c:pt idx="2">
                  <c:v>765</c:v>
                </c:pt>
              </c:numCache>
            </c:numRef>
          </c:val>
          <c:extLst>
            <c:ext xmlns:c16="http://schemas.microsoft.com/office/drawing/2014/chart" uri="{C3380CC4-5D6E-409C-BE32-E72D297353CC}">
              <c16:uniqueId val="{00000001-2ACD-4677-B12A-EEF3F87E83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1605</c:v>
                </c:pt>
                <c:pt idx="1">
                  <c:v>1976</c:v>
                </c:pt>
                <c:pt idx="2">
                  <c:v>2489</c:v>
                </c:pt>
              </c:numCache>
            </c:numRef>
          </c:val>
          <c:extLst>
            <c:ext xmlns:c16="http://schemas.microsoft.com/office/drawing/2014/chart" uri="{C3380CC4-5D6E-409C-BE32-E72D297353CC}">
              <c16:uniqueId val="{00000002-2ACD-4677-B12A-EEF3F87E830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E27-44F5-A214-1005313D9427}"/>
              </c:ext>
            </c:extLst>
          </c:dPt>
          <c:dPt>
            <c:idx val="1"/>
            <c:bubble3D val="0"/>
            <c:extLst>
              <c:ext xmlns:c16="http://schemas.microsoft.com/office/drawing/2014/chart" uri="{C3380CC4-5D6E-409C-BE32-E72D297353CC}">
                <c16:uniqueId val="{00000001-2E27-44F5-A214-1005313D9427}"/>
              </c:ext>
            </c:extLst>
          </c:dPt>
          <c:dPt>
            <c:idx val="2"/>
            <c:bubble3D val="0"/>
            <c:extLst>
              <c:ext xmlns:c16="http://schemas.microsoft.com/office/drawing/2014/chart" uri="{C3380CC4-5D6E-409C-BE32-E72D297353CC}">
                <c16:uniqueId val="{00000002-2E27-44F5-A214-1005313D9427}"/>
              </c:ext>
            </c:extLst>
          </c:dPt>
          <c:dPt>
            <c:idx val="3"/>
            <c:bubble3D val="0"/>
            <c:extLst>
              <c:ext xmlns:c16="http://schemas.microsoft.com/office/drawing/2014/chart" uri="{C3380CC4-5D6E-409C-BE32-E72D297353CC}">
                <c16:uniqueId val="{00000003-2E27-44F5-A214-1005313D9427}"/>
              </c:ext>
            </c:extLst>
          </c:dPt>
          <c:dPt>
            <c:idx val="4"/>
            <c:bubble3D val="0"/>
            <c:extLst>
              <c:ext xmlns:c16="http://schemas.microsoft.com/office/drawing/2014/chart" uri="{C3380CC4-5D6E-409C-BE32-E72D297353CC}">
                <c16:uniqueId val="{00000004-2E27-44F5-A214-1005313D9427}"/>
              </c:ext>
            </c:extLst>
          </c:dPt>
          <c:dPt>
            <c:idx val="8"/>
            <c:bubble3D val="0"/>
            <c:extLst>
              <c:ext xmlns:c16="http://schemas.microsoft.com/office/drawing/2014/chart" uri="{C3380CC4-5D6E-409C-BE32-E72D297353CC}">
                <c16:uniqueId val="{00000005-2E27-44F5-A214-1005313D9427}"/>
              </c:ext>
            </c:extLst>
          </c:dPt>
          <c:dPt>
            <c:idx val="16"/>
            <c:bubble3D val="0"/>
            <c:extLst>
              <c:ext xmlns:c16="http://schemas.microsoft.com/office/drawing/2014/chart" uri="{C3380CC4-5D6E-409C-BE32-E72D297353CC}">
                <c16:uniqueId val="{00000006-2E27-44F5-A214-1005313D9427}"/>
              </c:ext>
            </c:extLst>
          </c:dPt>
          <c:dPt>
            <c:idx val="24"/>
            <c:bubble3D val="0"/>
            <c:extLst>
              <c:ext xmlns:c16="http://schemas.microsoft.com/office/drawing/2014/chart" uri="{C3380CC4-5D6E-409C-BE32-E72D297353CC}">
                <c16:uniqueId val="{00000007-2E27-44F5-A214-1005313D9427}"/>
              </c:ext>
            </c:extLst>
          </c:dPt>
          <c:dPt>
            <c:idx val="32"/>
            <c:bubble3D val="0"/>
            <c:extLst>
              <c:ext xmlns:c16="http://schemas.microsoft.com/office/drawing/2014/chart" uri="{C3380CC4-5D6E-409C-BE32-E72D297353CC}">
                <c16:uniqueId val="{00000008-2E27-44F5-A214-1005313D9427}"/>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E27-44F5-A214-1005313D9427}"/>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E27-44F5-A214-1005313D9427}"/>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E27-44F5-A214-1005313D9427}"/>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E27-44F5-A214-1005313D9427}"/>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E27-44F5-A214-1005313D9427}"/>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E27-44F5-A214-1005313D9427}"/>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E27-44F5-A214-1005313D9427}"/>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E27-44F5-A214-1005313D9427}"/>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E27-44F5-A214-1005313D942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59.9</c:v>
                </c:pt>
                <c:pt idx="16">
                  <c:v>61.8</c:v>
                </c:pt>
                <c:pt idx="24">
                  <c:v>63.6</c:v>
                </c:pt>
                <c:pt idx="32">
                  <c:v>65.900000000000006</c:v>
                </c:pt>
              </c:numCache>
            </c:numRef>
          </c:xVal>
          <c:yVal>
            <c:numRef>
              <c:f>公会計指標分析・財政指標組合せ分析表!$BP$51:$DC$51</c:f>
              <c:numCache>
                <c:formatCode>#,##0.0;"▲ "#,##0.0</c:formatCode>
                <c:ptCount val="40"/>
                <c:pt idx="0">
                  <c:v>75.3</c:v>
                </c:pt>
                <c:pt idx="8">
                  <c:v>69.5</c:v>
                </c:pt>
                <c:pt idx="16">
                  <c:v>63.6</c:v>
                </c:pt>
                <c:pt idx="24">
                  <c:v>55.8</c:v>
                </c:pt>
                <c:pt idx="32">
                  <c:v>38.299999999999997</c:v>
                </c:pt>
              </c:numCache>
            </c:numRef>
          </c:yVal>
          <c:smooth val="0"/>
          <c:extLst>
            <c:ext xmlns:c16="http://schemas.microsoft.com/office/drawing/2014/chart" uri="{C3380CC4-5D6E-409C-BE32-E72D297353CC}">
              <c16:uniqueId val="{00000009-2E27-44F5-A214-1005313D94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E27-44F5-A214-1005313D9427}"/>
              </c:ext>
            </c:extLst>
          </c:dPt>
          <c:dPt>
            <c:idx val="1"/>
            <c:bubble3D val="0"/>
            <c:extLst>
              <c:ext xmlns:c16="http://schemas.microsoft.com/office/drawing/2014/chart" uri="{C3380CC4-5D6E-409C-BE32-E72D297353CC}">
                <c16:uniqueId val="{0000000B-2E27-44F5-A214-1005313D9427}"/>
              </c:ext>
            </c:extLst>
          </c:dPt>
          <c:dPt>
            <c:idx val="2"/>
            <c:bubble3D val="0"/>
            <c:extLst>
              <c:ext xmlns:c16="http://schemas.microsoft.com/office/drawing/2014/chart" uri="{C3380CC4-5D6E-409C-BE32-E72D297353CC}">
                <c16:uniqueId val="{0000000C-2E27-44F5-A214-1005313D9427}"/>
              </c:ext>
            </c:extLst>
          </c:dPt>
          <c:dPt>
            <c:idx val="3"/>
            <c:bubble3D val="0"/>
            <c:extLst>
              <c:ext xmlns:c16="http://schemas.microsoft.com/office/drawing/2014/chart" uri="{C3380CC4-5D6E-409C-BE32-E72D297353CC}">
                <c16:uniqueId val="{0000000D-2E27-44F5-A214-1005313D9427}"/>
              </c:ext>
            </c:extLst>
          </c:dPt>
          <c:dPt>
            <c:idx val="4"/>
            <c:bubble3D val="0"/>
            <c:extLst>
              <c:ext xmlns:c16="http://schemas.microsoft.com/office/drawing/2014/chart" uri="{C3380CC4-5D6E-409C-BE32-E72D297353CC}">
                <c16:uniqueId val="{0000000E-2E27-44F5-A214-1005313D9427}"/>
              </c:ext>
            </c:extLst>
          </c:dPt>
          <c:dPt>
            <c:idx val="8"/>
            <c:bubble3D val="0"/>
            <c:extLst>
              <c:ext xmlns:c16="http://schemas.microsoft.com/office/drawing/2014/chart" uri="{C3380CC4-5D6E-409C-BE32-E72D297353CC}">
                <c16:uniqueId val="{0000000F-2E27-44F5-A214-1005313D9427}"/>
              </c:ext>
            </c:extLst>
          </c:dPt>
          <c:dPt>
            <c:idx val="16"/>
            <c:bubble3D val="0"/>
            <c:extLst>
              <c:ext xmlns:c16="http://schemas.microsoft.com/office/drawing/2014/chart" uri="{C3380CC4-5D6E-409C-BE32-E72D297353CC}">
                <c16:uniqueId val="{00000010-2E27-44F5-A214-1005313D9427}"/>
              </c:ext>
            </c:extLst>
          </c:dPt>
          <c:dPt>
            <c:idx val="24"/>
            <c:bubble3D val="0"/>
            <c:extLst>
              <c:ext xmlns:c16="http://schemas.microsoft.com/office/drawing/2014/chart" uri="{C3380CC4-5D6E-409C-BE32-E72D297353CC}">
                <c16:uniqueId val="{00000011-2E27-44F5-A214-1005313D9427}"/>
              </c:ext>
            </c:extLst>
          </c:dPt>
          <c:dPt>
            <c:idx val="32"/>
            <c:bubble3D val="0"/>
            <c:extLst>
              <c:ext xmlns:c16="http://schemas.microsoft.com/office/drawing/2014/chart" uri="{C3380CC4-5D6E-409C-BE32-E72D297353CC}">
                <c16:uniqueId val="{00000012-2E27-44F5-A214-1005313D9427}"/>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E27-44F5-A214-1005313D9427}"/>
                </c:ext>
              </c:extLst>
            </c:dLbl>
            <c:dLbl>
              <c:idx val="1"/>
              <c:delete val="1"/>
              <c:extLst>
                <c:ext xmlns:c15="http://schemas.microsoft.com/office/drawing/2012/chart" uri="{CE6537A1-D6FC-4f65-9D91-7224C49458BB}"/>
                <c:ext xmlns:c16="http://schemas.microsoft.com/office/drawing/2014/chart" uri="{C3380CC4-5D6E-409C-BE32-E72D297353CC}">
                  <c16:uniqueId val="{0000000B-2E27-44F5-A214-1005313D9427}"/>
                </c:ext>
              </c:extLst>
            </c:dLbl>
            <c:dLbl>
              <c:idx val="2"/>
              <c:delete val="1"/>
              <c:extLst>
                <c:ext xmlns:c15="http://schemas.microsoft.com/office/drawing/2012/chart" uri="{CE6537A1-D6FC-4f65-9D91-7224C49458BB}"/>
                <c:ext xmlns:c16="http://schemas.microsoft.com/office/drawing/2014/chart" uri="{C3380CC4-5D6E-409C-BE32-E72D297353CC}">
                  <c16:uniqueId val="{0000000C-2E27-44F5-A214-1005313D9427}"/>
                </c:ext>
              </c:extLst>
            </c:dLbl>
            <c:dLbl>
              <c:idx val="3"/>
              <c:delete val="1"/>
              <c:extLst>
                <c:ext xmlns:c15="http://schemas.microsoft.com/office/drawing/2012/chart" uri="{CE6537A1-D6FC-4f65-9D91-7224C49458BB}"/>
                <c:ext xmlns:c16="http://schemas.microsoft.com/office/drawing/2014/chart" uri="{C3380CC4-5D6E-409C-BE32-E72D297353CC}">
                  <c16:uniqueId val="{0000000D-2E27-44F5-A214-1005313D9427}"/>
                </c:ext>
              </c:extLst>
            </c:dLbl>
            <c:dLbl>
              <c:idx val="4"/>
              <c:delete val="1"/>
              <c:extLst>
                <c:ext xmlns:c15="http://schemas.microsoft.com/office/drawing/2012/chart" uri="{CE6537A1-D6FC-4f65-9D91-7224C49458BB}"/>
                <c:ext xmlns:c16="http://schemas.microsoft.com/office/drawing/2014/chart" uri="{C3380CC4-5D6E-409C-BE32-E72D297353CC}">
                  <c16:uniqueId val="{0000000E-2E27-44F5-A214-1005313D9427}"/>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E27-44F5-A214-1005313D9427}"/>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E27-44F5-A214-1005313D9427}"/>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E27-44F5-A214-1005313D9427}"/>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E27-44F5-A214-1005313D942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63.1</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25.1</c:v>
                </c:pt>
              </c:numCache>
            </c:numRef>
          </c:yVal>
          <c:smooth val="0"/>
          <c:extLst>
            <c:ext xmlns:c16="http://schemas.microsoft.com/office/drawing/2014/chart" uri="{C3380CC4-5D6E-409C-BE32-E72D297353CC}">
              <c16:uniqueId val="{00000013-2E27-44F5-A214-1005313D9427}"/>
            </c:ext>
          </c:extLst>
        </c:ser>
        <c:dLbls>
          <c:showLegendKey val="0"/>
          <c:showVal val="1"/>
          <c:showCatName val="0"/>
          <c:showSerName val="0"/>
          <c:showPercent val="0"/>
          <c:showBubbleSize val="0"/>
        </c:dLbls>
        <c:axId val="3"/>
        <c:axId val="2"/>
      </c:scatterChart>
      <c:valAx>
        <c:axId val="3"/>
        <c:scaling>
          <c:orientation val="maxMin"/>
          <c:max val="67"/>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450832344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0883040304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0C9-470C-A57F-36DE126B4527}"/>
              </c:ext>
            </c:extLst>
          </c:dPt>
          <c:dPt>
            <c:idx val="1"/>
            <c:bubble3D val="0"/>
            <c:extLst>
              <c:ext xmlns:c16="http://schemas.microsoft.com/office/drawing/2014/chart" uri="{C3380CC4-5D6E-409C-BE32-E72D297353CC}">
                <c16:uniqueId val="{00000001-70C9-470C-A57F-36DE126B4527}"/>
              </c:ext>
            </c:extLst>
          </c:dPt>
          <c:dPt>
            <c:idx val="2"/>
            <c:bubble3D val="0"/>
            <c:extLst>
              <c:ext xmlns:c16="http://schemas.microsoft.com/office/drawing/2014/chart" uri="{C3380CC4-5D6E-409C-BE32-E72D297353CC}">
                <c16:uniqueId val="{00000002-70C9-470C-A57F-36DE126B4527}"/>
              </c:ext>
            </c:extLst>
          </c:dPt>
          <c:dPt>
            <c:idx val="3"/>
            <c:bubble3D val="0"/>
            <c:extLst>
              <c:ext xmlns:c16="http://schemas.microsoft.com/office/drawing/2014/chart" uri="{C3380CC4-5D6E-409C-BE32-E72D297353CC}">
                <c16:uniqueId val="{00000003-70C9-470C-A57F-36DE126B4527}"/>
              </c:ext>
            </c:extLst>
          </c:dPt>
          <c:dPt>
            <c:idx val="4"/>
            <c:bubble3D val="0"/>
            <c:extLst>
              <c:ext xmlns:c16="http://schemas.microsoft.com/office/drawing/2014/chart" uri="{C3380CC4-5D6E-409C-BE32-E72D297353CC}">
                <c16:uniqueId val="{00000004-70C9-470C-A57F-36DE126B4527}"/>
              </c:ext>
            </c:extLst>
          </c:dPt>
          <c:dPt>
            <c:idx val="8"/>
            <c:bubble3D val="0"/>
            <c:extLst>
              <c:ext xmlns:c16="http://schemas.microsoft.com/office/drawing/2014/chart" uri="{C3380CC4-5D6E-409C-BE32-E72D297353CC}">
                <c16:uniqueId val="{00000005-70C9-470C-A57F-36DE126B4527}"/>
              </c:ext>
            </c:extLst>
          </c:dPt>
          <c:dPt>
            <c:idx val="16"/>
            <c:bubble3D val="0"/>
            <c:extLst>
              <c:ext xmlns:c16="http://schemas.microsoft.com/office/drawing/2014/chart" uri="{C3380CC4-5D6E-409C-BE32-E72D297353CC}">
                <c16:uniqueId val="{00000006-70C9-470C-A57F-36DE126B4527}"/>
              </c:ext>
            </c:extLst>
          </c:dPt>
          <c:dPt>
            <c:idx val="24"/>
            <c:bubble3D val="0"/>
            <c:extLst>
              <c:ext xmlns:c16="http://schemas.microsoft.com/office/drawing/2014/chart" uri="{C3380CC4-5D6E-409C-BE32-E72D297353CC}">
                <c16:uniqueId val="{00000007-70C9-470C-A57F-36DE126B4527}"/>
              </c:ext>
            </c:extLst>
          </c:dPt>
          <c:dPt>
            <c:idx val="32"/>
            <c:bubble3D val="0"/>
            <c:extLst>
              <c:ext xmlns:c16="http://schemas.microsoft.com/office/drawing/2014/chart" uri="{C3380CC4-5D6E-409C-BE32-E72D297353CC}">
                <c16:uniqueId val="{00000008-70C9-470C-A57F-36DE126B452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C9-470C-A57F-36DE126B4527}"/>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9-470C-A57F-36DE126B4527}"/>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C9-470C-A57F-36DE126B4527}"/>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9-470C-A57F-36DE126B4527}"/>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C9-470C-A57F-36DE126B4527}"/>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C9-470C-A57F-36DE126B4527}"/>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C9-470C-A57F-36DE126B4527}"/>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C9-470C-A57F-36DE126B452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C9-470C-A57F-36DE126B452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10.199999999999999</c:v>
                </c:pt>
                <c:pt idx="16">
                  <c:v>10.5</c:v>
                </c:pt>
                <c:pt idx="24">
                  <c:v>10.7</c:v>
                </c:pt>
                <c:pt idx="32">
                  <c:v>11.2</c:v>
                </c:pt>
              </c:numCache>
            </c:numRef>
          </c:xVal>
          <c:yVal>
            <c:numRef>
              <c:f>公会計指標分析・財政指標組合せ分析表!$BP$73:$DC$73</c:f>
              <c:numCache>
                <c:formatCode>#,##0.0;"▲ "#,##0.0</c:formatCode>
                <c:ptCount val="40"/>
                <c:pt idx="0">
                  <c:v>75.3</c:v>
                </c:pt>
                <c:pt idx="8">
                  <c:v>69.5</c:v>
                </c:pt>
                <c:pt idx="16">
                  <c:v>63.6</c:v>
                </c:pt>
                <c:pt idx="24">
                  <c:v>55.8</c:v>
                </c:pt>
                <c:pt idx="32">
                  <c:v>38.299999999999997</c:v>
                </c:pt>
              </c:numCache>
            </c:numRef>
          </c:yVal>
          <c:smooth val="0"/>
          <c:extLst>
            <c:ext xmlns:c16="http://schemas.microsoft.com/office/drawing/2014/chart" uri="{C3380CC4-5D6E-409C-BE32-E72D297353CC}">
              <c16:uniqueId val="{00000009-70C9-470C-A57F-36DE126B45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0C9-470C-A57F-36DE126B4527}"/>
              </c:ext>
            </c:extLst>
          </c:dPt>
          <c:dPt>
            <c:idx val="1"/>
            <c:bubble3D val="0"/>
            <c:extLst>
              <c:ext xmlns:c16="http://schemas.microsoft.com/office/drawing/2014/chart" uri="{C3380CC4-5D6E-409C-BE32-E72D297353CC}">
                <c16:uniqueId val="{0000000B-70C9-470C-A57F-36DE126B4527}"/>
              </c:ext>
            </c:extLst>
          </c:dPt>
          <c:dPt>
            <c:idx val="2"/>
            <c:bubble3D val="0"/>
            <c:extLst>
              <c:ext xmlns:c16="http://schemas.microsoft.com/office/drawing/2014/chart" uri="{C3380CC4-5D6E-409C-BE32-E72D297353CC}">
                <c16:uniqueId val="{0000000C-70C9-470C-A57F-36DE126B4527}"/>
              </c:ext>
            </c:extLst>
          </c:dPt>
          <c:dPt>
            <c:idx val="3"/>
            <c:bubble3D val="0"/>
            <c:extLst>
              <c:ext xmlns:c16="http://schemas.microsoft.com/office/drawing/2014/chart" uri="{C3380CC4-5D6E-409C-BE32-E72D297353CC}">
                <c16:uniqueId val="{0000000D-70C9-470C-A57F-36DE126B4527}"/>
              </c:ext>
            </c:extLst>
          </c:dPt>
          <c:dPt>
            <c:idx val="4"/>
            <c:bubble3D val="0"/>
            <c:extLst>
              <c:ext xmlns:c16="http://schemas.microsoft.com/office/drawing/2014/chart" uri="{C3380CC4-5D6E-409C-BE32-E72D297353CC}">
                <c16:uniqueId val="{0000000E-70C9-470C-A57F-36DE126B4527}"/>
              </c:ext>
            </c:extLst>
          </c:dPt>
          <c:dPt>
            <c:idx val="8"/>
            <c:bubble3D val="0"/>
            <c:extLst>
              <c:ext xmlns:c16="http://schemas.microsoft.com/office/drawing/2014/chart" uri="{C3380CC4-5D6E-409C-BE32-E72D297353CC}">
                <c16:uniqueId val="{0000000F-70C9-470C-A57F-36DE126B4527}"/>
              </c:ext>
            </c:extLst>
          </c:dPt>
          <c:dPt>
            <c:idx val="16"/>
            <c:bubble3D val="0"/>
            <c:extLst>
              <c:ext xmlns:c16="http://schemas.microsoft.com/office/drawing/2014/chart" uri="{C3380CC4-5D6E-409C-BE32-E72D297353CC}">
                <c16:uniqueId val="{00000010-70C9-470C-A57F-36DE126B4527}"/>
              </c:ext>
            </c:extLst>
          </c:dPt>
          <c:dPt>
            <c:idx val="24"/>
            <c:bubble3D val="0"/>
            <c:extLst>
              <c:ext xmlns:c16="http://schemas.microsoft.com/office/drawing/2014/chart" uri="{C3380CC4-5D6E-409C-BE32-E72D297353CC}">
                <c16:uniqueId val="{00000011-70C9-470C-A57F-36DE126B4527}"/>
              </c:ext>
            </c:extLst>
          </c:dPt>
          <c:dPt>
            <c:idx val="32"/>
            <c:bubble3D val="0"/>
            <c:extLst>
              <c:ext xmlns:c16="http://schemas.microsoft.com/office/drawing/2014/chart" uri="{C3380CC4-5D6E-409C-BE32-E72D297353CC}">
                <c16:uniqueId val="{00000012-70C9-470C-A57F-36DE126B4527}"/>
              </c:ext>
            </c:extLst>
          </c:dPt>
          <c:dLbls>
            <c:dLbl>
              <c:idx val="0"/>
              <c:layout>
                <c:manualLayout>
                  <c:x val="-3.6621161056433295E-2"/>
                  <c:y val="-7.646771335434383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C9-470C-A57F-36DE126B4527}"/>
                </c:ext>
              </c:extLst>
            </c:dLbl>
            <c:dLbl>
              <c:idx val="1"/>
              <c:delete val="1"/>
              <c:extLst>
                <c:ext xmlns:c15="http://schemas.microsoft.com/office/drawing/2012/chart" uri="{CE6537A1-D6FC-4f65-9D91-7224C49458BB}"/>
                <c:ext xmlns:c16="http://schemas.microsoft.com/office/drawing/2014/chart" uri="{C3380CC4-5D6E-409C-BE32-E72D297353CC}">
                  <c16:uniqueId val="{0000000B-70C9-470C-A57F-36DE126B4527}"/>
                </c:ext>
              </c:extLst>
            </c:dLbl>
            <c:dLbl>
              <c:idx val="2"/>
              <c:delete val="1"/>
              <c:extLst>
                <c:ext xmlns:c15="http://schemas.microsoft.com/office/drawing/2012/chart" uri="{CE6537A1-D6FC-4f65-9D91-7224C49458BB}"/>
                <c:ext xmlns:c16="http://schemas.microsoft.com/office/drawing/2014/chart" uri="{C3380CC4-5D6E-409C-BE32-E72D297353CC}">
                  <c16:uniqueId val="{0000000C-70C9-470C-A57F-36DE126B4527}"/>
                </c:ext>
              </c:extLst>
            </c:dLbl>
            <c:dLbl>
              <c:idx val="3"/>
              <c:delete val="1"/>
              <c:extLst>
                <c:ext xmlns:c15="http://schemas.microsoft.com/office/drawing/2012/chart" uri="{CE6537A1-D6FC-4f65-9D91-7224C49458BB}"/>
                <c:ext xmlns:c16="http://schemas.microsoft.com/office/drawing/2014/chart" uri="{C3380CC4-5D6E-409C-BE32-E72D297353CC}">
                  <c16:uniqueId val="{0000000D-70C9-470C-A57F-36DE126B4527}"/>
                </c:ext>
              </c:extLst>
            </c:dLbl>
            <c:dLbl>
              <c:idx val="4"/>
              <c:delete val="1"/>
              <c:extLst>
                <c:ext xmlns:c15="http://schemas.microsoft.com/office/drawing/2012/chart" uri="{CE6537A1-D6FC-4f65-9D91-7224C49458BB}"/>
                <c:ext xmlns:c16="http://schemas.microsoft.com/office/drawing/2014/chart" uri="{C3380CC4-5D6E-409C-BE32-E72D297353CC}">
                  <c16:uniqueId val="{0000000E-70C9-470C-A57F-36DE126B4527}"/>
                </c:ext>
              </c:extLst>
            </c:dLbl>
            <c:dLbl>
              <c:idx val="8"/>
              <c:layout>
                <c:manualLayout>
                  <c:x val="-2.418551677556309E-2"/>
                  <c:y val="-7.041595800280428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0C9-470C-A57F-36DE126B4527}"/>
                </c:ext>
              </c:extLst>
            </c:dLbl>
            <c:dLbl>
              <c:idx val="16"/>
              <c:layout>
                <c:manualLayout>
                  <c:x val="-3.4159648131300603E-2"/>
                  <c:y val="-4.036609866244904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0C9-470C-A57F-36DE126B4527}"/>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0C9-470C-A57F-36DE126B452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0C9-470C-A57F-36DE126B452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8.3000000000000007</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25.1</c:v>
                </c:pt>
              </c:numCache>
            </c:numRef>
          </c:yVal>
          <c:smooth val="0"/>
          <c:extLst>
            <c:ext xmlns:c16="http://schemas.microsoft.com/office/drawing/2014/chart" uri="{C3380CC4-5D6E-409C-BE32-E72D297353CC}">
              <c16:uniqueId val="{00000013-70C9-470C-A57F-36DE126B4527}"/>
            </c:ext>
          </c:extLst>
        </c:ser>
        <c:dLbls>
          <c:showLegendKey val="0"/>
          <c:showVal val="1"/>
          <c:showCatName val="0"/>
          <c:showSerName val="0"/>
          <c:showPercent val="0"/>
          <c:showBubbleSize val="0"/>
        </c:dLbls>
        <c:axId val="3"/>
        <c:axId val="2"/>
      </c:scatterChart>
      <c:valAx>
        <c:axId val="3"/>
        <c:scaling>
          <c:orientation val="maxMin"/>
          <c:max val="12"/>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1380161637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352485642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a:t>
          </a:r>
          <a:r>
            <a:rPr kumimoji="1" lang="ja-JP" altLang="en-US" sz="1000">
              <a:latin typeface="ＭＳ ゴシック"/>
              <a:ea typeface="ＭＳ ゴシック"/>
            </a:rPr>
            <a:t>本年度の実質公債費比率は、前年度と比較して0.5ポイント悪化している。</a:t>
          </a:r>
        </a:p>
        <a:p>
          <a:r>
            <a:rPr kumimoji="1" lang="ja-JP" altLang="en-US" sz="1000">
              <a:latin typeface="ＭＳ ゴシック"/>
              <a:ea typeface="ＭＳ ゴシック"/>
            </a:rPr>
            <a:t>　分子を構成する公債費等について、公営企業債の元利償還金に対する繰入金が前年度より３８百万円の増加、組合等が起こした地方債の元利償還金に対する負担金等が４８百万円減少し、算入公債費等を差し引いた金額は前年度より２９百万円増加となっている。</a:t>
          </a:r>
        </a:p>
        <a:p>
          <a:r>
            <a:rPr kumimoji="1" lang="ja-JP" altLang="en-US" sz="1000">
              <a:latin typeface="ＭＳ ゴシック"/>
              <a:ea typeface="ＭＳ ゴシック"/>
            </a:rPr>
            <a:t>　令和４年度以降は、防災・減災、国土強靱化のための５カ年加速化対策により、発行期限が令和７年度まで延長された、緊急防災・減災事業債や緊急自然災害防止対策事業債などの、交付税措置の優遇された地方債の集中的な発行も予想されることから、微増していくもの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本年度の将来負担比率は、分子が947百万円減少したことにより、前年度と比較して17.5ポイント改善している。</a:t>
          </a:r>
        </a:p>
        <a:p>
          <a:r>
            <a:rPr kumimoji="1" lang="ja-JP" altLang="en-US" sz="1100">
              <a:latin typeface="ＭＳ ゴシック"/>
              <a:ea typeface="ＭＳ ゴシック"/>
            </a:rPr>
            <a:t>　改善に向かった主な要因としては、分母を構成する普通交付税が、前年度より3億4,551万円増加して、これにより標準財政規模の額が押し上げられ、反対に分子の方は、充当可能財源等の基準財政需要額算入見込額が前年度に比べて6億8,200万円減少したことに伴って充当可能財源等全体としては前年度に比べて47百万円減少したが、毎年の地方債の新規発行額を毎年の元利償還金以下に収めるようにする取り組みによる、地方債残高の着実な減少に加え、主に合併特例事業債（前年度比△417,266千円）や緊急防災・減災事業債（前年度比△168,925千円）等の残高が減少したことなどにより、将来負担額全体が、前年度に比べて9億9,300万円減少したことによるものである。</a:t>
          </a:r>
        </a:p>
        <a:p>
          <a:r>
            <a:rPr kumimoji="1" lang="ja-JP" altLang="en-US" sz="1100">
              <a:latin typeface="ＭＳ ゴシック"/>
              <a:ea typeface="ＭＳ ゴシック"/>
            </a:rPr>
            <a:t>　今後については、地方債残高に伴い比率の減少が見込まれるが、将来の負担を軽減できるよう、交付税措置を加味した適正な借入を行うなど継続して財政の健全化に努める。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に関連する事業やごみ焼却施設火災復旧に係る経費の支出を補塡するため、財政調整基金約111百万円の取り崩しを行ったが、他方で、今後老朽化が進むとみられる道路・橋りょうなどのインフラ資産の更新費用に備えるため、公共施設整備基金へ500百万円の積立てを行ったこと等により、基金全体としては506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寄附金が増加傾向にあり、今後も残高が増加していくものとみられる。「公共施設整備基金」については、今年度例年より多くの積立てを行ったが、今後老朽化が進むとみられる道路・橋りょうなどのインフラ資産の更新費用のために取り崩しを行っていくため、基金全体としては横ばいで推移していくものとみら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財政調整基金については、中長期的な見通しのもとに、決算余剰金を中心に積み立てを行うとともに、他の特定目的基金とのバランスをとりながら必要最小限の取り崩しに努める。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公共施設整備基金：桂川テニスコート舗装改修工事のため約16百万円、旧棡原中学校体育館解体工事のため約16百万円を取り崩したが、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今後老朽化が進むとみられる道路・橋りょうなどのインフラ資産の更新費用に備えるため、約500百万円の積立てを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行ったことにより残高が増加した。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地域福祉基金：敬老会運営事業に係る財源として約5百万円、各種福祉事業に係る財源として約1百万円を取崩したことに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公共施設整備基金：老朽化等に係る公共施設の整備、維持及び更新に係る財源として今後は減少していく見込みである。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地域振興基金：中長期的には市民の連帯の強化と地域振興を図るための事業の財源として活用を図っていく見込みである。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新型コロナウイルスに関連する事業やごみ焼却施設火災復旧に係る経費の支出を補塡するため、財政調整基金約111百万円の取り崩しを行ったため、財政調整基金残高は111百万円減少した。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11百万円を取崩したが、令和３年度普通交付税の再算定により発生した臨時財政対策債の償還のための「臨時財政対策債償還基金費」（令和７年度から償還開始）のために約115百万円を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「臨時財政対策債償還基金費」のための積立てを予定していることにより、当面は増加していく見込みである。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ゴシック"/>
              <a:ea typeface="ＭＳ ゴシック"/>
            </a:rPr>
            <a:t>　当市では、平成２７年度に策定、令和３年度に改訂した公共施設等総合管理計画において、今後４０年間で建物施設の総延床面積を３２％削減することを目標としている。</a:t>
          </a:r>
        </a:p>
        <a:p>
          <a:r>
            <a:rPr lang="ja-JP" altLang="en-US" sz="1100">
              <a:latin typeface="ＭＳ ゴシック"/>
              <a:ea typeface="ＭＳ ゴシック"/>
            </a:rPr>
            <a:t>　有形固定資産減価償却率については、緩やかな上昇傾向にあり、類似団体内と同等の水準で推移している状況である。</a:t>
          </a: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53" name="テキスト ボックス 5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55" name="テキスト ボックス 5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57" name="テキスト ボックス 5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59" name="テキスト ボックス 5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61" name="テキスト ボックス 6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63" name="テキスト ボックス 6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5" name="テキスト ボックス 6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91440</xdr:rowOff>
    </xdr:to>
    <xdr:cxnSp macro="">
      <xdr:nvCxnSpPr>
        <xdr:cNvPr id="67" name="直線コネクタ 66"/>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3860" cy="259080"/>
    <xdr:sp macro="" textlink="">
      <xdr:nvSpPr>
        <xdr:cNvPr id="68" name="有形固定資産減価償却率最小値テキスト"/>
        <xdr:cNvSpPr txBox="1"/>
      </xdr:nvSpPr>
      <xdr:spPr>
        <a:xfrm>
          <a:off x="4813300" y="66960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69" name="直線コネクタ 68"/>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3860" cy="258445"/>
    <xdr:sp macro="" textlink="">
      <xdr:nvSpPr>
        <xdr:cNvPr id="70" name="有形固定資産減価償却率最大値テキスト"/>
        <xdr:cNvSpPr txBox="1"/>
      </xdr:nvSpPr>
      <xdr:spPr>
        <a:xfrm>
          <a:off x="4813300" y="49657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31115</xdr:rowOff>
    </xdr:from>
    <xdr:ext cx="403860" cy="257810"/>
    <xdr:sp macro="" textlink="">
      <xdr:nvSpPr>
        <xdr:cNvPr id="72" name="有形固定資産減価償却率平均値テキスト"/>
        <xdr:cNvSpPr txBox="1"/>
      </xdr:nvSpPr>
      <xdr:spPr>
        <a:xfrm>
          <a:off x="4813300" y="577469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73" name="フローチャート: 判断 72"/>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163830</xdr:rowOff>
    </xdr:from>
    <xdr:to>
      <xdr:col>19</xdr:col>
      <xdr:colOff>187325</xdr:colOff>
      <xdr:row>30</xdr:row>
      <xdr:rowOff>93980</xdr:rowOff>
    </xdr:to>
    <xdr:sp macro="" textlink="">
      <xdr:nvSpPr>
        <xdr:cNvPr id="74" name="フローチャート: 判断 73"/>
        <xdr:cNvSpPr/>
      </xdr:nvSpPr>
      <xdr:spPr>
        <a:xfrm>
          <a:off x="4000500" y="590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127000</xdr:rowOff>
    </xdr:from>
    <xdr:to>
      <xdr:col>15</xdr:col>
      <xdr:colOff>187325</xdr:colOff>
      <xdr:row>30</xdr:row>
      <xdr:rowOff>57150</xdr:rowOff>
    </xdr:to>
    <xdr:sp macro="" textlink="">
      <xdr:nvSpPr>
        <xdr:cNvPr id="75" name="フローチャート: 判断 74"/>
        <xdr:cNvSpPr/>
      </xdr:nvSpPr>
      <xdr:spPr>
        <a:xfrm>
          <a:off x="3238500" y="587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105410</xdr:rowOff>
    </xdr:from>
    <xdr:to>
      <xdr:col>11</xdr:col>
      <xdr:colOff>187325</xdr:colOff>
      <xdr:row>30</xdr:row>
      <xdr:rowOff>35560</xdr:rowOff>
    </xdr:to>
    <xdr:sp macro="" textlink="">
      <xdr:nvSpPr>
        <xdr:cNvPr id="76" name="フローチャート: 判断 75"/>
        <xdr:cNvSpPr/>
      </xdr:nvSpPr>
      <xdr:spPr>
        <a:xfrm>
          <a:off x="2476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8" name="テキスト ボックス 7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9" name="テキスト ボックス 7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0" name="テキスト ボックス 7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1" name="テキスト ボックス 8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2" name="テキスト ボックス 8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94615</xdr:rowOff>
    </xdr:from>
    <xdr:to>
      <xdr:col>23</xdr:col>
      <xdr:colOff>136525</xdr:colOff>
      <xdr:row>31</xdr:row>
      <xdr:rowOff>24765</xdr:rowOff>
    </xdr:to>
    <xdr:sp macro="" textlink="">
      <xdr:nvSpPr>
        <xdr:cNvPr id="83" name="楕円 82"/>
        <xdr:cNvSpPr/>
      </xdr:nvSpPr>
      <xdr:spPr>
        <a:xfrm>
          <a:off x="4711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73025</xdr:rowOff>
    </xdr:from>
    <xdr:ext cx="403860" cy="259080"/>
    <xdr:sp macro="" textlink="">
      <xdr:nvSpPr>
        <xdr:cNvPr id="84" name="有形固定資産減価償却率該当値テキスト"/>
        <xdr:cNvSpPr txBox="1"/>
      </xdr:nvSpPr>
      <xdr:spPr>
        <a:xfrm>
          <a:off x="4813300" y="5988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5" name="楕円 84"/>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74930</xdr:rowOff>
    </xdr:from>
    <xdr:to>
      <xdr:col>23</xdr:col>
      <xdr:colOff>85725</xdr:colOff>
      <xdr:row>30</xdr:row>
      <xdr:rowOff>145415</xdr:rowOff>
    </xdr:to>
    <xdr:cxnSp macro="">
      <xdr:nvCxnSpPr>
        <xdr:cNvPr id="86" name="直線コネクタ 85"/>
        <xdr:cNvCxnSpPr/>
      </xdr:nvCxnSpPr>
      <xdr:spPr>
        <a:xfrm>
          <a:off x="4051300" y="5989955"/>
          <a:ext cx="711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139700</xdr:rowOff>
    </xdr:from>
    <xdr:to>
      <xdr:col>15</xdr:col>
      <xdr:colOff>187325</xdr:colOff>
      <xdr:row>30</xdr:row>
      <xdr:rowOff>69850</xdr:rowOff>
    </xdr:to>
    <xdr:sp macro="" textlink="">
      <xdr:nvSpPr>
        <xdr:cNvPr id="87" name="楕円 86"/>
        <xdr:cNvSpPr/>
      </xdr:nvSpPr>
      <xdr:spPr>
        <a:xfrm>
          <a:off x="3238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19050</xdr:rowOff>
    </xdr:from>
    <xdr:to>
      <xdr:col>19</xdr:col>
      <xdr:colOff>136525</xdr:colOff>
      <xdr:row>30</xdr:row>
      <xdr:rowOff>74930</xdr:rowOff>
    </xdr:to>
    <xdr:cxnSp macro="">
      <xdr:nvCxnSpPr>
        <xdr:cNvPr id="88" name="直線コネクタ 87"/>
        <xdr:cNvCxnSpPr/>
      </xdr:nvCxnSpPr>
      <xdr:spPr>
        <a:xfrm>
          <a:off x="3289300" y="593407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80645</xdr:rowOff>
    </xdr:from>
    <xdr:to>
      <xdr:col>11</xdr:col>
      <xdr:colOff>187325</xdr:colOff>
      <xdr:row>30</xdr:row>
      <xdr:rowOff>10795</xdr:rowOff>
    </xdr:to>
    <xdr:sp macro="" textlink="">
      <xdr:nvSpPr>
        <xdr:cNvPr id="89" name="楕円 88"/>
        <xdr:cNvSpPr/>
      </xdr:nvSpPr>
      <xdr:spPr>
        <a:xfrm>
          <a:off x="2476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132080</xdr:rowOff>
    </xdr:from>
    <xdr:to>
      <xdr:col>15</xdr:col>
      <xdr:colOff>136525</xdr:colOff>
      <xdr:row>30</xdr:row>
      <xdr:rowOff>19050</xdr:rowOff>
    </xdr:to>
    <xdr:cxnSp macro="">
      <xdr:nvCxnSpPr>
        <xdr:cNvPr id="90" name="直線コネクタ 89"/>
        <xdr:cNvCxnSpPr/>
      </xdr:nvCxnSpPr>
      <xdr:spPr>
        <a:xfrm>
          <a:off x="2527300" y="587565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19050</xdr:rowOff>
    </xdr:from>
    <xdr:to>
      <xdr:col>7</xdr:col>
      <xdr:colOff>187325</xdr:colOff>
      <xdr:row>29</xdr:row>
      <xdr:rowOff>120650</xdr:rowOff>
    </xdr:to>
    <xdr:sp macro="" textlink="">
      <xdr:nvSpPr>
        <xdr:cNvPr id="91" name="楕円 90"/>
        <xdr:cNvSpPr/>
      </xdr:nvSpPr>
      <xdr:spPr>
        <a:xfrm>
          <a:off x="1714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69850</xdr:rowOff>
    </xdr:from>
    <xdr:to>
      <xdr:col>11</xdr:col>
      <xdr:colOff>136525</xdr:colOff>
      <xdr:row>29</xdr:row>
      <xdr:rowOff>132080</xdr:rowOff>
    </xdr:to>
    <xdr:cxnSp macro="">
      <xdr:nvCxnSpPr>
        <xdr:cNvPr id="92" name="直線コネクタ 91"/>
        <xdr:cNvCxnSpPr/>
      </xdr:nvCxnSpPr>
      <xdr:spPr>
        <a:xfrm>
          <a:off x="1765300" y="5813425"/>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110490</xdr:rowOff>
    </xdr:from>
    <xdr:ext cx="403860" cy="257810"/>
    <xdr:sp macro="" textlink="">
      <xdr:nvSpPr>
        <xdr:cNvPr id="93" name="n_1aveValue有形固定資産減価償却率"/>
        <xdr:cNvSpPr txBox="1"/>
      </xdr:nvSpPr>
      <xdr:spPr>
        <a:xfrm>
          <a:off x="3836035" y="5682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73660</xdr:rowOff>
    </xdr:from>
    <xdr:ext cx="403860" cy="259080"/>
    <xdr:sp macro="" textlink="">
      <xdr:nvSpPr>
        <xdr:cNvPr id="94" name="n_2aveValue有形固定資産減価償却率"/>
        <xdr:cNvSpPr txBox="1"/>
      </xdr:nvSpPr>
      <xdr:spPr>
        <a:xfrm>
          <a:off x="3086735" y="5645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26670</xdr:rowOff>
    </xdr:from>
    <xdr:ext cx="403860" cy="259080"/>
    <xdr:sp macro="" textlink="">
      <xdr:nvSpPr>
        <xdr:cNvPr id="95" name="n_3aveValue有形固定資産減価償却率"/>
        <xdr:cNvSpPr txBox="1"/>
      </xdr:nvSpPr>
      <xdr:spPr>
        <a:xfrm>
          <a:off x="2324735" y="5941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158115</xdr:rowOff>
    </xdr:from>
    <xdr:ext cx="403860" cy="257810"/>
    <xdr:sp macro="" textlink="">
      <xdr:nvSpPr>
        <xdr:cNvPr id="96" name="n_4aveValue有形固定資産減価償却率"/>
        <xdr:cNvSpPr txBox="1"/>
      </xdr:nvSpPr>
      <xdr:spPr>
        <a:xfrm>
          <a:off x="1562735" y="5901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116205</xdr:rowOff>
    </xdr:from>
    <xdr:ext cx="403860" cy="259080"/>
    <xdr:sp macro="" textlink="">
      <xdr:nvSpPr>
        <xdr:cNvPr id="97" name="n_1mainValue有形固定資産減価償却率"/>
        <xdr:cNvSpPr txBox="1"/>
      </xdr:nvSpPr>
      <xdr:spPr>
        <a:xfrm>
          <a:off x="3836035" y="6031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60960</xdr:rowOff>
    </xdr:from>
    <xdr:ext cx="403860" cy="259080"/>
    <xdr:sp macro="" textlink="">
      <xdr:nvSpPr>
        <xdr:cNvPr id="98" name="n_2mainValue有形固定資産減価償却率"/>
        <xdr:cNvSpPr txBox="1"/>
      </xdr:nvSpPr>
      <xdr:spPr>
        <a:xfrm>
          <a:off x="3086735" y="5975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27305</xdr:rowOff>
    </xdr:from>
    <xdr:ext cx="403860" cy="259080"/>
    <xdr:sp macro="" textlink="">
      <xdr:nvSpPr>
        <xdr:cNvPr id="99" name="n_3mainValue有形固定資産減価償却率"/>
        <xdr:cNvSpPr txBox="1"/>
      </xdr:nvSpPr>
      <xdr:spPr>
        <a:xfrm>
          <a:off x="2324735" y="5599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137160</xdr:rowOff>
    </xdr:from>
    <xdr:ext cx="403860" cy="259080"/>
    <xdr:sp macro="" textlink="">
      <xdr:nvSpPr>
        <xdr:cNvPr id="100" name="n_4mainValue有形固定資産減価償却率"/>
        <xdr:cNvSpPr txBox="1"/>
      </xdr:nvSpPr>
      <xdr:spPr>
        <a:xfrm>
          <a:off x="1562735" y="5537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債務償還比率は、類似団体内平均と同程度の水準で推移している。　</a:t>
          </a:r>
        </a:p>
        <a:p>
          <a:r>
            <a:rPr lang="ja-JP" altLang="en-US">
              <a:latin typeface="ＭＳ ゴシック"/>
              <a:ea typeface="ＭＳ ゴシック"/>
            </a:rPr>
            <a:t>　今後の債務償還比率は、大型事業の完了に伴って地方債の新規借入額が減少し、当面は償還額が借入額を上回ることで将来負担額を構成する地方債残高が減少することが見込まれ、指標としても減少していくことが見込まれ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6" name="テキスト ボックス 11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20" name="テキスト ボックス 119"/>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22" name="テキスト ボックス 121"/>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24" name="テキスト ボックス 123"/>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9575" cy="225425"/>
    <xdr:sp macro="" textlink="">
      <xdr:nvSpPr>
        <xdr:cNvPr id="126" name="テキスト ボックス 125"/>
        <xdr:cNvSpPr txBox="1"/>
      </xdr:nvSpPr>
      <xdr:spPr>
        <a:xfrm>
          <a:off x="10828655" y="521906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4155"/>
    <xdr:sp macro="" textlink="">
      <xdr:nvSpPr>
        <xdr:cNvPr id="128" name="テキスト ボックス 127"/>
        <xdr:cNvSpPr txBox="1"/>
      </xdr:nvSpPr>
      <xdr:spPr>
        <a:xfrm>
          <a:off x="10931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67310</xdr:rowOff>
    </xdr:from>
    <xdr:to>
      <xdr:col>76</xdr:col>
      <xdr:colOff>21590</xdr:colOff>
      <xdr:row>34</xdr:row>
      <xdr:rowOff>20955</xdr:rowOff>
    </xdr:to>
    <xdr:cxnSp macro="">
      <xdr:nvCxnSpPr>
        <xdr:cNvPr id="130" name="直線コネクタ 129"/>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24765</xdr:rowOff>
    </xdr:from>
    <xdr:ext cx="468630" cy="259080"/>
    <xdr:sp macro="" textlink="">
      <xdr:nvSpPr>
        <xdr:cNvPr id="131" name="債務償還比率最小値テキスト"/>
        <xdr:cNvSpPr txBox="1"/>
      </xdr:nvSpPr>
      <xdr:spPr>
        <a:xfrm>
          <a:off x="14846300" y="6625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20955</xdr:rowOff>
    </xdr:from>
    <xdr:to>
      <xdr:col>76</xdr:col>
      <xdr:colOff>111125</xdr:colOff>
      <xdr:row>34</xdr:row>
      <xdr:rowOff>20955</xdr:rowOff>
    </xdr:to>
    <xdr:cxnSp macro="">
      <xdr:nvCxnSpPr>
        <xdr:cNvPr id="132" name="直線コネクタ 131"/>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13970</xdr:rowOff>
    </xdr:from>
    <xdr:ext cx="468630" cy="259080"/>
    <xdr:sp macro="" textlink="">
      <xdr:nvSpPr>
        <xdr:cNvPr id="133" name="債務償還比率最大値テキスト"/>
        <xdr:cNvSpPr txBox="1"/>
      </xdr:nvSpPr>
      <xdr:spPr>
        <a:xfrm>
          <a:off x="14846300" y="5071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67310</xdr:rowOff>
    </xdr:from>
    <xdr:to>
      <xdr:col>76</xdr:col>
      <xdr:colOff>111125</xdr:colOff>
      <xdr:row>26</xdr:row>
      <xdr:rowOff>67310</xdr:rowOff>
    </xdr:to>
    <xdr:cxnSp macro="">
      <xdr:nvCxnSpPr>
        <xdr:cNvPr id="134" name="直線コネクタ 133"/>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60960</xdr:rowOff>
    </xdr:from>
    <xdr:ext cx="468630" cy="259080"/>
    <xdr:sp macro="" textlink="">
      <xdr:nvSpPr>
        <xdr:cNvPr id="135" name="債務償還比率平均値テキスト"/>
        <xdr:cNvSpPr txBox="1"/>
      </xdr:nvSpPr>
      <xdr:spPr>
        <a:xfrm>
          <a:off x="14846300" y="580453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82550</xdr:rowOff>
    </xdr:from>
    <xdr:to>
      <xdr:col>76</xdr:col>
      <xdr:colOff>73025</xdr:colOff>
      <xdr:row>30</xdr:row>
      <xdr:rowOff>12700</xdr:rowOff>
    </xdr:to>
    <xdr:sp macro="" textlink="">
      <xdr:nvSpPr>
        <xdr:cNvPr id="136" name="フローチャート: 判断 135"/>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3175</xdr:rowOff>
    </xdr:from>
    <xdr:to>
      <xdr:col>72</xdr:col>
      <xdr:colOff>123825</xdr:colOff>
      <xdr:row>31</xdr:row>
      <xdr:rowOff>104775</xdr:rowOff>
    </xdr:to>
    <xdr:sp macro="" textlink="">
      <xdr:nvSpPr>
        <xdr:cNvPr id="137" name="フローチャート: 判断 136"/>
        <xdr:cNvSpPr/>
      </xdr:nvSpPr>
      <xdr:spPr>
        <a:xfrm>
          <a:off x="14033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94615</xdr:rowOff>
    </xdr:from>
    <xdr:to>
      <xdr:col>68</xdr:col>
      <xdr:colOff>123825</xdr:colOff>
      <xdr:row>32</xdr:row>
      <xdr:rowOff>24765</xdr:rowOff>
    </xdr:to>
    <xdr:sp macro="" textlink="">
      <xdr:nvSpPr>
        <xdr:cNvPr id="138" name="フローチャート: 判断 137"/>
        <xdr:cNvSpPr/>
      </xdr:nvSpPr>
      <xdr:spPr>
        <a:xfrm>
          <a:off x="13271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56515</xdr:rowOff>
    </xdr:from>
    <xdr:to>
      <xdr:col>64</xdr:col>
      <xdr:colOff>123825</xdr:colOff>
      <xdr:row>31</xdr:row>
      <xdr:rowOff>158115</xdr:rowOff>
    </xdr:to>
    <xdr:sp macro="" textlink="">
      <xdr:nvSpPr>
        <xdr:cNvPr id="139" name="フローチャート: 判断 138"/>
        <xdr:cNvSpPr/>
      </xdr:nvSpPr>
      <xdr:spPr>
        <a:xfrm>
          <a:off x="12509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13335</xdr:rowOff>
    </xdr:from>
    <xdr:to>
      <xdr:col>60</xdr:col>
      <xdr:colOff>123825</xdr:colOff>
      <xdr:row>31</xdr:row>
      <xdr:rowOff>114935</xdr:rowOff>
    </xdr:to>
    <xdr:sp macro="" textlink="">
      <xdr:nvSpPr>
        <xdr:cNvPr id="140" name="フローチャート: 判断 139"/>
        <xdr:cNvSpPr/>
      </xdr:nvSpPr>
      <xdr:spPr>
        <a:xfrm>
          <a:off x="1174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41" name="テキスト ボックス 140"/>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42" name="テキスト ボックス 141"/>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3" name="テキスト ボックス 142"/>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4" name="テキスト ボックス 143"/>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5" name="テキスト ボックス 144"/>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113030</xdr:rowOff>
    </xdr:from>
    <xdr:to>
      <xdr:col>76</xdr:col>
      <xdr:colOff>73025</xdr:colOff>
      <xdr:row>29</xdr:row>
      <xdr:rowOff>43180</xdr:rowOff>
    </xdr:to>
    <xdr:sp macro="" textlink="">
      <xdr:nvSpPr>
        <xdr:cNvPr id="146" name="楕円 145"/>
        <xdr:cNvSpPr/>
      </xdr:nvSpPr>
      <xdr:spPr>
        <a:xfrm>
          <a:off x="14744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135890</xdr:rowOff>
    </xdr:from>
    <xdr:ext cx="468630" cy="259080"/>
    <xdr:sp macro="" textlink="">
      <xdr:nvSpPr>
        <xdr:cNvPr id="147" name="債務償還比率該当値テキスト"/>
        <xdr:cNvSpPr txBox="1"/>
      </xdr:nvSpPr>
      <xdr:spPr>
        <a:xfrm>
          <a:off x="14846300" y="5536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92710</xdr:rowOff>
    </xdr:from>
    <xdr:to>
      <xdr:col>72</xdr:col>
      <xdr:colOff>123825</xdr:colOff>
      <xdr:row>31</xdr:row>
      <xdr:rowOff>22860</xdr:rowOff>
    </xdr:to>
    <xdr:sp macro="" textlink="">
      <xdr:nvSpPr>
        <xdr:cNvPr id="148" name="楕円 147"/>
        <xdr:cNvSpPr/>
      </xdr:nvSpPr>
      <xdr:spPr>
        <a:xfrm>
          <a:off x="14033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163830</xdr:rowOff>
    </xdr:from>
    <xdr:to>
      <xdr:col>76</xdr:col>
      <xdr:colOff>22225</xdr:colOff>
      <xdr:row>30</xdr:row>
      <xdr:rowOff>143510</xdr:rowOff>
    </xdr:to>
    <xdr:cxnSp macro="">
      <xdr:nvCxnSpPr>
        <xdr:cNvPr id="149" name="直線コネクタ 148"/>
        <xdr:cNvCxnSpPr/>
      </xdr:nvCxnSpPr>
      <xdr:spPr>
        <a:xfrm flipV="1">
          <a:off x="14084300" y="5735955"/>
          <a:ext cx="71120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62230</xdr:rowOff>
    </xdr:from>
    <xdr:to>
      <xdr:col>68</xdr:col>
      <xdr:colOff>123825</xdr:colOff>
      <xdr:row>31</xdr:row>
      <xdr:rowOff>163830</xdr:rowOff>
    </xdr:to>
    <xdr:sp macro="" textlink="">
      <xdr:nvSpPr>
        <xdr:cNvPr id="150" name="楕円 149"/>
        <xdr:cNvSpPr/>
      </xdr:nvSpPr>
      <xdr:spPr>
        <a:xfrm>
          <a:off x="13271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143510</xdr:rowOff>
    </xdr:from>
    <xdr:to>
      <xdr:col>72</xdr:col>
      <xdr:colOff>73025</xdr:colOff>
      <xdr:row>31</xdr:row>
      <xdr:rowOff>113030</xdr:rowOff>
    </xdr:to>
    <xdr:cxnSp macro="">
      <xdr:nvCxnSpPr>
        <xdr:cNvPr id="151" name="直線コネクタ 150"/>
        <xdr:cNvCxnSpPr/>
      </xdr:nvCxnSpPr>
      <xdr:spPr>
        <a:xfrm flipV="1">
          <a:off x="13322300" y="6058535"/>
          <a:ext cx="762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8255</xdr:rowOff>
    </xdr:from>
    <xdr:to>
      <xdr:col>64</xdr:col>
      <xdr:colOff>123825</xdr:colOff>
      <xdr:row>31</xdr:row>
      <xdr:rowOff>109855</xdr:rowOff>
    </xdr:to>
    <xdr:sp macro="" textlink="">
      <xdr:nvSpPr>
        <xdr:cNvPr id="152" name="楕円 151"/>
        <xdr:cNvSpPr/>
      </xdr:nvSpPr>
      <xdr:spPr>
        <a:xfrm>
          <a:off x="1250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59055</xdr:rowOff>
    </xdr:from>
    <xdr:to>
      <xdr:col>68</xdr:col>
      <xdr:colOff>73025</xdr:colOff>
      <xdr:row>31</xdr:row>
      <xdr:rowOff>113030</xdr:rowOff>
    </xdr:to>
    <xdr:cxnSp macro="">
      <xdr:nvCxnSpPr>
        <xdr:cNvPr id="153" name="直線コネクタ 152"/>
        <xdr:cNvCxnSpPr/>
      </xdr:nvCxnSpPr>
      <xdr:spPr>
        <a:xfrm>
          <a:off x="12560300" y="614553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170815</xdr:rowOff>
    </xdr:from>
    <xdr:to>
      <xdr:col>60</xdr:col>
      <xdr:colOff>123825</xdr:colOff>
      <xdr:row>31</xdr:row>
      <xdr:rowOff>100965</xdr:rowOff>
    </xdr:to>
    <xdr:sp macro="" textlink="">
      <xdr:nvSpPr>
        <xdr:cNvPr id="154" name="楕円 153"/>
        <xdr:cNvSpPr/>
      </xdr:nvSpPr>
      <xdr:spPr>
        <a:xfrm>
          <a:off x="1174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50165</xdr:rowOff>
    </xdr:from>
    <xdr:to>
      <xdr:col>64</xdr:col>
      <xdr:colOff>73025</xdr:colOff>
      <xdr:row>31</xdr:row>
      <xdr:rowOff>59055</xdr:rowOff>
    </xdr:to>
    <xdr:cxnSp macro="">
      <xdr:nvCxnSpPr>
        <xdr:cNvPr id="155" name="直線コネクタ 154"/>
        <xdr:cNvCxnSpPr/>
      </xdr:nvCxnSpPr>
      <xdr:spPr>
        <a:xfrm>
          <a:off x="11798300" y="613664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95885</xdr:rowOff>
    </xdr:from>
    <xdr:ext cx="468630" cy="259080"/>
    <xdr:sp macro="" textlink="">
      <xdr:nvSpPr>
        <xdr:cNvPr id="156" name="n_1aveValue債務償還比率"/>
        <xdr:cNvSpPr txBox="1"/>
      </xdr:nvSpPr>
      <xdr:spPr>
        <a:xfrm>
          <a:off x="13836650" y="6182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15875</xdr:rowOff>
    </xdr:from>
    <xdr:ext cx="468630" cy="259080"/>
    <xdr:sp macro="" textlink="">
      <xdr:nvSpPr>
        <xdr:cNvPr id="157" name="n_2aveValue債務償還比率"/>
        <xdr:cNvSpPr txBox="1"/>
      </xdr:nvSpPr>
      <xdr:spPr>
        <a:xfrm>
          <a:off x="13087350" y="6273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149225</xdr:rowOff>
    </xdr:from>
    <xdr:ext cx="468630" cy="259080"/>
    <xdr:sp macro="" textlink="">
      <xdr:nvSpPr>
        <xdr:cNvPr id="158" name="n_3aveValue債務償還比率"/>
        <xdr:cNvSpPr txBox="1"/>
      </xdr:nvSpPr>
      <xdr:spPr>
        <a:xfrm>
          <a:off x="12325350" y="6235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106045</xdr:rowOff>
    </xdr:from>
    <xdr:ext cx="468630" cy="259080"/>
    <xdr:sp macro="" textlink="">
      <xdr:nvSpPr>
        <xdr:cNvPr id="159" name="n_4aveValue債務償還比率"/>
        <xdr:cNvSpPr txBox="1"/>
      </xdr:nvSpPr>
      <xdr:spPr>
        <a:xfrm>
          <a:off x="11563350" y="6192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39370</xdr:rowOff>
    </xdr:from>
    <xdr:ext cx="468630" cy="259080"/>
    <xdr:sp macro="" textlink="">
      <xdr:nvSpPr>
        <xdr:cNvPr id="160" name="n_1mainValue債務償還比率"/>
        <xdr:cNvSpPr txBox="1"/>
      </xdr:nvSpPr>
      <xdr:spPr>
        <a:xfrm>
          <a:off x="13836650" y="5782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8890</xdr:rowOff>
    </xdr:from>
    <xdr:ext cx="468630" cy="257810"/>
    <xdr:sp macro="" textlink="">
      <xdr:nvSpPr>
        <xdr:cNvPr id="161" name="n_2mainValue債務償還比率"/>
        <xdr:cNvSpPr txBox="1"/>
      </xdr:nvSpPr>
      <xdr:spPr>
        <a:xfrm>
          <a:off x="13087350" y="5923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126365</xdr:rowOff>
    </xdr:from>
    <xdr:ext cx="468630" cy="259080"/>
    <xdr:sp macro="" textlink="">
      <xdr:nvSpPr>
        <xdr:cNvPr id="162" name="n_3mainValue債務償還比率"/>
        <xdr:cNvSpPr txBox="1"/>
      </xdr:nvSpPr>
      <xdr:spPr>
        <a:xfrm>
          <a:off x="12325350" y="5869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29</xdr:row>
      <xdr:rowOff>117475</xdr:rowOff>
    </xdr:from>
    <xdr:ext cx="468630" cy="259080"/>
    <xdr:sp macro="" textlink="">
      <xdr:nvSpPr>
        <xdr:cNvPr id="163" name="n_4mainValue債務償還比率"/>
        <xdr:cNvSpPr txBox="1"/>
      </xdr:nvSpPr>
      <xdr:spPr>
        <a:xfrm>
          <a:off x="11563350" y="5861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5" name="正方形/長方形 16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6" name="テキスト ボックス 165"/>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7" name="テキスト ボックス 166"/>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8" name="テキスト ボックス 167"/>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9" name="テキスト ボックス 168"/>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132080</xdr:rowOff>
    </xdr:to>
    <xdr:cxnSp macro="">
      <xdr:nvCxnSpPr>
        <xdr:cNvPr id="57" name="直線コネクタ 56"/>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405130" cy="257810"/>
    <xdr:sp macro="" textlink="">
      <xdr:nvSpPr>
        <xdr:cNvPr id="58" name="【道路】&#10;有形固定資産減価償却率最小値テキスト"/>
        <xdr:cNvSpPr txBox="1"/>
      </xdr:nvSpPr>
      <xdr:spPr>
        <a:xfrm>
          <a:off x="4673600" y="71647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31115</xdr:rowOff>
    </xdr:from>
    <xdr:ext cx="405130" cy="257810"/>
    <xdr:sp macro="" textlink="">
      <xdr:nvSpPr>
        <xdr:cNvPr id="62" name="【道路】&#10;有形固定資産減価償却率平均値テキスト"/>
        <xdr:cNvSpPr txBox="1"/>
      </xdr:nvSpPr>
      <xdr:spPr>
        <a:xfrm>
          <a:off x="4673600" y="637476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72390</xdr:rowOff>
    </xdr:from>
    <xdr:ext cx="405130" cy="259080"/>
    <xdr:sp macro="" textlink="">
      <xdr:nvSpPr>
        <xdr:cNvPr id="74" name="【道路】&#10;有形固定資産減価償却率該当値テキスト"/>
        <xdr:cNvSpPr txBox="1"/>
      </xdr:nvSpPr>
      <xdr:spPr>
        <a:xfrm>
          <a:off x="4673600"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5" name="楕円 74"/>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144780</xdr:rowOff>
    </xdr:to>
    <xdr:cxnSp macro="">
      <xdr:nvCxnSpPr>
        <xdr:cNvPr id="76" name="直線コネクタ 75"/>
        <xdr:cNvCxnSpPr/>
      </xdr:nvCxnSpPr>
      <xdr:spPr>
        <a:xfrm>
          <a:off x="3797300" y="66217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7" name="楕円 76"/>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106680</xdr:rowOff>
    </xdr:to>
    <xdr:cxnSp macro="">
      <xdr:nvCxnSpPr>
        <xdr:cNvPr id="78" name="直線コネクタ 77"/>
        <xdr:cNvCxnSpPr/>
      </xdr:nvCxnSpPr>
      <xdr:spPr>
        <a:xfrm>
          <a:off x="2908300" y="65570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9" name="楕円 78"/>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26670</xdr:rowOff>
    </xdr:from>
    <xdr:to>
      <xdr:col>15</xdr:col>
      <xdr:colOff>50800</xdr:colOff>
      <xdr:row>38</xdr:row>
      <xdr:rowOff>41910</xdr:rowOff>
    </xdr:to>
    <xdr:cxnSp macro="">
      <xdr:nvCxnSpPr>
        <xdr:cNvPr id="80" name="直線コネクタ 79"/>
        <xdr:cNvCxnSpPr/>
      </xdr:nvCxnSpPr>
      <xdr:spPr>
        <a:xfrm>
          <a:off x="2019300" y="6541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95885</xdr:rowOff>
    </xdr:from>
    <xdr:to>
      <xdr:col>6</xdr:col>
      <xdr:colOff>38100</xdr:colOff>
      <xdr:row>38</xdr:row>
      <xdr:rowOff>26035</xdr:rowOff>
    </xdr:to>
    <xdr:sp macro="" textlink="">
      <xdr:nvSpPr>
        <xdr:cNvPr id="81" name="楕円 80"/>
        <xdr:cNvSpPr/>
      </xdr:nvSpPr>
      <xdr:spPr>
        <a:xfrm>
          <a:off x="1079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38</xdr:row>
      <xdr:rowOff>26670</xdr:rowOff>
    </xdr:to>
    <xdr:cxnSp macro="">
      <xdr:nvCxnSpPr>
        <xdr:cNvPr id="82" name="直線コネクタ 81"/>
        <xdr:cNvCxnSpPr/>
      </xdr:nvCxnSpPr>
      <xdr:spPr>
        <a:xfrm>
          <a:off x="1130300" y="64903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67310</xdr:rowOff>
    </xdr:from>
    <xdr:ext cx="405130" cy="259080"/>
    <xdr:sp macro="" textlink="">
      <xdr:nvSpPr>
        <xdr:cNvPr id="83" name="n_1aveValue【道路】&#10;有形固定資産減価償却率"/>
        <xdr:cNvSpPr txBox="1"/>
      </xdr:nvSpPr>
      <xdr:spPr>
        <a:xfrm>
          <a:off x="3582035" y="623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6350</xdr:rowOff>
    </xdr:from>
    <xdr:ext cx="403860" cy="257810"/>
    <xdr:sp macro="" textlink="">
      <xdr:nvSpPr>
        <xdr:cNvPr id="84" name="n_2aveValue【道路】&#10;有形固定資産減価償却率"/>
        <xdr:cNvSpPr txBox="1"/>
      </xdr:nvSpPr>
      <xdr:spPr>
        <a:xfrm>
          <a:off x="2705735" y="6178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154940</xdr:rowOff>
    </xdr:from>
    <xdr:ext cx="403860" cy="257810"/>
    <xdr:sp macro="" textlink="">
      <xdr:nvSpPr>
        <xdr:cNvPr id="85" name="n_3aveValue【道路】&#10;有形固定資産減価償却率"/>
        <xdr:cNvSpPr txBox="1"/>
      </xdr:nvSpPr>
      <xdr:spPr>
        <a:xfrm>
          <a:off x="1816735" y="615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118745</xdr:rowOff>
    </xdr:from>
    <xdr:ext cx="403860" cy="259080"/>
    <xdr:sp macro="" textlink="">
      <xdr:nvSpPr>
        <xdr:cNvPr id="86" name="n_4aveValue【道路】&#10;有形固定資産減価償却率"/>
        <xdr:cNvSpPr txBox="1"/>
      </xdr:nvSpPr>
      <xdr:spPr>
        <a:xfrm>
          <a:off x="927735" y="6119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148590</xdr:rowOff>
    </xdr:from>
    <xdr:ext cx="405130" cy="259080"/>
    <xdr:sp macro="" textlink="">
      <xdr:nvSpPr>
        <xdr:cNvPr id="87" name="n_1mainValue【道路】&#10;有形固定資産減価償却率"/>
        <xdr:cNvSpPr txBox="1"/>
      </xdr:nvSpPr>
      <xdr:spPr>
        <a:xfrm>
          <a:off x="3582035" y="666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83820</xdr:rowOff>
    </xdr:from>
    <xdr:ext cx="403860" cy="259080"/>
    <xdr:sp macro="" textlink="">
      <xdr:nvSpPr>
        <xdr:cNvPr id="88" name="n_2mainValue【道路】&#10;有形固定資産減価償却率"/>
        <xdr:cNvSpPr txBox="1"/>
      </xdr:nvSpPr>
      <xdr:spPr>
        <a:xfrm>
          <a:off x="2705735" y="6598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68580</xdr:rowOff>
    </xdr:from>
    <xdr:ext cx="403860" cy="259080"/>
    <xdr:sp macro="" textlink="">
      <xdr:nvSpPr>
        <xdr:cNvPr id="89" name="n_3mainValue【道路】&#10;有形固定資産減価償却率"/>
        <xdr:cNvSpPr txBox="1"/>
      </xdr:nvSpPr>
      <xdr:spPr>
        <a:xfrm>
          <a:off x="1816735" y="6583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17780</xdr:rowOff>
    </xdr:from>
    <xdr:ext cx="403860" cy="257810"/>
    <xdr:sp macro="" textlink="">
      <xdr:nvSpPr>
        <xdr:cNvPr id="90" name="n_4mainValue【道路】&#10;有形固定資産減価償却率"/>
        <xdr:cNvSpPr txBox="1"/>
      </xdr:nvSpPr>
      <xdr:spPr>
        <a:xfrm>
          <a:off x="927735" y="6532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2" name="テキスト ボックス 101"/>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810"/>
    <xdr:sp macro="" textlink="">
      <xdr:nvSpPr>
        <xdr:cNvPr id="106" name="テキスト ボックス 105"/>
        <xdr:cNvSpPr txBox="1"/>
      </xdr:nvSpPr>
      <xdr:spPr>
        <a:xfrm>
          <a:off x="6072505"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7810"/>
    <xdr:sp macro="" textlink="">
      <xdr:nvSpPr>
        <xdr:cNvPr id="112" name="テキスト ボックス 111"/>
        <xdr:cNvSpPr txBox="1"/>
      </xdr:nvSpPr>
      <xdr:spPr>
        <a:xfrm>
          <a:off x="6072505" y="55181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135890</xdr:rowOff>
    </xdr:from>
    <xdr:to>
      <xdr:col>54</xdr:col>
      <xdr:colOff>189865</xdr:colOff>
      <xdr:row>41</xdr:row>
      <xdr:rowOff>128270</xdr:rowOff>
    </xdr:to>
    <xdr:cxnSp macro="">
      <xdr:nvCxnSpPr>
        <xdr:cNvPr id="116" name="直線コネクタ 115"/>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7810"/>
    <xdr:sp macro="" textlink="">
      <xdr:nvSpPr>
        <xdr:cNvPr id="117" name="【道路】&#10;一人当たり延長最小値テキスト"/>
        <xdr:cNvSpPr txBox="1"/>
      </xdr:nvSpPr>
      <xdr:spPr>
        <a:xfrm>
          <a:off x="10515600" y="7161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128270</xdr:rowOff>
    </xdr:from>
    <xdr:to>
      <xdr:col>55</xdr:col>
      <xdr:colOff>88900</xdr:colOff>
      <xdr:row>41</xdr:row>
      <xdr:rowOff>128270</xdr:rowOff>
    </xdr:to>
    <xdr:cxnSp macro="">
      <xdr:nvCxnSpPr>
        <xdr:cNvPr id="118" name="直線コネクタ 117"/>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82550</xdr:rowOff>
    </xdr:from>
    <xdr:ext cx="534670" cy="259080"/>
    <xdr:sp macro="" textlink="">
      <xdr:nvSpPr>
        <xdr:cNvPr id="119" name="【道路】&#10;一人当たり延長最大値テキスト"/>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120" name="直線コネクタ 119"/>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149860</xdr:rowOff>
    </xdr:from>
    <xdr:ext cx="534670" cy="259080"/>
    <xdr:sp macro="" textlink="">
      <xdr:nvSpPr>
        <xdr:cNvPr id="121" name="【道路】&#10;一人当たり延長平均値テキスト"/>
        <xdr:cNvSpPr txBox="1"/>
      </xdr:nvSpPr>
      <xdr:spPr>
        <a:xfrm>
          <a:off x="105156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2" name="フローチャート: 判断 121"/>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161290</xdr:rowOff>
    </xdr:from>
    <xdr:to>
      <xdr:col>50</xdr:col>
      <xdr:colOff>165100</xdr:colOff>
      <xdr:row>39</xdr:row>
      <xdr:rowOff>91440</xdr:rowOff>
    </xdr:to>
    <xdr:sp macro="" textlink="">
      <xdr:nvSpPr>
        <xdr:cNvPr id="123" name="フローチャート: 判断 122"/>
        <xdr:cNvSpPr/>
      </xdr:nvSpPr>
      <xdr:spPr>
        <a:xfrm>
          <a:off x="9588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24" name="フローチャート: 判断 123"/>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35560</xdr:rowOff>
    </xdr:from>
    <xdr:to>
      <xdr:col>41</xdr:col>
      <xdr:colOff>101600</xdr:colOff>
      <xdr:row>39</xdr:row>
      <xdr:rowOff>137160</xdr:rowOff>
    </xdr:to>
    <xdr:sp macro="" textlink="">
      <xdr:nvSpPr>
        <xdr:cNvPr id="125" name="フローチャート: 判断 124"/>
        <xdr:cNvSpPr/>
      </xdr:nvSpPr>
      <xdr:spPr>
        <a:xfrm>
          <a:off x="7810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43180</xdr:rowOff>
    </xdr:from>
    <xdr:to>
      <xdr:col>36</xdr:col>
      <xdr:colOff>165100</xdr:colOff>
      <xdr:row>39</xdr:row>
      <xdr:rowOff>144780</xdr:rowOff>
    </xdr:to>
    <xdr:sp macro="" textlink="">
      <xdr:nvSpPr>
        <xdr:cNvPr id="126" name="フローチャート: 判断 125"/>
        <xdr:cNvSpPr/>
      </xdr:nvSpPr>
      <xdr:spPr>
        <a:xfrm>
          <a:off x="6921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32" name="楕円 131"/>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105410</xdr:rowOff>
    </xdr:from>
    <xdr:ext cx="534670" cy="259080"/>
    <xdr:sp macro="" textlink="">
      <xdr:nvSpPr>
        <xdr:cNvPr id="133" name="【道路】&#10;一人当たり延長該当値テキスト"/>
        <xdr:cNvSpPr txBox="1"/>
      </xdr:nvSpPr>
      <xdr:spPr>
        <a:xfrm>
          <a:off x="10515600"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133350</xdr:rowOff>
    </xdr:from>
    <xdr:to>
      <xdr:col>50</xdr:col>
      <xdr:colOff>165100</xdr:colOff>
      <xdr:row>39</xdr:row>
      <xdr:rowOff>63500</xdr:rowOff>
    </xdr:to>
    <xdr:sp macro="" textlink="">
      <xdr:nvSpPr>
        <xdr:cNvPr id="134" name="楕円 133"/>
        <xdr:cNvSpPr/>
      </xdr:nvSpPr>
      <xdr:spPr>
        <a:xfrm>
          <a:off x="9588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12700</xdr:rowOff>
    </xdr:to>
    <xdr:cxnSp macro="">
      <xdr:nvCxnSpPr>
        <xdr:cNvPr id="135" name="直線コネクタ 134"/>
        <xdr:cNvCxnSpPr/>
      </xdr:nvCxnSpPr>
      <xdr:spPr>
        <a:xfrm flipV="1">
          <a:off x="9639300" y="66929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6" name="楕円 135"/>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12700</xdr:rowOff>
    </xdr:to>
    <xdr:cxnSp macro="">
      <xdr:nvCxnSpPr>
        <xdr:cNvPr id="137" name="直線コネクタ 136"/>
        <xdr:cNvCxnSpPr/>
      </xdr:nvCxnSpPr>
      <xdr:spPr>
        <a:xfrm>
          <a:off x="8750300" y="66979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150495</xdr:rowOff>
    </xdr:from>
    <xdr:to>
      <xdr:col>41</xdr:col>
      <xdr:colOff>101600</xdr:colOff>
      <xdr:row>39</xdr:row>
      <xdr:rowOff>80645</xdr:rowOff>
    </xdr:to>
    <xdr:sp macro="" textlink="">
      <xdr:nvSpPr>
        <xdr:cNvPr id="138" name="楕円 137"/>
        <xdr:cNvSpPr/>
      </xdr:nvSpPr>
      <xdr:spPr>
        <a:xfrm>
          <a:off x="781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29845</xdr:rowOff>
    </xdr:to>
    <xdr:cxnSp macro="">
      <xdr:nvCxnSpPr>
        <xdr:cNvPr id="139" name="直線コネクタ 138"/>
        <xdr:cNvCxnSpPr/>
      </xdr:nvCxnSpPr>
      <xdr:spPr>
        <a:xfrm flipV="1">
          <a:off x="7861300" y="66979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40" name="楕円 139"/>
        <xdr:cNvSpPr/>
      </xdr:nvSpPr>
      <xdr:spPr>
        <a:xfrm>
          <a:off x="692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129540</xdr:rowOff>
    </xdr:from>
    <xdr:to>
      <xdr:col>41</xdr:col>
      <xdr:colOff>50800</xdr:colOff>
      <xdr:row>39</xdr:row>
      <xdr:rowOff>29845</xdr:rowOff>
    </xdr:to>
    <xdr:cxnSp macro="">
      <xdr:nvCxnSpPr>
        <xdr:cNvPr id="141" name="直線コネクタ 140"/>
        <xdr:cNvCxnSpPr/>
      </xdr:nvCxnSpPr>
      <xdr:spPr>
        <a:xfrm>
          <a:off x="6972300" y="66446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82550</xdr:rowOff>
    </xdr:from>
    <xdr:ext cx="534670" cy="259080"/>
    <xdr:sp macro="" textlink="">
      <xdr:nvSpPr>
        <xdr:cNvPr id="142" name="n_1aveValue【道路】&#10;一人当たり延長"/>
        <xdr:cNvSpPr txBox="1"/>
      </xdr:nvSpPr>
      <xdr:spPr>
        <a:xfrm>
          <a:off x="9359265" y="676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139065</xdr:rowOff>
    </xdr:from>
    <xdr:ext cx="533400" cy="259080"/>
    <xdr:sp macro="" textlink="">
      <xdr:nvSpPr>
        <xdr:cNvPr id="143" name="n_2aveValue【道路】&#10;一人当たり延長"/>
        <xdr:cNvSpPr txBox="1"/>
      </xdr:nvSpPr>
      <xdr:spPr>
        <a:xfrm>
          <a:off x="8482965" y="6825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128270</xdr:rowOff>
    </xdr:from>
    <xdr:ext cx="533400" cy="259080"/>
    <xdr:sp macro="" textlink="">
      <xdr:nvSpPr>
        <xdr:cNvPr id="144" name="n_3aveValue【道路】&#10;一人当たり延長"/>
        <xdr:cNvSpPr txBox="1"/>
      </xdr:nvSpPr>
      <xdr:spPr>
        <a:xfrm>
          <a:off x="7593965" y="6814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135890</xdr:rowOff>
    </xdr:from>
    <xdr:ext cx="533400" cy="259080"/>
    <xdr:sp macro="" textlink="">
      <xdr:nvSpPr>
        <xdr:cNvPr id="145" name="n_4aveValue【道路】&#10;一人当たり延長"/>
        <xdr:cNvSpPr txBox="1"/>
      </xdr:nvSpPr>
      <xdr:spPr>
        <a:xfrm>
          <a:off x="6704965" y="6822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15.705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80010</xdr:rowOff>
    </xdr:from>
    <xdr:ext cx="534670" cy="259080"/>
    <xdr:sp macro="" textlink="">
      <xdr:nvSpPr>
        <xdr:cNvPr id="146" name="n_1mainValue【道路】&#10;一人当たり延長"/>
        <xdr:cNvSpPr txBox="1"/>
      </xdr:nvSpPr>
      <xdr:spPr>
        <a:xfrm>
          <a:off x="9359265"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78740</xdr:rowOff>
    </xdr:from>
    <xdr:ext cx="533400" cy="259080"/>
    <xdr:sp macro="" textlink="">
      <xdr:nvSpPr>
        <xdr:cNvPr id="147" name="n_2mainValue【道路】&#10;一人当たり延長"/>
        <xdr:cNvSpPr txBox="1"/>
      </xdr:nvSpPr>
      <xdr:spPr>
        <a:xfrm>
          <a:off x="8482965" y="6422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97790</xdr:rowOff>
    </xdr:from>
    <xdr:ext cx="533400" cy="257810"/>
    <xdr:sp macro="" textlink="">
      <xdr:nvSpPr>
        <xdr:cNvPr id="148" name="n_3mainValue【道路】&#10;一人当たり延長"/>
        <xdr:cNvSpPr txBox="1"/>
      </xdr:nvSpPr>
      <xdr:spPr>
        <a:xfrm>
          <a:off x="7593965" y="6441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37</xdr:row>
      <xdr:rowOff>25400</xdr:rowOff>
    </xdr:from>
    <xdr:ext cx="533400" cy="259080"/>
    <xdr:sp macro="" textlink="">
      <xdr:nvSpPr>
        <xdr:cNvPr id="149" name="n_4mainValue【道路】&#10;一人当たり延長"/>
        <xdr:cNvSpPr txBox="1"/>
      </xdr:nvSpPr>
      <xdr:spPr>
        <a:xfrm>
          <a:off x="6704965" y="6369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8" name="テキスト ボックス 157"/>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0" name="テキスト ボックス 159"/>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1" name="直線コネクタ 16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2" name="テキスト ボックス 161"/>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3" name="直線コネクタ 16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4" name="テキスト ボックス 16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5" name="直線コネクタ 16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6" name="テキスト ボックス 165"/>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7" name="直線コネクタ 16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8" name="テキスト ボックス 16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9" name="直線コネクタ 16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70" name="テキスト ボックス 169"/>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1" name="直線コネクタ 17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2" name="テキスト ボックス 171"/>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48895</xdr:rowOff>
    </xdr:from>
    <xdr:to>
      <xdr:col>24</xdr:col>
      <xdr:colOff>62865</xdr:colOff>
      <xdr:row>64</xdr:row>
      <xdr:rowOff>53975</xdr:rowOff>
    </xdr:to>
    <xdr:cxnSp macro="">
      <xdr:nvCxnSpPr>
        <xdr:cNvPr id="175" name="直線コネクタ 174"/>
        <xdr:cNvCxnSpPr/>
      </xdr:nvCxnSpPr>
      <xdr:spPr>
        <a:xfrm flipV="1">
          <a:off x="4634865" y="96500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57785</xdr:rowOff>
    </xdr:from>
    <xdr:ext cx="405130" cy="259080"/>
    <xdr:sp macro="" textlink="">
      <xdr:nvSpPr>
        <xdr:cNvPr id="176" name="【橋りょう・トンネル】&#10;有形固定資産減価償却率最小値テキスト"/>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53975</xdr:rowOff>
    </xdr:from>
    <xdr:to>
      <xdr:col>24</xdr:col>
      <xdr:colOff>152400</xdr:colOff>
      <xdr:row>64</xdr:row>
      <xdr:rowOff>53975</xdr:rowOff>
    </xdr:to>
    <xdr:cxnSp macro="">
      <xdr:nvCxnSpPr>
        <xdr:cNvPr id="177" name="直線コネクタ 176"/>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167005</xdr:rowOff>
    </xdr:from>
    <xdr:ext cx="405130" cy="257810"/>
    <xdr:sp macro="" textlink="">
      <xdr:nvSpPr>
        <xdr:cNvPr id="178" name="【橋りょう・トンネル】&#10;有形固定資産減価償却率最大値テキスト"/>
        <xdr:cNvSpPr txBox="1"/>
      </xdr:nvSpPr>
      <xdr:spPr>
        <a:xfrm>
          <a:off x="4673600" y="94253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48895</xdr:rowOff>
    </xdr:from>
    <xdr:to>
      <xdr:col>24</xdr:col>
      <xdr:colOff>152400</xdr:colOff>
      <xdr:row>56</xdr:row>
      <xdr:rowOff>48895</xdr:rowOff>
    </xdr:to>
    <xdr:cxnSp macro="">
      <xdr:nvCxnSpPr>
        <xdr:cNvPr id="179" name="直線コネクタ 178"/>
        <xdr:cNvCxnSpPr/>
      </xdr:nvCxnSpPr>
      <xdr:spPr>
        <a:xfrm>
          <a:off x="4546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6350</xdr:rowOff>
    </xdr:from>
    <xdr:ext cx="405130" cy="257810"/>
    <xdr:sp macro="" textlink="">
      <xdr:nvSpPr>
        <xdr:cNvPr id="180" name="【橋りょう・トンネル】&#10;有形固定資産減価償却率平均値テキスト"/>
        <xdr:cNvSpPr txBox="1"/>
      </xdr:nvSpPr>
      <xdr:spPr>
        <a:xfrm>
          <a:off x="4673600" y="104648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1" name="フローチャート: 判断 180"/>
        <xdr:cNvSpPr/>
      </xdr:nvSpPr>
      <xdr:spPr>
        <a:xfrm>
          <a:off x="45847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114300</xdr:rowOff>
    </xdr:from>
    <xdr:to>
      <xdr:col>20</xdr:col>
      <xdr:colOff>38100</xdr:colOff>
      <xdr:row>61</xdr:row>
      <xdr:rowOff>44450</xdr:rowOff>
    </xdr:to>
    <xdr:sp macro="" textlink="">
      <xdr:nvSpPr>
        <xdr:cNvPr id="182" name="フローチャート: 判断 181"/>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106045</xdr:rowOff>
    </xdr:from>
    <xdr:to>
      <xdr:col>15</xdr:col>
      <xdr:colOff>101600</xdr:colOff>
      <xdr:row>61</xdr:row>
      <xdr:rowOff>36195</xdr:rowOff>
    </xdr:to>
    <xdr:sp macro="" textlink="">
      <xdr:nvSpPr>
        <xdr:cNvPr id="183" name="フローチャート: 判断 182"/>
        <xdr:cNvSpPr/>
      </xdr:nvSpPr>
      <xdr:spPr>
        <a:xfrm>
          <a:off x="2857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76835</xdr:rowOff>
    </xdr:from>
    <xdr:to>
      <xdr:col>10</xdr:col>
      <xdr:colOff>165100</xdr:colOff>
      <xdr:row>61</xdr:row>
      <xdr:rowOff>6985</xdr:rowOff>
    </xdr:to>
    <xdr:sp macro="" textlink="">
      <xdr:nvSpPr>
        <xdr:cNvPr id="184" name="フローチャート: 判断 183"/>
        <xdr:cNvSpPr/>
      </xdr:nvSpPr>
      <xdr:spPr>
        <a:xfrm>
          <a:off x="1968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55245</xdr:rowOff>
    </xdr:from>
    <xdr:to>
      <xdr:col>6</xdr:col>
      <xdr:colOff>38100</xdr:colOff>
      <xdr:row>60</xdr:row>
      <xdr:rowOff>156845</xdr:rowOff>
    </xdr:to>
    <xdr:sp macro="" textlink="">
      <xdr:nvSpPr>
        <xdr:cNvPr id="185" name="フローチャート: 判断 184"/>
        <xdr:cNvSpPr/>
      </xdr:nvSpPr>
      <xdr:spPr>
        <a:xfrm>
          <a:off x="1079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6" name="テキスト ボックス 185"/>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7" name="テキスト ボックス 186"/>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8" name="テキスト ボックス 187"/>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9" name="テキスト ボックス 188"/>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0" name="テキスト ボックス 189"/>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91" name="楕円 190"/>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31115</xdr:rowOff>
    </xdr:from>
    <xdr:ext cx="405130" cy="257810"/>
    <xdr:sp macro="" textlink="">
      <xdr:nvSpPr>
        <xdr:cNvPr id="192" name="【橋りょう・トンネル】&#10;有形固定資産減価償却率該当値テキスト"/>
        <xdr:cNvSpPr txBox="1"/>
      </xdr:nvSpPr>
      <xdr:spPr>
        <a:xfrm>
          <a:off x="4673600" y="10146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93" name="楕円 192"/>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59055</xdr:rowOff>
    </xdr:to>
    <xdr:cxnSp macro="">
      <xdr:nvCxnSpPr>
        <xdr:cNvPr id="194" name="直線コネクタ 193"/>
        <xdr:cNvCxnSpPr/>
      </xdr:nvCxnSpPr>
      <xdr:spPr>
        <a:xfrm>
          <a:off x="3797300" y="103079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115570</xdr:rowOff>
    </xdr:from>
    <xdr:to>
      <xdr:col>15</xdr:col>
      <xdr:colOff>101600</xdr:colOff>
      <xdr:row>60</xdr:row>
      <xdr:rowOff>45720</xdr:rowOff>
    </xdr:to>
    <xdr:sp macro="" textlink="">
      <xdr:nvSpPr>
        <xdr:cNvPr id="195" name="楕円 194"/>
        <xdr:cNvSpPr/>
      </xdr:nvSpPr>
      <xdr:spPr>
        <a:xfrm>
          <a:off x="2857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166370</xdr:rowOff>
    </xdr:from>
    <xdr:to>
      <xdr:col>19</xdr:col>
      <xdr:colOff>177800</xdr:colOff>
      <xdr:row>60</xdr:row>
      <xdr:rowOff>20955</xdr:rowOff>
    </xdr:to>
    <xdr:cxnSp macro="">
      <xdr:nvCxnSpPr>
        <xdr:cNvPr id="196" name="直線コネクタ 195"/>
        <xdr:cNvCxnSpPr/>
      </xdr:nvCxnSpPr>
      <xdr:spPr>
        <a:xfrm>
          <a:off x="2908300" y="102819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149860</xdr:rowOff>
    </xdr:from>
    <xdr:to>
      <xdr:col>10</xdr:col>
      <xdr:colOff>165100</xdr:colOff>
      <xdr:row>60</xdr:row>
      <xdr:rowOff>80010</xdr:rowOff>
    </xdr:to>
    <xdr:sp macro="" textlink="">
      <xdr:nvSpPr>
        <xdr:cNvPr id="197" name="楕円 196"/>
        <xdr:cNvSpPr/>
      </xdr:nvSpPr>
      <xdr:spPr>
        <a:xfrm>
          <a:off x="19685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166370</xdr:rowOff>
    </xdr:from>
    <xdr:to>
      <xdr:col>15</xdr:col>
      <xdr:colOff>50800</xdr:colOff>
      <xdr:row>60</xdr:row>
      <xdr:rowOff>29210</xdr:rowOff>
    </xdr:to>
    <xdr:cxnSp macro="">
      <xdr:nvCxnSpPr>
        <xdr:cNvPr id="198" name="直線コネクタ 197"/>
        <xdr:cNvCxnSpPr/>
      </xdr:nvCxnSpPr>
      <xdr:spPr>
        <a:xfrm flipV="1">
          <a:off x="2019300" y="102819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69850</xdr:rowOff>
    </xdr:from>
    <xdr:to>
      <xdr:col>6</xdr:col>
      <xdr:colOff>38100</xdr:colOff>
      <xdr:row>60</xdr:row>
      <xdr:rowOff>0</xdr:rowOff>
    </xdr:to>
    <xdr:sp macro="" textlink="">
      <xdr:nvSpPr>
        <xdr:cNvPr id="199" name="楕円 198"/>
        <xdr:cNvSpPr/>
      </xdr:nvSpPr>
      <xdr:spPr>
        <a:xfrm>
          <a:off x="1079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120650</xdr:rowOff>
    </xdr:from>
    <xdr:to>
      <xdr:col>10</xdr:col>
      <xdr:colOff>114300</xdr:colOff>
      <xdr:row>60</xdr:row>
      <xdr:rowOff>29210</xdr:rowOff>
    </xdr:to>
    <xdr:cxnSp macro="">
      <xdr:nvCxnSpPr>
        <xdr:cNvPr id="200" name="直線コネクタ 199"/>
        <xdr:cNvCxnSpPr/>
      </xdr:nvCxnSpPr>
      <xdr:spPr>
        <a:xfrm>
          <a:off x="1130300" y="102362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35560</xdr:rowOff>
    </xdr:from>
    <xdr:ext cx="405130" cy="259080"/>
    <xdr:sp macro="" textlink="">
      <xdr:nvSpPr>
        <xdr:cNvPr id="201" name="n_1aveValue【橋りょう・トンネル】&#10;有形固定資産減価償却率"/>
        <xdr:cNvSpPr txBox="1"/>
      </xdr:nvSpPr>
      <xdr:spPr>
        <a:xfrm>
          <a:off x="3582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27305</xdr:rowOff>
    </xdr:from>
    <xdr:ext cx="403860" cy="259080"/>
    <xdr:sp macro="" textlink="">
      <xdr:nvSpPr>
        <xdr:cNvPr id="202" name="n_2aveValue【橋りょう・トンネル】&#10;有形固定資産減価償却率"/>
        <xdr:cNvSpPr txBox="1"/>
      </xdr:nvSpPr>
      <xdr:spPr>
        <a:xfrm>
          <a:off x="2705735" y="10485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169545</xdr:rowOff>
    </xdr:from>
    <xdr:ext cx="403860" cy="257810"/>
    <xdr:sp macro="" textlink="">
      <xdr:nvSpPr>
        <xdr:cNvPr id="203" name="n_3aveValue【橋りょう・トンネル】&#10;有形固定資産減価償却率"/>
        <xdr:cNvSpPr txBox="1"/>
      </xdr:nvSpPr>
      <xdr:spPr>
        <a:xfrm>
          <a:off x="1816735" y="10456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147955</xdr:rowOff>
    </xdr:from>
    <xdr:ext cx="403860" cy="258445"/>
    <xdr:sp macro="" textlink="">
      <xdr:nvSpPr>
        <xdr:cNvPr id="204" name="n_4aveValue【橋りょう・トンネル】&#10;有形固定資産減価償却率"/>
        <xdr:cNvSpPr txBox="1"/>
      </xdr:nvSpPr>
      <xdr:spPr>
        <a:xfrm>
          <a:off x="927735" y="104349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88265</xdr:rowOff>
    </xdr:from>
    <xdr:ext cx="405130" cy="257810"/>
    <xdr:sp macro="" textlink="">
      <xdr:nvSpPr>
        <xdr:cNvPr id="205" name="n_1mainValue【橋りょう・トンネル】&#10;有形固定資産減価償却率"/>
        <xdr:cNvSpPr txBox="1"/>
      </xdr:nvSpPr>
      <xdr:spPr>
        <a:xfrm>
          <a:off x="3582035" y="100323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62230</xdr:rowOff>
    </xdr:from>
    <xdr:ext cx="403860" cy="259080"/>
    <xdr:sp macro="" textlink="">
      <xdr:nvSpPr>
        <xdr:cNvPr id="206" name="n_2mainValue【橋りょう・トンネル】&#10;有形固定資産減価償却率"/>
        <xdr:cNvSpPr txBox="1"/>
      </xdr:nvSpPr>
      <xdr:spPr>
        <a:xfrm>
          <a:off x="2705735" y="10006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96520</xdr:rowOff>
    </xdr:from>
    <xdr:ext cx="403860" cy="259080"/>
    <xdr:sp macro="" textlink="">
      <xdr:nvSpPr>
        <xdr:cNvPr id="207" name="n_3mainValue【橋りょう・トンネル】&#10;有形固定資産減価償却率"/>
        <xdr:cNvSpPr txBox="1"/>
      </xdr:nvSpPr>
      <xdr:spPr>
        <a:xfrm>
          <a:off x="1816735" y="10040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16510</xdr:rowOff>
    </xdr:from>
    <xdr:ext cx="403860" cy="259080"/>
    <xdr:sp macro="" textlink="">
      <xdr:nvSpPr>
        <xdr:cNvPr id="208" name="n_4mainValue【橋りょう・トンネル】&#10;有形固定資産減価償却率"/>
        <xdr:cNvSpPr txBox="1"/>
      </xdr:nvSpPr>
      <xdr:spPr>
        <a:xfrm>
          <a:off x="927735" y="996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228,890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7" name="テキスト ボックス 216"/>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220" name="テキスト ボックス 219"/>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360" cy="259080"/>
    <xdr:sp macro="" textlink="">
      <xdr:nvSpPr>
        <xdr:cNvPr id="222" name="テキスト ボックス 221"/>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360" cy="257810"/>
    <xdr:sp macro="" textlink="">
      <xdr:nvSpPr>
        <xdr:cNvPr id="224" name="テキスト ボックス 223"/>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360" cy="259080"/>
    <xdr:sp macro="" textlink="">
      <xdr:nvSpPr>
        <xdr:cNvPr id="226" name="テキスト ボックス 225"/>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360" cy="257810"/>
    <xdr:sp macro="" textlink="">
      <xdr:nvSpPr>
        <xdr:cNvPr id="228" name="テキスト ボックス 227"/>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4530" cy="259080"/>
    <xdr:sp macro="" textlink="">
      <xdr:nvSpPr>
        <xdr:cNvPr id="230" name="テキスト ボックス 229"/>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32" name="テキスト ボックス 231"/>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136525</xdr:rowOff>
    </xdr:from>
    <xdr:to>
      <xdr:col>54</xdr:col>
      <xdr:colOff>189865</xdr:colOff>
      <xdr:row>64</xdr:row>
      <xdr:rowOff>116205</xdr:rowOff>
    </xdr:to>
    <xdr:cxnSp macro="">
      <xdr:nvCxnSpPr>
        <xdr:cNvPr id="234" name="直線コネクタ 233"/>
        <xdr:cNvCxnSpPr/>
      </xdr:nvCxnSpPr>
      <xdr:spPr>
        <a:xfrm flipV="1">
          <a:off x="10476865" y="956627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120650</xdr:rowOff>
    </xdr:from>
    <xdr:ext cx="469900" cy="257810"/>
    <xdr:sp macro="" textlink="">
      <xdr:nvSpPr>
        <xdr:cNvPr id="235" name="【橋りょう・トンネル】&#10;一人当たり有形固定資産（償却資産）額最小値テキスト"/>
        <xdr:cNvSpPr txBox="1"/>
      </xdr:nvSpPr>
      <xdr:spPr>
        <a:xfrm>
          <a:off x="10515600" y="11093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116205</xdr:rowOff>
    </xdr:from>
    <xdr:to>
      <xdr:col>55</xdr:col>
      <xdr:colOff>88900</xdr:colOff>
      <xdr:row>64</xdr:row>
      <xdr:rowOff>116205</xdr:rowOff>
    </xdr:to>
    <xdr:cxnSp macro="">
      <xdr:nvCxnSpPr>
        <xdr:cNvPr id="236" name="直線コネクタ 235"/>
        <xdr:cNvCxnSpPr/>
      </xdr:nvCxnSpPr>
      <xdr:spPr>
        <a:xfrm>
          <a:off x="10388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83185</xdr:rowOff>
    </xdr:from>
    <xdr:ext cx="598805" cy="259080"/>
    <xdr:sp macro="" textlink="">
      <xdr:nvSpPr>
        <xdr:cNvPr id="237" name="【橋りょう・トンネル】&#10;一人当たり有形固定資産（償却資産）額最大値テキスト"/>
        <xdr:cNvSpPr txBox="1"/>
      </xdr:nvSpPr>
      <xdr:spPr>
        <a:xfrm>
          <a:off x="10515600" y="9341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136525</xdr:rowOff>
    </xdr:from>
    <xdr:to>
      <xdr:col>55</xdr:col>
      <xdr:colOff>88900</xdr:colOff>
      <xdr:row>55</xdr:row>
      <xdr:rowOff>136525</xdr:rowOff>
    </xdr:to>
    <xdr:cxnSp macro="">
      <xdr:nvCxnSpPr>
        <xdr:cNvPr id="238" name="直線コネクタ 237"/>
        <xdr:cNvCxnSpPr/>
      </xdr:nvCxnSpPr>
      <xdr:spPr>
        <a:xfrm>
          <a:off x="10388600" y="956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81280</xdr:rowOff>
    </xdr:from>
    <xdr:ext cx="598805" cy="259080"/>
    <xdr:sp macro="" textlink="">
      <xdr:nvSpPr>
        <xdr:cNvPr id="239" name="【橋りょう・トンネル】&#10;一人当たり有形固定資産（償却資産）額平均値テキスト"/>
        <xdr:cNvSpPr txBox="1"/>
      </xdr:nvSpPr>
      <xdr:spPr>
        <a:xfrm>
          <a:off x="10515600" y="10539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240" name="フローチャート: 判断 239"/>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118745</xdr:rowOff>
    </xdr:from>
    <xdr:to>
      <xdr:col>50</xdr:col>
      <xdr:colOff>165100</xdr:colOff>
      <xdr:row>62</xdr:row>
      <xdr:rowOff>48895</xdr:rowOff>
    </xdr:to>
    <xdr:sp macro="" textlink="">
      <xdr:nvSpPr>
        <xdr:cNvPr id="241" name="フローチャート: 判断 240"/>
        <xdr:cNvSpPr/>
      </xdr:nvSpPr>
      <xdr:spPr>
        <a:xfrm>
          <a:off x="9588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142240</xdr:rowOff>
    </xdr:from>
    <xdr:to>
      <xdr:col>46</xdr:col>
      <xdr:colOff>38100</xdr:colOff>
      <xdr:row>62</xdr:row>
      <xdr:rowOff>72390</xdr:rowOff>
    </xdr:to>
    <xdr:sp macro="" textlink="">
      <xdr:nvSpPr>
        <xdr:cNvPr id="242" name="フローチャート: 判断 241"/>
        <xdr:cNvSpPr/>
      </xdr:nvSpPr>
      <xdr:spPr>
        <a:xfrm>
          <a:off x="869950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143510</xdr:rowOff>
    </xdr:from>
    <xdr:to>
      <xdr:col>41</xdr:col>
      <xdr:colOff>101600</xdr:colOff>
      <xdr:row>62</xdr:row>
      <xdr:rowOff>73025</xdr:rowOff>
    </xdr:to>
    <xdr:sp macro="" textlink="">
      <xdr:nvSpPr>
        <xdr:cNvPr id="243" name="フローチャート: 判断 242"/>
        <xdr:cNvSpPr/>
      </xdr:nvSpPr>
      <xdr:spPr>
        <a:xfrm>
          <a:off x="7810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125095</xdr:rowOff>
    </xdr:from>
    <xdr:to>
      <xdr:col>36</xdr:col>
      <xdr:colOff>165100</xdr:colOff>
      <xdr:row>62</xdr:row>
      <xdr:rowOff>55245</xdr:rowOff>
    </xdr:to>
    <xdr:sp macro="" textlink="">
      <xdr:nvSpPr>
        <xdr:cNvPr id="244" name="フローチャート: 判断 243"/>
        <xdr:cNvSpPr/>
      </xdr:nvSpPr>
      <xdr:spPr>
        <a:xfrm>
          <a:off x="6921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5" name="テキスト ボックス 244"/>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6" name="テキスト ボックス 245"/>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7" name="テキスト ボックス 246"/>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8" name="テキスト ボックス 247"/>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9" name="テキスト ボックス 248"/>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93980</xdr:rowOff>
    </xdr:from>
    <xdr:to>
      <xdr:col>55</xdr:col>
      <xdr:colOff>50800</xdr:colOff>
      <xdr:row>58</xdr:row>
      <xdr:rowOff>24130</xdr:rowOff>
    </xdr:to>
    <xdr:sp macro="" textlink="">
      <xdr:nvSpPr>
        <xdr:cNvPr id="250" name="楕円 249"/>
        <xdr:cNvSpPr/>
      </xdr:nvSpPr>
      <xdr:spPr>
        <a:xfrm>
          <a:off x="10426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116840</xdr:rowOff>
    </xdr:from>
    <xdr:ext cx="598805" cy="259080"/>
    <xdr:sp macro="" textlink="">
      <xdr:nvSpPr>
        <xdr:cNvPr id="251" name="【橋りょう・トンネル】&#10;一人当たり有形固定資産（償却資産）額該当値テキスト"/>
        <xdr:cNvSpPr txBox="1"/>
      </xdr:nvSpPr>
      <xdr:spPr>
        <a:xfrm>
          <a:off x="10515600" y="971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726,511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30480</xdr:rowOff>
    </xdr:from>
    <xdr:to>
      <xdr:col>50</xdr:col>
      <xdr:colOff>165100</xdr:colOff>
      <xdr:row>58</xdr:row>
      <xdr:rowOff>132080</xdr:rowOff>
    </xdr:to>
    <xdr:sp macro="" textlink="">
      <xdr:nvSpPr>
        <xdr:cNvPr id="252" name="楕円 251"/>
        <xdr:cNvSpPr/>
      </xdr:nvSpPr>
      <xdr:spPr>
        <a:xfrm>
          <a:off x="9588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144780</xdr:rowOff>
    </xdr:from>
    <xdr:to>
      <xdr:col>55</xdr:col>
      <xdr:colOff>0</xdr:colOff>
      <xdr:row>58</xdr:row>
      <xdr:rowOff>81280</xdr:rowOff>
    </xdr:to>
    <xdr:cxnSp macro="">
      <xdr:nvCxnSpPr>
        <xdr:cNvPr id="253" name="直線コネクタ 252"/>
        <xdr:cNvCxnSpPr/>
      </xdr:nvCxnSpPr>
      <xdr:spPr>
        <a:xfrm flipV="1">
          <a:off x="9639300" y="991743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48260</xdr:rowOff>
    </xdr:from>
    <xdr:to>
      <xdr:col>46</xdr:col>
      <xdr:colOff>38100</xdr:colOff>
      <xdr:row>58</xdr:row>
      <xdr:rowOff>149860</xdr:rowOff>
    </xdr:to>
    <xdr:sp macro="" textlink="">
      <xdr:nvSpPr>
        <xdr:cNvPr id="254" name="楕円 253"/>
        <xdr:cNvSpPr/>
      </xdr:nvSpPr>
      <xdr:spPr>
        <a:xfrm>
          <a:off x="869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81280</xdr:rowOff>
    </xdr:from>
    <xdr:to>
      <xdr:col>50</xdr:col>
      <xdr:colOff>114300</xdr:colOff>
      <xdr:row>58</xdr:row>
      <xdr:rowOff>99060</xdr:rowOff>
    </xdr:to>
    <xdr:cxnSp macro="">
      <xdr:nvCxnSpPr>
        <xdr:cNvPr id="255" name="直線コネクタ 254"/>
        <xdr:cNvCxnSpPr/>
      </xdr:nvCxnSpPr>
      <xdr:spPr>
        <a:xfrm flipV="1">
          <a:off x="8750300" y="100253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41275</xdr:rowOff>
    </xdr:from>
    <xdr:to>
      <xdr:col>41</xdr:col>
      <xdr:colOff>101600</xdr:colOff>
      <xdr:row>59</xdr:row>
      <xdr:rowOff>143510</xdr:rowOff>
    </xdr:to>
    <xdr:sp macro="" textlink="">
      <xdr:nvSpPr>
        <xdr:cNvPr id="256" name="楕円 255"/>
        <xdr:cNvSpPr/>
      </xdr:nvSpPr>
      <xdr:spPr>
        <a:xfrm>
          <a:off x="7810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99060</xdr:rowOff>
    </xdr:from>
    <xdr:to>
      <xdr:col>45</xdr:col>
      <xdr:colOff>177800</xdr:colOff>
      <xdr:row>59</xdr:row>
      <xdr:rowOff>92075</xdr:rowOff>
    </xdr:to>
    <xdr:cxnSp macro="">
      <xdr:nvCxnSpPr>
        <xdr:cNvPr id="257" name="直線コネクタ 256"/>
        <xdr:cNvCxnSpPr/>
      </xdr:nvCxnSpPr>
      <xdr:spPr>
        <a:xfrm flipV="1">
          <a:off x="7861300" y="1004316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152400</xdr:rowOff>
    </xdr:from>
    <xdr:to>
      <xdr:col>36</xdr:col>
      <xdr:colOff>165100</xdr:colOff>
      <xdr:row>58</xdr:row>
      <xdr:rowOff>82550</xdr:rowOff>
    </xdr:to>
    <xdr:sp macro="" textlink="">
      <xdr:nvSpPr>
        <xdr:cNvPr id="258" name="楕円 257"/>
        <xdr:cNvSpPr/>
      </xdr:nvSpPr>
      <xdr:spPr>
        <a:xfrm>
          <a:off x="6921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31750</xdr:rowOff>
    </xdr:from>
    <xdr:to>
      <xdr:col>41</xdr:col>
      <xdr:colOff>50800</xdr:colOff>
      <xdr:row>59</xdr:row>
      <xdr:rowOff>92075</xdr:rowOff>
    </xdr:to>
    <xdr:cxnSp macro="">
      <xdr:nvCxnSpPr>
        <xdr:cNvPr id="259" name="直線コネクタ 258"/>
        <xdr:cNvCxnSpPr/>
      </xdr:nvCxnSpPr>
      <xdr:spPr>
        <a:xfrm>
          <a:off x="6972300" y="997585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40640</xdr:rowOff>
    </xdr:from>
    <xdr:ext cx="597535" cy="257810"/>
    <xdr:sp macro="" textlink="">
      <xdr:nvSpPr>
        <xdr:cNvPr id="260" name="n_1aveValue【橋りょう・トンネル】&#10;一人当たり有形固定資産（償却資産）額"/>
        <xdr:cNvSpPr txBox="1"/>
      </xdr:nvSpPr>
      <xdr:spPr>
        <a:xfrm>
          <a:off x="9326880" y="10670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63500</xdr:rowOff>
    </xdr:from>
    <xdr:ext cx="597535" cy="257810"/>
    <xdr:sp macro="" textlink="">
      <xdr:nvSpPr>
        <xdr:cNvPr id="261" name="n_2aveValue【橋りょう・トンネル】&#10;一人当たり有形固定資産（償却資産）額"/>
        <xdr:cNvSpPr txBox="1"/>
      </xdr:nvSpPr>
      <xdr:spPr>
        <a:xfrm>
          <a:off x="8450580" y="10693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64135</xdr:rowOff>
    </xdr:from>
    <xdr:ext cx="597535" cy="257810"/>
    <xdr:sp macro="" textlink="">
      <xdr:nvSpPr>
        <xdr:cNvPr id="262" name="n_3aveValue【橋りょう・トンネル】&#10;一人当たり有形固定資産（償却資産）額"/>
        <xdr:cNvSpPr txBox="1"/>
      </xdr:nvSpPr>
      <xdr:spPr>
        <a:xfrm>
          <a:off x="7561580" y="106940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46355</xdr:rowOff>
    </xdr:from>
    <xdr:ext cx="597535" cy="259080"/>
    <xdr:sp macro="" textlink="">
      <xdr:nvSpPr>
        <xdr:cNvPr id="263" name="n_4aveValue【橋りょう・トンネル】&#10;一人当たり有形固定資産（償却資産）額"/>
        <xdr:cNvSpPr txBox="1"/>
      </xdr:nvSpPr>
      <xdr:spPr>
        <a:xfrm>
          <a:off x="6672580" y="106762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56</xdr:row>
      <xdr:rowOff>148590</xdr:rowOff>
    </xdr:from>
    <xdr:ext cx="597535" cy="259080"/>
    <xdr:sp macro="" textlink="">
      <xdr:nvSpPr>
        <xdr:cNvPr id="264" name="n_1mainValue【橋りょう・トンネル】&#10;一人当たり有形固定資産（償却資産）額"/>
        <xdr:cNvSpPr txBox="1"/>
      </xdr:nvSpPr>
      <xdr:spPr>
        <a:xfrm>
          <a:off x="9326880" y="9749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166370</xdr:rowOff>
    </xdr:from>
    <xdr:ext cx="597535" cy="257810"/>
    <xdr:sp macro="" textlink="">
      <xdr:nvSpPr>
        <xdr:cNvPr id="265" name="n_2mainValue【橋りょう・トンネル】&#10;一人当たり有形固定資産（償却資産）額"/>
        <xdr:cNvSpPr txBox="1"/>
      </xdr:nvSpPr>
      <xdr:spPr>
        <a:xfrm>
          <a:off x="8450580" y="9767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649,475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159385</xdr:rowOff>
    </xdr:from>
    <xdr:ext cx="597535" cy="258445"/>
    <xdr:sp macro="" textlink="">
      <xdr:nvSpPr>
        <xdr:cNvPr id="266" name="n_3mainValue【橋りょう・トンネル】&#10;一人当たり有形固定資産（償却資産）額"/>
        <xdr:cNvSpPr txBox="1"/>
      </xdr:nvSpPr>
      <xdr:spPr>
        <a:xfrm>
          <a:off x="7561580" y="99320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56</xdr:row>
      <xdr:rowOff>99060</xdr:rowOff>
    </xdr:from>
    <xdr:ext cx="597535" cy="257810"/>
    <xdr:sp macro="" textlink="">
      <xdr:nvSpPr>
        <xdr:cNvPr id="267" name="n_4mainValue【橋りょう・トンネル】&#10;一人当たり有形固定資産（償却資産）額"/>
        <xdr:cNvSpPr txBox="1"/>
      </xdr:nvSpPr>
      <xdr:spPr>
        <a:xfrm>
          <a:off x="6672580" y="9700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6" name="テキスト ボックス 275"/>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8" name="テキスト ボックス 277"/>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80" name="テキスト ボックス 279"/>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6" name="テキスト ボックス 285"/>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90" name="テキスト ボックス 289"/>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74930</xdr:rowOff>
    </xdr:to>
    <xdr:cxnSp macro="">
      <xdr:nvCxnSpPr>
        <xdr:cNvPr id="292" name="直線コネクタ 291"/>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78105</xdr:rowOff>
    </xdr:from>
    <xdr:ext cx="405130" cy="257810"/>
    <xdr:sp macro="" textlink="">
      <xdr:nvSpPr>
        <xdr:cNvPr id="293" name="【公営住宅】&#10;有形固定資産減価償却率最小値テキスト"/>
        <xdr:cNvSpPr txBox="1"/>
      </xdr:nvSpPr>
      <xdr:spPr>
        <a:xfrm>
          <a:off x="4673600" y="14822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74930</xdr:rowOff>
    </xdr:from>
    <xdr:to>
      <xdr:col>24</xdr:col>
      <xdr:colOff>152400</xdr:colOff>
      <xdr:row>86</xdr:row>
      <xdr:rowOff>74930</xdr:rowOff>
    </xdr:to>
    <xdr:cxnSp macro="">
      <xdr:nvCxnSpPr>
        <xdr:cNvPr id="294" name="直線コネクタ 293"/>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63500</xdr:rowOff>
    </xdr:from>
    <xdr:ext cx="405130" cy="257810"/>
    <xdr:sp macro="" textlink="">
      <xdr:nvSpPr>
        <xdr:cNvPr id="295" name="【公営住宅】&#10;有形固定資産減価償却率最大値テキスト"/>
        <xdr:cNvSpPr txBox="1"/>
      </xdr:nvSpPr>
      <xdr:spPr>
        <a:xfrm>
          <a:off x="4673600" y="13093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86360</xdr:rowOff>
    </xdr:from>
    <xdr:ext cx="405130" cy="257810"/>
    <xdr:sp macro="" textlink="">
      <xdr:nvSpPr>
        <xdr:cNvPr id="297" name="【公営住宅】&#10;有形固定資産減価償却率平均値テキスト"/>
        <xdr:cNvSpPr txBox="1"/>
      </xdr:nvSpPr>
      <xdr:spPr>
        <a:xfrm>
          <a:off x="4673600" y="139738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31115</xdr:rowOff>
    </xdr:from>
    <xdr:to>
      <xdr:col>20</xdr:col>
      <xdr:colOff>38100</xdr:colOff>
      <xdr:row>83</xdr:row>
      <xdr:rowOff>132715</xdr:rowOff>
    </xdr:to>
    <xdr:sp macro="" textlink="">
      <xdr:nvSpPr>
        <xdr:cNvPr id="299" name="フローチャート: 判断 298"/>
        <xdr:cNvSpPr/>
      </xdr:nvSpPr>
      <xdr:spPr>
        <a:xfrm>
          <a:off x="37465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300" name="フローチャート: 判断 299"/>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48260</xdr:rowOff>
    </xdr:from>
    <xdr:to>
      <xdr:col>10</xdr:col>
      <xdr:colOff>165100</xdr:colOff>
      <xdr:row>83</xdr:row>
      <xdr:rowOff>149860</xdr:rowOff>
    </xdr:to>
    <xdr:sp macro="" textlink="">
      <xdr:nvSpPr>
        <xdr:cNvPr id="301" name="フローチャート: 判断 300"/>
        <xdr:cNvSpPr/>
      </xdr:nvSpPr>
      <xdr:spPr>
        <a:xfrm>
          <a:off x="1968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2" name="フローチャート: 判断 301"/>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85</xdr:row>
      <xdr:rowOff>61595</xdr:rowOff>
    </xdr:from>
    <xdr:to>
      <xdr:col>24</xdr:col>
      <xdr:colOff>114300</xdr:colOff>
      <xdr:row>85</xdr:row>
      <xdr:rowOff>163195</xdr:rowOff>
    </xdr:to>
    <xdr:sp macro="" textlink="">
      <xdr:nvSpPr>
        <xdr:cNvPr id="308" name="楕円 307"/>
        <xdr:cNvSpPr/>
      </xdr:nvSpPr>
      <xdr:spPr>
        <a:xfrm>
          <a:off x="4584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40640</xdr:rowOff>
    </xdr:from>
    <xdr:ext cx="405130" cy="257810"/>
    <xdr:sp macro="" textlink="">
      <xdr:nvSpPr>
        <xdr:cNvPr id="309" name="【公営住宅】&#10;有形固定資産減価償却率該当値テキスト"/>
        <xdr:cNvSpPr txBox="1"/>
      </xdr:nvSpPr>
      <xdr:spPr>
        <a:xfrm>
          <a:off x="4673600" y="14613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38735</xdr:rowOff>
    </xdr:from>
    <xdr:to>
      <xdr:col>20</xdr:col>
      <xdr:colOff>38100</xdr:colOff>
      <xdr:row>85</xdr:row>
      <xdr:rowOff>140335</xdr:rowOff>
    </xdr:to>
    <xdr:sp macro="" textlink="">
      <xdr:nvSpPr>
        <xdr:cNvPr id="310" name="楕円 309"/>
        <xdr:cNvSpPr/>
      </xdr:nvSpPr>
      <xdr:spPr>
        <a:xfrm>
          <a:off x="37465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89535</xdr:rowOff>
    </xdr:from>
    <xdr:to>
      <xdr:col>24</xdr:col>
      <xdr:colOff>63500</xdr:colOff>
      <xdr:row>85</xdr:row>
      <xdr:rowOff>112395</xdr:rowOff>
    </xdr:to>
    <xdr:cxnSp macro="">
      <xdr:nvCxnSpPr>
        <xdr:cNvPr id="311" name="直線コネクタ 310"/>
        <xdr:cNvCxnSpPr/>
      </xdr:nvCxnSpPr>
      <xdr:spPr>
        <a:xfrm>
          <a:off x="3797300" y="146627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xdr:rowOff>
    </xdr:from>
    <xdr:to>
      <xdr:col>15</xdr:col>
      <xdr:colOff>101600</xdr:colOff>
      <xdr:row>85</xdr:row>
      <xdr:rowOff>106045</xdr:rowOff>
    </xdr:to>
    <xdr:sp macro="" textlink="">
      <xdr:nvSpPr>
        <xdr:cNvPr id="312" name="楕円 311"/>
        <xdr:cNvSpPr/>
      </xdr:nvSpPr>
      <xdr:spPr>
        <a:xfrm>
          <a:off x="2857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55245</xdr:rowOff>
    </xdr:from>
    <xdr:to>
      <xdr:col>19</xdr:col>
      <xdr:colOff>177800</xdr:colOff>
      <xdr:row>85</xdr:row>
      <xdr:rowOff>89535</xdr:rowOff>
    </xdr:to>
    <xdr:cxnSp macro="">
      <xdr:nvCxnSpPr>
        <xdr:cNvPr id="313" name="直線コネクタ 312"/>
        <xdr:cNvCxnSpPr/>
      </xdr:nvCxnSpPr>
      <xdr:spPr>
        <a:xfrm>
          <a:off x="2908300" y="146284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14" name="楕円 313"/>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55245</xdr:rowOff>
    </xdr:to>
    <xdr:cxnSp macro="">
      <xdr:nvCxnSpPr>
        <xdr:cNvPr id="315" name="直線コネクタ 314"/>
        <xdr:cNvCxnSpPr/>
      </xdr:nvCxnSpPr>
      <xdr:spPr>
        <a:xfrm>
          <a:off x="2019300" y="145999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316" name="楕円 315"/>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26670</xdr:rowOff>
    </xdr:to>
    <xdr:cxnSp macro="">
      <xdr:nvCxnSpPr>
        <xdr:cNvPr id="317" name="直線コネクタ 316"/>
        <xdr:cNvCxnSpPr/>
      </xdr:nvCxnSpPr>
      <xdr:spPr>
        <a:xfrm>
          <a:off x="1130300" y="14592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149225</xdr:rowOff>
    </xdr:from>
    <xdr:ext cx="405130" cy="259080"/>
    <xdr:sp macro="" textlink="">
      <xdr:nvSpPr>
        <xdr:cNvPr id="318" name="n_1aveValue【公営住宅】&#10;有形固定資産減価償却率"/>
        <xdr:cNvSpPr txBox="1"/>
      </xdr:nvSpPr>
      <xdr:spPr>
        <a:xfrm>
          <a:off x="3582035" y="14036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12065</xdr:rowOff>
    </xdr:from>
    <xdr:ext cx="403860" cy="259080"/>
    <xdr:sp macro="" textlink="">
      <xdr:nvSpPr>
        <xdr:cNvPr id="319" name="n_2aveValue【公営住宅】&#10;有形固定資産減価償却率"/>
        <xdr:cNvSpPr txBox="1"/>
      </xdr:nvSpPr>
      <xdr:spPr>
        <a:xfrm>
          <a:off x="2705735" y="14070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166370</xdr:rowOff>
    </xdr:from>
    <xdr:ext cx="403860" cy="257810"/>
    <xdr:sp macro="" textlink="">
      <xdr:nvSpPr>
        <xdr:cNvPr id="320" name="n_3aveValue【公営住宅】&#10;有形固定資産減価償却率"/>
        <xdr:cNvSpPr txBox="1"/>
      </xdr:nvSpPr>
      <xdr:spPr>
        <a:xfrm>
          <a:off x="1816735" y="140538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135890</xdr:rowOff>
    </xdr:from>
    <xdr:ext cx="403860" cy="259080"/>
    <xdr:sp macro="" textlink="">
      <xdr:nvSpPr>
        <xdr:cNvPr id="321" name="n_4aveValue【公営住宅】&#10;有形固定資産減価償却率"/>
        <xdr:cNvSpPr txBox="1"/>
      </xdr:nvSpPr>
      <xdr:spPr>
        <a:xfrm>
          <a:off x="927735" y="14023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132080</xdr:rowOff>
    </xdr:from>
    <xdr:ext cx="405130" cy="257810"/>
    <xdr:sp macro="" textlink="">
      <xdr:nvSpPr>
        <xdr:cNvPr id="322" name="n_1mainValue【公営住宅】&#10;有形固定資産減価償却率"/>
        <xdr:cNvSpPr txBox="1"/>
      </xdr:nvSpPr>
      <xdr:spPr>
        <a:xfrm>
          <a:off x="3582035" y="14705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97790</xdr:rowOff>
    </xdr:from>
    <xdr:ext cx="403860" cy="257810"/>
    <xdr:sp macro="" textlink="">
      <xdr:nvSpPr>
        <xdr:cNvPr id="323" name="n_2mainValue【公営住宅】&#10;有形固定資産減価償却率"/>
        <xdr:cNvSpPr txBox="1"/>
      </xdr:nvSpPr>
      <xdr:spPr>
        <a:xfrm>
          <a:off x="2705735" y="14671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68580</xdr:rowOff>
    </xdr:from>
    <xdr:ext cx="403860" cy="259080"/>
    <xdr:sp macro="" textlink="">
      <xdr:nvSpPr>
        <xdr:cNvPr id="324" name="n_3mainValue【公営住宅】&#10;有形固定資産減価償却率"/>
        <xdr:cNvSpPr txBox="1"/>
      </xdr:nvSpPr>
      <xdr:spPr>
        <a:xfrm>
          <a:off x="1816735" y="14641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60960</xdr:rowOff>
    </xdr:from>
    <xdr:ext cx="403860" cy="259080"/>
    <xdr:sp macro="" textlink="">
      <xdr:nvSpPr>
        <xdr:cNvPr id="325" name="n_4mainValue【公営住宅】&#10;有形固定資産減価償却率"/>
        <xdr:cNvSpPr txBox="1"/>
      </xdr:nvSpPr>
      <xdr:spPr>
        <a:xfrm>
          <a:off x="927735" y="14634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4" name="テキスト ボックス 33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7" name="テキスト ボックス 33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9" name="テキスト ボックス 33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41" name="テキスト ボックス 34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43" name="テキスト ボックス 34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5" name="テキスト ボックス 34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7" name="テキスト ボックス 34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132080</xdr:rowOff>
    </xdr:from>
    <xdr:to>
      <xdr:col>54</xdr:col>
      <xdr:colOff>189865</xdr:colOff>
      <xdr:row>86</xdr:row>
      <xdr:rowOff>82550</xdr:rowOff>
    </xdr:to>
    <xdr:cxnSp macro="">
      <xdr:nvCxnSpPr>
        <xdr:cNvPr id="349" name="直線コネクタ 348"/>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7810"/>
    <xdr:sp macro="" textlink="">
      <xdr:nvSpPr>
        <xdr:cNvPr id="350" name="【公営住宅】&#10;一人当たり面積最小値テキスト"/>
        <xdr:cNvSpPr txBox="1"/>
      </xdr:nvSpPr>
      <xdr:spPr>
        <a:xfrm>
          <a:off x="10515600" y="14831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82550</xdr:rowOff>
    </xdr:from>
    <xdr:to>
      <xdr:col>55</xdr:col>
      <xdr:colOff>88900</xdr:colOff>
      <xdr:row>86</xdr:row>
      <xdr:rowOff>82550</xdr:rowOff>
    </xdr:to>
    <xdr:cxnSp macro="">
      <xdr:nvCxnSpPr>
        <xdr:cNvPr id="351" name="直線コネクタ 350"/>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78105</xdr:rowOff>
    </xdr:from>
    <xdr:ext cx="469900" cy="257810"/>
    <xdr:sp macro="" textlink="">
      <xdr:nvSpPr>
        <xdr:cNvPr id="352" name="【公営住宅】&#10;一人当たり面積最大値テキスト"/>
        <xdr:cNvSpPr txBox="1"/>
      </xdr:nvSpPr>
      <xdr:spPr>
        <a:xfrm>
          <a:off x="10515600" y="13108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132080</xdr:rowOff>
    </xdr:from>
    <xdr:to>
      <xdr:col>55</xdr:col>
      <xdr:colOff>88900</xdr:colOff>
      <xdr:row>77</xdr:row>
      <xdr:rowOff>132080</xdr:rowOff>
    </xdr:to>
    <xdr:cxnSp macro="">
      <xdr:nvCxnSpPr>
        <xdr:cNvPr id="353" name="直線コネクタ 352"/>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125730</xdr:rowOff>
    </xdr:from>
    <xdr:ext cx="469900" cy="259080"/>
    <xdr:sp macro="" textlink="">
      <xdr:nvSpPr>
        <xdr:cNvPr id="354" name="【公営住宅】&#10;一人当たり面積平均値テキスト"/>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102870</xdr:rowOff>
    </xdr:from>
    <xdr:to>
      <xdr:col>55</xdr:col>
      <xdr:colOff>50800</xdr:colOff>
      <xdr:row>85</xdr:row>
      <xdr:rowOff>33020</xdr:rowOff>
    </xdr:to>
    <xdr:sp macro="" textlink="">
      <xdr:nvSpPr>
        <xdr:cNvPr id="355" name="フローチャート: 判断 354"/>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169545</xdr:rowOff>
    </xdr:from>
    <xdr:to>
      <xdr:col>50</xdr:col>
      <xdr:colOff>165100</xdr:colOff>
      <xdr:row>80</xdr:row>
      <xdr:rowOff>99695</xdr:rowOff>
    </xdr:to>
    <xdr:sp macro="" textlink="">
      <xdr:nvSpPr>
        <xdr:cNvPr id="356" name="フローチャート: 判断 355"/>
        <xdr:cNvSpPr/>
      </xdr:nvSpPr>
      <xdr:spPr>
        <a:xfrm>
          <a:off x="9588500" y="137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146685</xdr:rowOff>
    </xdr:from>
    <xdr:to>
      <xdr:col>46</xdr:col>
      <xdr:colOff>38100</xdr:colOff>
      <xdr:row>80</xdr:row>
      <xdr:rowOff>76835</xdr:rowOff>
    </xdr:to>
    <xdr:sp macro="" textlink="">
      <xdr:nvSpPr>
        <xdr:cNvPr id="357" name="フローチャート: 判断 356"/>
        <xdr:cNvSpPr/>
      </xdr:nvSpPr>
      <xdr:spPr>
        <a:xfrm>
          <a:off x="8699500" y="1369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117475</xdr:rowOff>
    </xdr:from>
    <xdr:to>
      <xdr:col>41</xdr:col>
      <xdr:colOff>101600</xdr:colOff>
      <xdr:row>80</xdr:row>
      <xdr:rowOff>47625</xdr:rowOff>
    </xdr:to>
    <xdr:sp macro="" textlink="">
      <xdr:nvSpPr>
        <xdr:cNvPr id="358" name="フローチャート: 判断 357"/>
        <xdr:cNvSpPr/>
      </xdr:nvSpPr>
      <xdr:spPr>
        <a:xfrm>
          <a:off x="7810500" y="1366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11430</xdr:rowOff>
    </xdr:from>
    <xdr:to>
      <xdr:col>36</xdr:col>
      <xdr:colOff>165100</xdr:colOff>
      <xdr:row>80</xdr:row>
      <xdr:rowOff>113030</xdr:rowOff>
    </xdr:to>
    <xdr:sp macro="" textlink="">
      <xdr:nvSpPr>
        <xdr:cNvPr id="359" name="フローチャート: 判断 358"/>
        <xdr:cNvSpPr/>
      </xdr:nvSpPr>
      <xdr:spPr>
        <a:xfrm>
          <a:off x="6921500" y="1372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80010</xdr:rowOff>
    </xdr:from>
    <xdr:to>
      <xdr:col>55</xdr:col>
      <xdr:colOff>50800</xdr:colOff>
      <xdr:row>86</xdr:row>
      <xdr:rowOff>10160</xdr:rowOff>
    </xdr:to>
    <xdr:sp macro="" textlink="">
      <xdr:nvSpPr>
        <xdr:cNvPr id="365" name="楕円 364"/>
        <xdr:cNvSpPr/>
      </xdr:nvSpPr>
      <xdr:spPr>
        <a:xfrm>
          <a:off x="10426700" y="146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166370</xdr:rowOff>
    </xdr:from>
    <xdr:ext cx="469900" cy="257810"/>
    <xdr:sp macro="" textlink="">
      <xdr:nvSpPr>
        <xdr:cNvPr id="366" name="【公営住宅】&#10;一人当たり面積該当値テキスト"/>
        <xdr:cNvSpPr txBox="1"/>
      </xdr:nvSpPr>
      <xdr:spPr>
        <a:xfrm>
          <a:off x="10515600" y="14568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79375</xdr:rowOff>
    </xdr:from>
    <xdr:to>
      <xdr:col>50</xdr:col>
      <xdr:colOff>165100</xdr:colOff>
      <xdr:row>86</xdr:row>
      <xdr:rowOff>9525</xdr:rowOff>
    </xdr:to>
    <xdr:sp macro="" textlink="">
      <xdr:nvSpPr>
        <xdr:cNvPr id="367" name="楕円 366"/>
        <xdr:cNvSpPr/>
      </xdr:nvSpPr>
      <xdr:spPr>
        <a:xfrm>
          <a:off x="9588500" y="146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130175</xdr:rowOff>
    </xdr:from>
    <xdr:to>
      <xdr:col>55</xdr:col>
      <xdr:colOff>0</xdr:colOff>
      <xdr:row>85</xdr:row>
      <xdr:rowOff>130810</xdr:rowOff>
    </xdr:to>
    <xdr:cxnSp macro="">
      <xdr:nvCxnSpPr>
        <xdr:cNvPr id="368" name="直線コネクタ 367"/>
        <xdr:cNvCxnSpPr/>
      </xdr:nvCxnSpPr>
      <xdr:spPr>
        <a:xfrm>
          <a:off x="9639300" y="147034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81280</xdr:rowOff>
    </xdr:from>
    <xdr:to>
      <xdr:col>46</xdr:col>
      <xdr:colOff>38100</xdr:colOff>
      <xdr:row>86</xdr:row>
      <xdr:rowOff>11430</xdr:rowOff>
    </xdr:to>
    <xdr:sp macro="" textlink="">
      <xdr:nvSpPr>
        <xdr:cNvPr id="369" name="楕円 368"/>
        <xdr:cNvSpPr/>
      </xdr:nvSpPr>
      <xdr:spPr>
        <a:xfrm>
          <a:off x="8699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130175</xdr:rowOff>
    </xdr:from>
    <xdr:to>
      <xdr:col>50</xdr:col>
      <xdr:colOff>114300</xdr:colOff>
      <xdr:row>85</xdr:row>
      <xdr:rowOff>132080</xdr:rowOff>
    </xdr:to>
    <xdr:cxnSp macro="">
      <xdr:nvCxnSpPr>
        <xdr:cNvPr id="370" name="直線コネクタ 369"/>
        <xdr:cNvCxnSpPr/>
      </xdr:nvCxnSpPr>
      <xdr:spPr>
        <a:xfrm flipV="1">
          <a:off x="8750300" y="14703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83820</xdr:rowOff>
    </xdr:from>
    <xdr:to>
      <xdr:col>41</xdr:col>
      <xdr:colOff>101600</xdr:colOff>
      <xdr:row>86</xdr:row>
      <xdr:rowOff>13970</xdr:rowOff>
    </xdr:to>
    <xdr:sp macro="" textlink="">
      <xdr:nvSpPr>
        <xdr:cNvPr id="371" name="楕円 370"/>
        <xdr:cNvSpPr/>
      </xdr:nvSpPr>
      <xdr:spPr>
        <a:xfrm>
          <a:off x="7810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132080</xdr:rowOff>
    </xdr:from>
    <xdr:to>
      <xdr:col>45</xdr:col>
      <xdr:colOff>177800</xdr:colOff>
      <xdr:row>85</xdr:row>
      <xdr:rowOff>134620</xdr:rowOff>
    </xdr:to>
    <xdr:cxnSp macro="">
      <xdr:nvCxnSpPr>
        <xdr:cNvPr id="372" name="直線コネクタ 371"/>
        <xdr:cNvCxnSpPr/>
      </xdr:nvCxnSpPr>
      <xdr:spPr>
        <a:xfrm flipV="1">
          <a:off x="7861300" y="14705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90805</xdr:rowOff>
    </xdr:from>
    <xdr:to>
      <xdr:col>36</xdr:col>
      <xdr:colOff>165100</xdr:colOff>
      <xdr:row>86</xdr:row>
      <xdr:rowOff>20955</xdr:rowOff>
    </xdr:to>
    <xdr:sp macro="" textlink="">
      <xdr:nvSpPr>
        <xdr:cNvPr id="373" name="楕円 372"/>
        <xdr:cNvSpPr/>
      </xdr:nvSpPr>
      <xdr:spPr>
        <a:xfrm>
          <a:off x="69215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134620</xdr:rowOff>
    </xdr:from>
    <xdr:to>
      <xdr:col>41</xdr:col>
      <xdr:colOff>50800</xdr:colOff>
      <xdr:row>85</xdr:row>
      <xdr:rowOff>141605</xdr:rowOff>
    </xdr:to>
    <xdr:cxnSp macro="">
      <xdr:nvCxnSpPr>
        <xdr:cNvPr id="374" name="直線コネクタ 373"/>
        <xdr:cNvCxnSpPr/>
      </xdr:nvCxnSpPr>
      <xdr:spPr>
        <a:xfrm flipV="1">
          <a:off x="6972300" y="147078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78</xdr:row>
      <xdr:rowOff>116205</xdr:rowOff>
    </xdr:from>
    <xdr:ext cx="469900" cy="259080"/>
    <xdr:sp macro="" textlink="">
      <xdr:nvSpPr>
        <xdr:cNvPr id="375" name="n_1aveValue【公営住宅】&#10;一人当たり面積"/>
        <xdr:cNvSpPr txBox="1"/>
      </xdr:nvSpPr>
      <xdr:spPr>
        <a:xfrm>
          <a:off x="9391650" y="1348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78</xdr:row>
      <xdr:rowOff>93345</xdr:rowOff>
    </xdr:from>
    <xdr:ext cx="468630" cy="259080"/>
    <xdr:sp macro="" textlink="">
      <xdr:nvSpPr>
        <xdr:cNvPr id="376" name="n_2aveValue【公営住宅】&#10;一人当たり面積"/>
        <xdr:cNvSpPr txBox="1"/>
      </xdr:nvSpPr>
      <xdr:spPr>
        <a:xfrm>
          <a:off x="8515350" y="134664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78</xdr:row>
      <xdr:rowOff>64135</xdr:rowOff>
    </xdr:from>
    <xdr:ext cx="468630" cy="257810"/>
    <xdr:sp macro="" textlink="">
      <xdr:nvSpPr>
        <xdr:cNvPr id="377" name="n_3aveValue【公営住宅】&#10;一人当たり面積"/>
        <xdr:cNvSpPr txBox="1"/>
      </xdr:nvSpPr>
      <xdr:spPr>
        <a:xfrm>
          <a:off x="7626350" y="134372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78</xdr:row>
      <xdr:rowOff>129540</xdr:rowOff>
    </xdr:from>
    <xdr:ext cx="468630" cy="259080"/>
    <xdr:sp macro="" textlink="">
      <xdr:nvSpPr>
        <xdr:cNvPr id="378" name="n_4aveValue【公営住宅】&#10;一人当たり面積"/>
        <xdr:cNvSpPr txBox="1"/>
      </xdr:nvSpPr>
      <xdr:spPr>
        <a:xfrm>
          <a:off x="6737350" y="13502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635</xdr:rowOff>
    </xdr:from>
    <xdr:ext cx="469900" cy="259080"/>
    <xdr:sp macro="" textlink="">
      <xdr:nvSpPr>
        <xdr:cNvPr id="379" name="n_1mainValue【公営住宅】&#10;一人当たり面積"/>
        <xdr:cNvSpPr txBox="1"/>
      </xdr:nvSpPr>
      <xdr:spPr>
        <a:xfrm>
          <a:off x="9391650" y="1474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2540</xdr:rowOff>
    </xdr:from>
    <xdr:ext cx="468630" cy="259080"/>
    <xdr:sp macro="" textlink="">
      <xdr:nvSpPr>
        <xdr:cNvPr id="380" name="n_2mainValue【公営住宅】&#10;一人当たり面積"/>
        <xdr:cNvSpPr txBox="1"/>
      </xdr:nvSpPr>
      <xdr:spPr>
        <a:xfrm>
          <a:off x="8515350" y="14747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5080</xdr:rowOff>
    </xdr:from>
    <xdr:ext cx="468630" cy="259080"/>
    <xdr:sp macro="" textlink="">
      <xdr:nvSpPr>
        <xdr:cNvPr id="381" name="n_3mainValue【公営住宅】&#10;一人当たり面積"/>
        <xdr:cNvSpPr txBox="1"/>
      </xdr:nvSpPr>
      <xdr:spPr>
        <a:xfrm>
          <a:off x="7626350" y="14749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12065</xdr:rowOff>
    </xdr:from>
    <xdr:ext cx="468630" cy="259080"/>
    <xdr:sp macro="" textlink="">
      <xdr:nvSpPr>
        <xdr:cNvPr id="382" name="n_4mainValue【公営住宅】&#10;一人当たり面積"/>
        <xdr:cNvSpPr txBox="1"/>
      </xdr:nvSpPr>
      <xdr:spPr>
        <a:xfrm>
          <a:off x="6737350" y="14756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7" name="テキスト ボックス 40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9" name="テキスト ボックス 408"/>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11" name="テキスト ボックス 410"/>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13" name="テキスト ボックス 412"/>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5" name="テキスト ボックス 4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7" name="テキスト ボックス 4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9" name="テキスト ボックス 418"/>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21" name="テキスト ボックス 420"/>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38100</xdr:rowOff>
    </xdr:from>
    <xdr:to>
      <xdr:col>85</xdr:col>
      <xdr:colOff>126365</xdr:colOff>
      <xdr:row>42</xdr:row>
      <xdr:rowOff>38100</xdr:rowOff>
    </xdr:to>
    <xdr:cxnSp macro="">
      <xdr:nvCxnSpPr>
        <xdr:cNvPr id="423" name="直線コネクタ 422"/>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810"/>
    <xdr:sp macro="" textlink="">
      <xdr:nvSpPr>
        <xdr:cNvPr id="424" name="【認定こども園・幼稚園・保育所】&#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156210</xdr:rowOff>
    </xdr:from>
    <xdr:ext cx="405130" cy="257810"/>
    <xdr:sp macro="" textlink="">
      <xdr:nvSpPr>
        <xdr:cNvPr id="426" name="【認定こども園・幼稚園・保育所】&#10;有形固定資産減価償却率最大値テキスト"/>
        <xdr:cNvSpPr txBox="1"/>
      </xdr:nvSpPr>
      <xdr:spPr>
        <a:xfrm>
          <a:off x="16357600" y="5471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95250</xdr:rowOff>
    </xdr:from>
    <xdr:ext cx="405130" cy="259080"/>
    <xdr:sp macro="" textlink="">
      <xdr:nvSpPr>
        <xdr:cNvPr id="428" name="【認定こども園・幼稚園・保育所】&#10;有形固定資産減価償却率平均値テキスト"/>
        <xdr:cNvSpPr txBox="1"/>
      </xdr:nvSpPr>
      <xdr:spPr>
        <a:xfrm>
          <a:off x="16357600" y="626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30" name="フローチャート: 判断 429"/>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31" name="フローチャート: 判断 430"/>
        <xdr:cNvSpPr/>
      </xdr:nvSpPr>
      <xdr:spPr>
        <a:xfrm>
          <a:off x="1454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32" name="フローチャート: 判断 431"/>
        <xdr:cNvSpPr/>
      </xdr:nvSpPr>
      <xdr:spPr>
        <a:xfrm>
          <a:off x="13652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33" name="フローチャート: 判断 432"/>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439" name="楕円 438"/>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101600</xdr:rowOff>
    </xdr:from>
    <xdr:ext cx="405130" cy="259080"/>
    <xdr:sp macro="" textlink="">
      <xdr:nvSpPr>
        <xdr:cNvPr id="440" name="【認定こども園・幼稚園・保育所】&#10;有形固定資産減価償却率該当値テキスト"/>
        <xdr:cNvSpPr txBox="1"/>
      </xdr:nvSpPr>
      <xdr:spPr>
        <a:xfrm>
          <a:off x="16357600" y="593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441" name="楕円 440"/>
        <xdr:cNvSpPr/>
      </xdr:nvSpPr>
      <xdr:spPr>
        <a:xfrm>
          <a:off x="1543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86360</xdr:rowOff>
    </xdr:from>
    <xdr:to>
      <xdr:col>85</xdr:col>
      <xdr:colOff>127000</xdr:colOff>
      <xdr:row>35</xdr:row>
      <xdr:rowOff>129540</xdr:rowOff>
    </xdr:to>
    <xdr:cxnSp macro="">
      <xdr:nvCxnSpPr>
        <xdr:cNvPr id="442" name="直線コネクタ 441"/>
        <xdr:cNvCxnSpPr/>
      </xdr:nvCxnSpPr>
      <xdr:spPr>
        <a:xfrm>
          <a:off x="15481300" y="6087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141605</xdr:rowOff>
    </xdr:from>
    <xdr:to>
      <xdr:col>76</xdr:col>
      <xdr:colOff>165100</xdr:colOff>
      <xdr:row>35</xdr:row>
      <xdr:rowOff>71755</xdr:rowOff>
    </xdr:to>
    <xdr:sp macro="" textlink="">
      <xdr:nvSpPr>
        <xdr:cNvPr id="443" name="楕円 442"/>
        <xdr:cNvSpPr/>
      </xdr:nvSpPr>
      <xdr:spPr>
        <a:xfrm>
          <a:off x="14541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20955</xdr:rowOff>
    </xdr:from>
    <xdr:to>
      <xdr:col>81</xdr:col>
      <xdr:colOff>50800</xdr:colOff>
      <xdr:row>35</xdr:row>
      <xdr:rowOff>86360</xdr:rowOff>
    </xdr:to>
    <xdr:cxnSp macro="">
      <xdr:nvCxnSpPr>
        <xdr:cNvPr id="444" name="直線コネクタ 443"/>
        <xdr:cNvCxnSpPr/>
      </xdr:nvCxnSpPr>
      <xdr:spPr>
        <a:xfrm>
          <a:off x="14592300" y="6021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76835</xdr:rowOff>
    </xdr:from>
    <xdr:to>
      <xdr:col>72</xdr:col>
      <xdr:colOff>38100</xdr:colOff>
      <xdr:row>35</xdr:row>
      <xdr:rowOff>6985</xdr:rowOff>
    </xdr:to>
    <xdr:sp macro="" textlink="">
      <xdr:nvSpPr>
        <xdr:cNvPr id="445" name="楕円 444"/>
        <xdr:cNvSpPr/>
      </xdr:nvSpPr>
      <xdr:spPr>
        <a:xfrm>
          <a:off x="13652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127635</xdr:rowOff>
    </xdr:from>
    <xdr:to>
      <xdr:col>76</xdr:col>
      <xdr:colOff>114300</xdr:colOff>
      <xdr:row>35</xdr:row>
      <xdr:rowOff>20955</xdr:rowOff>
    </xdr:to>
    <xdr:cxnSp macro="">
      <xdr:nvCxnSpPr>
        <xdr:cNvPr id="446" name="直線コネクタ 445"/>
        <xdr:cNvCxnSpPr/>
      </xdr:nvCxnSpPr>
      <xdr:spPr>
        <a:xfrm>
          <a:off x="13703300" y="595693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23495</xdr:rowOff>
    </xdr:from>
    <xdr:to>
      <xdr:col>67</xdr:col>
      <xdr:colOff>101600</xdr:colOff>
      <xdr:row>34</xdr:row>
      <xdr:rowOff>125095</xdr:rowOff>
    </xdr:to>
    <xdr:sp macro="" textlink="">
      <xdr:nvSpPr>
        <xdr:cNvPr id="447" name="楕円 446"/>
        <xdr:cNvSpPr/>
      </xdr:nvSpPr>
      <xdr:spPr>
        <a:xfrm>
          <a:off x="12763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74930</xdr:rowOff>
    </xdr:from>
    <xdr:to>
      <xdr:col>71</xdr:col>
      <xdr:colOff>177800</xdr:colOff>
      <xdr:row>34</xdr:row>
      <xdr:rowOff>127635</xdr:rowOff>
    </xdr:to>
    <xdr:cxnSp macro="">
      <xdr:nvCxnSpPr>
        <xdr:cNvPr id="448" name="直線コネクタ 447"/>
        <xdr:cNvCxnSpPr/>
      </xdr:nvCxnSpPr>
      <xdr:spPr>
        <a:xfrm>
          <a:off x="12814300" y="59042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40640</xdr:rowOff>
    </xdr:from>
    <xdr:ext cx="405130" cy="257810"/>
    <xdr:sp macro="" textlink="">
      <xdr:nvSpPr>
        <xdr:cNvPr id="449" name="n_1aveValue【認定こども園・幼稚園・保育所】&#10;有形固定資産減価償却率"/>
        <xdr:cNvSpPr txBox="1"/>
      </xdr:nvSpPr>
      <xdr:spPr>
        <a:xfrm>
          <a:off x="15266035" y="63842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60960</xdr:rowOff>
    </xdr:from>
    <xdr:ext cx="403860" cy="259080"/>
    <xdr:sp macro="" textlink="">
      <xdr:nvSpPr>
        <xdr:cNvPr id="450" name="n_2aveValue【認定こども園・幼稚園・保育所】&#10;有形固定資産減価償却率"/>
        <xdr:cNvSpPr txBox="1"/>
      </xdr:nvSpPr>
      <xdr:spPr>
        <a:xfrm>
          <a:off x="14389735" y="6404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41910</xdr:rowOff>
    </xdr:from>
    <xdr:ext cx="403860" cy="257810"/>
    <xdr:sp macro="" textlink="">
      <xdr:nvSpPr>
        <xdr:cNvPr id="451" name="n_3aveValue【認定こども園・幼稚園・保育所】&#10;有形固定資産減価償却率"/>
        <xdr:cNvSpPr txBox="1"/>
      </xdr:nvSpPr>
      <xdr:spPr>
        <a:xfrm>
          <a:off x="13500735" y="6385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59055</xdr:rowOff>
    </xdr:from>
    <xdr:ext cx="403860" cy="259080"/>
    <xdr:sp macro="" textlink="">
      <xdr:nvSpPr>
        <xdr:cNvPr id="452" name="n_4aveValue【認定こども園・幼稚園・保育所】&#10;有形固定資産減価償却率"/>
        <xdr:cNvSpPr txBox="1"/>
      </xdr:nvSpPr>
      <xdr:spPr>
        <a:xfrm>
          <a:off x="12611735" y="6402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153035</xdr:rowOff>
    </xdr:from>
    <xdr:ext cx="405130" cy="259080"/>
    <xdr:sp macro="" textlink="">
      <xdr:nvSpPr>
        <xdr:cNvPr id="453" name="n_1mainValue【認定こども園・幼稚園・保育所】&#10;有形固定資産減価償却率"/>
        <xdr:cNvSpPr txBox="1"/>
      </xdr:nvSpPr>
      <xdr:spPr>
        <a:xfrm>
          <a:off x="15266035"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88265</xdr:rowOff>
    </xdr:from>
    <xdr:ext cx="403860" cy="257810"/>
    <xdr:sp macro="" textlink="">
      <xdr:nvSpPr>
        <xdr:cNvPr id="454" name="n_2mainValue【認定こども園・幼稚園・保育所】&#10;有形固定資産減価償却率"/>
        <xdr:cNvSpPr txBox="1"/>
      </xdr:nvSpPr>
      <xdr:spPr>
        <a:xfrm>
          <a:off x="14389735" y="5746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23495</xdr:rowOff>
    </xdr:from>
    <xdr:ext cx="403860" cy="259080"/>
    <xdr:sp macro="" textlink="">
      <xdr:nvSpPr>
        <xdr:cNvPr id="455" name="n_3mainValue【認定こども園・幼稚園・保育所】&#10;有形固定資産減価償却率"/>
        <xdr:cNvSpPr txBox="1"/>
      </xdr:nvSpPr>
      <xdr:spPr>
        <a:xfrm>
          <a:off x="13500735" y="5681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141605</xdr:rowOff>
    </xdr:from>
    <xdr:ext cx="403860" cy="259080"/>
    <xdr:sp macro="" textlink="">
      <xdr:nvSpPr>
        <xdr:cNvPr id="456" name="n_4mainValue【認定こども園・幼稚園・保育所】&#10;有形固定資産減価償却率"/>
        <xdr:cNvSpPr txBox="1"/>
      </xdr:nvSpPr>
      <xdr:spPr>
        <a:xfrm>
          <a:off x="12611735" y="5628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5" name="テキスト ボックス 46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468" name="テキスト ボックス 467"/>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470" name="テキスト ボックス 469"/>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472" name="テキスト ボックス 471"/>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474" name="テキスト ボックス 473"/>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476" name="テキスト ボックス 475"/>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8" name="テキスト ボックス 477"/>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144780</xdr:rowOff>
    </xdr:from>
    <xdr:to>
      <xdr:col>116</xdr:col>
      <xdr:colOff>62865</xdr:colOff>
      <xdr:row>42</xdr:row>
      <xdr:rowOff>15240</xdr:rowOff>
    </xdr:to>
    <xdr:cxnSp macro="">
      <xdr:nvCxnSpPr>
        <xdr:cNvPr id="480" name="直線コネクタ 479"/>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19050</xdr:rowOff>
    </xdr:from>
    <xdr:ext cx="469900" cy="257810"/>
    <xdr:sp macro="" textlink="">
      <xdr:nvSpPr>
        <xdr:cNvPr id="481" name="【認定こども園・幼稚園・保育所】&#10;一人当たり面積最小値テキスト"/>
        <xdr:cNvSpPr txBox="1"/>
      </xdr:nvSpPr>
      <xdr:spPr>
        <a:xfrm>
          <a:off x="22199600" y="7219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91440</xdr:rowOff>
    </xdr:from>
    <xdr:ext cx="469900" cy="259080"/>
    <xdr:sp macro="" textlink="">
      <xdr:nvSpPr>
        <xdr:cNvPr id="483" name="【認定こども園・幼稚園・保育所】&#10;一人当たり面積最大値テキスト"/>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7810"/>
    <xdr:sp macro="" textlink="">
      <xdr:nvSpPr>
        <xdr:cNvPr id="485" name="【認定こども園・幼稚園・保育所】&#10;一人当たり面積平均値テキスト"/>
        <xdr:cNvSpPr txBox="1"/>
      </xdr:nvSpPr>
      <xdr:spPr>
        <a:xfrm>
          <a:off x="22199600" y="67856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13970</xdr:rowOff>
    </xdr:from>
    <xdr:to>
      <xdr:col>112</xdr:col>
      <xdr:colOff>38100</xdr:colOff>
      <xdr:row>40</xdr:row>
      <xdr:rowOff>115570</xdr:rowOff>
    </xdr:to>
    <xdr:sp macro="" textlink="">
      <xdr:nvSpPr>
        <xdr:cNvPr id="487" name="フローチャート: 判断 486"/>
        <xdr:cNvSpPr/>
      </xdr:nvSpPr>
      <xdr:spPr>
        <a:xfrm>
          <a:off x="212725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50165</xdr:rowOff>
    </xdr:from>
    <xdr:to>
      <xdr:col>107</xdr:col>
      <xdr:colOff>101600</xdr:colOff>
      <xdr:row>40</xdr:row>
      <xdr:rowOff>151765</xdr:rowOff>
    </xdr:to>
    <xdr:sp macro="" textlink="">
      <xdr:nvSpPr>
        <xdr:cNvPr id="488" name="フローチャート: 判断 487"/>
        <xdr:cNvSpPr/>
      </xdr:nvSpPr>
      <xdr:spPr>
        <a:xfrm>
          <a:off x="20383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52070</xdr:rowOff>
    </xdr:from>
    <xdr:to>
      <xdr:col>102</xdr:col>
      <xdr:colOff>165100</xdr:colOff>
      <xdr:row>40</xdr:row>
      <xdr:rowOff>153670</xdr:rowOff>
    </xdr:to>
    <xdr:sp macro="" textlink="">
      <xdr:nvSpPr>
        <xdr:cNvPr id="489" name="フローチャート: 判断 488"/>
        <xdr:cNvSpPr/>
      </xdr:nvSpPr>
      <xdr:spPr>
        <a:xfrm>
          <a:off x="194945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31115</xdr:rowOff>
    </xdr:from>
    <xdr:to>
      <xdr:col>98</xdr:col>
      <xdr:colOff>38100</xdr:colOff>
      <xdr:row>40</xdr:row>
      <xdr:rowOff>132715</xdr:rowOff>
    </xdr:to>
    <xdr:sp macro="" textlink="">
      <xdr:nvSpPr>
        <xdr:cNvPr id="490" name="フローチャート: 判断 489"/>
        <xdr:cNvSpPr/>
      </xdr:nvSpPr>
      <xdr:spPr>
        <a:xfrm>
          <a:off x="18605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107315</xdr:rowOff>
    </xdr:from>
    <xdr:to>
      <xdr:col>116</xdr:col>
      <xdr:colOff>114300</xdr:colOff>
      <xdr:row>40</xdr:row>
      <xdr:rowOff>37465</xdr:rowOff>
    </xdr:to>
    <xdr:sp macro="" textlink="">
      <xdr:nvSpPr>
        <xdr:cNvPr id="496" name="楕円 495"/>
        <xdr:cNvSpPr/>
      </xdr:nvSpPr>
      <xdr:spPr>
        <a:xfrm>
          <a:off x="22110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130175</xdr:rowOff>
    </xdr:from>
    <xdr:ext cx="469900" cy="259080"/>
    <xdr:sp macro="" textlink="">
      <xdr:nvSpPr>
        <xdr:cNvPr id="497" name="【認定こども園・幼稚園・保育所】&#10;一人当たり面積該当値テキスト"/>
        <xdr:cNvSpPr txBox="1"/>
      </xdr:nvSpPr>
      <xdr:spPr>
        <a:xfrm>
          <a:off x="22199600" y="664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118745</xdr:rowOff>
    </xdr:from>
    <xdr:to>
      <xdr:col>112</xdr:col>
      <xdr:colOff>38100</xdr:colOff>
      <xdr:row>40</xdr:row>
      <xdr:rowOff>48895</xdr:rowOff>
    </xdr:to>
    <xdr:sp macro="" textlink="">
      <xdr:nvSpPr>
        <xdr:cNvPr id="498" name="楕円 497"/>
        <xdr:cNvSpPr/>
      </xdr:nvSpPr>
      <xdr:spPr>
        <a:xfrm>
          <a:off x="2127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158115</xdr:rowOff>
    </xdr:from>
    <xdr:to>
      <xdr:col>116</xdr:col>
      <xdr:colOff>63500</xdr:colOff>
      <xdr:row>39</xdr:row>
      <xdr:rowOff>169545</xdr:rowOff>
    </xdr:to>
    <xdr:cxnSp macro="">
      <xdr:nvCxnSpPr>
        <xdr:cNvPr id="499" name="直線コネクタ 498"/>
        <xdr:cNvCxnSpPr/>
      </xdr:nvCxnSpPr>
      <xdr:spPr>
        <a:xfrm flipV="1">
          <a:off x="21323300" y="684466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124460</xdr:rowOff>
    </xdr:from>
    <xdr:to>
      <xdr:col>107</xdr:col>
      <xdr:colOff>101600</xdr:colOff>
      <xdr:row>40</xdr:row>
      <xdr:rowOff>54610</xdr:rowOff>
    </xdr:to>
    <xdr:sp macro="" textlink="">
      <xdr:nvSpPr>
        <xdr:cNvPr id="500" name="楕円 499"/>
        <xdr:cNvSpPr/>
      </xdr:nvSpPr>
      <xdr:spPr>
        <a:xfrm>
          <a:off x="2038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169545</xdr:rowOff>
    </xdr:from>
    <xdr:to>
      <xdr:col>111</xdr:col>
      <xdr:colOff>177800</xdr:colOff>
      <xdr:row>40</xdr:row>
      <xdr:rowOff>3810</xdr:rowOff>
    </xdr:to>
    <xdr:cxnSp macro="">
      <xdr:nvCxnSpPr>
        <xdr:cNvPr id="501" name="直線コネクタ 500"/>
        <xdr:cNvCxnSpPr/>
      </xdr:nvCxnSpPr>
      <xdr:spPr>
        <a:xfrm flipV="1">
          <a:off x="20434300" y="68560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130175</xdr:rowOff>
    </xdr:from>
    <xdr:to>
      <xdr:col>102</xdr:col>
      <xdr:colOff>165100</xdr:colOff>
      <xdr:row>40</xdr:row>
      <xdr:rowOff>60325</xdr:rowOff>
    </xdr:to>
    <xdr:sp macro="" textlink="">
      <xdr:nvSpPr>
        <xdr:cNvPr id="502" name="楕円 501"/>
        <xdr:cNvSpPr/>
      </xdr:nvSpPr>
      <xdr:spPr>
        <a:xfrm>
          <a:off x="19494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xdr:rowOff>
    </xdr:from>
    <xdr:to>
      <xdr:col>107</xdr:col>
      <xdr:colOff>50800</xdr:colOff>
      <xdr:row>40</xdr:row>
      <xdr:rowOff>9525</xdr:rowOff>
    </xdr:to>
    <xdr:cxnSp macro="">
      <xdr:nvCxnSpPr>
        <xdr:cNvPr id="503" name="直線コネクタ 502"/>
        <xdr:cNvCxnSpPr/>
      </xdr:nvCxnSpPr>
      <xdr:spPr>
        <a:xfrm flipV="1">
          <a:off x="19545300" y="68618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04" name="楕円 503"/>
        <xdr:cNvSpPr/>
      </xdr:nvSpPr>
      <xdr:spPr>
        <a:xfrm>
          <a:off x="18605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9525</xdr:rowOff>
    </xdr:from>
    <xdr:to>
      <xdr:col>102</xdr:col>
      <xdr:colOff>114300</xdr:colOff>
      <xdr:row>40</xdr:row>
      <xdr:rowOff>41910</xdr:rowOff>
    </xdr:to>
    <xdr:cxnSp macro="">
      <xdr:nvCxnSpPr>
        <xdr:cNvPr id="505" name="直線コネクタ 504"/>
        <xdr:cNvCxnSpPr/>
      </xdr:nvCxnSpPr>
      <xdr:spPr>
        <a:xfrm flipV="1">
          <a:off x="18656300" y="68675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106680</xdr:rowOff>
    </xdr:from>
    <xdr:ext cx="469900" cy="259080"/>
    <xdr:sp macro="" textlink="">
      <xdr:nvSpPr>
        <xdr:cNvPr id="506" name="n_1aveValue【認定こども園・幼稚園・保育所】&#10;一人当たり面積"/>
        <xdr:cNvSpPr txBox="1"/>
      </xdr:nvSpPr>
      <xdr:spPr>
        <a:xfrm>
          <a:off x="21075650" y="696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143510</xdr:rowOff>
    </xdr:from>
    <xdr:ext cx="468630" cy="257810"/>
    <xdr:sp macro="" textlink="">
      <xdr:nvSpPr>
        <xdr:cNvPr id="507" name="n_2aveValue【認定こども園・幼稚園・保育所】&#10;一人当たり面積"/>
        <xdr:cNvSpPr txBox="1"/>
      </xdr:nvSpPr>
      <xdr:spPr>
        <a:xfrm>
          <a:off x="20199350" y="7001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144780</xdr:rowOff>
    </xdr:from>
    <xdr:ext cx="468630" cy="257810"/>
    <xdr:sp macro="" textlink="">
      <xdr:nvSpPr>
        <xdr:cNvPr id="508" name="n_3aveValue【認定こども園・幼稚園・保育所】&#10;一人当たり面積"/>
        <xdr:cNvSpPr txBox="1"/>
      </xdr:nvSpPr>
      <xdr:spPr>
        <a:xfrm>
          <a:off x="19310350" y="7002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123825</xdr:rowOff>
    </xdr:from>
    <xdr:ext cx="468630" cy="257810"/>
    <xdr:sp macro="" textlink="">
      <xdr:nvSpPr>
        <xdr:cNvPr id="509" name="n_4aveValue【認定こども園・幼稚園・保育所】&#10;一人当たり面積"/>
        <xdr:cNvSpPr txBox="1"/>
      </xdr:nvSpPr>
      <xdr:spPr>
        <a:xfrm>
          <a:off x="18421350" y="6981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65405</xdr:rowOff>
    </xdr:from>
    <xdr:ext cx="469900" cy="257810"/>
    <xdr:sp macro="" textlink="">
      <xdr:nvSpPr>
        <xdr:cNvPr id="510" name="n_1mainValue【認定こども園・幼稚園・保育所】&#10;一人当たり面積"/>
        <xdr:cNvSpPr txBox="1"/>
      </xdr:nvSpPr>
      <xdr:spPr>
        <a:xfrm>
          <a:off x="21075650" y="65805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71120</xdr:rowOff>
    </xdr:from>
    <xdr:ext cx="468630" cy="259080"/>
    <xdr:sp macro="" textlink="">
      <xdr:nvSpPr>
        <xdr:cNvPr id="511" name="n_2mainValue【認定こども園・幼稚園・保育所】&#10;一人当たり面積"/>
        <xdr:cNvSpPr txBox="1"/>
      </xdr:nvSpPr>
      <xdr:spPr>
        <a:xfrm>
          <a:off x="20199350" y="6586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76835</xdr:rowOff>
    </xdr:from>
    <xdr:ext cx="468630" cy="257810"/>
    <xdr:sp macro="" textlink="">
      <xdr:nvSpPr>
        <xdr:cNvPr id="512" name="n_3mainValue【認定こども園・幼稚園・保育所】&#10;一人当たり面積"/>
        <xdr:cNvSpPr txBox="1"/>
      </xdr:nvSpPr>
      <xdr:spPr>
        <a:xfrm>
          <a:off x="19310350" y="6591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109220</xdr:rowOff>
    </xdr:from>
    <xdr:ext cx="468630" cy="257810"/>
    <xdr:sp macro="" textlink="">
      <xdr:nvSpPr>
        <xdr:cNvPr id="513" name="n_4mainValue【認定こども園・幼稚園・保育所】&#10;一人当たり面積"/>
        <xdr:cNvSpPr txBox="1"/>
      </xdr:nvSpPr>
      <xdr:spPr>
        <a:xfrm>
          <a:off x="18421350" y="6624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22" name="テキスト ボックス 52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24" name="テキスト ボックス 523"/>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26" name="テキスト ボックス 525"/>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8" name="テキスト ボックス 52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30" name="テキスト ボックス 529"/>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2" name="テキスト ボックス 53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4" name="テキスト ボックス 53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36" name="テキスト ボックス 535"/>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81915</xdr:rowOff>
    </xdr:from>
    <xdr:to>
      <xdr:col>85</xdr:col>
      <xdr:colOff>126365</xdr:colOff>
      <xdr:row>62</xdr:row>
      <xdr:rowOff>154940</xdr:rowOff>
    </xdr:to>
    <xdr:cxnSp macro="">
      <xdr:nvCxnSpPr>
        <xdr:cNvPr id="538" name="直線コネクタ 537"/>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158115</xdr:rowOff>
    </xdr:from>
    <xdr:ext cx="405130" cy="257810"/>
    <xdr:sp macro="" textlink="">
      <xdr:nvSpPr>
        <xdr:cNvPr id="539" name="【学校施設】&#10;有形固定資産減価償却率最小値テキスト"/>
        <xdr:cNvSpPr txBox="1"/>
      </xdr:nvSpPr>
      <xdr:spPr>
        <a:xfrm>
          <a:off x="16357600" y="107880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154940</xdr:rowOff>
    </xdr:from>
    <xdr:to>
      <xdr:col>86</xdr:col>
      <xdr:colOff>25400</xdr:colOff>
      <xdr:row>62</xdr:row>
      <xdr:rowOff>154940</xdr:rowOff>
    </xdr:to>
    <xdr:cxnSp macro="">
      <xdr:nvCxnSpPr>
        <xdr:cNvPr id="540" name="直線コネクタ 539"/>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29210</xdr:rowOff>
    </xdr:from>
    <xdr:ext cx="405130" cy="257810"/>
    <xdr:sp macro="" textlink="">
      <xdr:nvSpPr>
        <xdr:cNvPr id="541" name="【学校施設】&#10;有形固定資産減価償却率最大値テキスト"/>
        <xdr:cNvSpPr txBox="1"/>
      </xdr:nvSpPr>
      <xdr:spPr>
        <a:xfrm>
          <a:off x="16357600" y="9458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36830</xdr:rowOff>
    </xdr:from>
    <xdr:ext cx="405130" cy="259080"/>
    <xdr:sp macro="" textlink="">
      <xdr:nvSpPr>
        <xdr:cNvPr id="543" name="【学校施設】&#10;有形固定資産減価償却率平均値テキスト"/>
        <xdr:cNvSpPr txBox="1"/>
      </xdr:nvSpPr>
      <xdr:spPr>
        <a:xfrm>
          <a:off x="16357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5" name="フローチャート: 判断 544"/>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6" name="フローチャート: 判断 545"/>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7" name="フローチャート: 判断 546"/>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48" name="フローチャート: 判断 547"/>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9" name="テキスト ボックス 54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50" name="テキスト ボックス 54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51" name="テキスト ボックス 55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52" name="テキスト ボックス 55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53" name="テキスト ボックス 55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554" name="楕円 553"/>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26670</xdr:rowOff>
    </xdr:from>
    <xdr:ext cx="405130" cy="259080"/>
    <xdr:sp macro="" textlink="">
      <xdr:nvSpPr>
        <xdr:cNvPr id="555" name="【学校施設】&#10;有形固定資産減価償却率該当値テキスト"/>
        <xdr:cNvSpPr txBox="1"/>
      </xdr:nvSpPr>
      <xdr:spPr>
        <a:xfrm>
          <a:off x="16357600" y="1031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56" name="楕円 555"/>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99060</xdr:rowOff>
    </xdr:to>
    <xdr:cxnSp macro="">
      <xdr:nvCxnSpPr>
        <xdr:cNvPr id="557" name="直線コネクタ 556"/>
        <xdr:cNvCxnSpPr/>
      </xdr:nvCxnSpPr>
      <xdr:spPr>
        <a:xfrm>
          <a:off x="15481300" y="103403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558" name="楕円 557"/>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53340</xdr:rowOff>
    </xdr:to>
    <xdr:cxnSp macro="">
      <xdr:nvCxnSpPr>
        <xdr:cNvPr id="559" name="直線コネクタ 558"/>
        <xdr:cNvCxnSpPr/>
      </xdr:nvCxnSpPr>
      <xdr:spPr>
        <a:xfrm>
          <a:off x="14592300" y="10317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0" name="楕円 559"/>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30480</xdr:rowOff>
    </xdr:to>
    <xdr:cxnSp macro="">
      <xdr:nvCxnSpPr>
        <xdr:cNvPr id="561" name="直線コネクタ 560"/>
        <xdr:cNvCxnSpPr/>
      </xdr:nvCxnSpPr>
      <xdr:spPr>
        <a:xfrm>
          <a:off x="13703300" y="10271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62" name="楕円 561"/>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120650</xdr:rowOff>
    </xdr:from>
    <xdr:to>
      <xdr:col>71</xdr:col>
      <xdr:colOff>177800</xdr:colOff>
      <xdr:row>59</xdr:row>
      <xdr:rowOff>156210</xdr:rowOff>
    </xdr:to>
    <xdr:cxnSp macro="">
      <xdr:nvCxnSpPr>
        <xdr:cNvPr id="563" name="直線コネクタ 562"/>
        <xdr:cNvCxnSpPr/>
      </xdr:nvCxnSpPr>
      <xdr:spPr>
        <a:xfrm>
          <a:off x="12814300" y="102362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112395</xdr:rowOff>
    </xdr:from>
    <xdr:ext cx="405130" cy="257810"/>
    <xdr:sp macro="" textlink="">
      <xdr:nvSpPr>
        <xdr:cNvPr id="564" name="n_1aveValue【学校施設】&#10;有形固定資産減価償却率"/>
        <xdr:cNvSpPr txBox="1"/>
      </xdr:nvSpPr>
      <xdr:spPr>
        <a:xfrm>
          <a:off x="15266035" y="10399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93345</xdr:rowOff>
    </xdr:from>
    <xdr:ext cx="403860" cy="259080"/>
    <xdr:sp macro="" textlink="">
      <xdr:nvSpPr>
        <xdr:cNvPr id="565" name="n_2aveValue【学校施設】&#10;有形固定資産減価償却率"/>
        <xdr:cNvSpPr txBox="1"/>
      </xdr:nvSpPr>
      <xdr:spPr>
        <a:xfrm>
          <a:off x="14389735" y="10380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76200</xdr:rowOff>
    </xdr:from>
    <xdr:ext cx="403860" cy="257810"/>
    <xdr:sp macro="" textlink="">
      <xdr:nvSpPr>
        <xdr:cNvPr id="566" name="n_3aveValue【学校施設】&#10;有形固定資産減価償却率"/>
        <xdr:cNvSpPr txBox="1"/>
      </xdr:nvSpPr>
      <xdr:spPr>
        <a:xfrm>
          <a:off x="13500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78105</xdr:rowOff>
    </xdr:from>
    <xdr:ext cx="403860" cy="257810"/>
    <xdr:sp macro="" textlink="">
      <xdr:nvSpPr>
        <xdr:cNvPr id="567" name="n_4aveValue【学校施設】&#10;有形固定資産減価償却率"/>
        <xdr:cNvSpPr txBox="1"/>
      </xdr:nvSpPr>
      <xdr:spPr>
        <a:xfrm>
          <a:off x="12611735" y="10365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120650</xdr:rowOff>
    </xdr:from>
    <xdr:ext cx="405130" cy="257810"/>
    <xdr:sp macro="" textlink="">
      <xdr:nvSpPr>
        <xdr:cNvPr id="568" name="n_1mainValue【学校施設】&#10;有形固定資産減価償却率"/>
        <xdr:cNvSpPr txBox="1"/>
      </xdr:nvSpPr>
      <xdr:spPr>
        <a:xfrm>
          <a:off x="15266035" y="100647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97790</xdr:rowOff>
    </xdr:from>
    <xdr:ext cx="403860" cy="257810"/>
    <xdr:sp macro="" textlink="">
      <xdr:nvSpPr>
        <xdr:cNvPr id="569" name="n_2mainValue【学校施設】&#10;有形固定資産減価償却率"/>
        <xdr:cNvSpPr txBox="1"/>
      </xdr:nvSpPr>
      <xdr:spPr>
        <a:xfrm>
          <a:off x="14389735" y="10041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52070</xdr:rowOff>
    </xdr:from>
    <xdr:ext cx="403860" cy="257810"/>
    <xdr:sp macro="" textlink="">
      <xdr:nvSpPr>
        <xdr:cNvPr id="570" name="n_3mainValue【学校施設】&#10;有形固定資産減価償却率"/>
        <xdr:cNvSpPr txBox="1"/>
      </xdr:nvSpPr>
      <xdr:spPr>
        <a:xfrm>
          <a:off x="13500735" y="9996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15875</xdr:rowOff>
    </xdr:from>
    <xdr:ext cx="403860" cy="259080"/>
    <xdr:sp macro="" textlink="">
      <xdr:nvSpPr>
        <xdr:cNvPr id="571" name="n_4mainValue【学校施設】&#10;有形固定資産減価償却率"/>
        <xdr:cNvSpPr txBox="1"/>
      </xdr:nvSpPr>
      <xdr:spPr>
        <a:xfrm>
          <a:off x="12611735" y="9959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80" name="テキスト ボックス 57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82" name="テキスト ボックス 58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6090" cy="257810"/>
    <xdr:sp macro="" textlink="">
      <xdr:nvSpPr>
        <xdr:cNvPr id="584" name="テキスト ボックス 583"/>
        <xdr:cNvSpPr txBox="1"/>
      </xdr:nvSpPr>
      <xdr:spPr>
        <a:xfrm>
          <a:off x="17820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6" name="テキスト ボックス 585"/>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6090" cy="257810"/>
    <xdr:sp macro="" textlink="">
      <xdr:nvSpPr>
        <xdr:cNvPr id="588" name="テキスト ボックス 587"/>
        <xdr:cNvSpPr txBox="1"/>
      </xdr:nvSpPr>
      <xdr:spPr>
        <a:xfrm>
          <a:off x="17820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90" name="テキスト ボックス 589"/>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123190</xdr:rowOff>
    </xdr:from>
    <xdr:to>
      <xdr:col>116</xdr:col>
      <xdr:colOff>62865</xdr:colOff>
      <xdr:row>62</xdr:row>
      <xdr:rowOff>160020</xdr:rowOff>
    </xdr:to>
    <xdr:cxnSp macro="">
      <xdr:nvCxnSpPr>
        <xdr:cNvPr id="592" name="直線コネクタ 591"/>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163830</xdr:rowOff>
    </xdr:from>
    <xdr:ext cx="469900" cy="259080"/>
    <xdr:sp macro="" textlink="">
      <xdr:nvSpPr>
        <xdr:cNvPr id="593" name="【学校施設】&#10;一人当たり面積最小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69850</xdr:rowOff>
    </xdr:from>
    <xdr:ext cx="469900" cy="259080"/>
    <xdr:sp macro="" textlink="">
      <xdr:nvSpPr>
        <xdr:cNvPr id="595" name="【学校施設】&#10;一人当たり面積最大値テキスト"/>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123190</xdr:rowOff>
    </xdr:from>
    <xdr:to>
      <xdr:col>116</xdr:col>
      <xdr:colOff>152400</xdr:colOff>
      <xdr:row>55</xdr:row>
      <xdr:rowOff>123190</xdr:rowOff>
    </xdr:to>
    <xdr:cxnSp macro="">
      <xdr:nvCxnSpPr>
        <xdr:cNvPr id="596" name="直線コネクタ 595"/>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138430</xdr:rowOff>
    </xdr:from>
    <xdr:ext cx="469900" cy="259080"/>
    <xdr:sp macro="" textlink="">
      <xdr:nvSpPr>
        <xdr:cNvPr id="597" name="【学校施設】&#10;一人当たり面積平均値テキスト"/>
        <xdr:cNvSpPr txBox="1"/>
      </xdr:nvSpPr>
      <xdr:spPr>
        <a:xfrm>
          <a:off x="22199600" y="10082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115570</xdr:rowOff>
    </xdr:from>
    <xdr:to>
      <xdr:col>116</xdr:col>
      <xdr:colOff>114300</xdr:colOff>
      <xdr:row>60</xdr:row>
      <xdr:rowOff>45720</xdr:rowOff>
    </xdr:to>
    <xdr:sp macro="" textlink="">
      <xdr:nvSpPr>
        <xdr:cNvPr id="598" name="フローチャート: 判断 597"/>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122555</xdr:rowOff>
    </xdr:from>
    <xdr:to>
      <xdr:col>112</xdr:col>
      <xdr:colOff>38100</xdr:colOff>
      <xdr:row>60</xdr:row>
      <xdr:rowOff>52705</xdr:rowOff>
    </xdr:to>
    <xdr:sp macro="" textlink="">
      <xdr:nvSpPr>
        <xdr:cNvPr id="599" name="フローチャート: 判断 598"/>
        <xdr:cNvSpPr/>
      </xdr:nvSpPr>
      <xdr:spPr>
        <a:xfrm>
          <a:off x="21272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xdr:rowOff>
    </xdr:from>
    <xdr:to>
      <xdr:col>107</xdr:col>
      <xdr:colOff>101600</xdr:colOff>
      <xdr:row>60</xdr:row>
      <xdr:rowOff>107315</xdr:rowOff>
    </xdr:to>
    <xdr:sp macro="" textlink="">
      <xdr:nvSpPr>
        <xdr:cNvPr id="600" name="フローチャート: 判断 599"/>
        <xdr:cNvSpPr/>
      </xdr:nvSpPr>
      <xdr:spPr>
        <a:xfrm>
          <a:off x="20383500" y="10293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161925</xdr:rowOff>
    </xdr:from>
    <xdr:to>
      <xdr:col>102</xdr:col>
      <xdr:colOff>165100</xdr:colOff>
      <xdr:row>60</xdr:row>
      <xdr:rowOff>92075</xdr:rowOff>
    </xdr:to>
    <xdr:sp macro="" textlink="">
      <xdr:nvSpPr>
        <xdr:cNvPr id="601" name="フローチャート: 判断 600"/>
        <xdr:cNvSpPr/>
      </xdr:nvSpPr>
      <xdr:spPr>
        <a:xfrm>
          <a:off x="19494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163830</xdr:rowOff>
    </xdr:from>
    <xdr:to>
      <xdr:col>98</xdr:col>
      <xdr:colOff>38100</xdr:colOff>
      <xdr:row>60</xdr:row>
      <xdr:rowOff>93980</xdr:rowOff>
    </xdr:to>
    <xdr:sp macro="" textlink="">
      <xdr:nvSpPr>
        <xdr:cNvPr id="602" name="フローチャート: 判断 601"/>
        <xdr:cNvSpPr/>
      </xdr:nvSpPr>
      <xdr:spPr>
        <a:xfrm>
          <a:off x="1860550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3" name="テキスト ボックス 602"/>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4" name="テキスト ボックス 603"/>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5" name="テキスト ボックス 604"/>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6" name="テキスト ボックス 605"/>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7" name="テキスト ボックス 606"/>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150495</xdr:rowOff>
    </xdr:from>
    <xdr:to>
      <xdr:col>116</xdr:col>
      <xdr:colOff>114300</xdr:colOff>
      <xdr:row>60</xdr:row>
      <xdr:rowOff>80645</xdr:rowOff>
    </xdr:to>
    <xdr:sp macro="" textlink="">
      <xdr:nvSpPr>
        <xdr:cNvPr id="608" name="楕円 607"/>
        <xdr:cNvSpPr/>
      </xdr:nvSpPr>
      <xdr:spPr>
        <a:xfrm>
          <a:off x="221107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128905</xdr:rowOff>
    </xdr:from>
    <xdr:ext cx="469900" cy="259080"/>
    <xdr:sp macro="" textlink="">
      <xdr:nvSpPr>
        <xdr:cNvPr id="609" name="【学校施設】&#10;一人当たり面積該当値テキスト"/>
        <xdr:cNvSpPr txBox="1"/>
      </xdr:nvSpPr>
      <xdr:spPr>
        <a:xfrm>
          <a:off x="22199600" y="10244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162560</xdr:rowOff>
    </xdr:from>
    <xdr:to>
      <xdr:col>112</xdr:col>
      <xdr:colOff>38100</xdr:colOff>
      <xdr:row>60</xdr:row>
      <xdr:rowOff>92710</xdr:rowOff>
    </xdr:to>
    <xdr:sp macro="" textlink="">
      <xdr:nvSpPr>
        <xdr:cNvPr id="610" name="楕円 609"/>
        <xdr:cNvSpPr/>
      </xdr:nvSpPr>
      <xdr:spPr>
        <a:xfrm>
          <a:off x="2127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29845</xdr:rowOff>
    </xdr:from>
    <xdr:to>
      <xdr:col>116</xdr:col>
      <xdr:colOff>63500</xdr:colOff>
      <xdr:row>60</xdr:row>
      <xdr:rowOff>41910</xdr:rowOff>
    </xdr:to>
    <xdr:cxnSp macro="">
      <xdr:nvCxnSpPr>
        <xdr:cNvPr id="611" name="直線コネクタ 610"/>
        <xdr:cNvCxnSpPr/>
      </xdr:nvCxnSpPr>
      <xdr:spPr>
        <a:xfrm flipV="1">
          <a:off x="21323300" y="103168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8255</xdr:rowOff>
    </xdr:from>
    <xdr:to>
      <xdr:col>107</xdr:col>
      <xdr:colOff>101600</xdr:colOff>
      <xdr:row>60</xdr:row>
      <xdr:rowOff>109855</xdr:rowOff>
    </xdr:to>
    <xdr:sp macro="" textlink="">
      <xdr:nvSpPr>
        <xdr:cNvPr id="612" name="楕円 611"/>
        <xdr:cNvSpPr/>
      </xdr:nvSpPr>
      <xdr:spPr>
        <a:xfrm>
          <a:off x="20383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41910</xdr:rowOff>
    </xdr:from>
    <xdr:to>
      <xdr:col>111</xdr:col>
      <xdr:colOff>177800</xdr:colOff>
      <xdr:row>60</xdr:row>
      <xdr:rowOff>59055</xdr:rowOff>
    </xdr:to>
    <xdr:cxnSp macro="">
      <xdr:nvCxnSpPr>
        <xdr:cNvPr id="613" name="直線コネクタ 612"/>
        <xdr:cNvCxnSpPr/>
      </xdr:nvCxnSpPr>
      <xdr:spPr>
        <a:xfrm flipV="1">
          <a:off x="20434300" y="103289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26670</xdr:rowOff>
    </xdr:from>
    <xdr:to>
      <xdr:col>102</xdr:col>
      <xdr:colOff>165100</xdr:colOff>
      <xdr:row>60</xdr:row>
      <xdr:rowOff>128270</xdr:rowOff>
    </xdr:to>
    <xdr:sp macro="" textlink="">
      <xdr:nvSpPr>
        <xdr:cNvPr id="614" name="楕円 613"/>
        <xdr:cNvSpPr/>
      </xdr:nvSpPr>
      <xdr:spPr>
        <a:xfrm>
          <a:off x="194945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59055</xdr:rowOff>
    </xdr:from>
    <xdr:to>
      <xdr:col>107</xdr:col>
      <xdr:colOff>50800</xdr:colOff>
      <xdr:row>60</xdr:row>
      <xdr:rowOff>77470</xdr:rowOff>
    </xdr:to>
    <xdr:cxnSp macro="">
      <xdr:nvCxnSpPr>
        <xdr:cNvPr id="615" name="直線コネクタ 614"/>
        <xdr:cNvCxnSpPr/>
      </xdr:nvCxnSpPr>
      <xdr:spPr>
        <a:xfrm flipV="1">
          <a:off x="19545300" y="10346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41910</xdr:rowOff>
    </xdr:from>
    <xdr:to>
      <xdr:col>98</xdr:col>
      <xdr:colOff>38100</xdr:colOff>
      <xdr:row>60</xdr:row>
      <xdr:rowOff>143510</xdr:rowOff>
    </xdr:to>
    <xdr:sp macro="" textlink="">
      <xdr:nvSpPr>
        <xdr:cNvPr id="616" name="楕円 615"/>
        <xdr:cNvSpPr/>
      </xdr:nvSpPr>
      <xdr:spPr>
        <a:xfrm>
          <a:off x="186055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77470</xdr:rowOff>
    </xdr:from>
    <xdr:to>
      <xdr:col>102</xdr:col>
      <xdr:colOff>114300</xdr:colOff>
      <xdr:row>60</xdr:row>
      <xdr:rowOff>92710</xdr:rowOff>
    </xdr:to>
    <xdr:cxnSp macro="">
      <xdr:nvCxnSpPr>
        <xdr:cNvPr id="617" name="直線コネクタ 616"/>
        <xdr:cNvCxnSpPr/>
      </xdr:nvCxnSpPr>
      <xdr:spPr>
        <a:xfrm flipV="1">
          <a:off x="18656300" y="103644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69215</xdr:rowOff>
    </xdr:from>
    <xdr:ext cx="469900" cy="259080"/>
    <xdr:sp macro="" textlink="">
      <xdr:nvSpPr>
        <xdr:cNvPr id="618" name="n_1aveValue【学校施設】&#10;一人当たり面積"/>
        <xdr:cNvSpPr txBox="1"/>
      </xdr:nvSpPr>
      <xdr:spPr>
        <a:xfrm>
          <a:off x="21075650" y="10013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123825</xdr:rowOff>
    </xdr:from>
    <xdr:ext cx="468630" cy="257810"/>
    <xdr:sp macro="" textlink="">
      <xdr:nvSpPr>
        <xdr:cNvPr id="619" name="n_2aveValue【学校施設】&#10;一人当たり面積"/>
        <xdr:cNvSpPr txBox="1"/>
      </xdr:nvSpPr>
      <xdr:spPr>
        <a:xfrm>
          <a:off x="20199350" y="10067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109220</xdr:rowOff>
    </xdr:from>
    <xdr:ext cx="468630" cy="257810"/>
    <xdr:sp macro="" textlink="">
      <xdr:nvSpPr>
        <xdr:cNvPr id="620" name="n_3aveValue【学校施設】&#10;一人当たり面積"/>
        <xdr:cNvSpPr txBox="1"/>
      </xdr:nvSpPr>
      <xdr:spPr>
        <a:xfrm>
          <a:off x="19310350" y="10053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110490</xdr:rowOff>
    </xdr:from>
    <xdr:ext cx="468630" cy="257810"/>
    <xdr:sp macro="" textlink="">
      <xdr:nvSpPr>
        <xdr:cNvPr id="621" name="n_4aveValue【学校施設】&#10;一人当たり面積"/>
        <xdr:cNvSpPr txBox="1"/>
      </xdr:nvSpPr>
      <xdr:spPr>
        <a:xfrm>
          <a:off x="18421350" y="10054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83820</xdr:rowOff>
    </xdr:from>
    <xdr:ext cx="469900" cy="259080"/>
    <xdr:sp macro="" textlink="">
      <xdr:nvSpPr>
        <xdr:cNvPr id="622" name="n_1mainValue【学校施設】&#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100965</xdr:rowOff>
    </xdr:from>
    <xdr:ext cx="468630" cy="257810"/>
    <xdr:sp macro="" textlink="">
      <xdr:nvSpPr>
        <xdr:cNvPr id="623" name="n_2mainValue【学校施設】&#10;一人当たり面積"/>
        <xdr:cNvSpPr txBox="1"/>
      </xdr:nvSpPr>
      <xdr:spPr>
        <a:xfrm>
          <a:off x="20199350" y="10387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119380</xdr:rowOff>
    </xdr:from>
    <xdr:ext cx="468630" cy="259080"/>
    <xdr:sp macro="" textlink="">
      <xdr:nvSpPr>
        <xdr:cNvPr id="624" name="n_3mainValue【学校施設】&#10;一人当たり面積"/>
        <xdr:cNvSpPr txBox="1"/>
      </xdr:nvSpPr>
      <xdr:spPr>
        <a:xfrm>
          <a:off x="19310350" y="10406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134620</xdr:rowOff>
    </xdr:from>
    <xdr:ext cx="468630" cy="257810"/>
    <xdr:sp macro="" textlink="">
      <xdr:nvSpPr>
        <xdr:cNvPr id="625" name="n_4mainValue【学校施設】&#10;一人当たり面積"/>
        <xdr:cNvSpPr txBox="1"/>
      </xdr:nvSpPr>
      <xdr:spPr>
        <a:xfrm>
          <a:off x="18421350" y="10421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50" name="テキスト ボックス 64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52" name="テキスト ボックス 651"/>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654" name="テキスト ボックス 653"/>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58" name="テキスト ボックス 65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664" name="テキスト ボックス 663"/>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667" name="直線コネクタ 666"/>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68"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9" name="直線コネクタ 6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405130" cy="259080"/>
    <xdr:sp macro="" textlink="">
      <xdr:nvSpPr>
        <xdr:cNvPr id="670" name="【公民館】&#10;有形固定資産減価償却率最大値テキスト"/>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671" name="直線コネクタ 670"/>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17780</xdr:rowOff>
    </xdr:from>
    <xdr:ext cx="405130" cy="257810"/>
    <xdr:sp macro="" textlink="">
      <xdr:nvSpPr>
        <xdr:cNvPr id="672" name="【公民館】&#10;有形固定資産減価償却率平均値テキスト"/>
        <xdr:cNvSpPr txBox="1"/>
      </xdr:nvSpPr>
      <xdr:spPr>
        <a:xfrm>
          <a:off x="16357600" y="180200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177800</xdr:colOff>
      <xdr:row>106</xdr:row>
      <xdr:rowOff>95885</xdr:rowOff>
    </xdr:to>
    <xdr:sp macro="" textlink="">
      <xdr:nvSpPr>
        <xdr:cNvPr id="673" name="フローチャート: 判断 672"/>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168910</xdr:rowOff>
    </xdr:from>
    <xdr:to>
      <xdr:col>81</xdr:col>
      <xdr:colOff>101600</xdr:colOff>
      <xdr:row>106</xdr:row>
      <xdr:rowOff>99060</xdr:rowOff>
    </xdr:to>
    <xdr:sp macro="" textlink="">
      <xdr:nvSpPr>
        <xdr:cNvPr id="674" name="フローチャート: 判断 673"/>
        <xdr:cNvSpPr/>
      </xdr:nvSpPr>
      <xdr:spPr>
        <a:xfrm>
          <a:off x="15430500" y="181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675" name="フローチャート: 判断 674"/>
        <xdr:cNvSpPr/>
      </xdr:nvSpPr>
      <xdr:spPr>
        <a:xfrm>
          <a:off x="14541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50165</xdr:rowOff>
    </xdr:to>
    <xdr:sp macro="" textlink="">
      <xdr:nvSpPr>
        <xdr:cNvPr id="676" name="フローチャート: 判断 675"/>
        <xdr:cNvSpPr/>
      </xdr:nvSpPr>
      <xdr:spPr>
        <a:xfrm>
          <a:off x="13652500" y="1812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111760</xdr:rowOff>
    </xdr:from>
    <xdr:to>
      <xdr:col>67</xdr:col>
      <xdr:colOff>101600</xdr:colOff>
      <xdr:row>106</xdr:row>
      <xdr:rowOff>41910</xdr:rowOff>
    </xdr:to>
    <xdr:sp macro="" textlink="">
      <xdr:nvSpPr>
        <xdr:cNvPr id="677" name="フローチャート: 判断 676"/>
        <xdr:cNvSpPr/>
      </xdr:nvSpPr>
      <xdr:spPr>
        <a:xfrm>
          <a:off x="12763500" y="1811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56515</xdr:rowOff>
    </xdr:from>
    <xdr:to>
      <xdr:col>85</xdr:col>
      <xdr:colOff>177800</xdr:colOff>
      <xdr:row>107</xdr:row>
      <xdr:rowOff>158115</xdr:rowOff>
    </xdr:to>
    <xdr:sp macro="" textlink="">
      <xdr:nvSpPr>
        <xdr:cNvPr id="683" name="楕円 682"/>
        <xdr:cNvSpPr/>
      </xdr:nvSpPr>
      <xdr:spPr>
        <a:xfrm>
          <a:off x="162687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34925</xdr:rowOff>
    </xdr:from>
    <xdr:ext cx="405130" cy="259080"/>
    <xdr:sp macro="" textlink="">
      <xdr:nvSpPr>
        <xdr:cNvPr id="684" name="【公民館】&#10;有形固定資産減価償却率該当値テキスト"/>
        <xdr:cNvSpPr txBox="1"/>
      </xdr:nvSpPr>
      <xdr:spPr>
        <a:xfrm>
          <a:off x="16357600" y="18380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20320</xdr:rowOff>
    </xdr:from>
    <xdr:to>
      <xdr:col>81</xdr:col>
      <xdr:colOff>101600</xdr:colOff>
      <xdr:row>107</xdr:row>
      <xdr:rowOff>121920</xdr:rowOff>
    </xdr:to>
    <xdr:sp macro="" textlink="">
      <xdr:nvSpPr>
        <xdr:cNvPr id="685" name="楕円 684"/>
        <xdr:cNvSpPr/>
      </xdr:nvSpPr>
      <xdr:spPr>
        <a:xfrm>
          <a:off x="15430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71120</xdr:rowOff>
    </xdr:from>
    <xdr:to>
      <xdr:col>85</xdr:col>
      <xdr:colOff>127000</xdr:colOff>
      <xdr:row>107</xdr:row>
      <xdr:rowOff>107315</xdr:rowOff>
    </xdr:to>
    <xdr:cxnSp macro="">
      <xdr:nvCxnSpPr>
        <xdr:cNvPr id="686" name="直線コネクタ 685"/>
        <xdr:cNvCxnSpPr/>
      </xdr:nvCxnSpPr>
      <xdr:spPr>
        <a:xfrm>
          <a:off x="15481300" y="184162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156210</xdr:rowOff>
    </xdr:from>
    <xdr:to>
      <xdr:col>76</xdr:col>
      <xdr:colOff>165100</xdr:colOff>
      <xdr:row>107</xdr:row>
      <xdr:rowOff>86360</xdr:rowOff>
    </xdr:to>
    <xdr:sp macro="" textlink="">
      <xdr:nvSpPr>
        <xdr:cNvPr id="687" name="楕円 686"/>
        <xdr:cNvSpPr/>
      </xdr:nvSpPr>
      <xdr:spPr>
        <a:xfrm>
          <a:off x="145415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35560</xdr:rowOff>
    </xdr:from>
    <xdr:to>
      <xdr:col>81</xdr:col>
      <xdr:colOff>50800</xdr:colOff>
      <xdr:row>107</xdr:row>
      <xdr:rowOff>71120</xdr:rowOff>
    </xdr:to>
    <xdr:cxnSp macro="">
      <xdr:nvCxnSpPr>
        <xdr:cNvPr id="688" name="直線コネクタ 687"/>
        <xdr:cNvCxnSpPr/>
      </xdr:nvCxnSpPr>
      <xdr:spPr>
        <a:xfrm>
          <a:off x="14592300" y="183807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120650</xdr:rowOff>
    </xdr:from>
    <xdr:to>
      <xdr:col>72</xdr:col>
      <xdr:colOff>38100</xdr:colOff>
      <xdr:row>107</xdr:row>
      <xdr:rowOff>50165</xdr:rowOff>
    </xdr:to>
    <xdr:sp macro="" textlink="">
      <xdr:nvSpPr>
        <xdr:cNvPr id="689" name="楕円 688"/>
        <xdr:cNvSpPr/>
      </xdr:nvSpPr>
      <xdr:spPr>
        <a:xfrm>
          <a:off x="13652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170815</xdr:rowOff>
    </xdr:from>
    <xdr:to>
      <xdr:col>76</xdr:col>
      <xdr:colOff>114300</xdr:colOff>
      <xdr:row>107</xdr:row>
      <xdr:rowOff>35560</xdr:rowOff>
    </xdr:to>
    <xdr:cxnSp macro="">
      <xdr:nvCxnSpPr>
        <xdr:cNvPr id="690" name="直線コネクタ 689"/>
        <xdr:cNvCxnSpPr/>
      </xdr:nvCxnSpPr>
      <xdr:spPr>
        <a:xfrm>
          <a:off x="13703300" y="183445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61595</xdr:rowOff>
    </xdr:from>
    <xdr:to>
      <xdr:col>67</xdr:col>
      <xdr:colOff>101600</xdr:colOff>
      <xdr:row>106</xdr:row>
      <xdr:rowOff>163195</xdr:rowOff>
    </xdr:to>
    <xdr:sp macro="" textlink="">
      <xdr:nvSpPr>
        <xdr:cNvPr id="691" name="楕円 690"/>
        <xdr:cNvSpPr/>
      </xdr:nvSpPr>
      <xdr:spPr>
        <a:xfrm>
          <a:off x="1276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112395</xdr:rowOff>
    </xdr:from>
    <xdr:to>
      <xdr:col>71</xdr:col>
      <xdr:colOff>177800</xdr:colOff>
      <xdr:row>106</xdr:row>
      <xdr:rowOff>170815</xdr:rowOff>
    </xdr:to>
    <xdr:cxnSp macro="">
      <xdr:nvCxnSpPr>
        <xdr:cNvPr id="692" name="直線コネクタ 691"/>
        <xdr:cNvCxnSpPr/>
      </xdr:nvCxnSpPr>
      <xdr:spPr>
        <a:xfrm>
          <a:off x="12814300" y="1828609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115570</xdr:rowOff>
    </xdr:from>
    <xdr:ext cx="405130" cy="259080"/>
    <xdr:sp macro="" textlink="">
      <xdr:nvSpPr>
        <xdr:cNvPr id="693" name="n_1aveValue【公民館】&#10;有形固定資産減価償却率"/>
        <xdr:cNvSpPr txBox="1"/>
      </xdr:nvSpPr>
      <xdr:spPr>
        <a:xfrm>
          <a:off x="15266035" y="1794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86360</xdr:rowOff>
    </xdr:from>
    <xdr:ext cx="403860" cy="257810"/>
    <xdr:sp macro="" textlink="">
      <xdr:nvSpPr>
        <xdr:cNvPr id="694" name="n_2aveValue【公民館】&#10;有形固定資産減価償却率"/>
        <xdr:cNvSpPr txBox="1"/>
      </xdr:nvSpPr>
      <xdr:spPr>
        <a:xfrm>
          <a:off x="14389735" y="17917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66675</xdr:rowOff>
    </xdr:from>
    <xdr:ext cx="403860" cy="257810"/>
    <xdr:sp macro="" textlink="">
      <xdr:nvSpPr>
        <xdr:cNvPr id="695" name="n_3aveValue【公民館】&#10;有形固定資産減価償却率"/>
        <xdr:cNvSpPr txBox="1"/>
      </xdr:nvSpPr>
      <xdr:spPr>
        <a:xfrm>
          <a:off x="13500735" y="17897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58420</xdr:rowOff>
    </xdr:from>
    <xdr:ext cx="403860" cy="259080"/>
    <xdr:sp macro="" textlink="">
      <xdr:nvSpPr>
        <xdr:cNvPr id="696" name="n_4aveValue【公民館】&#10;有形固定資産減価償却率"/>
        <xdr:cNvSpPr txBox="1"/>
      </xdr:nvSpPr>
      <xdr:spPr>
        <a:xfrm>
          <a:off x="12611735" y="17889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113030</xdr:rowOff>
    </xdr:from>
    <xdr:ext cx="405130" cy="259080"/>
    <xdr:sp macro="" textlink="">
      <xdr:nvSpPr>
        <xdr:cNvPr id="697" name="n_1mainValue【公民館】&#10;有形固定資産減価償却率"/>
        <xdr:cNvSpPr txBox="1"/>
      </xdr:nvSpPr>
      <xdr:spPr>
        <a:xfrm>
          <a:off x="15266035" y="1845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77470</xdr:rowOff>
    </xdr:from>
    <xdr:ext cx="403860" cy="257810"/>
    <xdr:sp macro="" textlink="">
      <xdr:nvSpPr>
        <xdr:cNvPr id="698" name="n_2mainValue【公民館】&#10;有形固定資産減価償却率"/>
        <xdr:cNvSpPr txBox="1"/>
      </xdr:nvSpPr>
      <xdr:spPr>
        <a:xfrm>
          <a:off x="14389735" y="18422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41275</xdr:rowOff>
    </xdr:from>
    <xdr:ext cx="403860" cy="257810"/>
    <xdr:sp macro="" textlink="">
      <xdr:nvSpPr>
        <xdr:cNvPr id="699" name="n_3mainValue【公民館】&#10;有形固定資産減価償却率"/>
        <xdr:cNvSpPr txBox="1"/>
      </xdr:nvSpPr>
      <xdr:spPr>
        <a:xfrm>
          <a:off x="13500735" y="183864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154940</xdr:rowOff>
    </xdr:from>
    <xdr:ext cx="403860" cy="257810"/>
    <xdr:sp macro="" textlink="">
      <xdr:nvSpPr>
        <xdr:cNvPr id="700" name="n_4mainValue【公民館】&#10;有形固定資産減価償却率"/>
        <xdr:cNvSpPr txBox="1"/>
      </xdr:nvSpPr>
      <xdr:spPr>
        <a:xfrm>
          <a:off x="12611735" y="18328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9" name="テキスト ボックス 70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712" name="テキスト ボックス 711"/>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714" name="テキスト ボックス 713"/>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716" name="テキスト ボックス 715"/>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718" name="テキスト ボックス 717"/>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20" name="テキスト ボックス 71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722" name="直線コネクタ 721"/>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723"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724" name="直線コネクタ 723"/>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9900" cy="259080"/>
    <xdr:sp macro="" textlink="">
      <xdr:nvSpPr>
        <xdr:cNvPr id="725" name="【公民館】&#10;一人当たり面積最大値テキスト"/>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726" name="直線コネクタ 725"/>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9900" cy="257810"/>
    <xdr:sp macro="" textlink="">
      <xdr:nvSpPr>
        <xdr:cNvPr id="727" name="【公民館】&#10;一人当たり面積平均値テキスト"/>
        <xdr:cNvSpPr txBox="1"/>
      </xdr:nvSpPr>
      <xdr:spPr>
        <a:xfrm>
          <a:off x="22199600" y="181133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728" name="フローチャート: 判断 727"/>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112395</xdr:rowOff>
    </xdr:from>
    <xdr:to>
      <xdr:col>112</xdr:col>
      <xdr:colOff>38100</xdr:colOff>
      <xdr:row>106</xdr:row>
      <xdr:rowOff>42545</xdr:rowOff>
    </xdr:to>
    <xdr:sp macro="" textlink="">
      <xdr:nvSpPr>
        <xdr:cNvPr id="729" name="フローチャート: 判断 728"/>
        <xdr:cNvSpPr/>
      </xdr:nvSpPr>
      <xdr:spPr>
        <a:xfrm>
          <a:off x="21272500" y="181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121285</xdr:rowOff>
    </xdr:from>
    <xdr:to>
      <xdr:col>107</xdr:col>
      <xdr:colOff>101600</xdr:colOff>
      <xdr:row>106</xdr:row>
      <xdr:rowOff>52070</xdr:rowOff>
    </xdr:to>
    <xdr:sp macro="" textlink="">
      <xdr:nvSpPr>
        <xdr:cNvPr id="730" name="フローチャート: 判断 729"/>
        <xdr:cNvSpPr/>
      </xdr:nvSpPr>
      <xdr:spPr>
        <a:xfrm>
          <a:off x="20383500" y="1812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78105</xdr:rowOff>
    </xdr:from>
    <xdr:to>
      <xdr:col>102</xdr:col>
      <xdr:colOff>165100</xdr:colOff>
      <xdr:row>106</xdr:row>
      <xdr:rowOff>8255</xdr:rowOff>
    </xdr:to>
    <xdr:sp macro="" textlink="">
      <xdr:nvSpPr>
        <xdr:cNvPr id="731" name="フローチャート: 判断 730"/>
        <xdr:cNvSpPr/>
      </xdr:nvSpPr>
      <xdr:spPr>
        <a:xfrm>
          <a:off x="19494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34290</xdr:rowOff>
    </xdr:from>
    <xdr:to>
      <xdr:col>98</xdr:col>
      <xdr:colOff>38100</xdr:colOff>
      <xdr:row>105</xdr:row>
      <xdr:rowOff>135890</xdr:rowOff>
    </xdr:to>
    <xdr:sp macro="" textlink="">
      <xdr:nvSpPr>
        <xdr:cNvPr id="732" name="フローチャート: 判断 731"/>
        <xdr:cNvSpPr/>
      </xdr:nvSpPr>
      <xdr:spPr>
        <a:xfrm>
          <a:off x="18605500" y="1803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4" name="テキスト ボックス 7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5" name="テキスト ボックス 7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7" name="テキスト ボックス 7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16510</xdr:rowOff>
    </xdr:from>
    <xdr:to>
      <xdr:col>116</xdr:col>
      <xdr:colOff>114300</xdr:colOff>
      <xdr:row>103</xdr:row>
      <xdr:rowOff>118110</xdr:rowOff>
    </xdr:to>
    <xdr:sp macro="" textlink="">
      <xdr:nvSpPr>
        <xdr:cNvPr id="738" name="楕円 737"/>
        <xdr:cNvSpPr/>
      </xdr:nvSpPr>
      <xdr:spPr>
        <a:xfrm>
          <a:off x="22110700" y="1767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39370</xdr:rowOff>
    </xdr:from>
    <xdr:ext cx="469900" cy="259080"/>
    <xdr:sp macro="" textlink="">
      <xdr:nvSpPr>
        <xdr:cNvPr id="739" name="【公民館】&#10;一人当たり面積該当値テキスト"/>
        <xdr:cNvSpPr txBox="1"/>
      </xdr:nvSpPr>
      <xdr:spPr>
        <a:xfrm>
          <a:off x="22199600" y="17527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27940</xdr:rowOff>
    </xdr:from>
    <xdr:to>
      <xdr:col>112</xdr:col>
      <xdr:colOff>38100</xdr:colOff>
      <xdr:row>103</xdr:row>
      <xdr:rowOff>129540</xdr:rowOff>
    </xdr:to>
    <xdr:sp macro="" textlink="">
      <xdr:nvSpPr>
        <xdr:cNvPr id="740" name="楕円 739"/>
        <xdr:cNvSpPr/>
      </xdr:nvSpPr>
      <xdr:spPr>
        <a:xfrm>
          <a:off x="21272500" y="176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67310</xdr:rowOff>
    </xdr:from>
    <xdr:to>
      <xdr:col>116</xdr:col>
      <xdr:colOff>63500</xdr:colOff>
      <xdr:row>103</xdr:row>
      <xdr:rowOff>78740</xdr:rowOff>
    </xdr:to>
    <xdr:cxnSp macro="">
      <xdr:nvCxnSpPr>
        <xdr:cNvPr id="741" name="直線コネクタ 740"/>
        <xdr:cNvCxnSpPr/>
      </xdr:nvCxnSpPr>
      <xdr:spPr>
        <a:xfrm flipV="1">
          <a:off x="21323300" y="177266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39370</xdr:rowOff>
    </xdr:from>
    <xdr:to>
      <xdr:col>107</xdr:col>
      <xdr:colOff>101600</xdr:colOff>
      <xdr:row>103</xdr:row>
      <xdr:rowOff>140970</xdr:rowOff>
    </xdr:to>
    <xdr:sp macro="" textlink="">
      <xdr:nvSpPr>
        <xdr:cNvPr id="742" name="楕円 741"/>
        <xdr:cNvSpPr/>
      </xdr:nvSpPr>
      <xdr:spPr>
        <a:xfrm>
          <a:off x="203835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78740</xdr:rowOff>
    </xdr:from>
    <xdr:to>
      <xdr:col>111</xdr:col>
      <xdr:colOff>177800</xdr:colOff>
      <xdr:row>103</xdr:row>
      <xdr:rowOff>90170</xdr:rowOff>
    </xdr:to>
    <xdr:cxnSp macro="">
      <xdr:nvCxnSpPr>
        <xdr:cNvPr id="743" name="直線コネクタ 742"/>
        <xdr:cNvCxnSpPr/>
      </xdr:nvCxnSpPr>
      <xdr:spPr>
        <a:xfrm flipV="1">
          <a:off x="20434300" y="177380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55245</xdr:rowOff>
    </xdr:from>
    <xdr:to>
      <xdr:col>102</xdr:col>
      <xdr:colOff>165100</xdr:colOff>
      <xdr:row>103</xdr:row>
      <xdr:rowOff>156845</xdr:rowOff>
    </xdr:to>
    <xdr:sp macro="" textlink="">
      <xdr:nvSpPr>
        <xdr:cNvPr id="744" name="楕円 743"/>
        <xdr:cNvSpPr/>
      </xdr:nvSpPr>
      <xdr:spPr>
        <a:xfrm>
          <a:off x="19494500" y="177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90170</xdr:rowOff>
    </xdr:from>
    <xdr:to>
      <xdr:col>107</xdr:col>
      <xdr:colOff>50800</xdr:colOff>
      <xdr:row>103</xdr:row>
      <xdr:rowOff>106045</xdr:rowOff>
    </xdr:to>
    <xdr:cxnSp macro="">
      <xdr:nvCxnSpPr>
        <xdr:cNvPr id="745" name="直線コネクタ 744"/>
        <xdr:cNvCxnSpPr/>
      </xdr:nvCxnSpPr>
      <xdr:spPr>
        <a:xfrm flipV="1">
          <a:off x="19545300" y="177495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66675</xdr:rowOff>
    </xdr:from>
    <xdr:to>
      <xdr:col>98</xdr:col>
      <xdr:colOff>38100</xdr:colOff>
      <xdr:row>103</xdr:row>
      <xdr:rowOff>168275</xdr:rowOff>
    </xdr:to>
    <xdr:sp macro="" textlink="">
      <xdr:nvSpPr>
        <xdr:cNvPr id="746" name="楕円 745"/>
        <xdr:cNvSpPr/>
      </xdr:nvSpPr>
      <xdr:spPr>
        <a:xfrm>
          <a:off x="18605500" y="177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106045</xdr:rowOff>
    </xdr:from>
    <xdr:to>
      <xdr:col>102</xdr:col>
      <xdr:colOff>114300</xdr:colOff>
      <xdr:row>103</xdr:row>
      <xdr:rowOff>117475</xdr:rowOff>
    </xdr:to>
    <xdr:cxnSp macro="">
      <xdr:nvCxnSpPr>
        <xdr:cNvPr id="747" name="直線コネクタ 746"/>
        <xdr:cNvCxnSpPr/>
      </xdr:nvCxnSpPr>
      <xdr:spPr>
        <a:xfrm flipV="1">
          <a:off x="18656300" y="17765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33655</xdr:rowOff>
    </xdr:from>
    <xdr:ext cx="469900" cy="258445"/>
    <xdr:sp macro="" textlink="">
      <xdr:nvSpPr>
        <xdr:cNvPr id="748" name="n_1aveValue【公民館】&#10;一人当たり面積"/>
        <xdr:cNvSpPr txBox="1"/>
      </xdr:nvSpPr>
      <xdr:spPr>
        <a:xfrm>
          <a:off x="21075650" y="1820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42545</xdr:rowOff>
    </xdr:from>
    <xdr:ext cx="468630" cy="257810"/>
    <xdr:sp macro="" textlink="">
      <xdr:nvSpPr>
        <xdr:cNvPr id="749" name="n_2aveValue【公民館】&#10;一人当たり面積"/>
        <xdr:cNvSpPr txBox="1"/>
      </xdr:nvSpPr>
      <xdr:spPr>
        <a:xfrm>
          <a:off x="20199350" y="18216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170815</xdr:rowOff>
    </xdr:from>
    <xdr:ext cx="468630" cy="258445"/>
    <xdr:sp macro="" textlink="">
      <xdr:nvSpPr>
        <xdr:cNvPr id="750" name="n_3aveValue【公民館】&#10;一人当たり面積"/>
        <xdr:cNvSpPr txBox="1"/>
      </xdr:nvSpPr>
      <xdr:spPr>
        <a:xfrm>
          <a:off x="19310350" y="18173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127000</xdr:rowOff>
    </xdr:from>
    <xdr:ext cx="468630" cy="259080"/>
    <xdr:sp macro="" textlink="">
      <xdr:nvSpPr>
        <xdr:cNvPr id="751" name="n_4aveValue【公民館】&#10;一人当たり面積"/>
        <xdr:cNvSpPr txBox="1"/>
      </xdr:nvSpPr>
      <xdr:spPr>
        <a:xfrm>
          <a:off x="18421350" y="18129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146050</xdr:rowOff>
    </xdr:from>
    <xdr:ext cx="469900" cy="257810"/>
    <xdr:sp macro="" textlink="">
      <xdr:nvSpPr>
        <xdr:cNvPr id="752" name="n_1mainValue【公民館】&#10;一人当たり面積"/>
        <xdr:cNvSpPr txBox="1"/>
      </xdr:nvSpPr>
      <xdr:spPr>
        <a:xfrm>
          <a:off x="21075650" y="174625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157480</xdr:rowOff>
    </xdr:from>
    <xdr:ext cx="468630" cy="257810"/>
    <xdr:sp macro="" textlink="">
      <xdr:nvSpPr>
        <xdr:cNvPr id="753" name="n_2mainValue【公民館】&#10;一人当たり面積"/>
        <xdr:cNvSpPr txBox="1"/>
      </xdr:nvSpPr>
      <xdr:spPr>
        <a:xfrm>
          <a:off x="20199350" y="17473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1905</xdr:rowOff>
    </xdr:from>
    <xdr:ext cx="468630" cy="259080"/>
    <xdr:sp macro="" textlink="">
      <xdr:nvSpPr>
        <xdr:cNvPr id="754" name="n_3mainValue【公民館】&#10;一人当たり面積"/>
        <xdr:cNvSpPr txBox="1"/>
      </xdr:nvSpPr>
      <xdr:spPr>
        <a:xfrm>
          <a:off x="19310350" y="174898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13335</xdr:rowOff>
    </xdr:from>
    <xdr:ext cx="468630" cy="259080"/>
    <xdr:sp macro="" textlink="">
      <xdr:nvSpPr>
        <xdr:cNvPr id="755" name="n_4mainValue【公民館】&#10;一人当たり面積"/>
        <xdr:cNvSpPr txBox="1"/>
      </xdr:nvSpPr>
      <xdr:spPr>
        <a:xfrm>
          <a:off x="18421350" y="17501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特に高くなっている施設は【公営住宅】と【公民館】であり、反対に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またこれにより、一人当たり面積についても大幅に増加した経緯がある。平成２９年度は有形固定資産減価償却率及び一人当たり面積が前年度より減少しているが、これは、「上野原こども園」に統合された保育所のうち「上野原第一保育所」が除却されたためである。それ以降は両数値とも緩やかな上昇傾向</a:t>
          </a:r>
          <a:r>
            <a:rPr lang="ja-JP" altLang="en-US" sz="1100">
              <a:latin typeface="ＭＳ ゴシック"/>
              <a:ea typeface="ＭＳ ゴシック"/>
            </a:rPr>
            <a:t>が続いている。</a:t>
          </a:r>
          <a:endParaRPr lang="ja-JP" altLang="en-US">
            <a:latin typeface="ＭＳ Ｐゴシック"/>
            <a:ea typeface="ＭＳ Ｐゴシック"/>
          </a:endParaRP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a:t>
          </a:r>
          <a:r>
            <a:rPr lang="ja-JP" altLang="en-US">
              <a:solidFill>
                <a:schemeClr val="tx1"/>
              </a:solidFill>
              <a:latin typeface="ＭＳ Ｐゴシック"/>
              <a:ea typeface="ＭＳ Ｐゴシック"/>
            </a:rPr>
            <a:t>が、公営住宅等長寿命化計画（平成23年度策定（令和3年2月策定）等に基づ</a:t>
          </a:r>
          <a:r>
            <a:rPr lang="ja-JP" altLang="en-US">
              <a:latin typeface="ＭＳ Ｐゴシック"/>
              <a:ea typeface="ＭＳ Ｐゴシック"/>
            </a:rPr>
            <a:t>きながら、日々の維持管理を行っている状況である。</a:t>
          </a: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既存の旧小中学校の体育館を利活用しているためと考えられる。　維持管理に係る経費の増加に留意しつつ、子育てや交通等の環境整備に積極的に取り組んでいく。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120650</xdr:rowOff>
    </xdr:from>
    <xdr:to>
      <xdr:col>24</xdr:col>
      <xdr:colOff>62865</xdr:colOff>
      <xdr:row>42</xdr:row>
      <xdr:rowOff>92710</xdr:rowOff>
    </xdr:to>
    <xdr:cxnSp macro="">
      <xdr:nvCxnSpPr>
        <xdr:cNvPr id="58" name="直線コネクタ 57"/>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66675</xdr:rowOff>
    </xdr:from>
    <xdr:ext cx="340360" cy="257810"/>
    <xdr:sp macro="" textlink="">
      <xdr:nvSpPr>
        <xdr:cNvPr id="61" name="【図書館】&#10;有形固定資産減価償却率最大値テキスト"/>
        <xdr:cNvSpPr txBox="1"/>
      </xdr:nvSpPr>
      <xdr:spPr>
        <a:xfrm>
          <a:off x="4673600" y="555307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2" name="直線コネクタ 61"/>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132080</xdr:rowOff>
    </xdr:from>
    <xdr:ext cx="405130" cy="257810"/>
    <xdr:sp macro="" textlink="">
      <xdr:nvSpPr>
        <xdr:cNvPr id="63" name="【図書館】&#10;有形固定資産減価償却率平均値テキスト"/>
        <xdr:cNvSpPr txBox="1"/>
      </xdr:nvSpPr>
      <xdr:spPr>
        <a:xfrm>
          <a:off x="4673600" y="63042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38735</xdr:rowOff>
    </xdr:to>
    <xdr:sp macro="" textlink="">
      <xdr:nvSpPr>
        <xdr:cNvPr id="64" name="フローチャート: 判断 63"/>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86360</xdr:rowOff>
    </xdr:from>
    <xdr:to>
      <xdr:col>20</xdr:col>
      <xdr:colOff>38100</xdr:colOff>
      <xdr:row>40</xdr:row>
      <xdr:rowOff>15875</xdr:rowOff>
    </xdr:to>
    <xdr:sp macro="" textlink="">
      <xdr:nvSpPr>
        <xdr:cNvPr id="65" name="フローチャート: 判断 64"/>
        <xdr:cNvSpPr/>
      </xdr:nvSpPr>
      <xdr:spPr>
        <a:xfrm>
          <a:off x="3746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27305</xdr:rowOff>
    </xdr:from>
    <xdr:to>
      <xdr:col>15</xdr:col>
      <xdr:colOff>101600</xdr:colOff>
      <xdr:row>39</xdr:row>
      <xdr:rowOff>128905</xdr:rowOff>
    </xdr:to>
    <xdr:sp macro="" textlink="">
      <xdr:nvSpPr>
        <xdr:cNvPr id="66" name="フローチャート: 判断 65"/>
        <xdr:cNvSpPr/>
      </xdr:nvSpPr>
      <xdr:spPr>
        <a:xfrm>
          <a:off x="2857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73025</xdr:rowOff>
    </xdr:from>
    <xdr:to>
      <xdr:col>6</xdr:col>
      <xdr:colOff>38100</xdr:colOff>
      <xdr:row>39</xdr:row>
      <xdr:rowOff>3175</xdr:rowOff>
    </xdr:to>
    <xdr:sp macro="" textlink="">
      <xdr:nvSpPr>
        <xdr:cNvPr id="68" name="フローチャート: 判断 67"/>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95885</xdr:rowOff>
    </xdr:from>
    <xdr:to>
      <xdr:col>24</xdr:col>
      <xdr:colOff>114300</xdr:colOff>
      <xdr:row>40</xdr:row>
      <xdr:rowOff>26035</xdr:rowOff>
    </xdr:to>
    <xdr:sp macro="" textlink="">
      <xdr:nvSpPr>
        <xdr:cNvPr id="74" name="楕円 73"/>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74930</xdr:rowOff>
    </xdr:from>
    <xdr:ext cx="405130" cy="257810"/>
    <xdr:sp macro="" textlink="">
      <xdr:nvSpPr>
        <xdr:cNvPr id="75" name="【図書館】&#10;有形固定資産減価償却率該当値テキスト"/>
        <xdr:cNvSpPr txBox="1"/>
      </xdr:nvSpPr>
      <xdr:spPr>
        <a:xfrm>
          <a:off x="4673600" y="6761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63500</xdr:rowOff>
    </xdr:from>
    <xdr:to>
      <xdr:col>20</xdr:col>
      <xdr:colOff>38100</xdr:colOff>
      <xdr:row>39</xdr:row>
      <xdr:rowOff>164465</xdr:rowOff>
    </xdr:to>
    <xdr:sp macro="" textlink="">
      <xdr:nvSpPr>
        <xdr:cNvPr id="76" name="楕円 75"/>
        <xdr:cNvSpPr/>
      </xdr:nvSpPr>
      <xdr:spPr>
        <a:xfrm>
          <a:off x="37465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113665</xdr:rowOff>
    </xdr:from>
    <xdr:to>
      <xdr:col>24</xdr:col>
      <xdr:colOff>63500</xdr:colOff>
      <xdr:row>39</xdr:row>
      <xdr:rowOff>146685</xdr:rowOff>
    </xdr:to>
    <xdr:cxnSp macro="">
      <xdr:nvCxnSpPr>
        <xdr:cNvPr id="77" name="直線コネクタ 76"/>
        <xdr:cNvCxnSpPr/>
      </xdr:nvCxnSpPr>
      <xdr:spPr>
        <a:xfrm>
          <a:off x="3797300" y="680021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30480</xdr:rowOff>
    </xdr:from>
    <xdr:to>
      <xdr:col>15</xdr:col>
      <xdr:colOff>101600</xdr:colOff>
      <xdr:row>39</xdr:row>
      <xdr:rowOff>132080</xdr:rowOff>
    </xdr:to>
    <xdr:sp macro="" textlink="">
      <xdr:nvSpPr>
        <xdr:cNvPr id="78" name="楕円 77"/>
        <xdr:cNvSpPr/>
      </xdr:nvSpPr>
      <xdr:spPr>
        <a:xfrm>
          <a:off x="2857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81280</xdr:rowOff>
    </xdr:from>
    <xdr:to>
      <xdr:col>19</xdr:col>
      <xdr:colOff>177800</xdr:colOff>
      <xdr:row>39</xdr:row>
      <xdr:rowOff>113665</xdr:rowOff>
    </xdr:to>
    <xdr:cxnSp macro="">
      <xdr:nvCxnSpPr>
        <xdr:cNvPr id="79" name="直線コネクタ 78"/>
        <xdr:cNvCxnSpPr/>
      </xdr:nvCxnSpPr>
      <xdr:spPr>
        <a:xfrm>
          <a:off x="2908300" y="67678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168910</xdr:rowOff>
    </xdr:from>
    <xdr:to>
      <xdr:col>10</xdr:col>
      <xdr:colOff>165100</xdr:colOff>
      <xdr:row>39</xdr:row>
      <xdr:rowOff>99060</xdr:rowOff>
    </xdr:to>
    <xdr:sp macro="" textlink="">
      <xdr:nvSpPr>
        <xdr:cNvPr id="80" name="楕円 79"/>
        <xdr:cNvSpPr/>
      </xdr:nvSpPr>
      <xdr:spPr>
        <a:xfrm>
          <a:off x="1968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48260</xdr:rowOff>
    </xdr:from>
    <xdr:to>
      <xdr:col>15</xdr:col>
      <xdr:colOff>50800</xdr:colOff>
      <xdr:row>39</xdr:row>
      <xdr:rowOff>81280</xdr:rowOff>
    </xdr:to>
    <xdr:cxnSp macro="">
      <xdr:nvCxnSpPr>
        <xdr:cNvPr id="81" name="直線コネクタ 80"/>
        <xdr:cNvCxnSpPr/>
      </xdr:nvCxnSpPr>
      <xdr:spPr>
        <a:xfrm>
          <a:off x="2019300" y="67348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10795</xdr:rowOff>
    </xdr:from>
    <xdr:to>
      <xdr:col>6</xdr:col>
      <xdr:colOff>38100</xdr:colOff>
      <xdr:row>39</xdr:row>
      <xdr:rowOff>112395</xdr:rowOff>
    </xdr:to>
    <xdr:sp macro="" textlink="">
      <xdr:nvSpPr>
        <xdr:cNvPr id="82" name="楕円 81"/>
        <xdr:cNvSpPr/>
      </xdr:nvSpPr>
      <xdr:spPr>
        <a:xfrm>
          <a:off x="1079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48260</xdr:rowOff>
    </xdr:from>
    <xdr:to>
      <xdr:col>10</xdr:col>
      <xdr:colOff>114300</xdr:colOff>
      <xdr:row>39</xdr:row>
      <xdr:rowOff>61595</xdr:rowOff>
    </xdr:to>
    <xdr:cxnSp macro="">
      <xdr:nvCxnSpPr>
        <xdr:cNvPr id="83" name="直線コネクタ 82"/>
        <xdr:cNvCxnSpPr/>
      </xdr:nvCxnSpPr>
      <xdr:spPr>
        <a:xfrm flipV="1">
          <a:off x="1130300" y="67348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40</xdr:row>
      <xdr:rowOff>6985</xdr:rowOff>
    </xdr:from>
    <xdr:ext cx="405130" cy="257810"/>
    <xdr:sp macro="" textlink="">
      <xdr:nvSpPr>
        <xdr:cNvPr id="84" name="n_1aveValue【図書館】&#10;有形固定資産減価償却率"/>
        <xdr:cNvSpPr txBox="1"/>
      </xdr:nvSpPr>
      <xdr:spPr>
        <a:xfrm>
          <a:off x="3582035" y="68649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145415</xdr:rowOff>
    </xdr:from>
    <xdr:ext cx="403860" cy="257810"/>
    <xdr:sp macro="" textlink="">
      <xdr:nvSpPr>
        <xdr:cNvPr id="85" name="n_2aveValue【図書館】&#10;有形固定資産減価償却率"/>
        <xdr:cNvSpPr txBox="1"/>
      </xdr:nvSpPr>
      <xdr:spPr>
        <a:xfrm>
          <a:off x="2705735" y="6489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40640</xdr:rowOff>
    </xdr:from>
    <xdr:ext cx="403860" cy="257810"/>
    <xdr:sp macro="" textlink="">
      <xdr:nvSpPr>
        <xdr:cNvPr id="86" name="n_3aveValue【図書館】&#10;有形固定資産減価償却率"/>
        <xdr:cNvSpPr txBox="1"/>
      </xdr:nvSpPr>
      <xdr:spPr>
        <a:xfrm>
          <a:off x="1816735" y="6384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19685</xdr:rowOff>
    </xdr:from>
    <xdr:ext cx="403860" cy="257810"/>
    <xdr:sp macro="" textlink="">
      <xdr:nvSpPr>
        <xdr:cNvPr id="87" name="n_4aveValue【図書館】&#10;有形固定資産減価償却率"/>
        <xdr:cNvSpPr txBox="1"/>
      </xdr:nvSpPr>
      <xdr:spPr>
        <a:xfrm>
          <a:off x="927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9525</xdr:rowOff>
    </xdr:from>
    <xdr:ext cx="405130" cy="257810"/>
    <xdr:sp macro="" textlink="">
      <xdr:nvSpPr>
        <xdr:cNvPr id="88" name="n_1mainValue【図書館】&#10;有形固定資産減価償却率"/>
        <xdr:cNvSpPr txBox="1"/>
      </xdr:nvSpPr>
      <xdr:spPr>
        <a:xfrm>
          <a:off x="3582035" y="65246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123190</xdr:rowOff>
    </xdr:from>
    <xdr:ext cx="403860" cy="257810"/>
    <xdr:sp macro="" textlink="">
      <xdr:nvSpPr>
        <xdr:cNvPr id="89" name="n_2mainValue【図書館】&#10;有形固定資産減価償却率"/>
        <xdr:cNvSpPr txBox="1"/>
      </xdr:nvSpPr>
      <xdr:spPr>
        <a:xfrm>
          <a:off x="2705735" y="6809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90170</xdr:rowOff>
    </xdr:from>
    <xdr:ext cx="403860" cy="259080"/>
    <xdr:sp macro="" textlink="">
      <xdr:nvSpPr>
        <xdr:cNvPr id="90" name="n_3mainValue【図書館】&#10;有形固定資産減価償却率"/>
        <xdr:cNvSpPr txBox="1"/>
      </xdr:nvSpPr>
      <xdr:spPr>
        <a:xfrm>
          <a:off x="1816735" y="6776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103505</xdr:rowOff>
    </xdr:from>
    <xdr:ext cx="403860" cy="259080"/>
    <xdr:sp macro="" textlink="">
      <xdr:nvSpPr>
        <xdr:cNvPr id="91" name="n_4mainValue【図書館】&#10;有形固定資産減価償却率"/>
        <xdr:cNvSpPr txBox="1"/>
      </xdr:nvSpPr>
      <xdr:spPr>
        <a:xfrm>
          <a:off x="927735" y="67900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16"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91440</xdr:rowOff>
    </xdr:from>
    <xdr:ext cx="469900" cy="259080"/>
    <xdr:sp macro="" textlink="">
      <xdr:nvSpPr>
        <xdr:cNvPr id="118" name="【図書館】&#10;一人当たり面積最大値テキスト"/>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21590</xdr:rowOff>
    </xdr:from>
    <xdr:ext cx="469900" cy="259080"/>
    <xdr:sp macro="" textlink="">
      <xdr:nvSpPr>
        <xdr:cNvPr id="120" name="【図書館】&#10;一人当たり面積平均値テキスト"/>
        <xdr:cNvSpPr txBox="1"/>
      </xdr:nvSpPr>
      <xdr:spPr>
        <a:xfrm>
          <a:off x="10515600" y="6536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22" name="フローチャート: 判断 121"/>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4" name="フローチャート: 判断 123"/>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143510</xdr:rowOff>
    </xdr:from>
    <xdr:to>
      <xdr:col>36</xdr:col>
      <xdr:colOff>165100</xdr:colOff>
      <xdr:row>40</xdr:row>
      <xdr:rowOff>73660</xdr:rowOff>
    </xdr:to>
    <xdr:sp macro="" textlink="">
      <xdr:nvSpPr>
        <xdr:cNvPr id="125" name="フローチャート: 判断 124"/>
        <xdr:cNvSpPr/>
      </xdr:nvSpPr>
      <xdr:spPr>
        <a:xfrm>
          <a:off x="69215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31" name="楕円 130"/>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7620</xdr:rowOff>
    </xdr:from>
    <xdr:ext cx="469900" cy="257810"/>
    <xdr:sp macro="" textlink="">
      <xdr:nvSpPr>
        <xdr:cNvPr id="132" name="【図書館】&#10;一人当たり面積該当値テキスト"/>
        <xdr:cNvSpPr txBox="1"/>
      </xdr:nvSpPr>
      <xdr:spPr>
        <a:xfrm>
          <a:off x="10515600" y="6694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40</xdr:row>
      <xdr:rowOff>76200</xdr:rowOff>
    </xdr:to>
    <xdr:cxnSp macro="">
      <xdr:nvCxnSpPr>
        <xdr:cNvPr id="134" name="直線コネクタ 133"/>
        <xdr:cNvCxnSpPr/>
      </xdr:nvCxnSpPr>
      <xdr:spPr>
        <a:xfrm flipV="1">
          <a:off x="9639300" y="676656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6" name="直線コネクタ 135"/>
        <xdr:cNvCxnSpPr/>
      </xdr:nvCxnSpPr>
      <xdr:spPr>
        <a:xfrm>
          <a:off x="8750300" y="693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83820</xdr:rowOff>
    </xdr:to>
    <xdr:cxnSp macro="">
      <xdr:nvCxnSpPr>
        <xdr:cNvPr id="138" name="直線コネクタ 137"/>
        <xdr:cNvCxnSpPr/>
      </xdr:nvCxnSpPr>
      <xdr:spPr>
        <a:xfrm flipV="1">
          <a:off x="7861300" y="69342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9" name="楕円 138"/>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91440</xdr:rowOff>
    </xdr:to>
    <xdr:cxnSp macro="">
      <xdr:nvCxnSpPr>
        <xdr:cNvPr id="140" name="直線コネクタ 139"/>
        <xdr:cNvCxnSpPr/>
      </xdr:nvCxnSpPr>
      <xdr:spPr>
        <a:xfrm flipV="1">
          <a:off x="6972300" y="6941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97790</xdr:rowOff>
    </xdr:from>
    <xdr:ext cx="469900" cy="257810"/>
    <xdr:sp macro="" textlink="">
      <xdr:nvSpPr>
        <xdr:cNvPr id="141" name="n_1aveValue【図書館】&#10;一人当たり面積"/>
        <xdr:cNvSpPr txBox="1"/>
      </xdr:nvSpPr>
      <xdr:spPr>
        <a:xfrm>
          <a:off x="9391650" y="6612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97790</xdr:rowOff>
    </xdr:from>
    <xdr:ext cx="468630" cy="257810"/>
    <xdr:sp macro="" textlink="">
      <xdr:nvSpPr>
        <xdr:cNvPr id="142" name="n_2aveValue【図書館】&#10;一人当たり面積"/>
        <xdr:cNvSpPr txBox="1"/>
      </xdr:nvSpPr>
      <xdr:spPr>
        <a:xfrm>
          <a:off x="8515350" y="6612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74930</xdr:rowOff>
    </xdr:from>
    <xdr:ext cx="468630" cy="257810"/>
    <xdr:sp macro="" textlink="">
      <xdr:nvSpPr>
        <xdr:cNvPr id="143" name="n_3aveValue【図書館】&#10;一人当たり面積"/>
        <xdr:cNvSpPr txBox="1"/>
      </xdr:nvSpPr>
      <xdr:spPr>
        <a:xfrm>
          <a:off x="7626350" y="6590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90170</xdr:rowOff>
    </xdr:from>
    <xdr:ext cx="468630" cy="259080"/>
    <xdr:sp macro="" textlink="">
      <xdr:nvSpPr>
        <xdr:cNvPr id="144" name="n_4aveValue【図書館】&#10;一人当たり面積"/>
        <xdr:cNvSpPr txBox="1"/>
      </xdr:nvSpPr>
      <xdr:spPr>
        <a:xfrm>
          <a:off x="6737350" y="6605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118110</xdr:rowOff>
    </xdr:from>
    <xdr:ext cx="469900" cy="259080"/>
    <xdr:sp macro="" textlink="">
      <xdr:nvSpPr>
        <xdr:cNvPr id="145" name="n_1mainValue【図書館】&#10;一人当たり面積"/>
        <xdr:cNvSpPr txBox="1"/>
      </xdr:nvSpPr>
      <xdr:spPr>
        <a:xfrm>
          <a:off x="939165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118110</xdr:rowOff>
    </xdr:from>
    <xdr:ext cx="468630" cy="259080"/>
    <xdr:sp macro="" textlink="">
      <xdr:nvSpPr>
        <xdr:cNvPr id="146" name="n_2mainValue【図書館】&#10;一人当たり面積"/>
        <xdr:cNvSpPr txBox="1"/>
      </xdr:nvSpPr>
      <xdr:spPr>
        <a:xfrm>
          <a:off x="8515350" y="697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125730</xdr:rowOff>
    </xdr:from>
    <xdr:ext cx="468630" cy="259080"/>
    <xdr:sp macro="" textlink="">
      <xdr:nvSpPr>
        <xdr:cNvPr id="147" name="n_3mainValue【図書館】&#10;一人当たり面積"/>
        <xdr:cNvSpPr txBox="1"/>
      </xdr:nvSpPr>
      <xdr:spPr>
        <a:xfrm>
          <a:off x="7626350" y="6983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133350</xdr:rowOff>
    </xdr:from>
    <xdr:ext cx="468630" cy="257810"/>
    <xdr:sp macro="" textlink="">
      <xdr:nvSpPr>
        <xdr:cNvPr id="148" name="n_4mainValue【図書館】&#10;一人当たり面積"/>
        <xdr:cNvSpPr txBox="1"/>
      </xdr:nvSpPr>
      <xdr:spPr>
        <a:xfrm>
          <a:off x="6737350" y="69913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61" name="テキスト ボックス 160"/>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5" name="テキスト ボックス 1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71" name="テキスト ボックス 170"/>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7810"/>
    <xdr:sp macro="" textlink="">
      <xdr:nvSpPr>
        <xdr:cNvPr id="174" name="【体育館・プール】&#10;有形固定資産減価償却率最小値テキスト"/>
        <xdr:cNvSpPr txBox="1"/>
      </xdr:nvSpPr>
      <xdr:spPr>
        <a:xfrm>
          <a:off x="4673600" y="110477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6" name="【体育館・プー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64770</xdr:rowOff>
    </xdr:from>
    <xdr:ext cx="405130" cy="257810"/>
    <xdr:sp macro="" textlink="">
      <xdr:nvSpPr>
        <xdr:cNvPr id="178" name="【体育館・プール】&#10;有形固定資産減価償却率平均値テキスト"/>
        <xdr:cNvSpPr txBox="1"/>
      </xdr:nvSpPr>
      <xdr:spPr>
        <a:xfrm>
          <a:off x="4673600" y="103517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9" name="楕円 188"/>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109220</xdr:rowOff>
    </xdr:from>
    <xdr:ext cx="405130" cy="257810"/>
    <xdr:sp macro="" textlink="">
      <xdr:nvSpPr>
        <xdr:cNvPr id="190" name="【体育館・プール】&#10;有形固定資産減価償却率該当値テキスト"/>
        <xdr:cNvSpPr txBox="1"/>
      </xdr:nvSpPr>
      <xdr:spPr>
        <a:xfrm>
          <a:off x="4673600" y="10053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91" name="楕円 190"/>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137160</xdr:rowOff>
    </xdr:to>
    <xdr:cxnSp macro="">
      <xdr:nvCxnSpPr>
        <xdr:cNvPr id="192" name="直線コネクタ 191"/>
        <xdr:cNvCxnSpPr/>
      </xdr:nvCxnSpPr>
      <xdr:spPr>
        <a:xfrm>
          <a:off x="3797300" y="102146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3" name="楕円 192"/>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99060</xdr:rowOff>
    </xdr:to>
    <xdr:cxnSp macro="">
      <xdr:nvCxnSpPr>
        <xdr:cNvPr id="194" name="直線コネクタ 193"/>
        <xdr:cNvCxnSpPr/>
      </xdr:nvCxnSpPr>
      <xdr:spPr>
        <a:xfrm>
          <a:off x="2908300" y="101746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5" name="楕円 194"/>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59055</xdr:rowOff>
    </xdr:to>
    <xdr:cxnSp macro="">
      <xdr:nvCxnSpPr>
        <xdr:cNvPr id="196" name="直線コネクタ 195"/>
        <xdr:cNvCxnSpPr/>
      </xdr:nvCxnSpPr>
      <xdr:spPr>
        <a:xfrm>
          <a:off x="2019300" y="101365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7" name="楕円 196"/>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20955</xdr:rowOff>
    </xdr:to>
    <xdr:cxnSp macro="">
      <xdr:nvCxnSpPr>
        <xdr:cNvPr id="198" name="直線コネクタ 197"/>
        <xdr:cNvCxnSpPr/>
      </xdr:nvCxnSpPr>
      <xdr:spPr>
        <a:xfrm>
          <a:off x="1130300" y="100965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163830</xdr:rowOff>
    </xdr:from>
    <xdr:ext cx="405130" cy="259080"/>
    <xdr:sp macro="" textlink="">
      <xdr:nvSpPr>
        <xdr:cNvPr id="199" name="n_1aveValue【体育館・プール】&#10;有形固定資産減価償却率"/>
        <xdr:cNvSpPr txBox="1"/>
      </xdr:nvSpPr>
      <xdr:spPr>
        <a:xfrm>
          <a:off x="3582035" y="10450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125730</xdr:rowOff>
    </xdr:from>
    <xdr:ext cx="403860" cy="259080"/>
    <xdr:sp macro="" textlink="">
      <xdr:nvSpPr>
        <xdr:cNvPr id="200" name="n_2aveValue【体育館・プール】&#10;有形固定資産減価償却率"/>
        <xdr:cNvSpPr txBox="1"/>
      </xdr:nvSpPr>
      <xdr:spPr>
        <a:xfrm>
          <a:off x="2705735" y="10412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86360</xdr:rowOff>
    </xdr:from>
    <xdr:ext cx="403860" cy="257810"/>
    <xdr:sp macro="" textlink="">
      <xdr:nvSpPr>
        <xdr:cNvPr id="201" name="n_3aveValue【体育館・プール】&#10;有形固定資産減価償却率"/>
        <xdr:cNvSpPr txBox="1"/>
      </xdr:nvSpPr>
      <xdr:spPr>
        <a:xfrm>
          <a:off x="1816735" y="10373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55245</xdr:rowOff>
    </xdr:from>
    <xdr:ext cx="403860" cy="257810"/>
    <xdr:sp macro="" textlink="">
      <xdr:nvSpPr>
        <xdr:cNvPr id="202" name="n_4aveValue【体育館・プール】&#10;有形固定資産減価償却率"/>
        <xdr:cNvSpPr txBox="1"/>
      </xdr:nvSpPr>
      <xdr:spPr>
        <a:xfrm>
          <a:off x="927735" y="103422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166370</xdr:rowOff>
    </xdr:from>
    <xdr:ext cx="405130" cy="257810"/>
    <xdr:sp macro="" textlink="">
      <xdr:nvSpPr>
        <xdr:cNvPr id="203" name="n_1mainValue【体育館・プール】&#10;有形固定資産減価償却率"/>
        <xdr:cNvSpPr txBox="1"/>
      </xdr:nvSpPr>
      <xdr:spPr>
        <a:xfrm>
          <a:off x="3582035" y="99390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126365</xdr:rowOff>
    </xdr:from>
    <xdr:ext cx="403860" cy="259080"/>
    <xdr:sp macro="" textlink="">
      <xdr:nvSpPr>
        <xdr:cNvPr id="204" name="n_2mainValue【体育館・プール】&#10;有形固定資産減価償却率"/>
        <xdr:cNvSpPr txBox="1"/>
      </xdr:nvSpPr>
      <xdr:spPr>
        <a:xfrm>
          <a:off x="2705735" y="989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88265</xdr:rowOff>
    </xdr:from>
    <xdr:ext cx="403860" cy="257810"/>
    <xdr:sp macro="" textlink="">
      <xdr:nvSpPr>
        <xdr:cNvPr id="205" name="n_3mainValue【体育館・プール】&#10;有形固定資産減価償却率"/>
        <xdr:cNvSpPr txBox="1"/>
      </xdr:nvSpPr>
      <xdr:spPr>
        <a:xfrm>
          <a:off x="1816735" y="9860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48260</xdr:rowOff>
    </xdr:from>
    <xdr:ext cx="403860" cy="259080"/>
    <xdr:sp macro="" textlink="">
      <xdr:nvSpPr>
        <xdr:cNvPr id="206" name="n_4mainValue【体育館・プール】&#10;有形固定資産減価償却率"/>
        <xdr:cNvSpPr txBox="1"/>
      </xdr:nvSpPr>
      <xdr:spPr>
        <a:xfrm>
          <a:off x="927735" y="9820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090" cy="259080"/>
    <xdr:sp macro="" textlink="">
      <xdr:nvSpPr>
        <xdr:cNvPr id="218" name="テキスト ボックス 217"/>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090" cy="259080"/>
    <xdr:sp macro="" textlink="">
      <xdr:nvSpPr>
        <xdr:cNvPr id="220" name="テキスト ボックス 219"/>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090" cy="257810"/>
    <xdr:sp macro="" textlink="">
      <xdr:nvSpPr>
        <xdr:cNvPr id="222" name="テキスト ボックス 221"/>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090" cy="259080"/>
    <xdr:sp macro="" textlink="">
      <xdr:nvSpPr>
        <xdr:cNvPr id="224" name="テキスト ボックス 223"/>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090" cy="257810"/>
    <xdr:sp macro="" textlink="">
      <xdr:nvSpPr>
        <xdr:cNvPr id="226" name="テキスト ボックス 225"/>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6090" cy="259080"/>
    <xdr:sp macro="" textlink="">
      <xdr:nvSpPr>
        <xdr:cNvPr id="228" name="テキスト ボックス 227"/>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0" name="テキスト ボックス 22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153670</xdr:rowOff>
    </xdr:from>
    <xdr:to>
      <xdr:col>54</xdr:col>
      <xdr:colOff>189865</xdr:colOff>
      <xdr:row>64</xdr:row>
      <xdr:rowOff>99695</xdr:rowOff>
    </xdr:to>
    <xdr:cxnSp macro="">
      <xdr:nvCxnSpPr>
        <xdr:cNvPr id="232" name="直線コネクタ 231"/>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103505</xdr:rowOff>
    </xdr:from>
    <xdr:ext cx="469900" cy="259080"/>
    <xdr:sp macro="" textlink="">
      <xdr:nvSpPr>
        <xdr:cNvPr id="233" name="【体育館・プール】&#10;一人当たり面積最小値テキスト"/>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99695</xdr:rowOff>
    </xdr:from>
    <xdr:to>
      <xdr:col>55</xdr:col>
      <xdr:colOff>88900</xdr:colOff>
      <xdr:row>64</xdr:row>
      <xdr:rowOff>99695</xdr:rowOff>
    </xdr:to>
    <xdr:cxnSp macro="">
      <xdr:nvCxnSpPr>
        <xdr:cNvPr id="234" name="直線コネクタ 233"/>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100330</xdr:rowOff>
    </xdr:from>
    <xdr:ext cx="469900" cy="257810"/>
    <xdr:sp macro="" textlink="">
      <xdr:nvSpPr>
        <xdr:cNvPr id="235" name="【体育館・プール】&#10;一人当たり面積最大値テキスト"/>
        <xdr:cNvSpPr txBox="1"/>
      </xdr:nvSpPr>
      <xdr:spPr>
        <a:xfrm>
          <a:off x="10515600" y="9358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153670</xdr:rowOff>
    </xdr:from>
    <xdr:to>
      <xdr:col>55</xdr:col>
      <xdr:colOff>88900</xdr:colOff>
      <xdr:row>55</xdr:row>
      <xdr:rowOff>153670</xdr:rowOff>
    </xdr:to>
    <xdr:cxnSp macro="">
      <xdr:nvCxnSpPr>
        <xdr:cNvPr id="236" name="直線コネクタ 235"/>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104140</xdr:rowOff>
    </xdr:from>
    <xdr:ext cx="469900" cy="259080"/>
    <xdr:sp macro="" textlink="">
      <xdr:nvSpPr>
        <xdr:cNvPr id="237" name="【体育館・プール】&#10;一人当たり面積平均値テキスト"/>
        <xdr:cNvSpPr txBox="1"/>
      </xdr:nvSpPr>
      <xdr:spPr>
        <a:xfrm>
          <a:off x="10515600" y="10391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38" name="フローチャート: 判断 237"/>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100965</xdr:rowOff>
    </xdr:from>
    <xdr:to>
      <xdr:col>50</xdr:col>
      <xdr:colOff>165100</xdr:colOff>
      <xdr:row>62</xdr:row>
      <xdr:rowOff>31115</xdr:rowOff>
    </xdr:to>
    <xdr:sp macro="" textlink="">
      <xdr:nvSpPr>
        <xdr:cNvPr id="239" name="フローチャート: 判断 238"/>
        <xdr:cNvSpPr/>
      </xdr:nvSpPr>
      <xdr:spPr>
        <a:xfrm>
          <a:off x="95885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40" name="フローチャート: 判断 239"/>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120650</xdr:rowOff>
    </xdr:from>
    <xdr:to>
      <xdr:col>41</xdr:col>
      <xdr:colOff>101600</xdr:colOff>
      <xdr:row>62</xdr:row>
      <xdr:rowOff>50800</xdr:rowOff>
    </xdr:to>
    <xdr:sp macro="" textlink="">
      <xdr:nvSpPr>
        <xdr:cNvPr id="241" name="フローチャート: 判断 240"/>
        <xdr:cNvSpPr/>
      </xdr:nvSpPr>
      <xdr:spPr>
        <a:xfrm>
          <a:off x="7810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135255</xdr:rowOff>
    </xdr:from>
    <xdr:to>
      <xdr:col>36</xdr:col>
      <xdr:colOff>165100</xdr:colOff>
      <xdr:row>62</xdr:row>
      <xdr:rowOff>65405</xdr:rowOff>
    </xdr:to>
    <xdr:sp macro="" textlink="">
      <xdr:nvSpPr>
        <xdr:cNvPr id="242" name="フローチャート: 判断 241"/>
        <xdr:cNvSpPr/>
      </xdr:nvSpPr>
      <xdr:spPr>
        <a:xfrm>
          <a:off x="6921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112395</xdr:rowOff>
    </xdr:from>
    <xdr:to>
      <xdr:col>55</xdr:col>
      <xdr:colOff>50800</xdr:colOff>
      <xdr:row>64</xdr:row>
      <xdr:rowOff>42545</xdr:rowOff>
    </xdr:to>
    <xdr:sp macro="" textlink="">
      <xdr:nvSpPr>
        <xdr:cNvPr id="248" name="楕円 247"/>
        <xdr:cNvSpPr/>
      </xdr:nvSpPr>
      <xdr:spPr>
        <a:xfrm>
          <a:off x="10426700" y="109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27305</xdr:rowOff>
    </xdr:from>
    <xdr:ext cx="469900" cy="259080"/>
    <xdr:sp macro="" textlink="">
      <xdr:nvSpPr>
        <xdr:cNvPr id="249" name="【体育館・プール】&#10;一人当たり面積該当値テキスト"/>
        <xdr:cNvSpPr txBox="1"/>
      </xdr:nvSpPr>
      <xdr:spPr>
        <a:xfrm>
          <a:off x="10515600" y="1082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50" name="楕円 249"/>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163195</xdr:rowOff>
    </xdr:from>
    <xdr:to>
      <xdr:col>55</xdr:col>
      <xdr:colOff>0</xdr:colOff>
      <xdr:row>64</xdr:row>
      <xdr:rowOff>22860</xdr:rowOff>
    </xdr:to>
    <xdr:cxnSp macro="">
      <xdr:nvCxnSpPr>
        <xdr:cNvPr id="251" name="直線コネクタ 250"/>
        <xdr:cNvCxnSpPr/>
      </xdr:nvCxnSpPr>
      <xdr:spPr>
        <a:xfrm flipV="1">
          <a:off x="9639300" y="1096454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145415</xdr:rowOff>
    </xdr:from>
    <xdr:to>
      <xdr:col>46</xdr:col>
      <xdr:colOff>38100</xdr:colOff>
      <xdr:row>64</xdr:row>
      <xdr:rowOff>75565</xdr:rowOff>
    </xdr:to>
    <xdr:sp macro="" textlink="">
      <xdr:nvSpPr>
        <xdr:cNvPr id="252" name="楕円 251"/>
        <xdr:cNvSpPr/>
      </xdr:nvSpPr>
      <xdr:spPr>
        <a:xfrm>
          <a:off x="8699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24765</xdr:rowOff>
    </xdr:to>
    <xdr:cxnSp macro="">
      <xdr:nvCxnSpPr>
        <xdr:cNvPr id="253" name="直線コネクタ 252"/>
        <xdr:cNvCxnSpPr/>
      </xdr:nvCxnSpPr>
      <xdr:spPr>
        <a:xfrm flipV="1">
          <a:off x="8750300" y="10995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146685</xdr:rowOff>
    </xdr:from>
    <xdr:to>
      <xdr:col>41</xdr:col>
      <xdr:colOff>101600</xdr:colOff>
      <xdr:row>64</xdr:row>
      <xdr:rowOff>76835</xdr:rowOff>
    </xdr:to>
    <xdr:sp macro="" textlink="">
      <xdr:nvSpPr>
        <xdr:cNvPr id="254" name="楕円 253"/>
        <xdr:cNvSpPr/>
      </xdr:nvSpPr>
      <xdr:spPr>
        <a:xfrm>
          <a:off x="7810500" y="109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24765</xdr:rowOff>
    </xdr:from>
    <xdr:to>
      <xdr:col>45</xdr:col>
      <xdr:colOff>177800</xdr:colOff>
      <xdr:row>64</xdr:row>
      <xdr:rowOff>26035</xdr:rowOff>
    </xdr:to>
    <xdr:cxnSp macro="">
      <xdr:nvCxnSpPr>
        <xdr:cNvPr id="255" name="直線コネクタ 254"/>
        <xdr:cNvCxnSpPr/>
      </xdr:nvCxnSpPr>
      <xdr:spPr>
        <a:xfrm flipV="1">
          <a:off x="7861300" y="109975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148590</xdr:rowOff>
    </xdr:from>
    <xdr:to>
      <xdr:col>36</xdr:col>
      <xdr:colOff>165100</xdr:colOff>
      <xdr:row>64</xdr:row>
      <xdr:rowOff>78740</xdr:rowOff>
    </xdr:to>
    <xdr:sp macro="" textlink="">
      <xdr:nvSpPr>
        <xdr:cNvPr id="256" name="楕円 255"/>
        <xdr:cNvSpPr/>
      </xdr:nvSpPr>
      <xdr:spPr>
        <a:xfrm>
          <a:off x="6921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26035</xdr:rowOff>
    </xdr:from>
    <xdr:to>
      <xdr:col>41</xdr:col>
      <xdr:colOff>50800</xdr:colOff>
      <xdr:row>64</xdr:row>
      <xdr:rowOff>27940</xdr:rowOff>
    </xdr:to>
    <xdr:cxnSp macro="">
      <xdr:nvCxnSpPr>
        <xdr:cNvPr id="257" name="直線コネクタ 256"/>
        <xdr:cNvCxnSpPr/>
      </xdr:nvCxnSpPr>
      <xdr:spPr>
        <a:xfrm flipV="1">
          <a:off x="6972300" y="10998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47625</xdr:rowOff>
    </xdr:from>
    <xdr:ext cx="469900" cy="259080"/>
    <xdr:sp macro="" textlink="">
      <xdr:nvSpPr>
        <xdr:cNvPr id="258" name="n_1aveValue【体育館・プール】&#10;一人当たり面積"/>
        <xdr:cNvSpPr txBox="1"/>
      </xdr:nvSpPr>
      <xdr:spPr>
        <a:xfrm>
          <a:off x="9391650" y="10334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55880</xdr:rowOff>
    </xdr:from>
    <xdr:ext cx="468630" cy="259080"/>
    <xdr:sp macro="" textlink="">
      <xdr:nvSpPr>
        <xdr:cNvPr id="259" name="n_2aveValue【体育館・プール】&#10;一人当たり面積"/>
        <xdr:cNvSpPr txBox="1"/>
      </xdr:nvSpPr>
      <xdr:spPr>
        <a:xfrm>
          <a:off x="8515350" y="10342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67310</xdr:rowOff>
    </xdr:from>
    <xdr:ext cx="468630" cy="259080"/>
    <xdr:sp macro="" textlink="">
      <xdr:nvSpPr>
        <xdr:cNvPr id="260" name="n_3aveValue【体育館・プール】&#10;一人当たり面積"/>
        <xdr:cNvSpPr txBox="1"/>
      </xdr:nvSpPr>
      <xdr:spPr>
        <a:xfrm>
          <a:off x="7626350" y="1035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81915</xdr:rowOff>
    </xdr:from>
    <xdr:ext cx="468630" cy="259080"/>
    <xdr:sp macro="" textlink="">
      <xdr:nvSpPr>
        <xdr:cNvPr id="261" name="n_4aveValue【体育館・プール】&#10;一人当たり面積"/>
        <xdr:cNvSpPr txBox="1"/>
      </xdr:nvSpPr>
      <xdr:spPr>
        <a:xfrm>
          <a:off x="6737350" y="10368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64770</xdr:rowOff>
    </xdr:from>
    <xdr:ext cx="469900" cy="257810"/>
    <xdr:sp macro="" textlink="">
      <xdr:nvSpPr>
        <xdr:cNvPr id="262" name="n_1mainValue【体育館・プール】&#10;一人当たり面積"/>
        <xdr:cNvSpPr txBox="1"/>
      </xdr:nvSpPr>
      <xdr:spPr>
        <a:xfrm>
          <a:off x="9391650" y="11037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66675</xdr:rowOff>
    </xdr:from>
    <xdr:ext cx="468630" cy="257810"/>
    <xdr:sp macro="" textlink="">
      <xdr:nvSpPr>
        <xdr:cNvPr id="263" name="n_2mainValue【体育館・プール】&#10;一人当たり面積"/>
        <xdr:cNvSpPr txBox="1"/>
      </xdr:nvSpPr>
      <xdr:spPr>
        <a:xfrm>
          <a:off x="8515350" y="11039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67945</xdr:rowOff>
    </xdr:from>
    <xdr:ext cx="468630" cy="258445"/>
    <xdr:sp macro="" textlink="">
      <xdr:nvSpPr>
        <xdr:cNvPr id="264" name="n_3mainValue【体育館・プール】&#10;一人当たり面積"/>
        <xdr:cNvSpPr txBox="1"/>
      </xdr:nvSpPr>
      <xdr:spPr>
        <a:xfrm>
          <a:off x="7626350" y="11040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69850</xdr:rowOff>
    </xdr:from>
    <xdr:ext cx="468630" cy="259080"/>
    <xdr:sp macro="" textlink="">
      <xdr:nvSpPr>
        <xdr:cNvPr id="265" name="n_4mainValue【体育館・プール】&#10;一人当たり面積"/>
        <xdr:cNvSpPr txBox="1"/>
      </xdr:nvSpPr>
      <xdr:spPr>
        <a:xfrm>
          <a:off x="6737350" y="11042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6" name="テキスト ボックス 27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8" name="テキスト ボックス 277"/>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4" name="テキスト ボックス 283"/>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8" name="テキスト ボックス 287"/>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120650</xdr:rowOff>
    </xdr:from>
    <xdr:to>
      <xdr:col>24</xdr:col>
      <xdr:colOff>62865</xdr:colOff>
      <xdr:row>86</xdr:row>
      <xdr:rowOff>102870</xdr:rowOff>
    </xdr:to>
    <xdr:cxnSp macro="">
      <xdr:nvCxnSpPr>
        <xdr:cNvPr id="290" name="直線コネクタ 289"/>
        <xdr:cNvCxnSpPr/>
      </xdr:nvCxnSpPr>
      <xdr:spPr>
        <a:xfrm flipV="1">
          <a:off x="4634865" y="133223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106680</xdr:rowOff>
    </xdr:from>
    <xdr:ext cx="405130" cy="259080"/>
    <xdr:sp macro="" textlink="">
      <xdr:nvSpPr>
        <xdr:cNvPr id="291" name="【福祉施設】&#10;有形固定資産減価償却率最小値テキスト"/>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66675</xdr:rowOff>
    </xdr:from>
    <xdr:ext cx="405130" cy="257810"/>
    <xdr:sp macro="" textlink="">
      <xdr:nvSpPr>
        <xdr:cNvPr id="293" name="【福祉施設】&#10;有形固定資産減価償却率最大値テキスト"/>
        <xdr:cNvSpPr txBox="1"/>
      </xdr:nvSpPr>
      <xdr:spPr>
        <a:xfrm>
          <a:off x="4673600" y="130968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120650</xdr:rowOff>
    </xdr:from>
    <xdr:to>
      <xdr:col>24</xdr:col>
      <xdr:colOff>152400</xdr:colOff>
      <xdr:row>77</xdr:row>
      <xdr:rowOff>120650</xdr:rowOff>
    </xdr:to>
    <xdr:cxnSp macro="">
      <xdr:nvCxnSpPr>
        <xdr:cNvPr id="294" name="直線コネクタ 293"/>
        <xdr:cNvCxnSpPr/>
      </xdr:nvCxnSpPr>
      <xdr:spPr>
        <a:xfrm>
          <a:off x="4546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76200</xdr:rowOff>
    </xdr:from>
    <xdr:ext cx="405130" cy="257810"/>
    <xdr:sp macro="" textlink="">
      <xdr:nvSpPr>
        <xdr:cNvPr id="295" name="【福祉施設】&#10;有形固定資産減価償却率平均値テキスト"/>
        <xdr:cNvSpPr txBox="1"/>
      </xdr:nvSpPr>
      <xdr:spPr>
        <a:xfrm>
          <a:off x="4673600" y="139636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97790</xdr:rowOff>
    </xdr:from>
    <xdr:to>
      <xdr:col>24</xdr:col>
      <xdr:colOff>114300</xdr:colOff>
      <xdr:row>82</xdr:row>
      <xdr:rowOff>27940</xdr:rowOff>
    </xdr:to>
    <xdr:sp macro="" textlink="">
      <xdr:nvSpPr>
        <xdr:cNvPr id="296" name="フローチャート: 判断 295"/>
        <xdr:cNvSpPr/>
      </xdr:nvSpPr>
      <xdr:spPr>
        <a:xfrm>
          <a:off x="4584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145415</xdr:rowOff>
    </xdr:from>
    <xdr:to>
      <xdr:col>20</xdr:col>
      <xdr:colOff>38100</xdr:colOff>
      <xdr:row>82</xdr:row>
      <xdr:rowOff>75565</xdr:rowOff>
    </xdr:to>
    <xdr:sp macro="" textlink="">
      <xdr:nvSpPr>
        <xdr:cNvPr id="297" name="フローチャート: 判断 296"/>
        <xdr:cNvSpPr/>
      </xdr:nvSpPr>
      <xdr:spPr>
        <a:xfrm>
          <a:off x="3746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8" name="フローチャート: 判断 297"/>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9" name="フローチャート: 判断 298"/>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78740</xdr:rowOff>
    </xdr:from>
    <xdr:to>
      <xdr:col>6</xdr:col>
      <xdr:colOff>38100</xdr:colOff>
      <xdr:row>82</xdr:row>
      <xdr:rowOff>8890</xdr:rowOff>
    </xdr:to>
    <xdr:sp macro="" textlink="">
      <xdr:nvSpPr>
        <xdr:cNvPr id="300" name="フローチャート: 判断 299"/>
        <xdr:cNvSpPr/>
      </xdr:nvSpPr>
      <xdr:spPr>
        <a:xfrm>
          <a:off x="1079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306" name="楕円 305"/>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85090</xdr:rowOff>
    </xdr:from>
    <xdr:ext cx="405130" cy="259080"/>
    <xdr:sp macro="" textlink="">
      <xdr:nvSpPr>
        <xdr:cNvPr id="307" name="【福祉施設】&#10;有形固定資産減価償却率該当値テキスト"/>
        <xdr:cNvSpPr txBox="1"/>
      </xdr:nvSpPr>
      <xdr:spPr>
        <a:xfrm>
          <a:off x="4673600" y="13286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308" name="楕円 307"/>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xdr:rowOff>
    </xdr:from>
    <xdr:to>
      <xdr:col>24</xdr:col>
      <xdr:colOff>63500</xdr:colOff>
      <xdr:row>78</xdr:row>
      <xdr:rowOff>49530</xdr:rowOff>
    </xdr:to>
    <xdr:cxnSp macro="">
      <xdr:nvCxnSpPr>
        <xdr:cNvPr id="309" name="直線コネクタ 308"/>
        <xdr:cNvCxnSpPr/>
      </xdr:nvCxnSpPr>
      <xdr:spPr>
        <a:xfrm>
          <a:off x="3797300" y="133845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92075</xdr:rowOff>
    </xdr:from>
    <xdr:to>
      <xdr:col>15</xdr:col>
      <xdr:colOff>101600</xdr:colOff>
      <xdr:row>78</xdr:row>
      <xdr:rowOff>22225</xdr:rowOff>
    </xdr:to>
    <xdr:sp macro="" textlink="">
      <xdr:nvSpPr>
        <xdr:cNvPr id="310" name="楕円 309"/>
        <xdr:cNvSpPr/>
      </xdr:nvSpPr>
      <xdr:spPr>
        <a:xfrm>
          <a:off x="2857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143510</xdr:rowOff>
    </xdr:from>
    <xdr:to>
      <xdr:col>19</xdr:col>
      <xdr:colOff>177800</xdr:colOff>
      <xdr:row>78</xdr:row>
      <xdr:rowOff>11430</xdr:rowOff>
    </xdr:to>
    <xdr:cxnSp macro="">
      <xdr:nvCxnSpPr>
        <xdr:cNvPr id="311" name="直線コネクタ 310"/>
        <xdr:cNvCxnSpPr/>
      </xdr:nvCxnSpPr>
      <xdr:spPr>
        <a:xfrm>
          <a:off x="2908300" y="133451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53975</xdr:rowOff>
    </xdr:from>
    <xdr:to>
      <xdr:col>10</xdr:col>
      <xdr:colOff>165100</xdr:colOff>
      <xdr:row>77</xdr:row>
      <xdr:rowOff>155575</xdr:rowOff>
    </xdr:to>
    <xdr:sp macro="" textlink="">
      <xdr:nvSpPr>
        <xdr:cNvPr id="312" name="楕円 311"/>
        <xdr:cNvSpPr/>
      </xdr:nvSpPr>
      <xdr:spPr>
        <a:xfrm>
          <a:off x="1968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104775</xdr:rowOff>
    </xdr:from>
    <xdr:to>
      <xdr:col>15</xdr:col>
      <xdr:colOff>50800</xdr:colOff>
      <xdr:row>77</xdr:row>
      <xdr:rowOff>143510</xdr:rowOff>
    </xdr:to>
    <xdr:cxnSp macro="">
      <xdr:nvCxnSpPr>
        <xdr:cNvPr id="313" name="直線コネクタ 312"/>
        <xdr:cNvCxnSpPr/>
      </xdr:nvCxnSpPr>
      <xdr:spPr>
        <a:xfrm>
          <a:off x="2019300" y="13306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170180</xdr:rowOff>
    </xdr:from>
    <xdr:to>
      <xdr:col>6</xdr:col>
      <xdr:colOff>38100</xdr:colOff>
      <xdr:row>77</xdr:row>
      <xdr:rowOff>100330</xdr:rowOff>
    </xdr:to>
    <xdr:sp macro="" textlink="">
      <xdr:nvSpPr>
        <xdr:cNvPr id="314" name="楕円 313"/>
        <xdr:cNvSpPr/>
      </xdr:nvSpPr>
      <xdr:spPr>
        <a:xfrm>
          <a:off x="1079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49530</xdr:rowOff>
    </xdr:from>
    <xdr:to>
      <xdr:col>10</xdr:col>
      <xdr:colOff>114300</xdr:colOff>
      <xdr:row>77</xdr:row>
      <xdr:rowOff>104775</xdr:rowOff>
    </xdr:to>
    <xdr:cxnSp macro="">
      <xdr:nvCxnSpPr>
        <xdr:cNvPr id="315" name="直線コネクタ 314"/>
        <xdr:cNvCxnSpPr/>
      </xdr:nvCxnSpPr>
      <xdr:spPr>
        <a:xfrm>
          <a:off x="1130300" y="132511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66675</xdr:rowOff>
    </xdr:from>
    <xdr:ext cx="405130" cy="257810"/>
    <xdr:sp macro="" textlink="">
      <xdr:nvSpPr>
        <xdr:cNvPr id="316" name="n_1aveValue【福祉施設】&#10;有形固定資産減価償却率"/>
        <xdr:cNvSpPr txBox="1"/>
      </xdr:nvSpPr>
      <xdr:spPr>
        <a:xfrm>
          <a:off x="3582035" y="14125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43815</xdr:rowOff>
    </xdr:from>
    <xdr:ext cx="403860" cy="257810"/>
    <xdr:sp macro="" textlink="">
      <xdr:nvSpPr>
        <xdr:cNvPr id="317" name="n_2aveValue【福祉施設】&#10;有形固定資産減価償却率"/>
        <xdr:cNvSpPr txBox="1"/>
      </xdr:nvSpPr>
      <xdr:spPr>
        <a:xfrm>
          <a:off x="2705735" y="14102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32385</xdr:rowOff>
    </xdr:from>
    <xdr:ext cx="403860" cy="257810"/>
    <xdr:sp macro="" textlink="">
      <xdr:nvSpPr>
        <xdr:cNvPr id="318" name="n_3aveValue【福祉施設】&#10;有形固定資産減価償却率"/>
        <xdr:cNvSpPr txBox="1"/>
      </xdr:nvSpPr>
      <xdr:spPr>
        <a:xfrm>
          <a:off x="1816735" y="140912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0</xdr:rowOff>
    </xdr:from>
    <xdr:ext cx="403860" cy="259080"/>
    <xdr:sp macro="" textlink="">
      <xdr:nvSpPr>
        <xdr:cNvPr id="319" name="n_4aveValue【福祉施設】&#10;有形固定資産減価償却率"/>
        <xdr:cNvSpPr txBox="1"/>
      </xdr:nvSpPr>
      <xdr:spPr>
        <a:xfrm>
          <a:off x="927735" y="14058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78740</xdr:rowOff>
    </xdr:from>
    <xdr:ext cx="405130" cy="259080"/>
    <xdr:sp macro="" textlink="">
      <xdr:nvSpPr>
        <xdr:cNvPr id="320" name="n_1mainValue【福祉施設】&#10;有形固定資産減価償却率"/>
        <xdr:cNvSpPr txBox="1"/>
      </xdr:nvSpPr>
      <xdr:spPr>
        <a:xfrm>
          <a:off x="3582035" y="1310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38735</xdr:rowOff>
    </xdr:from>
    <xdr:ext cx="403860" cy="259080"/>
    <xdr:sp macro="" textlink="">
      <xdr:nvSpPr>
        <xdr:cNvPr id="321" name="n_2mainValue【福祉施設】&#10;有形固定資産減価償却率"/>
        <xdr:cNvSpPr txBox="1"/>
      </xdr:nvSpPr>
      <xdr:spPr>
        <a:xfrm>
          <a:off x="2705735" y="13068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76</xdr:row>
      <xdr:rowOff>635</xdr:rowOff>
    </xdr:from>
    <xdr:ext cx="403860" cy="259080"/>
    <xdr:sp macro="" textlink="">
      <xdr:nvSpPr>
        <xdr:cNvPr id="322" name="n_3mainValue【福祉施設】&#10;有形固定資産減価償却率"/>
        <xdr:cNvSpPr txBox="1"/>
      </xdr:nvSpPr>
      <xdr:spPr>
        <a:xfrm>
          <a:off x="1816735" y="13030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75</xdr:row>
      <xdr:rowOff>116840</xdr:rowOff>
    </xdr:from>
    <xdr:ext cx="403860" cy="259080"/>
    <xdr:sp macro="" textlink="">
      <xdr:nvSpPr>
        <xdr:cNvPr id="323" name="n_4mainValue【福祉施設】&#10;有形固定資産減価償却率"/>
        <xdr:cNvSpPr txBox="1"/>
      </xdr:nvSpPr>
      <xdr:spPr>
        <a:xfrm>
          <a:off x="927735" y="12975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2" name="テキスト ボックス 33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35" name="テキスト ボックス 334"/>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37" name="テキスト ボックス 336"/>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39" name="テキスト ボックス 338"/>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41" name="テキスト ボックス 340"/>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3" name="テキスト ボックス 342"/>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35560</xdr:rowOff>
    </xdr:from>
    <xdr:to>
      <xdr:col>54</xdr:col>
      <xdr:colOff>189865</xdr:colOff>
      <xdr:row>86</xdr:row>
      <xdr:rowOff>31115</xdr:rowOff>
    </xdr:to>
    <xdr:cxnSp macro="">
      <xdr:nvCxnSpPr>
        <xdr:cNvPr id="345" name="直線コネクタ 344"/>
        <xdr:cNvCxnSpPr/>
      </xdr:nvCxnSpPr>
      <xdr:spPr>
        <a:xfrm flipV="1">
          <a:off x="10476865" y="1358011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34925</xdr:rowOff>
    </xdr:from>
    <xdr:ext cx="469900" cy="259080"/>
    <xdr:sp macro="" textlink="">
      <xdr:nvSpPr>
        <xdr:cNvPr id="346" name="【福祉施設】&#10;一人当たり面積最小値テキスト"/>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31115</xdr:rowOff>
    </xdr:from>
    <xdr:to>
      <xdr:col>55</xdr:col>
      <xdr:colOff>88900</xdr:colOff>
      <xdr:row>86</xdr:row>
      <xdr:rowOff>31115</xdr:rowOff>
    </xdr:to>
    <xdr:cxnSp macro="">
      <xdr:nvCxnSpPr>
        <xdr:cNvPr id="347" name="直線コネクタ 346"/>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153670</xdr:rowOff>
    </xdr:from>
    <xdr:ext cx="469900" cy="259080"/>
    <xdr:sp macro="" textlink="">
      <xdr:nvSpPr>
        <xdr:cNvPr id="348" name="【福祉施設】&#10;一人当たり面積最大値テキスト"/>
        <xdr:cNvSpPr txBox="1"/>
      </xdr:nvSpPr>
      <xdr:spPr>
        <a:xfrm>
          <a:off x="105156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49" name="直線コネクタ 348"/>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160020</xdr:rowOff>
    </xdr:from>
    <xdr:ext cx="469900" cy="259080"/>
    <xdr:sp macro="" textlink="">
      <xdr:nvSpPr>
        <xdr:cNvPr id="350" name="【福祉施設】&#10;一人当たり面積平均値テキスト"/>
        <xdr:cNvSpPr txBox="1"/>
      </xdr:nvSpPr>
      <xdr:spPr>
        <a:xfrm>
          <a:off x="10515600" y="1439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10160</xdr:rowOff>
    </xdr:from>
    <xdr:to>
      <xdr:col>55</xdr:col>
      <xdr:colOff>50800</xdr:colOff>
      <xdr:row>84</xdr:row>
      <xdr:rowOff>111760</xdr:rowOff>
    </xdr:to>
    <xdr:sp macro="" textlink="">
      <xdr:nvSpPr>
        <xdr:cNvPr id="351" name="フローチャート: 判断 350"/>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74930</xdr:rowOff>
    </xdr:from>
    <xdr:to>
      <xdr:col>50</xdr:col>
      <xdr:colOff>165100</xdr:colOff>
      <xdr:row>85</xdr:row>
      <xdr:rowOff>4445</xdr:rowOff>
    </xdr:to>
    <xdr:sp macro="" textlink="">
      <xdr:nvSpPr>
        <xdr:cNvPr id="352" name="フローチャート: 判断 351"/>
        <xdr:cNvSpPr/>
      </xdr:nvSpPr>
      <xdr:spPr>
        <a:xfrm>
          <a:off x="9588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106045</xdr:rowOff>
    </xdr:from>
    <xdr:to>
      <xdr:col>46</xdr:col>
      <xdr:colOff>38100</xdr:colOff>
      <xdr:row>85</xdr:row>
      <xdr:rowOff>36195</xdr:rowOff>
    </xdr:to>
    <xdr:sp macro="" textlink="">
      <xdr:nvSpPr>
        <xdr:cNvPr id="353" name="フローチャート: 判断 352"/>
        <xdr:cNvSpPr/>
      </xdr:nvSpPr>
      <xdr:spPr>
        <a:xfrm>
          <a:off x="86995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86360</xdr:rowOff>
    </xdr:from>
    <xdr:to>
      <xdr:col>41</xdr:col>
      <xdr:colOff>101600</xdr:colOff>
      <xdr:row>85</xdr:row>
      <xdr:rowOff>15875</xdr:rowOff>
    </xdr:to>
    <xdr:sp macro="" textlink="">
      <xdr:nvSpPr>
        <xdr:cNvPr id="354" name="フローチャート: 判断 353"/>
        <xdr:cNvSpPr/>
      </xdr:nvSpPr>
      <xdr:spPr>
        <a:xfrm>
          <a:off x="7810500" y="14488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67310</xdr:rowOff>
    </xdr:from>
    <xdr:to>
      <xdr:col>36</xdr:col>
      <xdr:colOff>165100</xdr:colOff>
      <xdr:row>84</xdr:row>
      <xdr:rowOff>168910</xdr:rowOff>
    </xdr:to>
    <xdr:sp macro="" textlink="">
      <xdr:nvSpPr>
        <xdr:cNvPr id="355" name="フローチャート: 判断 354"/>
        <xdr:cNvSpPr/>
      </xdr:nvSpPr>
      <xdr:spPr>
        <a:xfrm>
          <a:off x="6921500" y="1446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124460</xdr:rowOff>
    </xdr:from>
    <xdr:to>
      <xdr:col>55</xdr:col>
      <xdr:colOff>50800</xdr:colOff>
      <xdr:row>83</xdr:row>
      <xdr:rowOff>54610</xdr:rowOff>
    </xdr:to>
    <xdr:sp macro="" textlink="">
      <xdr:nvSpPr>
        <xdr:cNvPr id="361" name="楕円 360"/>
        <xdr:cNvSpPr/>
      </xdr:nvSpPr>
      <xdr:spPr>
        <a:xfrm>
          <a:off x="104267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147320</xdr:rowOff>
    </xdr:from>
    <xdr:ext cx="469900" cy="259080"/>
    <xdr:sp macro="" textlink="">
      <xdr:nvSpPr>
        <xdr:cNvPr id="362" name="【福祉施設】&#10;一人当たり面積該当値テキスト"/>
        <xdr:cNvSpPr txBox="1"/>
      </xdr:nvSpPr>
      <xdr:spPr>
        <a:xfrm>
          <a:off x="10515600" y="1403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132080</xdr:rowOff>
    </xdr:from>
    <xdr:to>
      <xdr:col>50</xdr:col>
      <xdr:colOff>165100</xdr:colOff>
      <xdr:row>83</xdr:row>
      <xdr:rowOff>61595</xdr:rowOff>
    </xdr:to>
    <xdr:sp macro="" textlink="">
      <xdr:nvSpPr>
        <xdr:cNvPr id="363" name="楕円 362"/>
        <xdr:cNvSpPr/>
      </xdr:nvSpPr>
      <xdr:spPr>
        <a:xfrm>
          <a:off x="9588500" y="1419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3810</xdr:rowOff>
    </xdr:from>
    <xdr:to>
      <xdr:col>55</xdr:col>
      <xdr:colOff>0</xdr:colOff>
      <xdr:row>83</xdr:row>
      <xdr:rowOff>10795</xdr:rowOff>
    </xdr:to>
    <xdr:cxnSp macro="">
      <xdr:nvCxnSpPr>
        <xdr:cNvPr id="364" name="直線コネクタ 363"/>
        <xdr:cNvCxnSpPr/>
      </xdr:nvCxnSpPr>
      <xdr:spPr>
        <a:xfrm flipV="1">
          <a:off x="9639300" y="142341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138430</xdr:rowOff>
    </xdr:from>
    <xdr:to>
      <xdr:col>46</xdr:col>
      <xdr:colOff>38100</xdr:colOff>
      <xdr:row>83</xdr:row>
      <xdr:rowOff>68580</xdr:rowOff>
    </xdr:to>
    <xdr:sp macro="" textlink="">
      <xdr:nvSpPr>
        <xdr:cNvPr id="365" name="楕円 364"/>
        <xdr:cNvSpPr/>
      </xdr:nvSpPr>
      <xdr:spPr>
        <a:xfrm>
          <a:off x="8699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10795</xdr:rowOff>
    </xdr:from>
    <xdr:to>
      <xdr:col>50</xdr:col>
      <xdr:colOff>114300</xdr:colOff>
      <xdr:row>83</xdr:row>
      <xdr:rowOff>17780</xdr:rowOff>
    </xdr:to>
    <xdr:cxnSp macro="">
      <xdr:nvCxnSpPr>
        <xdr:cNvPr id="366" name="直線コネクタ 365"/>
        <xdr:cNvCxnSpPr/>
      </xdr:nvCxnSpPr>
      <xdr:spPr>
        <a:xfrm flipV="1">
          <a:off x="8750300" y="14241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67" name="楕円 366"/>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17780</xdr:rowOff>
    </xdr:from>
    <xdr:to>
      <xdr:col>45</xdr:col>
      <xdr:colOff>177800</xdr:colOff>
      <xdr:row>83</xdr:row>
      <xdr:rowOff>26670</xdr:rowOff>
    </xdr:to>
    <xdr:cxnSp macro="">
      <xdr:nvCxnSpPr>
        <xdr:cNvPr id="368" name="直線コネクタ 367"/>
        <xdr:cNvCxnSpPr/>
      </xdr:nvCxnSpPr>
      <xdr:spPr>
        <a:xfrm flipV="1">
          <a:off x="7861300" y="142481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156210</xdr:rowOff>
    </xdr:from>
    <xdr:to>
      <xdr:col>36</xdr:col>
      <xdr:colOff>165100</xdr:colOff>
      <xdr:row>83</xdr:row>
      <xdr:rowOff>86360</xdr:rowOff>
    </xdr:to>
    <xdr:sp macro="" textlink="">
      <xdr:nvSpPr>
        <xdr:cNvPr id="369" name="楕円 368"/>
        <xdr:cNvSpPr/>
      </xdr:nvSpPr>
      <xdr:spPr>
        <a:xfrm>
          <a:off x="6921500" y="142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26670</xdr:rowOff>
    </xdr:from>
    <xdr:to>
      <xdr:col>41</xdr:col>
      <xdr:colOff>50800</xdr:colOff>
      <xdr:row>83</xdr:row>
      <xdr:rowOff>35560</xdr:rowOff>
    </xdr:to>
    <xdr:cxnSp macro="">
      <xdr:nvCxnSpPr>
        <xdr:cNvPr id="370" name="直線コネクタ 369"/>
        <xdr:cNvCxnSpPr/>
      </xdr:nvCxnSpPr>
      <xdr:spPr>
        <a:xfrm flipV="1">
          <a:off x="6972300" y="14257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167005</xdr:rowOff>
    </xdr:from>
    <xdr:ext cx="469900" cy="257810"/>
    <xdr:sp macro="" textlink="">
      <xdr:nvSpPr>
        <xdr:cNvPr id="371" name="n_1aveValue【福祉施設】&#10;一人当たり面積"/>
        <xdr:cNvSpPr txBox="1"/>
      </xdr:nvSpPr>
      <xdr:spPr>
        <a:xfrm>
          <a:off x="9391650" y="14568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27305</xdr:rowOff>
    </xdr:from>
    <xdr:ext cx="468630" cy="259080"/>
    <xdr:sp macro="" textlink="">
      <xdr:nvSpPr>
        <xdr:cNvPr id="372" name="n_2aveValue【福祉施設】&#10;一人当たり面積"/>
        <xdr:cNvSpPr txBox="1"/>
      </xdr:nvSpPr>
      <xdr:spPr>
        <a:xfrm>
          <a:off x="8515350" y="14600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6985</xdr:rowOff>
    </xdr:from>
    <xdr:ext cx="468630" cy="257810"/>
    <xdr:sp macro="" textlink="">
      <xdr:nvSpPr>
        <xdr:cNvPr id="373" name="n_3aveValue【福祉施設】&#10;一人当たり面積"/>
        <xdr:cNvSpPr txBox="1"/>
      </xdr:nvSpPr>
      <xdr:spPr>
        <a:xfrm>
          <a:off x="7626350" y="145802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160020</xdr:rowOff>
    </xdr:from>
    <xdr:ext cx="468630" cy="259080"/>
    <xdr:sp macro="" textlink="">
      <xdr:nvSpPr>
        <xdr:cNvPr id="374" name="n_4aveValue【福祉施設】&#10;一人当たり面積"/>
        <xdr:cNvSpPr txBox="1"/>
      </xdr:nvSpPr>
      <xdr:spPr>
        <a:xfrm>
          <a:off x="6737350" y="14561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78105</xdr:rowOff>
    </xdr:from>
    <xdr:ext cx="469900" cy="257810"/>
    <xdr:sp macro="" textlink="">
      <xdr:nvSpPr>
        <xdr:cNvPr id="375" name="n_1mainValue【福祉施設】&#10;一人当たり面積"/>
        <xdr:cNvSpPr txBox="1"/>
      </xdr:nvSpPr>
      <xdr:spPr>
        <a:xfrm>
          <a:off x="9391650" y="13965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85090</xdr:rowOff>
    </xdr:from>
    <xdr:ext cx="468630" cy="259080"/>
    <xdr:sp macro="" textlink="">
      <xdr:nvSpPr>
        <xdr:cNvPr id="376" name="n_2mainValue【福祉施設】&#10;一人当たり面積"/>
        <xdr:cNvSpPr txBox="1"/>
      </xdr:nvSpPr>
      <xdr:spPr>
        <a:xfrm>
          <a:off x="8515350" y="13972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93980</xdr:rowOff>
    </xdr:from>
    <xdr:ext cx="468630" cy="259080"/>
    <xdr:sp macro="" textlink="">
      <xdr:nvSpPr>
        <xdr:cNvPr id="377" name="n_3mainValue【福祉施設】&#10;一人当たり面積"/>
        <xdr:cNvSpPr txBox="1"/>
      </xdr:nvSpPr>
      <xdr:spPr>
        <a:xfrm>
          <a:off x="7626350" y="13981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102870</xdr:rowOff>
    </xdr:from>
    <xdr:ext cx="468630" cy="259080"/>
    <xdr:sp macro="" textlink="">
      <xdr:nvSpPr>
        <xdr:cNvPr id="378" name="n_4mainValue【福祉施設】&#10;一人当たり面積"/>
        <xdr:cNvSpPr txBox="1"/>
      </xdr:nvSpPr>
      <xdr:spPr>
        <a:xfrm>
          <a:off x="6737350" y="13990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7" name="テキスト ボックス 386"/>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9" name="テキスト ボックス 388"/>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090" cy="257810"/>
    <xdr:sp macro="" textlink="">
      <xdr:nvSpPr>
        <xdr:cNvPr id="391" name="テキスト ボックス 390"/>
        <xdr:cNvSpPr txBox="1"/>
      </xdr:nvSpPr>
      <xdr:spPr>
        <a:xfrm>
          <a:off x="294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95" name="テキスト ボックス 394"/>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820" cy="257810"/>
    <xdr:sp macro="" textlink="">
      <xdr:nvSpPr>
        <xdr:cNvPr id="401" name="テキスト ボックス 400"/>
        <xdr:cNvSpPr txBox="1"/>
      </xdr:nvSpPr>
      <xdr:spPr>
        <a:xfrm>
          <a:off x="422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89535</xdr:rowOff>
    </xdr:from>
    <xdr:to>
      <xdr:col>24</xdr:col>
      <xdr:colOff>62865</xdr:colOff>
      <xdr:row>108</xdr:row>
      <xdr:rowOff>123825</xdr:rowOff>
    </xdr:to>
    <xdr:cxnSp macro="">
      <xdr:nvCxnSpPr>
        <xdr:cNvPr id="404" name="直線コネクタ 403"/>
        <xdr:cNvCxnSpPr/>
      </xdr:nvCxnSpPr>
      <xdr:spPr>
        <a:xfrm flipV="1">
          <a:off x="4634865" y="172345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127635</xdr:rowOff>
    </xdr:from>
    <xdr:ext cx="405130" cy="259080"/>
    <xdr:sp macro="" textlink="">
      <xdr:nvSpPr>
        <xdr:cNvPr id="405" name="【市民会館】&#10;有形固定資産減価償却率最小値テキスト"/>
        <xdr:cNvSpPr txBox="1"/>
      </xdr:nvSpPr>
      <xdr:spPr>
        <a:xfrm>
          <a:off x="4673600" y="186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406" name="直線コネクタ 405"/>
        <xdr:cNvCxnSpPr/>
      </xdr:nvCxnSpPr>
      <xdr:spPr>
        <a:xfrm>
          <a:off x="4546600" y="1864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36195</xdr:rowOff>
    </xdr:from>
    <xdr:ext cx="340360" cy="259080"/>
    <xdr:sp macro="" textlink="">
      <xdr:nvSpPr>
        <xdr:cNvPr id="407" name="【市民会館】&#10;有形固定資産減価償却率最大値テキスト"/>
        <xdr:cNvSpPr txBox="1"/>
      </xdr:nvSpPr>
      <xdr:spPr>
        <a:xfrm>
          <a:off x="4673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89535</xdr:rowOff>
    </xdr:from>
    <xdr:to>
      <xdr:col>24</xdr:col>
      <xdr:colOff>152400</xdr:colOff>
      <xdr:row>100</xdr:row>
      <xdr:rowOff>89535</xdr:rowOff>
    </xdr:to>
    <xdr:cxnSp macro="">
      <xdr:nvCxnSpPr>
        <xdr:cNvPr id="408" name="直線コネクタ 407"/>
        <xdr:cNvCxnSpPr/>
      </xdr:nvCxnSpPr>
      <xdr:spPr>
        <a:xfrm>
          <a:off x="4546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120650</xdr:rowOff>
    </xdr:from>
    <xdr:ext cx="405130" cy="257810"/>
    <xdr:sp macro="" textlink="">
      <xdr:nvSpPr>
        <xdr:cNvPr id="409" name="【市民会館】&#10;有形固定資産減価償却率平均値テキスト"/>
        <xdr:cNvSpPr txBox="1"/>
      </xdr:nvSpPr>
      <xdr:spPr>
        <a:xfrm>
          <a:off x="4673600" y="177800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410" name="フローチャート: 判断 409"/>
        <xdr:cNvSpPr/>
      </xdr:nvSpPr>
      <xdr:spPr>
        <a:xfrm>
          <a:off x="4584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411" name="フローチャート: 判断 410"/>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67945</xdr:rowOff>
    </xdr:from>
    <xdr:to>
      <xdr:col>15</xdr:col>
      <xdr:colOff>101600</xdr:colOff>
      <xdr:row>105</xdr:row>
      <xdr:rowOff>169545</xdr:rowOff>
    </xdr:to>
    <xdr:sp macro="" textlink="">
      <xdr:nvSpPr>
        <xdr:cNvPr id="412" name="フローチャート: 判断 411"/>
        <xdr:cNvSpPr/>
      </xdr:nvSpPr>
      <xdr:spPr>
        <a:xfrm>
          <a:off x="2857500" y="1807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40640</xdr:rowOff>
    </xdr:from>
    <xdr:to>
      <xdr:col>10</xdr:col>
      <xdr:colOff>165100</xdr:colOff>
      <xdr:row>105</xdr:row>
      <xdr:rowOff>141605</xdr:rowOff>
    </xdr:to>
    <xdr:sp macro="" textlink="">
      <xdr:nvSpPr>
        <xdr:cNvPr id="413" name="フローチャート: 判断 412"/>
        <xdr:cNvSpPr/>
      </xdr:nvSpPr>
      <xdr:spPr>
        <a:xfrm>
          <a:off x="1968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4" name="フローチャート: 判断 413"/>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105410</xdr:rowOff>
    </xdr:from>
    <xdr:to>
      <xdr:col>24</xdr:col>
      <xdr:colOff>114300</xdr:colOff>
      <xdr:row>106</xdr:row>
      <xdr:rowOff>35560</xdr:rowOff>
    </xdr:to>
    <xdr:sp macro="" textlink="">
      <xdr:nvSpPr>
        <xdr:cNvPr id="420" name="楕円 419"/>
        <xdr:cNvSpPr/>
      </xdr:nvSpPr>
      <xdr:spPr>
        <a:xfrm>
          <a:off x="45847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83820</xdr:rowOff>
    </xdr:from>
    <xdr:ext cx="405130" cy="259080"/>
    <xdr:sp macro="" textlink="">
      <xdr:nvSpPr>
        <xdr:cNvPr id="421" name="【市民会館】&#10;有形固定資産減価償却率該当値テキスト"/>
        <xdr:cNvSpPr txBox="1"/>
      </xdr:nvSpPr>
      <xdr:spPr>
        <a:xfrm>
          <a:off x="4673600"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88900</xdr:rowOff>
    </xdr:from>
    <xdr:to>
      <xdr:col>20</xdr:col>
      <xdr:colOff>38100</xdr:colOff>
      <xdr:row>106</xdr:row>
      <xdr:rowOff>19050</xdr:rowOff>
    </xdr:to>
    <xdr:sp macro="" textlink="">
      <xdr:nvSpPr>
        <xdr:cNvPr id="422" name="楕円 421"/>
        <xdr:cNvSpPr/>
      </xdr:nvSpPr>
      <xdr:spPr>
        <a:xfrm>
          <a:off x="3746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139700</xdr:rowOff>
    </xdr:from>
    <xdr:to>
      <xdr:col>24</xdr:col>
      <xdr:colOff>63500</xdr:colOff>
      <xdr:row>105</xdr:row>
      <xdr:rowOff>156210</xdr:rowOff>
    </xdr:to>
    <xdr:cxnSp macro="">
      <xdr:nvCxnSpPr>
        <xdr:cNvPr id="423" name="直線コネクタ 422"/>
        <xdr:cNvCxnSpPr/>
      </xdr:nvCxnSpPr>
      <xdr:spPr>
        <a:xfrm>
          <a:off x="3797300" y="181419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66040</xdr:rowOff>
    </xdr:from>
    <xdr:to>
      <xdr:col>15</xdr:col>
      <xdr:colOff>101600</xdr:colOff>
      <xdr:row>105</xdr:row>
      <xdr:rowOff>167640</xdr:rowOff>
    </xdr:to>
    <xdr:sp macro="" textlink="">
      <xdr:nvSpPr>
        <xdr:cNvPr id="424" name="楕円 423"/>
        <xdr:cNvSpPr/>
      </xdr:nvSpPr>
      <xdr:spPr>
        <a:xfrm>
          <a:off x="2857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116840</xdr:rowOff>
    </xdr:from>
    <xdr:to>
      <xdr:col>19</xdr:col>
      <xdr:colOff>177800</xdr:colOff>
      <xdr:row>105</xdr:row>
      <xdr:rowOff>139700</xdr:rowOff>
    </xdr:to>
    <xdr:cxnSp macro="">
      <xdr:nvCxnSpPr>
        <xdr:cNvPr id="425" name="直線コネクタ 424"/>
        <xdr:cNvCxnSpPr/>
      </xdr:nvCxnSpPr>
      <xdr:spPr>
        <a:xfrm>
          <a:off x="2908300" y="18119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10795</xdr:rowOff>
    </xdr:from>
    <xdr:to>
      <xdr:col>10</xdr:col>
      <xdr:colOff>165100</xdr:colOff>
      <xdr:row>105</xdr:row>
      <xdr:rowOff>112395</xdr:rowOff>
    </xdr:to>
    <xdr:sp macro="" textlink="">
      <xdr:nvSpPr>
        <xdr:cNvPr id="426" name="楕円 425"/>
        <xdr:cNvSpPr/>
      </xdr:nvSpPr>
      <xdr:spPr>
        <a:xfrm>
          <a:off x="19685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61595</xdr:rowOff>
    </xdr:from>
    <xdr:to>
      <xdr:col>15</xdr:col>
      <xdr:colOff>50800</xdr:colOff>
      <xdr:row>105</xdr:row>
      <xdr:rowOff>116840</xdr:rowOff>
    </xdr:to>
    <xdr:cxnSp macro="">
      <xdr:nvCxnSpPr>
        <xdr:cNvPr id="427" name="直線コネクタ 426"/>
        <xdr:cNvCxnSpPr/>
      </xdr:nvCxnSpPr>
      <xdr:spPr>
        <a:xfrm>
          <a:off x="2019300" y="180638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125095</xdr:rowOff>
    </xdr:from>
    <xdr:to>
      <xdr:col>6</xdr:col>
      <xdr:colOff>38100</xdr:colOff>
      <xdr:row>105</xdr:row>
      <xdr:rowOff>55245</xdr:rowOff>
    </xdr:to>
    <xdr:sp macro="" textlink="">
      <xdr:nvSpPr>
        <xdr:cNvPr id="428" name="楕円 427"/>
        <xdr:cNvSpPr/>
      </xdr:nvSpPr>
      <xdr:spPr>
        <a:xfrm>
          <a:off x="1079500"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4445</xdr:rowOff>
    </xdr:from>
    <xdr:to>
      <xdr:col>10</xdr:col>
      <xdr:colOff>114300</xdr:colOff>
      <xdr:row>105</xdr:row>
      <xdr:rowOff>61595</xdr:rowOff>
    </xdr:to>
    <xdr:cxnSp macro="">
      <xdr:nvCxnSpPr>
        <xdr:cNvPr id="429" name="直線コネクタ 428"/>
        <xdr:cNvCxnSpPr/>
      </xdr:nvCxnSpPr>
      <xdr:spPr>
        <a:xfrm>
          <a:off x="1130300" y="180066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114300</xdr:rowOff>
    </xdr:from>
    <xdr:ext cx="405130" cy="259080"/>
    <xdr:sp macro="" textlink="">
      <xdr:nvSpPr>
        <xdr:cNvPr id="430" name="n_1aveValue【市民会館】&#10;有形固定資産減価償却率"/>
        <xdr:cNvSpPr txBox="1"/>
      </xdr:nvSpPr>
      <xdr:spPr>
        <a:xfrm>
          <a:off x="3582035" y="1777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160655</xdr:rowOff>
    </xdr:from>
    <xdr:ext cx="403860" cy="259080"/>
    <xdr:sp macro="" textlink="">
      <xdr:nvSpPr>
        <xdr:cNvPr id="431" name="n_2aveValue【市民会館】&#10;有形固定資産減価償却率"/>
        <xdr:cNvSpPr txBox="1"/>
      </xdr:nvSpPr>
      <xdr:spPr>
        <a:xfrm>
          <a:off x="2705735" y="18162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132715</xdr:rowOff>
    </xdr:from>
    <xdr:ext cx="403860" cy="257810"/>
    <xdr:sp macro="" textlink="">
      <xdr:nvSpPr>
        <xdr:cNvPr id="432" name="n_3aveValue【市民会館】&#10;有形固定資産減価償却率"/>
        <xdr:cNvSpPr txBox="1"/>
      </xdr:nvSpPr>
      <xdr:spPr>
        <a:xfrm>
          <a:off x="1816735" y="18134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40640</xdr:rowOff>
    </xdr:from>
    <xdr:ext cx="403860" cy="257810"/>
    <xdr:sp macro="" textlink="">
      <xdr:nvSpPr>
        <xdr:cNvPr id="433" name="n_4aveValue【市民会館】&#10;有形固定資産減価償却率"/>
        <xdr:cNvSpPr txBox="1"/>
      </xdr:nvSpPr>
      <xdr:spPr>
        <a:xfrm>
          <a:off x="927735" y="17699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10160</xdr:rowOff>
    </xdr:from>
    <xdr:ext cx="405130" cy="259080"/>
    <xdr:sp macro="" textlink="">
      <xdr:nvSpPr>
        <xdr:cNvPr id="434" name="n_1mainValue【市民会館】&#10;有形固定資産減価償却率"/>
        <xdr:cNvSpPr txBox="1"/>
      </xdr:nvSpPr>
      <xdr:spPr>
        <a:xfrm>
          <a:off x="3582035" y="1818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12700</xdr:rowOff>
    </xdr:from>
    <xdr:ext cx="403860" cy="259080"/>
    <xdr:sp macro="" textlink="">
      <xdr:nvSpPr>
        <xdr:cNvPr id="435" name="n_2mainValue【市民会館】&#10;有形固定資産減価償却率"/>
        <xdr:cNvSpPr txBox="1"/>
      </xdr:nvSpPr>
      <xdr:spPr>
        <a:xfrm>
          <a:off x="2705735" y="17843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128905</xdr:rowOff>
    </xdr:from>
    <xdr:ext cx="403860" cy="259080"/>
    <xdr:sp macro="" textlink="">
      <xdr:nvSpPr>
        <xdr:cNvPr id="436" name="n_3mainValue【市民会館】&#10;有形固定資産減価償却率"/>
        <xdr:cNvSpPr txBox="1"/>
      </xdr:nvSpPr>
      <xdr:spPr>
        <a:xfrm>
          <a:off x="1816735" y="17788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46355</xdr:rowOff>
    </xdr:from>
    <xdr:ext cx="403860" cy="259080"/>
    <xdr:sp macro="" textlink="">
      <xdr:nvSpPr>
        <xdr:cNvPr id="437" name="n_4mainValue【市民会館】&#10;有形固定資産減価償却率"/>
        <xdr:cNvSpPr txBox="1"/>
      </xdr:nvSpPr>
      <xdr:spPr>
        <a:xfrm>
          <a:off x="927735" y="18048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6" name="テキスト ボックス 445"/>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9" name="テキスト ボックス 448"/>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51" name="テキスト ボックス 450"/>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53" name="テキスト ボックス 452"/>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5" name="テキスト ボックス 454"/>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7" name="テキスト ボックス 456"/>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9" name="テキスト ボックス 458"/>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91440</xdr:rowOff>
    </xdr:to>
    <xdr:cxnSp macro="">
      <xdr:nvCxnSpPr>
        <xdr:cNvPr id="461" name="直線コネクタ 460"/>
        <xdr:cNvCxnSpPr/>
      </xdr:nvCxnSpPr>
      <xdr:spPr>
        <a:xfrm flipV="1">
          <a:off x="10476865" y="170973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95250</xdr:rowOff>
    </xdr:from>
    <xdr:ext cx="469900" cy="259080"/>
    <xdr:sp macro="" textlink="">
      <xdr:nvSpPr>
        <xdr:cNvPr id="462" name="【市民会館】&#10;一人当たり面積最小値テキスト"/>
        <xdr:cNvSpPr txBox="1"/>
      </xdr:nvSpPr>
      <xdr:spPr>
        <a:xfrm>
          <a:off x="1051560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91440</xdr:rowOff>
    </xdr:from>
    <xdr:to>
      <xdr:col>55</xdr:col>
      <xdr:colOff>88900</xdr:colOff>
      <xdr:row>108</xdr:row>
      <xdr:rowOff>91440</xdr:rowOff>
    </xdr:to>
    <xdr:cxnSp macro="">
      <xdr:nvCxnSpPr>
        <xdr:cNvPr id="463" name="直線コネクタ 462"/>
        <xdr:cNvCxnSpPr/>
      </xdr:nvCxnSpPr>
      <xdr:spPr>
        <a:xfrm>
          <a:off x="10388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464" name="【市民会館】&#10;一人当たり面積最大値テキスト"/>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93980</xdr:rowOff>
    </xdr:from>
    <xdr:ext cx="469900" cy="259080"/>
    <xdr:sp macro="" textlink="">
      <xdr:nvSpPr>
        <xdr:cNvPr id="466" name="【市民会館】&#10;一人当たり面積平均値テキスト"/>
        <xdr:cNvSpPr txBox="1"/>
      </xdr:nvSpPr>
      <xdr:spPr>
        <a:xfrm>
          <a:off x="10515600" y="1809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59690</xdr:rowOff>
    </xdr:from>
    <xdr:to>
      <xdr:col>50</xdr:col>
      <xdr:colOff>165100</xdr:colOff>
      <xdr:row>106</xdr:row>
      <xdr:rowOff>161290</xdr:rowOff>
    </xdr:to>
    <xdr:sp macro="" textlink="">
      <xdr:nvSpPr>
        <xdr:cNvPr id="468" name="フローチャート: 判断 467"/>
        <xdr:cNvSpPr/>
      </xdr:nvSpPr>
      <xdr:spPr>
        <a:xfrm>
          <a:off x="9588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107315</xdr:rowOff>
    </xdr:from>
    <xdr:to>
      <xdr:col>46</xdr:col>
      <xdr:colOff>38100</xdr:colOff>
      <xdr:row>107</xdr:row>
      <xdr:rowOff>37465</xdr:rowOff>
    </xdr:to>
    <xdr:sp macro="" textlink="">
      <xdr:nvSpPr>
        <xdr:cNvPr id="469" name="フローチャート: 判断 468"/>
        <xdr:cNvSpPr/>
      </xdr:nvSpPr>
      <xdr:spPr>
        <a:xfrm>
          <a:off x="8699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109220</xdr:rowOff>
    </xdr:from>
    <xdr:to>
      <xdr:col>41</xdr:col>
      <xdr:colOff>101600</xdr:colOff>
      <xdr:row>107</xdr:row>
      <xdr:rowOff>39370</xdr:rowOff>
    </xdr:to>
    <xdr:sp macro="" textlink="">
      <xdr:nvSpPr>
        <xdr:cNvPr id="470" name="フローチャート: 判断 469"/>
        <xdr:cNvSpPr/>
      </xdr:nvSpPr>
      <xdr:spPr>
        <a:xfrm>
          <a:off x="7810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116840</xdr:rowOff>
    </xdr:from>
    <xdr:to>
      <xdr:col>36</xdr:col>
      <xdr:colOff>165100</xdr:colOff>
      <xdr:row>107</xdr:row>
      <xdr:rowOff>46990</xdr:rowOff>
    </xdr:to>
    <xdr:sp macro="" textlink="">
      <xdr:nvSpPr>
        <xdr:cNvPr id="471" name="フローチャート: 判断 470"/>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42545</xdr:rowOff>
    </xdr:from>
    <xdr:to>
      <xdr:col>55</xdr:col>
      <xdr:colOff>50800</xdr:colOff>
      <xdr:row>107</xdr:row>
      <xdr:rowOff>144145</xdr:rowOff>
    </xdr:to>
    <xdr:sp macro="" textlink="">
      <xdr:nvSpPr>
        <xdr:cNvPr id="477" name="楕円 476"/>
        <xdr:cNvSpPr/>
      </xdr:nvSpPr>
      <xdr:spPr>
        <a:xfrm>
          <a:off x="10426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20955</xdr:rowOff>
    </xdr:from>
    <xdr:ext cx="469900" cy="257810"/>
    <xdr:sp macro="" textlink="">
      <xdr:nvSpPr>
        <xdr:cNvPr id="478" name="【市民会館】&#10;一人当たり面積該当値テキスト"/>
        <xdr:cNvSpPr txBox="1"/>
      </xdr:nvSpPr>
      <xdr:spPr>
        <a:xfrm>
          <a:off x="10515600" y="18366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79" name="楕円 478"/>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93345</xdr:rowOff>
    </xdr:from>
    <xdr:to>
      <xdr:col>55</xdr:col>
      <xdr:colOff>0</xdr:colOff>
      <xdr:row>107</xdr:row>
      <xdr:rowOff>95250</xdr:rowOff>
    </xdr:to>
    <xdr:cxnSp macro="">
      <xdr:nvCxnSpPr>
        <xdr:cNvPr id="480" name="直線コネクタ 479"/>
        <xdr:cNvCxnSpPr/>
      </xdr:nvCxnSpPr>
      <xdr:spPr>
        <a:xfrm flipV="1">
          <a:off x="9639300" y="184384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48260</xdr:rowOff>
    </xdr:from>
    <xdr:to>
      <xdr:col>46</xdr:col>
      <xdr:colOff>38100</xdr:colOff>
      <xdr:row>107</xdr:row>
      <xdr:rowOff>149860</xdr:rowOff>
    </xdr:to>
    <xdr:sp macro="" textlink="">
      <xdr:nvSpPr>
        <xdr:cNvPr id="481" name="楕円 480"/>
        <xdr:cNvSpPr/>
      </xdr:nvSpPr>
      <xdr:spPr>
        <a:xfrm>
          <a:off x="8699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99060</xdr:rowOff>
    </xdr:to>
    <xdr:cxnSp macro="">
      <xdr:nvCxnSpPr>
        <xdr:cNvPr id="482" name="直線コネクタ 481"/>
        <xdr:cNvCxnSpPr/>
      </xdr:nvCxnSpPr>
      <xdr:spPr>
        <a:xfrm flipV="1">
          <a:off x="8750300" y="1844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83" name="楕円 482"/>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99060</xdr:rowOff>
    </xdr:from>
    <xdr:to>
      <xdr:col>45</xdr:col>
      <xdr:colOff>177800</xdr:colOff>
      <xdr:row>107</xdr:row>
      <xdr:rowOff>102870</xdr:rowOff>
    </xdr:to>
    <xdr:cxnSp macro="">
      <xdr:nvCxnSpPr>
        <xdr:cNvPr id="484" name="直線コネクタ 483"/>
        <xdr:cNvCxnSpPr/>
      </xdr:nvCxnSpPr>
      <xdr:spPr>
        <a:xfrm flipV="1">
          <a:off x="7861300" y="1844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85" name="楕円 484"/>
        <xdr:cNvSpPr/>
      </xdr:nvSpPr>
      <xdr:spPr>
        <a:xfrm>
          <a:off x="692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95250</xdr:rowOff>
    </xdr:from>
    <xdr:to>
      <xdr:col>41</xdr:col>
      <xdr:colOff>50800</xdr:colOff>
      <xdr:row>107</xdr:row>
      <xdr:rowOff>102870</xdr:rowOff>
    </xdr:to>
    <xdr:cxnSp macro="">
      <xdr:nvCxnSpPr>
        <xdr:cNvPr id="486" name="直線コネクタ 485"/>
        <xdr:cNvCxnSpPr/>
      </xdr:nvCxnSpPr>
      <xdr:spPr>
        <a:xfrm>
          <a:off x="6972300" y="184404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6350</xdr:rowOff>
    </xdr:from>
    <xdr:ext cx="469900" cy="257810"/>
    <xdr:sp macro="" textlink="">
      <xdr:nvSpPr>
        <xdr:cNvPr id="487" name="n_1aveValue【市民会館】&#10;一人当たり面積"/>
        <xdr:cNvSpPr txBox="1"/>
      </xdr:nvSpPr>
      <xdr:spPr>
        <a:xfrm>
          <a:off x="9391650" y="18008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53975</xdr:rowOff>
    </xdr:from>
    <xdr:ext cx="468630" cy="257810"/>
    <xdr:sp macro="" textlink="">
      <xdr:nvSpPr>
        <xdr:cNvPr id="488" name="n_2aveValue【市民会館】&#10;一人当たり面積"/>
        <xdr:cNvSpPr txBox="1"/>
      </xdr:nvSpPr>
      <xdr:spPr>
        <a:xfrm>
          <a:off x="8515350" y="180562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55880</xdr:rowOff>
    </xdr:from>
    <xdr:ext cx="468630" cy="259080"/>
    <xdr:sp macro="" textlink="">
      <xdr:nvSpPr>
        <xdr:cNvPr id="489" name="n_3aveValue【市民会館】&#10;一人当たり面積"/>
        <xdr:cNvSpPr txBox="1"/>
      </xdr:nvSpPr>
      <xdr:spPr>
        <a:xfrm>
          <a:off x="7626350" y="18058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63500</xdr:rowOff>
    </xdr:from>
    <xdr:ext cx="468630" cy="257810"/>
    <xdr:sp macro="" textlink="">
      <xdr:nvSpPr>
        <xdr:cNvPr id="490" name="n_4aveValue【市民会館】&#10;一人当たり面積"/>
        <xdr:cNvSpPr txBox="1"/>
      </xdr:nvSpPr>
      <xdr:spPr>
        <a:xfrm>
          <a:off x="6737350" y="1806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137160</xdr:rowOff>
    </xdr:from>
    <xdr:ext cx="469900" cy="259080"/>
    <xdr:sp macro="" textlink="">
      <xdr:nvSpPr>
        <xdr:cNvPr id="491" name="n_1mainValue【市民会館】&#10;一人当たり面積"/>
        <xdr:cNvSpPr txBox="1"/>
      </xdr:nvSpPr>
      <xdr:spPr>
        <a:xfrm>
          <a:off x="9391650" y="1848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140970</xdr:rowOff>
    </xdr:from>
    <xdr:ext cx="468630" cy="259080"/>
    <xdr:sp macro="" textlink="">
      <xdr:nvSpPr>
        <xdr:cNvPr id="492" name="n_2mainValue【市民会館】&#10;一人当たり面積"/>
        <xdr:cNvSpPr txBox="1"/>
      </xdr:nvSpPr>
      <xdr:spPr>
        <a:xfrm>
          <a:off x="8515350" y="1848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144780</xdr:rowOff>
    </xdr:from>
    <xdr:ext cx="468630" cy="257810"/>
    <xdr:sp macro="" textlink="">
      <xdr:nvSpPr>
        <xdr:cNvPr id="493" name="n_3mainValue【市民会館】&#10;一人当たり面積"/>
        <xdr:cNvSpPr txBox="1"/>
      </xdr:nvSpPr>
      <xdr:spPr>
        <a:xfrm>
          <a:off x="7626350" y="18489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137160</xdr:rowOff>
    </xdr:from>
    <xdr:ext cx="468630" cy="259080"/>
    <xdr:sp macro="" textlink="">
      <xdr:nvSpPr>
        <xdr:cNvPr id="494" name="n_4mainValue【市民会館】&#10;一人当たり面積"/>
        <xdr:cNvSpPr txBox="1"/>
      </xdr:nvSpPr>
      <xdr:spPr>
        <a:xfrm>
          <a:off x="6737350" y="18482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503" name="テキスト ボックス 502"/>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505" name="テキスト ボックス 504"/>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507" name="テキスト ボックス 506"/>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509" name="テキスト ボックス 508"/>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1" name="テキスト ボックス 5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3" name="テキスト ボックス 5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515" name="テキスト ボックス 514"/>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517" name="テキスト ボックス 516"/>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139065</xdr:rowOff>
    </xdr:from>
    <xdr:to>
      <xdr:col>85</xdr:col>
      <xdr:colOff>126365</xdr:colOff>
      <xdr:row>41</xdr:row>
      <xdr:rowOff>52070</xdr:rowOff>
    </xdr:to>
    <xdr:cxnSp macro="">
      <xdr:nvCxnSpPr>
        <xdr:cNvPr id="519" name="直線コネクタ 518"/>
        <xdr:cNvCxnSpPr/>
      </xdr:nvCxnSpPr>
      <xdr:spPr>
        <a:xfrm flipV="1">
          <a:off x="16318865" y="562546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55245</xdr:rowOff>
    </xdr:from>
    <xdr:ext cx="405130" cy="257810"/>
    <xdr:sp macro="" textlink="">
      <xdr:nvSpPr>
        <xdr:cNvPr id="520" name="【一般廃棄物処理施設】&#10;有形固定資産減価償却率最小値テキスト"/>
        <xdr:cNvSpPr txBox="1"/>
      </xdr:nvSpPr>
      <xdr:spPr>
        <a:xfrm>
          <a:off x="16357600" y="70846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52070</xdr:rowOff>
    </xdr:from>
    <xdr:to>
      <xdr:col>86</xdr:col>
      <xdr:colOff>25400</xdr:colOff>
      <xdr:row>41</xdr:row>
      <xdr:rowOff>52070</xdr:rowOff>
    </xdr:to>
    <xdr:cxnSp macro="">
      <xdr:nvCxnSpPr>
        <xdr:cNvPr id="521" name="直線コネクタ 520"/>
        <xdr:cNvCxnSpPr/>
      </xdr:nvCxnSpPr>
      <xdr:spPr>
        <a:xfrm>
          <a:off x="16230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86360</xdr:rowOff>
    </xdr:from>
    <xdr:ext cx="405130" cy="257810"/>
    <xdr:sp macro="" textlink="">
      <xdr:nvSpPr>
        <xdr:cNvPr id="522" name="【一般廃棄物処理施設】&#10;有形固定資産減価償却率最大値テキスト"/>
        <xdr:cNvSpPr txBox="1"/>
      </xdr:nvSpPr>
      <xdr:spPr>
        <a:xfrm>
          <a:off x="16357600" y="54013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143510</xdr:rowOff>
    </xdr:from>
    <xdr:ext cx="405130" cy="257810"/>
    <xdr:sp macro="" textlink="">
      <xdr:nvSpPr>
        <xdr:cNvPr id="524" name="【一般廃棄物処理施設】&#10;有形固定資産減価償却率平均値テキスト"/>
        <xdr:cNvSpPr txBox="1"/>
      </xdr:nvSpPr>
      <xdr:spPr>
        <a:xfrm>
          <a:off x="16357600" y="64871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12065</xdr:rowOff>
    </xdr:from>
    <xdr:to>
      <xdr:col>81</xdr:col>
      <xdr:colOff>101600</xdr:colOff>
      <xdr:row>38</xdr:row>
      <xdr:rowOff>113665</xdr:rowOff>
    </xdr:to>
    <xdr:sp macro="" textlink="">
      <xdr:nvSpPr>
        <xdr:cNvPr id="526" name="フローチャート: 判断 525"/>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28" name="フローチャート: 判断 527"/>
        <xdr:cNvSpPr/>
      </xdr:nvSpPr>
      <xdr:spPr>
        <a:xfrm>
          <a:off x="13652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23495</xdr:rowOff>
    </xdr:from>
    <xdr:to>
      <xdr:col>67</xdr:col>
      <xdr:colOff>101600</xdr:colOff>
      <xdr:row>37</xdr:row>
      <xdr:rowOff>125095</xdr:rowOff>
    </xdr:to>
    <xdr:sp macro="" textlink="">
      <xdr:nvSpPr>
        <xdr:cNvPr id="529" name="フローチャート: 判断 528"/>
        <xdr:cNvSpPr/>
      </xdr:nvSpPr>
      <xdr:spPr>
        <a:xfrm>
          <a:off x="12763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535" name="楕円 534"/>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635</xdr:rowOff>
    </xdr:from>
    <xdr:ext cx="405130" cy="259080"/>
    <xdr:sp macro="" textlink="">
      <xdr:nvSpPr>
        <xdr:cNvPr id="536" name="【一般廃棄物処理施設】&#10;有形固定資産減価償却率該当値テキスト"/>
        <xdr:cNvSpPr txBox="1"/>
      </xdr:nvSpPr>
      <xdr:spPr>
        <a:xfrm>
          <a:off x="16357600" y="6344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537" name="楕円 536"/>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29210</xdr:rowOff>
    </xdr:to>
    <xdr:cxnSp macro="">
      <xdr:nvCxnSpPr>
        <xdr:cNvPr id="538" name="直線コネクタ 537"/>
        <xdr:cNvCxnSpPr/>
      </xdr:nvCxnSpPr>
      <xdr:spPr>
        <a:xfrm>
          <a:off x="15481300" y="649414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539" name="楕円 538"/>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150495</xdr:rowOff>
    </xdr:to>
    <xdr:cxnSp macro="">
      <xdr:nvCxnSpPr>
        <xdr:cNvPr id="540" name="直線コネクタ 539"/>
        <xdr:cNvCxnSpPr/>
      </xdr:nvCxnSpPr>
      <xdr:spPr>
        <a:xfrm>
          <a:off x="14592300" y="64427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541" name="楕円 540"/>
        <xdr:cNvSpPr/>
      </xdr:nvSpPr>
      <xdr:spPr>
        <a:xfrm>
          <a:off x="1365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49530</xdr:rowOff>
    </xdr:from>
    <xdr:to>
      <xdr:col>76</xdr:col>
      <xdr:colOff>114300</xdr:colOff>
      <xdr:row>37</xdr:row>
      <xdr:rowOff>99060</xdr:rowOff>
    </xdr:to>
    <xdr:cxnSp macro="">
      <xdr:nvCxnSpPr>
        <xdr:cNvPr id="542" name="直線コネクタ 541"/>
        <xdr:cNvCxnSpPr/>
      </xdr:nvCxnSpPr>
      <xdr:spPr>
        <a:xfrm>
          <a:off x="13703300" y="63931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543" name="楕円 542"/>
        <xdr:cNvSpPr/>
      </xdr:nvSpPr>
      <xdr:spPr>
        <a:xfrm>
          <a:off x="12763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36195</xdr:rowOff>
    </xdr:from>
    <xdr:to>
      <xdr:col>71</xdr:col>
      <xdr:colOff>177800</xdr:colOff>
      <xdr:row>37</xdr:row>
      <xdr:rowOff>49530</xdr:rowOff>
    </xdr:to>
    <xdr:cxnSp macro="">
      <xdr:nvCxnSpPr>
        <xdr:cNvPr id="544" name="直線コネクタ 543"/>
        <xdr:cNvCxnSpPr/>
      </xdr:nvCxnSpPr>
      <xdr:spPr>
        <a:xfrm>
          <a:off x="12814300" y="63798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104775</xdr:rowOff>
    </xdr:from>
    <xdr:ext cx="405130" cy="259080"/>
    <xdr:sp macro="" textlink="">
      <xdr:nvSpPr>
        <xdr:cNvPr id="545" name="n_1aveValue【一般廃棄物処理施設】&#10;有形固定資産減価償却率"/>
        <xdr:cNvSpPr txBox="1"/>
      </xdr:nvSpPr>
      <xdr:spPr>
        <a:xfrm>
          <a:off x="15266035" y="661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83820</xdr:rowOff>
    </xdr:from>
    <xdr:ext cx="403860" cy="259080"/>
    <xdr:sp macro="" textlink="">
      <xdr:nvSpPr>
        <xdr:cNvPr id="546" name="n_2aveValue【一般廃棄物処理施設】&#10;有形固定資産減価償却率"/>
        <xdr:cNvSpPr txBox="1"/>
      </xdr:nvSpPr>
      <xdr:spPr>
        <a:xfrm>
          <a:off x="14389735" y="6598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160020</xdr:rowOff>
    </xdr:from>
    <xdr:ext cx="403860" cy="259080"/>
    <xdr:sp macro="" textlink="">
      <xdr:nvSpPr>
        <xdr:cNvPr id="547" name="n_3aveValue【一般廃棄物処理施設】&#10;有形固定資産減価償却率"/>
        <xdr:cNvSpPr txBox="1"/>
      </xdr:nvSpPr>
      <xdr:spPr>
        <a:xfrm>
          <a:off x="13500735" y="6503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116205</xdr:rowOff>
    </xdr:from>
    <xdr:ext cx="403860" cy="259080"/>
    <xdr:sp macro="" textlink="">
      <xdr:nvSpPr>
        <xdr:cNvPr id="548" name="n_4aveValue【一般廃棄物処理施設】&#10;有形固定資産減価償却率"/>
        <xdr:cNvSpPr txBox="1"/>
      </xdr:nvSpPr>
      <xdr:spPr>
        <a:xfrm>
          <a:off x="12611735" y="6459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46355</xdr:rowOff>
    </xdr:from>
    <xdr:ext cx="405130" cy="259080"/>
    <xdr:sp macro="" textlink="">
      <xdr:nvSpPr>
        <xdr:cNvPr id="549" name="n_1mainValue【一般廃棄物処理施設】&#10;有形固定資産減価償却率"/>
        <xdr:cNvSpPr txBox="1"/>
      </xdr:nvSpPr>
      <xdr:spPr>
        <a:xfrm>
          <a:off x="15266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166370</xdr:rowOff>
    </xdr:from>
    <xdr:ext cx="403860" cy="257810"/>
    <xdr:sp macro="" textlink="">
      <xdr:nvSpPr>
        <xdr:cNvPr id="550" name="n_2mainValue【一般廃棄物処理施設】&#10;有形固定資産減価償却率"/>
        <xdr:cNvSpPr txBox="1"/>
      </xdr:nvSpPr>
      <xdr:spPr>
        <a:xfrm>
          <a:off x="14389735" y="6167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116840</xdr:rowOff>
    </xdr:from>
    <xdr:ext cx="403860" cy="259080"/>
    <xdr:sp macro="" textlink="">
      <xdr:nvSpPr>
        <xdr:cNvPr id="551" name="n_3mainValue【一般廃棄物処理施設】&#10;有形固定資産減価償却率"/>
        <xdr:cNvSpPr txBox="1"/>
      </xdr:nvSpPr>
      <xdr:spPr>
        <a:xfrm>
          <a:off x="13500735" y="6117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103505</xdr:rowOff>
    </xdr:from>
    <xdr:ext cx="403860" cy="259080"/>
    <xdr:sp macro="" textlink="">
      <xdr:nvSpPr>
        <xdr:cNvPr id="552" name="n_4mainValue【一般廃棄物処理施設】&#10;有形固定資産減価償却率"/>
        <xdr:cNvSpPr txBox="1"/>
      </xdr:nvSpPr>
      <xdr:spPr>
        <a:xfrm>
          <a:off x="12611735" y="6104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61" name="テキスト ボックス 56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63" name="直線コネクタ 56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650" cy="257810"/>
    <xdr:sp macro="" textlink="">
      <xdr:nvSpPr>
        <xdr:cNvPr id="564" name="テキスト ボックス 563"/>
        <xdr:cNvSpPr txBox="1"/>
      </xdr:nvSpPr>
      <xdr:spPr>
        <a:xfrm>
          <a:off x="18039080" y="7151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5" name="直線コネクタ 56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4360" cy="259080"/>
    <xdr:sp macro="" textlink="">
      <xdr:nvSpPr>
        <xdr:cNvPr id="566" name="テキスト ボックス 565"/>
        <xdr:cNvSpPr txBox="1"/>
      </xdr:nvSpPr>
      <xdr:spPr>
        <a:xfrm>
          <a:off x="17692370" y="682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7" name="直線コネクタ 56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4360" cy="257810"/>
    <xdr:sp macro="" textlink="">
      <xdr:nvSpPr>
        <xdr:cNvPr id="568" name="テキスト ボックス 567"/>
        <xdr:cNvSpPr txBox="1"/>
      </xdr:nvSpPr>
      <xdr:spPr>
        <a:xfrm>
          <a:off x="17692370" y="649859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9" name="直線コネクタ 56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4360" cy="258445"/>
    <xdr:sp macro="" textlink="">
      <xdr:nvSpPr>
        <xdr:cNvPr id="570" name="テキスト ボックス 569"/>
        <xdr:cNvSpPr txBox="1"/>
      </xdr:nvSpPr>
      <xdr:spPr>
        <a:xfrm>
          <a:off x="17692370" y="617156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71" name="直線コネクタ 57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4360" cy="259080"/>
    <xdr:sp macro="" textlink="">
      <xdr:nvSpPr>
        <xdr:cNvPr id="572" name="テキスト ボックス 571"/>
        <xdr:cNvSpPr txBox="1"/>
      </xdr:nvSpPr>
      <xdr:spPr>
        <a:xfrm>
          <a:off x="17692370" y="58451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3" name="直線コネクタ 57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4360" cy="257810"/>
    <xdr:sp macro="" textlink="">
      <xdr:nvSpPr>
        <xdr:cNvPr id="574" name="テキスト ボックス 573"/>
        <xdr:cNvSpPr txBox="1"/>
      </xdr:nvSpPr>
      <xdr:spPr>
        <a:xfrm>
          <a:off x="17692370" y="551815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76" name="テキスト ボックス 575"/>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69850</xdr:rowOff>
    </xdr:from>
    <xdr:to>
      <xdr:col>116</xdr:col>
      <xdr:colOff>62865</xdr:colOff>
      <xdr:row>42</xdr:row>
      <xdr:rowOff>86360</xdr:rowOff>
    </xdr:to>
    <xdr:cxnSp macro="">
      <xdr:nvCxnSpPr>
        <xdr:cNvPr id="578" name="直線コネクタ 577"/>
        <xdr:cNvCxnSpPr/>
      </xdr:nvCxnSpPr>
      <xdr:spPr>
        <a:xfrm flipV="1">
          <a:off x="22160865" y="57277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90170</xdr:rowOff>
    </xdr:from>
    <xdr:ext cx="469900" cy="259080"/>
    <xdr:sp macro="" textlink="">
      <xdr:nvSpPr>
        <xdr:cNvPr id="579" name="【一般廃棄物処理施設】&#10;一人当たり有形固定資産（償却資産）額最小値テキスト"/>
        <xdr:cNvSpPr txBox="1"/>
      </xdr:nvSpPr>
      <xdr:spPr>
        <a:xfrm>
          <a:off x="22199600" y="729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86360</xdr:rowOff>
    </xdr:from>
    <xdr:to>
      <xdr:col>116</xdr:col>
      <xdr:colOff>152400</xdr:colOff>
      <xdr:row>42</xdr:row>
      <xdr:rowOff>86360</xdr:rowOff>
    </xdr:to>
    <xdr:cxnSp macro="">
      <xdr:nvCxnSpPr>
        <xdr:cNvPr id="580" name="直線コネクタ 579"/>
        <xdr:cNvCxnSpPr/>
      </xdr:nvCxnSpPr>
      <xdr:spPr>
        <a:xfrm>
          <a:off x="22072600" y="728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16510</xdr:rowOff>
    </xdr:from>
    <xdr:ext cx="598805" cy="259080"/>
    <xdr:sp macro="" textlink="">
      <xdr:nvSpPr>
        <xdr:cNvPr id="581" name="【一般廃棄物処理施設】&#10;一人当たり有形固定資産（償却資産）額最大値テキスト"/>
        <xdr:cNvSpPr txBox="1"/>
      </xdr:nvSpPr>
      <xdr:spPr>
        <a:xfrm>
          <a:off x="22199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69850</xdr:rowOff>
    </xdr:from>
    <xdr:to>
      <xdr:col>116</xdr:col>
      <xdr:colOff>152400</xdr:colOff>
      <xdr:row>33</xdr:row>
      <xdr:rowOff>69850</xdr:rowOff>
    </xdr:to>
    <xdr:cxnSp macro="">
      <xdr:nvCxnSpPr>
        <xdr:cNvPr id="582" name="直線コネクタ 581"/>
        <xdr:cNvCxnSpPr/>
      </xdr:nvCxnSpPr>
      <xdr:spPr>
        <a:xfrm>
          <a:off x="22072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24130</xdr:rowOff>
    </xdr:from>
    <xdr:ext cx="598805" cy="259080"/>
    <xdr:sp macro="" textlink="">
      <xdr:nvSpPr>
        <xdr:cNvPr id="583" name="【一般廃棄物処理施設】&#10;一人当たり有形固定資産（償却資産）額平均値テキスト"/>
        <xdr:cNvSpPr txBox="1"/>
      </xdr:nvSpPr>
      <xdr:spPr>
        <a:xfrm>
          <a:off x="22199600" y="6882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45720</xdr:rowOff>
    </xdr:from>
    <xdr:to>
      <xdr:col>116</xdr:col>
      <xdr:colOff>114300</xdr:colOff>
      <xdr:row>40</xdr:row>
      <xdr:rowOff>147320</xdr:rowOff>
    </xdr:to>
    <xdr:sp macro="" textlink="">
      <xdr:nvSpPr>
        <xdr:cNvPr id="584" name="フローチャート: 判断 583"/>
        <xdr:cNvSpPr/>
      </xdr:nvSpPr>
      <xdr:spPr>
        <a:xfrm>
          <a:off x="22110700" y="690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0</xdr:rowOff>
    </xdr:from>
    <xdr:to>
      <xdr:col>112</xdr:col>
      <xdr:colOff>38100</xdr:colOff>
      <xdr:row>40</xdr:row>
      <xdr:rowOff>101600</xdr:rowOff>
    </xdr:to>
    <xdr:sp macro="" textlink="">
      <xdr:nvSpPr>
        <xdr:cNvPr id="585" name="フローチャート: 判断 584"/>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86" name="フローチャート: 判断 585"/>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68580</xdr:rowOff>
    </xdr:from>
    <xdr:to>
      <xdr:col>102</xdr:col>
      <xdr:colOff>165100</xdr:colOff>
      <xdr:row>40</xdr:row>
      <xdr:rowOff>170180</xdr:rowOff>
    </xdr:to>
    <xdr:sp macro="" textlink="">
      <xdr:nvSpPr>
        <xdr:cNvPr id="587" name="フローチャート: 判断 586"/>
        <xdr:cNvSpPr/>
      </xdr:nvSpPr>
      <xdr:spPr>
        <a:xfrm>
          <a:off x="194945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77470</xdr:rowOff>
    </xdr:from>
    <xdr:to>
      <xdr:col>98</xdr:col>
      <xdr:colOff>38100</xdr:colOff>
      <xdr:row>41</xdr:row>
      <xdr:rowOff>7620</xdr:rowOff>
    </xdr:to>
    <xdr:sp macro="" textlink="">
      <xdr:nvSpPr>
        <xdr:cNvPr id="588" name="フローチャート: 判断 587"/>
        <xdr:cNvSpPr/>
      </xdr:nvSpPr>
      <xdr:spPr>
        <a:xfrm>
          <a:off x="18605500" y="693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27940</xdr:rowOff>
    </xdr:from>
    <xdr:to>
      <xdr:col>116</xdr:col>
      <xdr:colOff>114300</xdr:colOff>
      <xdr:row>40</xdr:row>
      <xdr:rowOff>129540</xdr:rowOff>
    </xdr:to>
    <xdr:sp macro="" textlink="">
      <xdr:nvSpPr>
        <xdr:cNvPr id="594" name="楕円 593"/>
        <xdr:cNvSpPr/>
      </xdr:nvSpPr>
      <xdr:spPr>
        <a:xfrm>
          <a:off x="221107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50800</xdr:rowOff>
    </xdr:from>
    <xdr:ext cx="598805" cy="259080"/>
    <xdr:sp macro="" textlink="">
      <xdr:nvSpPr>
        <xdr:cNvPr id="595" name="【一般廃棄物処理施設】&#10;一人当たり有形固定資産（償却資産）額該当値テキスト"/>
        <xdr:cNvSpPr txBox="1"/>
      </xdr:nvSpPr>
      <xdr:spPr>
        <a:xfrm>
          <a:off x="22199600" y="6737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31750</xdr:rowOff>
    </xdr:from>
    <xdr:to>
      <xdr:col>112</xdr:col>
      <xdr:colOff>38100</xdr:colOff>
      <xdr:row>40</xdr:row>
      <xdr:rowOff>133350</xdr:rowOff>
    </xdr:to>
    <xdr:sp macro="" textlink="">
      <xdr:nvSpPr>
        <xdr:cNvPr id="596" name="楕円 595"/>
        <xdr:cNvSpPr/>
      </xdr:nvSpPr>
      <xdr:spPr>
        <a:xfrm>
          <a:off x="21272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78740</xdr:rowOff>
    </xdr:from>
    <xdr:to>
      <xdr:col>116</xdr:col>
      <xdr:colOff>63500</xdr:colOff>
      <xdr:row>40</xdr:row>
      <xdr:rowOff>82550</xdr:rowOff>
    </xdr:to>
    <xdr:cxnSp macro="">
      <xdr:nvCxnSpPr>
        <xdr:cNvPr id="597" name="直線コネクタ 596"/>
        <xdr:cNvCxnSpPr/>
      </xdr:nvCxnSpPr>
      <xdr:spPr>
        <a:xfrm flipV="1">
          <a:off x="21323300" y="69367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37465</xdr:rowOff>
    </xdr:from>
    <xdr:to>
      <xdr:col>107</xdr:col>
      <xdr:colOff>101600</xdr:colOff>
      <xdr:row>40</xdr:row>
      <xdr:rowOff>139065</xdr:rowOff>
    </xdr:to>
    <xdr:sp macro="" textlink="">
      <xdr:nvSpPr>
        <xdr:cNvPr id="598" name="楕円 597"/>
        <xdr:cNvSpPr/>
      </xdr:nvSpPr>
      <xdr:spPr>
        <a:xfrm>
          <a:off x="203835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82550</xdr:rowOff>
    </xdr:from>
    <xdr:to>
      <xdr:col>111</xdr:col>
      <xdr:colOff>177800</xdr:colOff>
      <xdr:row>40</xdr:row>
      <xdr:rowOff>88265</xdr:rowOff>
    </xdr:to>
    <xdr:cxnSp macro="">
      <xdr:nvCxnSpPr>
        <xdr:cNvPr id="599" name="直線コネクタ 598"/>
        <xdr:cNvCxnSpPr/>
      </xdr:nvCxnSpPr>
      <xdr:spPr>
        <a:xfrm flipV="1">
          <a:off x="20434300" y="6940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600" name="楕円 599"/>
        <xdr:cNvSpPr/>
      </xdr:nvSpPr>
      <xdr:spPr>
        <a:xfrm>
          <a:off x="19494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88265</xdr:rowOff>
    </xdr:from>
    <xdr:to>
      <xdr:col>107</xdr:col>
      <xdr:colOff>50800</xdr:colOff>
      <xdr:row>40</xdr:row>
      <xdr:rowOff>93980</xdr:rowOff>
    </xdr:to>
    <xdr:cxnSp macro="">
      <xdr:nvCxnSpPr>
        <xdr:cNvPr id="601" name="直線コネクタ 600"/>
        <xdr:cNvCxnSpPr/>
      </xdr:nvCxnSpPr>
      <xdr:spPr>
        <a:xfrm flipV="1">
          <a:off x="19545300" y="69462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48895</xdr:rowOff>
    </xdr:from>
    <xdr:to>
      <xdr:col>98</xdr:col>
      <xdr:colOff>38100</xdr:colOff>
      <xdr:row>40</xdr:row>
      <xdr:rowOff>150495</xdr:rowOff>
    </xdr:to>
    <xdr:sp macro="" textlink="">
      <xdr:nvSpPr>
        <xdr:cNvPr id="602" name="楕円 601"/>
        <xdr:cNvSpPr/>
      </xdr:nvSpPr>
      <xdr:spPr>
        <a:xfrm>
          <a:off x="186055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93980</xdr:rowOff>
    </xdr:from>
    <xdr:to>
      <xdr:col>102</xdr:col>
      <xdr:colOff>114300</xdr:colOff>
      <xdr:row>40</xdr:row>
      <xdr:rowOff>99695</xdr:rowOff>
    </xdr:to>
    <xdr:cxnSp macro="">
      <xdr:nvCxnSpPr>
        <xdr:cNvPr id="603" name="直線コネクタ 602"/>
        <xdr:cNvCxnSpPr/>
      </xdr:nvCxnSpPr>
      <xdr:spPr>
        <a:xfrm flipV="1">
          <a:off x="18656300" y="69519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118110</xdr:rowOff>
    </xdr:from>
    <xdr:ext cx="597535" cy="259080"/>
    <xdr:sp macro="" textlink="">
      <xdr:nvSpPr>
        <xdr:cNvPr id="604" name="n_1aveValue【一般廃棄物処理施設】&#10;一人当たり有形固定資産（償却資産）額"/>
        <xdr:cNvSpPr txBox="1"/>
      </xdr:nvSpPr>
      <xdr:spPr>
        <a:xfrm>
          <a:off x="21010880" y="6633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117,701</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152400</xdr:rowOff>
    </xdr:from>
    <xdr:ext cx="533400" cy="259080"/>
    <xdr:sp macro="" textlink="">
      <xdr:nvSpPr>
        <xdr:cNvPr id="605" name="n_2aveValue【一般廃棄物処理施設】&#10;一人当たり有形固定資産（償却資産）額"/>
        <xdr:cNvSpPr txBox="1"/>
      </xdr:nvSpPr>
      <xdr:spPr>
        <a:xfrm>
          <a:off x="20166965" y="7010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161290</xdr:rowOff>
    </xdr:from>
    <xdr:ext cx="533400" cy="259080"/>
    <xdr:sp macro="" textlink="">
      <xdr:nvSpPr>
        <xdr:cNvPr id="606" name="n_3aveValue【一般廃棄物処理施設】&#10;一人当たり有形固定資産（償却資産）額"/>
        <xdr:cNvSpPr txBox="1"/>
      </xdr:nvSpPr>
      <xdr:spPr>
        <a:xfrm>
          <a:off x="19277965" y="7019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96,804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170180</xdr:rowOff>
    </xdr:from>
    <xdr:ext cx="533400" cy="259080"/>
    <xdr:sp macro="" textlink="">
      <xdr:nvSpPr>
        <xdr:cNvPr id="607" name="n_4aveValue【一般廃棄物処理施設】&#10;一人当たり有形固定資産（償却資産）額"/>
        <xdr:cNvSpPr txBox="1"/>
      </xdr:nvSpPr>
      <xdr:spPr>
        <a:xfrm>
          <a:off x="18388965" y="7028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40</xdr:row>
      <xdr:rowOff>124460</xdr:rowOff>
    </xdr:from>
    <xdr:ext cx="597535" cy="259080"/>
    <xdr:sp macro="" textlink="">
      <xdr:nvSpPr>
        <xdr:cNvPr id="608" name="n_1mainValue【一般廃棄物処理施設】&#10;一人当たり有形固定資産（償却資産）額"/>
        <xdr:cNvSpPr txBox="1"/>
      </xdr:nvSpPr>
      <xdr:spPr>
        <a:xfrm>
          <a:off x="21010880" y="69824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107,999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155575</xdr:rowOff>
    </xdr:from>
    <xdr:ext cx="597535" cy="257810"/>
    <xdr:sp macro="" textlink="">
      <xdr:nvSpPr>
        <xdr:cNvPr id="609" name="n_2mainValue【一般廃棄物処理施設】&#10;一人当たり有形固定資産（償却資産）額"/>
        <xdr:cNvSpPr txBox="1"/>
      </xdr:nvSpPr>
      <xdr:spPr>
        <a:xfrm>
          <a:off x="20134580" y="66706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38</xdr:row>
      <xdr:rowOff>161290</xdr:rowOff>
    </xdr:from>
    <xdr:ext cx="597535" cy="259080"/>
    <xdr:sp macro="" textlink="">
      <xdr:nvSpPr>
        <xdr:cNvPr id="610" name="n_3mainValue【一般廃棄物処理施設】&#10;一人当たり有形固定資産（償却資産）額"/>
        <xdr:cNvSpPr txBox="1"/>
      </xdr:nvSpPr>
      <xdr:spPr>
        <a:xfrm>
          <a:off x="19245580" y="6676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167005</xdr:rowOff>
    </xdr:from>
    <xdr:ext cx="597535" cy="257810"/>
    <xdr:sp macro="" textlink="">
      <xdr:nvSpPr>
        <xdr:cNvPr id="611" name="n_4mainValue【一般廃棄物処理施設】&#10;一人当たり有形固定資産（償却資産）額"/>
        <xdr:cNvSpPr txBox="1"/>
      </xdr:nvSpPr>
      <xdr:spPr>
        <a:xfrm>
          <a:off x="18356580" y="66821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6" name="テキスト ボックス 63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8" name="テキスト ボックス 63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40" name="テキスト ボックス 639"/>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2" name="テキスト ボックス 6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4" name="テキスト ボックス 6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46" name="テキスト ボックス 645"/>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8" name="テキスト ボックス 6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50" name="テキスト ボックス 649"/>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47625</xdr:rowOff>
    </xdr:to>
    <xdr:cxnSp macro="">
      <xdr:nvCxnSpPr>
        <xdr:cNvPr id="652" name="直線コネクタ 651"/>
        <xdr:cNvCxnSpPr/>
      </xdr:nvCxnSpPr>
      <xdr:spPr>
        <a:xfrm flipV="1">
          <a:off x="16318865" y="133350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52070</xdr:rowOff>
    </xdr:from>
    <xdr:ext cx="405130" cy="257810"/>
    <xdr:sp macro="" textlink="">
      <xdr:nvSpPr>
        <xdr:cNvPr id="653" name="【消防施設】&#10;有形固定資産減価償却率最小値テキスト"/>
        <xdr:cNvSpPr txBox="1"/>
      </xdr:nvSpPr>
      <xdr:spPr>
        <a:xfrm>
          <a:off x="16357600" y="14796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xdr:cNvCxnSpPr/>
      </xdr:nvCxnSpPr>
      <xdr:spPr>
        <a:xfrm>
          <a:off x="16230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05130" cy="259080"/>
    <xdr:sp macro="" textlink="">
      <xdr:nvSpPr>
        <xdr:cNvPr id="655" name="【消防施設】&#10;有形固定資産減価償却率最大値テキスト"/>
        <xdr:cNvSpPr txBox="1"/>
      </xdr:nvSpPr>
      <xdr:spPr>
        <a:xfrm>
          <a:off x="16357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6350</xdr:rowOff>
    </xdr:from>
    <xdr:ext cx="405130" cy="257810"/>
    <xdr:sp macro="" textlink="">
      <xdr:nvSpPr>
        <xdr:cNvPr id="657" name="【消防施設】&#10;有形固定資産減価償却率平均値テキスト"/>
        <xdr:cNvSpPr txBox="1"/>
      </xdr:nvSpPr>
      <xdr:spPr>
        <a:xfrm>
          <a:off x="16357600" y="138938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154940</xdr:rowOff>
    </xdr:from>
    <xdr:to>
      <xdr:col>85</xdr:col>
      <xdr:colOff>177800</xdr:colOff>
      <xdr:row>82</xdr:row>
      <xdr:rowOff>85090</xdr:rowOff>
    </xdr:to>
    <xdr:sp macro="" textlink="">
      <xdr:nvSpPr>
        <xdr:cNvPr id="658" name="フローチャート: 判断 657"/>
        <xdr:cNvSpPr/>
      </xdr:nvSpPr>
      <xdr:spPr>
        <a:xfrm>
          <a:off x="162687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9" name="フローチャート: 判断 658"/>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0" name="フローチャート: 判断 659"/>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xdr:rowOff>
    </xdr:from>
    <xdr:to>
      <xdr:col>72</xdr:col>
      <xdr:colOff>38100</xdr:colOff>
      <xdr:row>82</xdr:row>
      <xdr:rowOff>115570</xdr:rowOff>
    </xdr:to>
    <xdr:sp macro="" textlink="">
      <xdr:nvSpPr>
        <xdr:cNvPr id="661" name="フローチャート: 判断 660"/>
        <xdr:cNvSpPr/>
      </xdr:nvSpPr>
      <xdr:spPr>
        <a:xfrm>
          <a:off x="13652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50165</xdr:rowOff>
    </xdr:from>
    <xdr:to>
      <xdr:col>67</xdr:col>
      <xdr:colOff>101600</xdr:colOff>
      <xdr:row>82</xdr:row>
      <xdr:rowOff>151765</xdr:rowOff>
    </xdr:to>
    <xdr:sp macro="" textlink="">
      <xdr:nvSpPr>
        <xdr:cNvPr id="662" name="フローチャート: 判断 661"/>
        <xdr:cNvSpPr/>
      </xdr:nvSpPr>
      <xdr:spPr>
        <a:xfrm>
          <a:off x="127635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3" name="テキスト ボックス 6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4" name="テキスト ボックス 6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5" name="テキスト ボックス 6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6" name="テキスト ボックス 6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7" name="テキスト ボックス 6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154940</xdr:rowOff>
    </xdr:from>
    <xdr:to>
      <xdr:col>85</xdr:col>
      <xdr:colOff>177800</xdr:colOff>
      <xdr:row>82</xdr:row>
      <xdr:rowOff>85090</xdr:rowOff>
    </xdr:to>
    <xdr:sp macro="" textlink="">
      <xdr:nvSpPr>
        <xdr:cNvPr id="668" name="楕円 667"/>
        <xdr:cNvSpPr/>
      </xdr:nvSpPr>
      <xdr:spPr>
        <a:xfrm>
          <a:off x="162687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133350</xdr:rowOff>
    </xdr:from>
    <xdr:ext cx="405130" cy="257810"/>
    <xdr:sp macro="" textlink="">
      <xdr:nvSpPr>
        <xdr:cNvPr id="669" name="【消防施設】&#10;有形固定資産減価償却率該当値テキスト"/>
        <xdr:cNvSpPr txBox="1"/>
      </xdr:nvSpPr>
      <xdr:spPr>
        <a:xfrm>
          <a:off x="16357600" y="14020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80645</xdr:rowOff>
    </xdr:from>
    <xdr:to>
      <xdr:col>81</xdr:col>
      <xdr:colOff>101600</xdr:colOff>
      <xdr:row>82</xdr:row>
      <xdr:rowOff>10795</xdr:rowOff>
    </xdr:to>
    <xdr:sp macro="" textlink="">
      <xdr:nvSpPr>
        <xdr:cNvPr id="670" name="楕円 669"/>
        <xdr:cNvSpPr/>
      </xdr:nvSpPr>
      <xdr:spPr>
        <a:xfrm>
          <a:off x="15430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132080</xdr:rowOff>
    </xdr:from>
    <xdr:to>
      <xdr:col>85</xdr:col>
      <xdr:colOff>127000</xdr:colOff>
      <xdr:row>82</xdr:row>
      <xdr:rowOff>34290</xdr:rowOff>
    </xdr:to>
    <xdr:cxnSp macro="">
      <xdr:nvCxnSpPr>
        <xdr:cNvPr id="671" name="直線コネクタ 670"/>
        <xdr:cNvCxnSpPr/>
      </xdr:nvCxnSpPr>
      <xdr:spPr>
        <a:xfrm>
          <a:off x="15481300" y="1401953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40640</xdr:rowOff>
    </xdr:from>
    <xdr:to>
      <xdr:col>76</xdr:col>
      <xdr:colOff>165100</xdr:colOff>
      <xdr:row>81</xdr:row>
      <xdr:rowOff>142240</xdr:rowOff>
    </xdr:to>
    <xdr:sp macro="" textlink="">
      <xdr:nvSpPr>
        <xdr:cNvPr id="672" name="楕円 671"/>
        <xdr:cNvSpPr/>
      </xdr:nvSpPr>
      <xdr:spPr>
        <a:xfrm>
          <a:off x="14541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91440</xdr:rowOff>
    </xdr:from>
    <xdr:to>
      <xdr:col>81</xdr:col>
      <xdr:colOff>50800</xdr:colOff>
      <xdr:row>81</xdr:row>
      <xdr:rowOff>132080</xdr:rowOff>
    </xdr:to>
    <xdr:cxnSp macro="">
      <xdr:nvCxnSpPr>
        <xdr:cNvPr id="673" name="直線コネクタ 672"/>
        <xdr:cNvCxnSpPr/>
      </xdr:nvCxnSpPr>
      <xdr:spPr>
        <a:xfrm>
          <a:off x="14592300" y="139788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143510</xdr:rowOff>
    </xdr:from>
    <xdr:to>
      <xdr:col>72</xdr:col>
      <xdr:colOff>38100</xdr:colOff>
      <xdr:row>81</xdr:row>
      <xdr:rowOff>73660</xdr:rowOff>
    </xdr:to>
    <xdr:sp macro="" textlink="">
      <xdr:nvSpPr>
        <xdr:cNvPr id="674" name="楕円 673"/>
        <xdr:cNvSpPr/>
      </xdr:nvSpPr>
      <xdr:spPr>
        <a:xfrm>
          <a:off x="13652500" y="138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22860</xdr:rowOff>
    </xdr:from>
    <xdr:to>
      <xdr:col>76</xdr:col>
      <xdr:colOff>114300</xdr:colOff>
      <xdr:row>81</xdr:row>
      <xdr:rowOff>91440</xdr:rowOff>
    </xdr:to>
    <xdr:cxnSp macro="">
      <xdr:nvCxnSpPr>
        <xdr:cNvPr id="675" name="直線コネクタ 674"/>
        <xdr:cNvCxnSpPr/>
      </xdr:nvCxnSpPr>
      <xdr:spPr>
        <a:xfrm>
          <a:off x="13703300" y="139103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676" name="楕円 675"/>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22860</xdr:rowOff>
    </xdr:from>
    <xdr:to>
      <xdr:col>71</xdr:col>
      <xdr:colOff>177800</xdr:colOff>
      <xdr:row>81</xdr:row>
      <xdr:rowOff>38100</xdr:rowOff>
    </xdr:to>
    <xdr:cxnSp macro="">
      <xdr:nvCxnSpPr>
        <xdr:cNvPr id="677" name="直線コネクタ 676"/>
        <xdr:cNvCxnSpPr/>
      </xdr:nvCxnSpPr>
      <xdr:spPr>
        <a:xfrm flipV="1">
          <a:off x="12814300" y="139103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34290</xdr:rowOff>
    </xdr:from>
    <xdr:ext cx="405130" cy="259080"/>
    <xdr:sp macro="" textlink="">
      <xdr:nvSpPr>
        <xdr:cNvPr id="678" name="n_1aveValue【消防施設】&#10;有形固定資産減価償却率"/>
        <xdr:cNvSpPr txBox="1"/>
      </xdr:nvSpPr>
      <xdr:spPr>
        <a:xfrm>
          <a:off x="15266035"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60960</xdr:rowOff>
    </xdr:from>
    <xdr:ext cx="403860" cy="259080"/>
    <xdr:sp macro="" textlink="">
      <xdr:nvSpPr>
        <xdr:cNvPr id="679" name="n_2aveValue【消防施設】&#10;有形固定資産減価償却率"/>
        <xdr:cNvSpPr txBox="1"/>
      </xdr:nvSpPr>
      <xdr:spPr>
        <a:xfrm>
          <a:off x="14389735" y="14119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106680</xdr:rowOff>
    </xdr:from>
    <xdr:ext cx="403860" cy="259080"/>
    <xdr:sp macro="" textlink="">
      <xdr:nvSpPr>
        <xdr:cNvPr id="680" name="n_3aveValue【消防施設】&#10;有形固定資産減価償却率"/>
        <xdr:cNvSpPr txBox="1"/>
      </xdr:nvSpPr>
      <xdr:spPr>
        <a:xfrm>
          <a:off x="13500735" y="14165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143510</xdr:rowOff>
    </xdr:from>
    <xdr:ext cx="403860" cy="257810"/>
    <xdr:sp macro="" textlink="">
      <xdr:nvSpPr>
        <xdr:cNvPr id="681" name="n_4aveValue【消防施設】&#10;有形固定資産減価償却率"/>
        <xdr:cNvSpPr txBox="1"/>
      </xdr:nvSpPr>
      <xdr:spPr>
        <a:xfrm>
          <a:off x="12611735" y="14202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27305</xdr:rowOff>
    </xdr:from>
    <xdr:ext cx="405130" cy="259080"/>
    <xdr:sp macro="" textlink="">
      <xdr:nvSpPr>
        <xdr:cNvPr id="682" name="n_1mainValue【消防施設】&#10;有形固定資産減価償却率"/>
        <xdr:cNvSpPr txBox="1"/>
      </xdr:nvSpPr>
      <xdr:spPr>
        <a:xfrm>
          <a:off x="15266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158750</xdr:rowOff>
    </xdr:from>
    <xdr:ext cx="403860" cy="259080"/>
    <xdr:sp macro="" textlink="">
      <xdr:nvSpPr>
        <xdr:cNvPr id="683" name="n_2mainValue【消防施設】&#10;有形固定資産減価償却率"/>
        <xdr:cNvSpPr txBox="1"/>
      </xdr:nvSpPr>
      <xdr:spPr>
        <a:xfrm>
          <a:off x="14389735" y="13703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90170</xdr:rowOff>
    </xdr:from>
    <xdr:ext cx="403860" cy="259080"/>
    <xdr:sp macro="" textlink="">
      <xdr:nvSpPr>
        <xdr:cNvPr id="684" name="n_3mainValue【消防施設】&#10;有形固定資産減価償却率"/>
        <xdr:cNvSpPr txBox="1"/>
      </xdr:nvSpPr>
      <xdr:spPr>
        <a:xfrm>
          <a:off x="13500735" y="13634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105410</xdr:rowOff>
    </xdr:from>
    <xdr:ext cx="403860" cy="259080"/>
    <xdr:sp macro="" textlink="">
      <xdr:nvSpPr>
        <xdr:cNvPr id="685" name="n_4mainValue【消防施設】&#10;有形固定資産減価償却率"/>
        <xdr:cNvSpPr txBox="1"/>
      </xdr:nvSpPr>
      <xdr:spPr>
        <a:xfrm>
          <a:off x="12611735" y="13649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94" name="テキスト ボックス 693"/>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96" name="直線コネクタ 69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697" name="テキスト ボックス 696"/>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98" name="直線コネクタ 69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699" name="テキスト ボックス 698"/>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00" name="直線コネクタ 69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701" name="テキスト ボックス 700"/>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02" name="直線コネクタ 70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703" name="テキスト ボックス 702"/>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04" name="直線コネクタ 70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705" name="テキスト ボックス 704"/>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06" name="直線コネクタ 70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707" name="テキスト ボックス 706"/>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9" name="テキスト ボックス 708"/>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89535</xdr:rowOff>
    </xdr:from>
    <xdr:to>
      <xdr:col>116</xdr:col>
      <xdr:colOff>62865</xdr:colOff>
      <xdr:row>86</xdr:row>
      <xdr:rowOff>149225</xdr:rowOff>
    </xdr:to>
    <xdr:cxnSp macro="">
      <xdr:nvCxnSpPr>
        <xdr:cNvPr id="711" name="直線コネクタ 710"/>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153035</xdr:rowOff>
    </xdr:from>
    <xdr:ext cx="469900" cy="259080"/>
    <xdr:sp macro="" textlink="">
      <xdr:nvSpPr>
        <xdr:cNvPr id="712" name="【消防施設】&#10;一人当たり面積最小値テキスト"/>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149225</xdr:rowOff>
    </xdr:from>
    <xdr:to>
      <xdr:col>116</xdr:col>
      <xdr:colOff>152400</xdr:colOff>
      <xdr:row>86</xdr:row>
      <xdr:rowOff>149225</xdr:rowOff>
    </xdr:to>
    <xdr:cxnSp macro="">
      <xdr:nvCxnSpPr>
        <xdr:cNvPr id="713" name="直線コネクタ 712"/>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36195</xdr:rowOff>
    </xdr:from>
    <xdr:ext cx="469900" cy="259080"/>
    <xdr:sp macro="" textlink="">
      <xdr:nvSpPr>
        <xdr:cNvPr id="714" name="【消防施設】&#10;一人当たり面積最大値テキスト"/>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89535</xdr:rowOff>
    </xdr:from>
    <xdr:to>
      <xdr:col>116</xdr:col>
      <xdr:colOff>152400</xdr:colOff>
      <xdr:row>78</xdr:row>
      <xdr:rowOff>89535</xdr:rowOff>
    </xdr:to>
    <xdr:cxnSp macro="">
      <xdr:nvCxnSpPr>
        <xdr:cNvPr id="715" name="直線コネクタ 714"/>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123825</xdr:rowOff>
    </xdr:from>
    <xdr:ext cx="469900" cy="257810"/>
    <xdr:sp macro="" textlink="">
      <xdr:nvSpPr>
        <xdr:cNvPr id="716" name="【消防施設】&#10;一人当たり面積平均値テキスト"/>
        <xdr:cNvSpPr txBox="1"/>
      </xdr:nvSpPr>
      <xdr:spPr>
        <a:xfrm>
          <a:off x="22199600" y="146970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145415</xdr:rowOff>
    </xdr:from>
    <xdr:to>
      <xdr:col>116</xdr:col>
      <xdr:colOff>114300</xdr:colOff>
      <xdr:row>86</xdr:row>
      <xdr:rowOff>75565</xdr:rowOff>
    </xdr:to>
    <xdr:sp macro="" textlink="">
      <xdr:nvSpPr>
        <xdr:cNvPr id="717" name="フローチャート: 判断 716"/>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170815</xdr:rowOff>
    </xdr:from>
    <xdr:to>
      <xdr:col>112</xdr:col>
      <xdr:colOff>38100</xdr:colOff>
      <xdr:row>86</xdr:row>
      <xdr:rowOff>100965</xdr:rowOff>
    </xdr:to>
    <xdr:sp macro="" textlink="">
      <xdr:nvSpPr>
        <xdr:cNvPr id="718" name="フローチャート: 判断 717"/>
        <xdr:cNvSpPr/>
      </xdr:nvSpPr>
      <xdr:spPr>
        <a:xfrm>
          <a:off x="212725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17780</xdr:rowOff>
    </xdr:from>
    <xdr:to>
      <xdr:col>107</xdr:col>
      <xdr:colOff>101600</xdr:colOff>
      <xdr:row>86</xdr:row>
      <xdr:rowOff>119380</xdr:rowOff>
    </xdr:to>
    <xdr:sp macro="" textlink="">
      <xdr:nvSpPr>
        <xdr:cNvPr id="719" name="フローチャート: 判断 718"/>
        <xdr:cNvSpPr/>
      </xdr:nvSpPr>
      <xdr:spPr>
        <a:xfrm>
          <a:off x="20383500" y="1476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140335</xdr:rowOff>
    </xdr:from>
    <xdr:to>
      <xdr:col>102</xdr:col>
      <xdr:colOff>165100</xdr:colOff>
      <xdr:row>86</xdr:row>
      <xdr:rowOff>70485</xdr:rowOff>
    </xdr:to>
    <xdr:sp macro="" textlink="">
      <xdr:nvSpPr>
        <xdr:cNvPr id="720" name="フローチャート: 判断 719"/>
        <xdr:cNvSpPr/>
      </xdr:nvSpPr>
      <xdr:spPr>
        <a:xfrm>
          <a:off x="19494500" y="147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139065</xdr:rowOff>
    </xdr:from>
    <xdr:to>
      <xdr:col>98</xdr:col>
      <xdr:colOff>38100</xdr:colOff>
      <xdr:row>86</xdr:row>
      <xdr:rowOff>69215</xdr:rowOff>
    </xdr:to>
    <xdr:sp macro="" textlink="">
      <xdr:nvSpPr>
        <xdr:cNvPr id="721" name="フローチャート: 判断 720"/>
        <xdr:cNvSpPr/>
      </xdr:nvSpPr>
      <xdr:spPr>
        <a:xfrm>
          <a:off x="18605500" y="1471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2" name="テキスト ボックス 72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3" name="テキスト ボックス 72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4" name="テキスト ボックス 72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5" name="テキスト ボックス 72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6" name="テキスト ボックス 72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53975</xdr:rowOff>
    </xdr:from>
    <xdr:to>
      <xdr:col>116</xdr:col>
      <xdr:colOff>114300</xdr:colOff>
      <xdr:row>85</xdr:row>
      <xdr:rowOff>155575</xdr:rowOff>
    </xdr:to>
    <xdr:sp macro="" textlink="">
      <xdr:nvSpPr>
        <xdr:cNvPr id="727" name="楕円 726"/>
        <xdr:cNvSpPr/>
      </xdr:nvSpPr>
      <xdr:spPr>
        <a:xfrm>
          <a:off x="22110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76835</xdr:rowOff>
    </xdr:from>
    <xdr:ext cx="469900" cy="257810"/>
    <xdr:sp macro="" textlink="">
      <xdr:nvSpPr>
        <xdr:cNvPr id="728" name="【消防施設】&#10;一人当たり面積該当値テキスト"/>
        <xdr:cNvSpPr txBox="1"/>
      </xdr:nvSpPr>
      <xdr:spPr>
        <a:xfrm>
          <a:off x="22199600" y="14478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56515</xdr:rowOff>
    </xdr:from>
    <xdr:to>
      <xdr:col>112</xdr:col>
      <xdr:colOff>38100</xdr:colOff>
      <xdr:row>85</xdr:row>
      <xdr:rowOff>158115</xdr:rowOff>
    </xdr:to>
    <xdr:sp macro="" textlink="">
      <xdr:nvSpPr>
        <xdr:cNvPr id="729" name="楕円 728"/>
        <xdr:cNvSpPr/>
      </xdr:nvSpPr>
      <xdr:spPr>
        <a:xfrm>
          <a:off x="21272500" y="146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104775</xdr:rowOff>
    </xdr:from>
    <xdr:to>
      <xdr:col>116</xdr:col>
      <xdr:colOff>63500</xdr:colOff>
      <xdr:row>85</xdr:row>
      <xdr:rowOff>107315</xdr:rowOff>
    </xdr:to>
    <xdr:cxnSp macro="">
      <xdr:nvCxnSpPr>
        <xdr:cNvPr id="730" name="直線コネクタ 729"/>
        <xdr:cNvCxnSpPr/>
      </xdr:nvCxnSpPr>
      <xdr:spPr>
        <a:xfrm flipV="1">
          <a:off x="21323300" y="146780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34925</xdr:rowOff>
    </xdr:from>
    <xdr:to>
      <xdr:col>107</xdr:col>
      <xdr:colOff>101600</xdr:colOff>
      <xdr:row>85</xdr:row>
      <xdr:rowOff>136525</xdr:rowOff>
    </xdr:to>
    <xdr:sp macro="" textlink="">
      <xdr:nvSpPr>
        <xdr:cNvPr id="731" name="楕円 730"/>
        <xdr:cNvSpPr/>
      </xdr:nvSpPr>
      <xdr:spPr>
        <a:xfrm>
          <a:off x="20383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86360</xdr:rowOff>
    </xdr:from>
    <xdr:to>
      <xdr:col>111</xdr:col>
      <xdr:colOff>177800</xdr:colOff>
      <xdr:row>85</xdr:row>
      <xdr:rowOff>107315</xdr:rowOff>
    </xdr:to>
    <xdr:cxnSp macro="">
      <xdr:nvCxnSpPr>
        <xdr:cNvPr id="732" name="直線コネクタ 731"/>
        <xdr:cNvCxnSpPr/>
      </xdr:nvCxnSpPr>
      <xdr:spPr>
        <a:xfrm>
          <a:off x="20434300" y="146596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38735</xdr:rowOff>
    </xdr:from>
    <xdr:to>
      <xdr:col>102</xdr:col>
      <xdr:colOff>165100</xdr:colOff>
      <xdr:row>85</xdr:row>
      <xdr:rowOff>140335</xdr:rowOff>
    </xdr:to>
    <xdr:sp macro="" textlink="">
      <xdr:nvSpPr>
        <xdr:cNvPr id="733" name="楕円 732"/>
        <xdr:cNvSpPr/>
      </xdr:nvSpPr>
      <xdr:spPr>
        <a:xfrm>
          <a:off x="194945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86360</xdr:rowOff>
    </xdr:from>
    <xdr:to>
      <xdr:col>107</xdr:col>
      <xdr:colOff>50800</xdr:colOff>
      <xdr:row>85</xdr:row>
      <xdr:rowOff>89535</xdr:rowOff>
    </xdr:to>
    <xdr:cxnSp macro="">
      <xdr:nvCxnSpPr>
        <xdr:cNvPr id="734" name="直線コネクタ 733"/>
        <xdr:cNvCxnSpPr/>
      </xdr:nvCxnSpPr>
      <xdr:spPr>
        <a:xfrm flipV="1">
          <a:off x="19545300" y="146596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5" name="楕円 734"/>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89535</xdr:rowOff>
    </xdr:from>
    <xdr:to>
      <xdr:col>102</xdr:col>
      <xdr:colOff>114300</xdr:colOff>
      <xdr:row>85</xdr:row>
      <xdr:rowOff>95250</xdr:rowOff>
    </xdr:to>
    <xdr:cxnSp macro="">
      <xdr:nvCxnSpPr>
        <xdr:cNvPr id="736" name="直線コネクタ 735"/>
        <xdr:cNvCxnSpPr/>
      </xdr:nvCxnSpPr>
      <xdr:spPr>
        <a:xfrm flipV="1">
          <a:off x="18656300" y="146627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92075</xdr:rowOff>
    </xdr:from>
    <xdr:ext cx="469900" cy="259080"/>
    <xdr:sp macro="" textlink="">
      <xdr:nvSpPr>
        <xdr:cNvPr id="737" name="n_1aveValue【消防施設】&#10;一人当たり面積"/>
        <xdr:cNvSpPr txBox="1"/>
      </xdr:nvSpPr>
      <xdr:spPr>
        <a:xfrm>
          <a:off x="21075650" y="1483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110490</xdr:rowOff>
    </xdr:from>
    <xdr:ext cx="468630" cy="257810"/>
    <xdr:sp macro="" textlink="">
      <xdr:nvSpPr>
        <xdr:cNvPr id="738" name="n_2aveValue【消防施設】&#10;一人当たり面積"/>
        <xdr:cNvSpPr txBox="1"/>
      </xdr:nvSpPr>
      <xdr:spPr>
        <a:xfrm>
          <a:off x="20199350" y="14855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61595</xdr:rowOff>
    </xdr:from>
    <xdr:ext cx="468630" cy="259080"/>
    <xdr:sp macro="" textlink="">
      <xdr:nvSpPr>
        <xdr:cNvPr id="739" name="n_3aveValue【消防施設】&#10;一人当たり面積"/>
        <xdr:cNvSpPr txBox="1"/>
      </xdr:nvSpPr>
      <xdr:spPr>
        <a:xfrm>
          <a:off x="19310350" y="14806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60325</xdr:rowOff>
    </xdr:from>
    <xdr:ext cx="468630" cy="259080"/>
    <xdr:sp macro="" textlink="">
      <xdr:nvSpPr>
        <xdr:cNvPr id="740" name="n_4aveValue【消防施設】&#10;一人当たり面積"/>
        <xdr:cNvSpPr txBox="1"/>
      </xdr:nvSpPr>
      <xdr:spPr>
        <a:xfrm>
          <a:off x="18421350" y="14805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3175</xdr:rowOff>
    </xdr:from>
    <xdr:ext cx="469900" cy="259080"/>
    <xdr:sp macro="" textlink="">
      <xdr:nvSpPr>
        <xdr:cNvPr id="741" name="n_1mainValue【消防施設】&#10;一人当たり面積"/>
        <xdr:cNvSpPr txBox="1"/>
      </xdr:nvSpPr>
      <xdr:spPr>
        <a:xfrm>
          <a:off x="21075650" y="14404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153035</xdr:rowOff>
    </xdr:from>
    <xdr:ext cx="468630" cy="259080"/>
    <xdr:sp macro="" textlink="">
      <xdr:nvSpPr>
        <xdr:cNvPr id="742" name="n_2mainValue【消防施設】&#10;一人当たり面積"/>
        <xdr:cNvSpPr txBox="1"/>
      </xdr:nvSpPr>
      <xdr:spPr>
        <a:xfrm>
          <a:off x="20199350" y="14383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156845</xdr:rowOff>
    </xdr:from>
    <xdr:ext cx="468630" cy="257810"/>
    <xdr:sp macro="" textlink="">
      <xdr:nvSpPr>
        <xdr:cNvPr id="743" name="n_3mainValue【消防施設】&#10;一人当たり面積"/>
        <xdr:cNvSpPr txBox="1"/>
      </xdr:nvSpPr>
      <xdr:spPr>
        <a:xfrm>
          <a:off x="19310350" y="14387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162560</xdr:rowOff>
    </xdr:from>
    <xdr:ext cx="468630" cy="259080"/>
    <xdr:sp macro="" textlink="">
      <xdr:nvSpPr>
        <xdr:cNvPr id="744" name="n_4mainValue【消防施設】&#10;一人当たり面積"/>
        <xdr:cNvSpPr txBox="1"/>
      </xdr:nvSpPr>
      <xdr:spPr>
        <a:xfrm>
          <a:off x="18421350" y="14392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53" name="テキスト ボックス 752"/>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55" name="テキスト ボックス 754"/>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6" name="直線コネクタ 75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57" name="テキスト ボックス 756"/>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8" name="直線コネクタ 75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9" name="テキスト ボックス 75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60" name="直線コネクタ 75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61" name="テキスト ボックス 760"/>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2" name="直線コネクタ 76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3" name="テキスト ボックス 76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4" name="直線コネクタ 76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5" name="テキスト ボックス 76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6" name="直線コネクタ 76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67" name="テキスト ボックス 766"/>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770" name="直線コネクタ 769"/>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771"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7810"/>
    <xdr:sp macro="" textlink="">
      <xdr:nvSpPr>
        <xdr:cNvPr id="773"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74" name="直線コネクタ 77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93980</xdr:rowOff>
    </xdr:from>
    <xdr:ext cx="405130" cy="259080"/>
    <xdr:sp macro="" textlink="">
      <xdr:nvSpPr>
        <xdr:cNvPr id="775" name="【庁舎】&#10;有形固定資産減価償却率平均値テキスト"/>
        <xdr:cNvSpPr txBox="1"/>
      </xdr:nvSpPr>
      <xdr:spPr>
        <a:xfrm>
          <a:off x="16357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777" name="フローチャート: 判断 776"/>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38735</xdr:rowOff>
    </xdr:from>
    <xdr:to>
      <xdr:col>76</xdr:col>
      <xdr:colOff>165100</xdr:colOff>
      <xdr:row>104</xdr:row>
      <xdr:rowOff>140335</xdr:rowOff>
    </xdr:to>
    <xdr:sp macro="" textlink="">
      <xdr:nvSpPr>
        <xdr:cNvPr id="778" name="フローチャート: 判断 777"/>
        <xdr:cNvSpPr/>
      </xdr:nvSpPr>
      <xdr:spPr>
        <a:xfrm>
          <a:off x="14541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111760</xdr:rowOff>
    </xdr:from>
    <xdr:to>
      <xdr:col>72</xdr:col>
      <xdr:colOff>38100</xdr:colOff>
      <xdr:row>105</xdr:row>
      <xdr:rowOff>41910</xdr:rowOff>
    </xdr:to>
    <xdr:sp macro="" textlink="">
      <xdr:nvSpPr>
        <xdr:cNvPr id="779" name="フローチャート: 判断 778"/>
        <xdr:cNvSpPr/>
      </xdr:nvSpPr>
      <xdr:spPr>
        <a:xfrm>
          <a:off x="13652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164465</xdr:rowOff>
    </xdr:from>
    <xdr:to>
      <xdr:col>67</xdr:col>
      <xdr:colOff>101600</xdr:colOff>
      <xdr:row>105</xdr:row>
      <xdr:rowOff>94615</xdr:rowOff>
    </xdr:to>
    <xdr:sp macro="" textlink="">
      <xdr:nvSpPr>
        <xdr:cNvPr id="780" name="フローチャート: 判断 779"/>
        <xdr:cNvSpPr/>
      </xdr:nvSpPr>
      <xdr:spPr>
        <a:xfrm>
          <a:off x="12763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1" name="テキスト ボックス 7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2" name="テキスト ボックス 7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3" name="テキスト ボックス 7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4" name="テキスト ボックス 7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5" name="テキスト ボックス 7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86360</xdr:rowOff>
    </xdr:from>
    <xdr:to>
      <xdr:col>85</xdr:col>
      <xdr:colOff>177800</xdr:colOff>
      <xdr:row>106</xdr:row>
      <xdr:rowOff>15875</xdr:rowOff>
    </xdr:to>
    <xdr:sp macro="" textlink="">
      <xdr:nvSpPr>
        <xdr:cNvPr id="786" name="楕円 785"/>
        <xdr:cNvSpPr/>
      </xdr:nvSpPr>
      <xdr:spPr>
        <a:xfrm>
          <a:off x="162687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64135</xdr:rowOff>
    </xdr:from>
    <xdr:ext cx="405130" cy="257810"/>
    <xdr:sp macro="" textlink="">
      <xdr:nvSpPr>
        <xdr:cNvPr id="787" name="【庁舎】&#10;有形固定資産減価償却率該当値テキスト"/>
        <xdr:cNvSpPr txBox="1"/>
      </xdr:nvSpPr>
      <xdr:spPr>
        <a:xfrm>
          <a:off x="16357600" y="18066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67945</xdr:rowOff>
    </xdr:from>
    <xdr:to>
      <xdr:col>81</xdr:col>
      <xdr:colOff>101600</xdr:colOff>
      <xdr:row>105</xdr:row>
      <xdr:rowOff>169545</xdr:rowOff>
    </xdr:to>
    <xdr:sp macro="" textlink="">
      <xdr:nvSpPr>
        <xdr:cNvPr id="788" name="楕円 787"/>
        <xdr:cNvSpPr/>
      </xdr:nvSpPr>
      <xdr:spPr>
        <a:xfrm>
          <a:off x="154305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118745</xdr:rowOff>
    </xdr:from>
    <xdr:to>
      <xdr:col>85</xdr:col>
      <xdr:colOff>127000</xdr:colOff>
      <xdr:row>105</xdr:row>
      <xdr:rowOff>136525</xdr:rowOff>
    </xdr:to>
    <xdr:cxnSp macro="">
      <xdr:nvCxnSpPr>
        <xdr:cNvPr id="789" name="直線コネクタ 788"/>
        <xdr:cNvCxnSpPr/>
      </xdr:nvCxnSpPr>
      <xdr:spPr>
        <a:xfrm>
          <a:off x="15481300" y="181209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45085</xdr:rowOff>
    </xdr:from>
    <xdr:to>
      <xdr:col>76</xdr:col>
      <xdr:colOff>165100</xdr:colOff>
      <xdr:row>105</xdr:row>
      <xdr:rowOff>146685</xdr:rowOff>
    </xdr:to>
    <xdr:sp macro="" textlink="">
      <xdr:nvSpPr>
        <xdr:cNvPr id="790" name="楕円 789"/>
        <xdr:cNvSpPr/>
      </xdr:nvSpPr>
      <xdr:spPr>
        <a:xfrm>
          <a:off x="145415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95885</xdr:rowOff>
    </xdr:from>
    <xdr:to>
      <xdr:col>81</xdr:col>
      <xdr:colOff>50800</xdr:colOff>
      <xdr:row>105</xdr:row>
      <xdr:rowOff>118745</xdr:rowOff>
    </xdr:to>
    <xdr:cxnSp macro="">
      <xdr:nvCxnSpPr>
        <xdr:cNvPr id="791" name="直線コネクタ 790"/>
        <xdr:cNvCxnSpPr/>
      </xdr:nvCxnSpPr>
      <xdr:spPr>
        <a:xfrm>
          <a:off x="14592300" y="180981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92" name="楕円 791"/>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95885</xdr:rowOff>
    </xdr:to>
    <xdr:cxnSp macro="">
      <xdr:nvCxnSpPr>
        <xdr:cNvPr id="793" name="直線コネクタ 792"/>
        <xdr:cNvCxnSpPr/>
      </xdr:nvCxnSpPr>
      <xdr:spPr>
        <a:xfrm>
          <a:off x="13703300" y="180327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50165</xdr:rowOff>
    </xdr:to>
    <xdr:sp macro="" textlink="">
      <xdr:nvSpPr>
        <xdr:cNvPr id="794" name="楕円 793"/>
        <xdr:cNvSpPr/>
      </xdr:nvSpPr>
      <xdr:spPr>
        <a:xfrm>
          <a:off x="12763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170815</xdr:rowOff>
    </xdr:from>
    <xdr:to>
      <xdr:col>71</xdr:col>
      <xdr:colOff>177800</xdr:colOff>
      <xdr:row>105</xdr:row>
      <xdr:rowOff>30480</xdr:rowOff>
    </xdr:to>
    <xdr:cxnSp macro="">
      <xdr:nvCxnSpPr>
        <xdr:cNvPr id="795" name="直線コネクタ 794"/>
        <xdr:cNvCxnSpPr/>
      </xdr:nvCxnSpPr>
      <xdr:spPr>
        <a:xfrm>
          <a:off x="12814300" y="180016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7810"/>
    <xdr:sp macro="" textlink="">
      <xdr:nvSpPr>
        <xdr:cNvPr id="796" name="n_1aveValue【庁舎】&#10;有形固定資産減価償却率"/>
        <xdr:cNvSpPr txBox="1"/>
      </xdr:nvSpPr>
      <xdr:spPr>
        <a:xfrm>
          <a:off x="15266035" y="176542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156845</xdr:rowOff>
    </xdr:from>
    <xdr:ext cx="403860" cy="257810"/>
    <xdr:sp macro="" textlink="">
      <xdr:nvSpPr>
        <xdr:cNvPr id="797" name="n_2aveValue【庁舎】&#10;有形固定資産減価償却率"/>
        <xdr:cNvSpPr txBox="1"/>
      </xdr:nvSpPr>
      <xdr:spPr>
        <a:xfrm>
          <a:off x="14389735" y="17644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58420</xdr:rowOff>
    </xdr:from>
    <xdr:ext cx="403860" cy="259080"/>
    <xdr:sp macro="" textlink="">
      <xdr:nvSpPr>
        <xdr:cNvPr id="798" name="n_3aveValue【庁舎】&#10;有形固定資産減価償却率"/>
        <xdr:cNvSpPr txBox="1"/>
      </xdr:nvSpPr>
      <xdr:spPr>
        <a:xfrm>
          <a:off x="13500735" y="17717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86360</xdr:rowOff>
    </xdr:from>
    <xdr:ext cx="403860" cy="257810"/>
    <xdr:sp macro="" textlink="">
      <xdr:nvSpPr>
        <xdr:cNvPr id="799" name="n_4aveValue【庁舎】&#10;有形固定資産減価償却率"/>
        <xdr:cNvSpPr txBox="1"/>
      </xdr:nvSpPr>
      <xdr:spPr>
        <a:xfrm>
          <a:off x="12611735" y="18088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160655</xdr:rowOff>
    </xdr:from>
    <xdr:ext cx="405130" cy="259080"/>
    <xdr:sp macro="" textlink="">
      <xdr:nvSpPr>
        <xdr:cNvPr id="800" name="n_1mainValue【庁舎】&#10;有形固定資産減価償却率"/>
        <xdr:cNvSpPr txBox="1"/>
      </xdr:nvSpPr>
      <xdr:spPr>
        <a:xfrm>
          <a:off x="15266035" y="1816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137795</xdr:rowOff>
    </xdr:from>
    <xdr:ext cx="403860" cy="259080"/>
    <xdr:sp macro="" textlink="">
      <xdr:nvSpPr>
        <xdr:cNvPr id="801" name="n_2mainValue【庁舎】&#10;有形固定資産減価償却率"/>
        <xdr:cNvSpPr txBox="1"/>
      </xdr:nvSpPr>
      <xdr:spPr>
        <a:xfrm>
          <a:off x="14389735" y="18140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72390</xdr:rowOff>
    </xdr:from>
    <xdr:ext cx="403860" cy="259080"/>
    <xdr:sp macro="" textlink="">
      <xdr:nvSpPr>
        <xdr:cNvPr id="802" name="n_3mainValue【庁舎】&#10;有形固定資産減価償却率"/>
        <xdr:cNvSpPr txBox="1"/>
      </xdr:nvSpPr>
      <xdr:spPr>
        <a:xfrm>
          <a:off x="13500735" y="18074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66675</xdr:rowOff>
    </xdr:from>
    <xdr:ext cx="403860" cy="257810"/>
    <xdr:sp macro="" textlink="">
      <xdr:nvSpPr>
        <xdr:cNvPr id="803" name="n_4mainValue【庁舎】&#10;有形固定資産減価償却率"/>
        <xdr:cNvSpPr txBox="1"/>
      </xdr:nvSpPr>
      <xdr:spPr>
        <a:xfrm>
          <a:off x="12611735" y="17726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12" name="テキスト ボックス 81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15" name="テキスト ボックス 814"/>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17" name="テキスト ボックス 816"/>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19" name="テキスト ボックス 818"/>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21" name="テキスト ボックス 820"/>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23" name="テキスト ボックス 822"/>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25" name="テキスト ボックス 824"/>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827" name="直線コネクタ 826"/>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7810"/>
    <xdr:sp macro="" textlink="">
      <xdr:nvSpPr>
        <xdr:cNvPr id="828" name="【庁舎】&#10;一人当たり面積最小値テキスト"/>
        <xdr:cNvSpPr txBox="1"/>
      </xdr:nvSpPr>
      <xdr:spPr>
        <a:xfrm>
          <a:off x="22199600" y="18627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9900" cy="257810"/>
    <xdr:sp macro="" textlink="">
      <xdr:nvSpPr>
        <xdr:cNvPr id="830" name="【庁舎】&#10;一人当たり面積最大値テキスト"/>
        <xdr:cNvSpPr txBox="1"/>
      </xdr:nvSpPr>
      <xdr:spPr>
        <a:xfrm>
          <a:off x="22199600" y="17105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831" name="直線コネクタ 830"/>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59690</xdr:rowOff>
    </xdr:from>
    <xdr:ext cx="469900" cy="259080"/>
    <xdr:sp macro="" textlink="">
      <xdr:nvSpPr>
        <xdr:cNvPr id="832" name="【庁舎】&#10;一人当たり面積平均値テキスト"/>
        <xdr:cNvSpPr txBox="1"/>
      </xdr:nvSpPr>
      <xdr:spPr>
        <a:xfrm>
          <a:off x="22199600" y="1789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95885</xdr:rowOff>
    </xdr:from>
    <xdr:to>
      <xdr:col>112</xdr:col>
      <xdr:colOff>38100</xdr:colOff>
      <xdr:row>106</xdr:row>
      <xdr:rowOff>26035</xdr:rowOff>
    </xdr:to>
    <xdr:sp macro="" textlink="">
      <xdr:nvSpPr>
        <xdr:cNvPr id="834" name="フローチャート: 判断 833"/>
        <xdr:cNvSpPr/>
      </xdr:nvSpPr>
      <xdr:spPr>
        <a:xfrm>
          <a:off x="21272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35" name="フローチャート: 判断 834"/>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36" name="フローチャート: 判断 83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107315</xdr:rowOff>
    </xdr:from>
    <xdr:to>
      <xdr:col>98</xdr:col>
      <xdr:colOff>38100</xdr:colOff>
      <xdr:row>106</xdr:row>
      <xdr:rowOff>37465</xdr:rowOff>
    </xdr:to>
    <xdr:sp macro="" textlink="">
      <xdr:nvSpPr>
        <xdr:cNvPr id="837" name="フローチャート: 判断 836"/>
        <xdr:cNvSpPr/>
      </xdr:nvSpPr>
      <xdr:spPr>
        <a:xfrm>
          <a:off x="18605500" y="181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8" name="テキスト ボックス 8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9" name="テキスト ボックス 8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0" name="テキスト ボックス 8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1" name="テキスト ボックス 8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2" name="テキスト ボックス 8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67310</xdr:rowOff>
    </xdr:from>
    <xdr:to>
      <xdr:col>116</xdr:col>
      <xdr:colOff>114300</xdr:colOff>
      <xdr:row>105</xdr:row>
      <xdr:rowOff>168910</xdr:rowOff>
    </xdr:to>
    <xdr:sp macro="" textlink="">
      <xdr:nvSpPr>
        <xdr:cNvPr id="843" name="楕円 842"/>
        <xdr:cNvSpPr/>
      </xdr:nvSpPr>
      <xdr:spPr>
        <a:xfrm>
          <a:off x="22110700" y="180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45720</xdr:rowOff>
    </xdr:from>
    <xdr:ext cx="469900" cy="259080"/>
    <xdr:sp macro="" textlink="">
      <xdr:nvSpPr>
        <xdr:cNvPr id="844" name="【庁舎】&#10;一人当たり面積該当値テキスト"/>
        <xdr:cNvSpPr txBox="1"/>
      </xdr:nvSpPr>
      <xdr:spPr>
        <a:xfrm>
          <a:off x="22199600" y="18047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845" name="楕円 844"/>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118110</xdr:rowOff>
    </xdr:from>
    <xdr:to>
      <xdr:col>116</xdr:col>
      <xdr:colOff>63500</xdr:colOff>
      <xdr:row>105</xdr:row>
      <xdr:rowOff>125730</xdr:rowOff>
    </xdr:to>
    <xdr:cxnSp macro="">
      <xdr:nvCxnSpPr>
        <xdr:cNvPr id="846" name="直線コネクタ 845"/>
        <xdr:cNvCxnSpPr/>
      </xdr:nvCxnSpPr>
      <xdr:spPr>
        <a:xfrm flipV="1">
          <a:off x="21323300" y="18120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47" name="楕円 846"/>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133350</xdr:rowOff>
    </xdr:to>
    <xdr:cxnSp macro="">
      <xdr:nvCxnSpPr>
        <xdr:cNvPr id="848" name="直線コネクタ 847"/>
        <xdr:cNvCxnSpPr/>
      </xdr:nvCxnSpPr>
      <xdr:spPr>
        <a:xfrm flipV="1">
          <a:off x="20434300" y="1812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92075</xdr:rowOff>
    </xdr:from>
    <xdr:to>
      <xdr:col>102</xdr:col>
      <xdr:colOff>165100</xdr:colOff>
      <xdr:row>106</xdr:row>
      <xdr:rowOff>22225</xdr:rowOff>
    </xdr:to>
    <xdr:sp macro="" textlink="">
      <xdr:nvSpPr>
        <xdr:cNvPr id="849" name="楕円 848"/>
        <xdr:cNvSpPr/>
      </xdr:nvSpPr>
      <xdr:spPr>
        <a:xfrm>
          <a:off x="19494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143510</xdr:rowOff>
    </xdr:to>
    <xdr:cxnSp macro="">
      <xdr:nvCxnSpPr>
        <xdr:cNvPr id="850" name="直線コネクタ 849"/>
        <xdr:cNvCxnSpPr/>
      </xdr:nvCxnSpPr>
      <xdr:spPr>
        <a:xfrm flipV="1">
          <a:off x="19545300" y="181356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50165</xdr:rowOff>
    </xdr:from>
    <xdr:to>
      <xdr:col>98</xdr:col>
      <xdr:colOff>38100</xdr:colOff>
      <xdr:row>105</xdr:row>
      <xdr:rowOff>151765</xdr:rowOff>
    </xdr:to>
    <xdr:sp macro="" textlink="">
      <xdr:nvSpPr>
        <xdr:cNvPr id="851" name="楕円 850"/>
        <xdr:cNvSpPr/>
      </xdr:nvSpPr>
      <xdr:spPr>
        <a:xfrm>
          <a:off x="18605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100965</xdr:rowOff>
    </xdr:from>
    <xdr:to>
      <xdr:col>102</xdr:col>
      <xdr:colOff>114300</xdr:colOff>
      <xdr:row>105</xdr:row>
      <xdr:rowOff>143510</xdr:rowOff>
    </xdr:to>
    <xdr:cxnSp macro="">
      <xdr:nvCxnSpPr>
        <xdr:cNvPr id="852" name="直線コネクタ 851"/>
        <xdr:cNvCxnSpPr/>
      </xdr:nvCxnSpPr>
      <xdr:spPr>
        <a:xfrm>
          <a:off x="18656300" y="181032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17780</xdr:rowOff>
    </xdr:from>
    <xdr:ext cx="469900" cy="257810"/>
    <xdr:sp macro="" textlink="">
      <xdr:nvSpPr>
        <xdr:cNvPr id="853" name="n_1aveValue【庁舎】&#10;一人当たり面積"/>
        <xdr:cNvSpPr txBox="1"/>
      </xdr:nvSpPr>
      <xdr:spPr>
        <a:xfrm>
          <a:off x="21075650" y="18191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22860</xdr:rowOff>
    </xdr:from>
    <xdr:ext cx="468630" cy="259080"/>
    <xdr:sp macro="" textlink="">
      <xdr:nvSpPr>
        <xdr:cNvPr id="854" name="n_2aveValue【庁舎】&#10;一人当たり面積"/>
        <xdr:cNvSpPr txBox="1"/>
      </xdr:nvSpPr>
      <xdr:spPr>
        <a:xfrm>
          <a:off x="20199350" y="18196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36830</xdr:rowOff>
    </xdr:from>
    <xdr:ext cx="468630" cy="259080"/>
    <xdr:sp macro="" textlink="">
      <xdr:nvSpPr>
        <xdr:cNvPr id="855" name="n_3aveValue【庁舎】&#10;一人当たり面積"/>
        <xdr:cNvSpPr txBox="1"/>
      </xdr:nvSpPr>
      <xdr:spPr>
        <a:xfrm>
          <a:off x="19310350" y="17867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29210</xdr:rowOff>
    </xdr:from>
    <xdr:ext cx="468630" cy="257810"/>
    <xdr:sp macro="" textlink="">
      <xdr:nvSpPr>
        <xdr:cNvPr id="856" name="n_4aveValue【庁舎】&#10;一人当たり面積"/>
        <xdr:cNvSpPr txBox="1"/>
      </xdr:nvSpPr>
      <xdr:spPr>
        <a:xfrm>
          <a:off x="18421350" y="18202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21590</xdr:rowOff>
    </xdr:from>
    <xdr:ext cx="469900" cy="259080"/>
    <xdr:sp macro="" textlink="">
      <xdr:nvSpPr>
        <xdr:cNvPr id="857" name="n_1mainValue【庁舎】&#10;一人当たり面積"/>
        <xdr:cNvSpPr txBox="1"/>
      </xdr:nvSpPr>
      <xdr:spPr>
        <a:xfrm>
          <a:off x="21075650" y="1785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29210</xdr:rowOff>
    </xdr:from>
    <xdr:ext cx="468630" cy="257810"/>
    <xdr:sp macro="" textlink="">
      <xdr:nvSpPr>
        <xdr:cNvPr id="858" name="n_2mainValue【庁舎】&#10;一人当たり面積"/>
        <xdr:cNvSpPr txBox="1"/>
      </xdr:nvSpPr>
      <xdr:spPr>
        <a:xfrm>
          <a:off x="20199350" y="1786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13335</xdr:rowOff>
    </xdr:from>
    <xdr:ext cx="468630" cy="259080"/>
    <xdr:sp macro="" textlink="">
      <xdr:nvSpPr>
        <xdr:cNvPr id="859" name="n_3mainValue【庁舎】&#10;一人当たり面積"/>
        <xdr:cNvSpPr txBox="1"/>
      </xdr:nvSpPr>
      <xdr:spPr>
        <a:xfrm>
          <a:off x="19310350" y="18187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168275</xdr:rowOff>
    </xdr:from>
    <xdr:ext cx="468630" cy="257810"/>
    <xdr:sp macro="" textlink="">
      <xdr:nvSpPr>
        <xdr:cNvPr id="860" name="n_4mainValue【庁舎】&#10;一人当たり面積"/>
        <xdr:cNvSpPr txBox="1"/>
      </xdr:nvSpPr>
      <xdr:spPr>
        <a:xfrm>
          <a:off x="18421350" y="17827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類似団体と比較して有形固定資産減価償却率が高くなっている施設は【図書館】【市民会館】【庁舎】であり、特に低くなっている施設は【体育館・プール】と【福祉施設】である。</a:t>
          </a:r>
        </a:p>
        <a:p>
          <a:r>
            <a:rPr lang="ja-JP" altLang="en-US">
              <a:latin typeface="ＭＳ Ｐゴシック"/>
              <a:ea typeface="ＭＳ Ｐゴシック"/>
            </a:rPr>
            <a:t>　【庁舎】については、建築から約１７年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p>
        <a:p>
          <a:r>
            <a:rPr lang="ja-JP" altLang="en-US">
              <a:latin typeface="ＭＳ Ｐゴシック"/>
              <a:ea typeface="ＭＳ Ｐゴシック"/>
            </a:rPr>
            <a:t>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平成２９年度に「総合福祉センターふじみ」が開設されたことに伴い、有形固定資産減価償却率は類似団体と比較し大きく下回っており、一方一人当たり面積は高い状況と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990" cy="259080"/>
    <xdr:sp macro="" textlink="">
      <xdr:nvSpPr>
        <xdr:cNvPr id="29" name="テキスト ボックス 28"/>
        <xdr:cNvSpPr txBox="1"/>
      </xdr:nvSpPr>
      <xdr:spPr>
        <a:xfrm>
          <a:off x="767715" y="294513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7815" cy="255270"/>
    <xdr:sp macro="" textlink="">
      <xdr:nvSpPr>
        <xdr:cNvPr id="30" name="テキスト ボックス 29"/>
        <xdr:cNvSpPr txBox="1"/>
      </xdr:nvSpPr>
      <xdr:spPr>
        <a:xfrm>
          <a:off x="767715" y="3191510"/>
          <a:ext cx="9187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7545" cy="254000"/>
    <xdr:sp macro="" textlink="">
      <xdr:nvSpPr>
        <xdr:cNvPr id="31" name="テキスト ボックス 30"/>
        <xdr:cNvSpPr txBox="1"/>
      </xdr:nvSpPr>
      <xdr:spPr>
        <a:xfrm>
          <a:off x="767715" y="3441700"/>
          <a:ext cx="57575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9080"/>
    <xdr:sp macro="" textlink="">
      <xdr:nvSpPr>
        <xdr:cNvPr id="32" name="テキスト ボックス 31"/>
        <xdr:cNvSpPr txBox="1"/>
      </xdr:nvSpPr>
      <xdr:spPr>
        <a:xfrm>
          <a:off x="767715" y="368808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110" cy="259080"/>
    <xdr:sp macro="" textlink="">
      <xdr:nvSpPr>
        <xdr:cNvPr id="33" name="テキスト ボックス 32"/>
        <xdr:cNvSpPr txBox="1"/>
      </xdr:nvSpPr>
      <xdr:spPr>
        <a:xfrm>
          <a:off x="767715" y="393827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145" cy="257810"/>
    <xdr:sp macro="" textlink="">
      <xdr:nvSpPr>
        <xdr:cNvPr id="34" name="テキスト ボックス 33"/>
        <xdr:cNvSpPr txBox="1"/>
      </xdr:nvSpPr>
      <xdr:spPr>
        <a:xfrm>
          <a:off x="767715" y="4188460"/>
          <a:ext cx="814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5590" cy="592455"/>
    <xdr:sp macro="" textlink="">
      <xdr:nvSpPr>
        <xdr:cNvPr id="35" name="テキスト ボックス 34"/>
        <xdr:cNvSpPr txBox="1"/>
      </xdr:nvSpPr>
      <xdr:spPr>
        <a:xfrm>
          <a:off x="767715" y="4434840"/>
          <a:ext cx="9165590" cy="5924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270" cy="308610"/>
    <xdr:sp macro="" textlink="">
      <xdr:nvSpPr>
        <xdr:cNvPr id="37" name="テキスト ボックス 36"/>
        <xdr:cNvSpPr txBox="1"/>
      </xdr:nvSpPr>
      <xdr:spPr>
        <a:xfrm>
          <a:off x="1791970" y="526034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204845" y="523494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a:t>
          </a:r>
          <a:r>
            <a:rPr kumimoji="1" lang="ja-JP" altLang="en-US" sz="800">
              <a:latin typeface="ＭＳ Ｐゴシック"/>
              <a:ea typeface="ＭＳ Ｐゴシック"/>
            </a:rPr>
            <a:t>３ヵ年平均で見た財政力指数は、類似団体内平均・全国平均及び山梨県平均と比較すると、全てにおいて下回る結果となった。</a:t>
          </a:r>
        </a:p>
        <a:p>
          <a:r>
            <a:rPr kumimoji="1" lang="ja-JP" altLang="en-US" sz="800">
              <a:latin typeface="ＭＳ Ｐゴシック"/>
              <a:ea typeface="ＭＳ Ｐゴシック"/>
            </a:rPr>
            <a:t>　歳入面においては、市税収入については概ね横ばいで推移し、コロナ禍における固定資産税の軽減措置により固定資産税収入の落ち込みがあったものの、これについては新型コロナウイルス感染症対策地方税減収補塡特別交付金により補塡されている。経常一般財源等については、主に普通交付税収入の増加により全体的に増加している。コロナ禍からの回復の兆しも見える中、足元においては物価高騰による民間消費や企業活動への下押し圧力も危惧され、歳入全体では依然厳しい状況が続くものとみられる。</a:t>
          </a:r>
          <a:endParaRPr kumimoji="1" lang="ja-JP" altLang="en-US" sz="900">
            <a:latin typeface="ＭＳ Ｐゴシック"/>
            <a:ea typeface="ＭＳ Ｐゴシック"/>
          </a:endParaRPr>
        </a:p>
        <a:p>
          <a:r>
            <a:rPr kumimoji="1" lang="ja-JP" altLang="en-US" sz="800">
              <a:latin typeface="ＭＳ Ｐゴシック"/>
              <a:ea typeface="ＭＳ Ｐゴシック"/>
            </a:rPr>
            <a:t>　歳出面においては、補助費等が大幅に減少しているが、これは前年度の令和２年度に、新型コロナの緊急経済対策である特別定額給付金給付金事業が行われたことによるものである。一方、令和３年度よりワクチン接種事業が開始されたことにより物件費が大きく増加し、並行して、コロナにより影響を受けた子育て世帯や家計急変世帯を支援するための特別支援事業などが行われたことに伴い扶助費も大きく増加した。将来的には、少子高齢化による民生費等の増加や、過去に整備した道路・橋りょうなどのインフラ資産の更新も喫緊の課題であり、厳しい財政運営が予想されるため、経費削減など行財政改革を推進し、計画的な行財政運営を行っていく必要がある。</a:t>
          </a:r>
          <a:endParaRPr kumimoji="1" lang="ja-JP" altLang="en-US" sz="9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7810"/>
    <xdr:sp macro="" textlink="">
      <xdr:nvSpPr>
        <xdr:cNvPr id="50" name="テキスト ボックス 49"/>
        <xdr:cNvSpPr txBox="1"/>
      </xdr:nvSpPr>
      <xdr:spPr>
        <a:xfrm>
          <a:off x="0"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771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7810"/>
    <xdr:sp macro="" textlink="">
      <xdr:nvSpPr>
        <xdr:cNvPr id="52" name="テキスト ボックス 51"/>
        <xdr:cNvSpPr txBox="1"/>
      </xdr:nvSpPr>
      <xdr:spPr>
        <a:xfrm>
          <a:off x="0" y="7479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xdr:cNvSpPr txBox="1"/>
      </xdr:nvSpPr>
      <xdr:spPr>
        <a:xfrm>
          <a:off x="0" y="7084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56" name="テキスト ボックス 55"/>
        <xdr:cNvSpPr txBox="1"/>
      </xdr:nvSpPr>
      <xdr:spPr>
        <a:xfrm>
          <a:off x="0" y="66941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58" name="テキスト ボックス 57"/>
        <xdr:cNvSpPr txBox="1"/>
      </xdr:nvSpPr>
      <xdr:spPr>
        <a:xfrm>
          <a:off x="0" y="6300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140335</xdr:rowOff>
    </xdr:from>
    <xdr:to>
      <xdr:col>23</xdr:col>
      <xdr:colOff>133350</xdr:colOff>
      <xdr:row>44</xdr:row>
      <xdr:rowOff>84455</xdr:rowOff>
    </xdr:to>
    <xdr:cxnSp macro="">
      <xdr:nvCxnSpPr>
        <xdr:cNvPr id="64" name="直線コネクタ 63"/>
        <xdr:cNvCxnSpPr/>
      </xdr:nvCxnSpPr>
      <xdr:spPr>
        <a:xfrm flipV="1">
          <a:off x="4996815" y="6007735"/>
          <a:ext cx="0" cy="1452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0730" cy="258445"/>
    <xdr:sp macro="" textlink="">
      <xdr:nvSpPr>
        <xdr:cNvPr id="65" name="財政力最小値テキスト"/>
        <xdr:cNvSpPr txBox="1"/>
      </xdr:nvSpPr>
      <xdr:spPr>
        <a:xfrm>
          <a:off x="5087620" y="74326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xdr:cNvCxnSpPr/>
      </xdr:nvCxnSpPr>
      <xdr:spPr>
        <a:xfrm>
          <a:off x="4907915" y="74606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0730" cy="254000"/>
    <xdr:sp macro="" textlink="">
      <xdr:nvSpPr>
        <xdr:cNvPr id="67" name="財政力最大値テキスト"/>
        <xdr:cNvSpPr txBox="1"/>
      </xdr:nvSpPr>
      <xdr:spPr>
        <a:xfrm>
          <a:off x="5087620" y="575437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140335</xdr:rowOff>
    </xdr:from>
    <xdr:to>
      <xdr:col>24</xdr:col>
      <xdr:colOff>12700</xdr:colOff>
      <xdr:row>35</xdr:row>
      <xdr:rowOff>140335</xdr:rowOff>
    </xdr:to>
    <xdr:cxnSp macro="">
      <xdr:nvCxnSpPr>
        <xdr:cNvPr id="68" name="直線コネクタ 67"/>
        <xdr:cNvCxnSpPr/>
      </xdr:nvCxnSpPr>
      <xdr:spPr>
        <a:xfrm>
          <a:off x="4907915" y="6007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156845</xdr:rowOff>
    </xdr:from>
    <xdr:to>
      <xdr:col>23</xdr:col>
      <xdr:colOff>133350</xdr:colOff>
      <xdr:row>42</xdr:row>
      <xdr:rowOff>5080</xdr:rowOff>
    </xdr:to>
    <xdr:cxnSp macro="">
      <xdr:nvCxnSpPr>
        <xdr:cNvPr id="69" name="直線コネクタ 68"/>
        <xdr:cNvCxnSpPr/>
      </xdr:nvCxnSpPr>
      <xdr:spPr>
        <a:xfrm>
          <a:off x="4150995" y="7030085"/>
          <a:ext cx="8458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1905</xdr:rowOff>
    </xdr:from>
    <xdr:ext cx="760730" cy="259080"/>
    <xdr:sp macro="" textlink="">
      <xdr:nvSpPr>
        <xdr:cNvPr id="70" name="財政力平均値テキスト"/>
        <xdr:cNvSpPr txBox="1"/>
      </xdr:nvSpPr>
      <xdr:spPr>
        <a:xfrm>
          <a:off x="5087620" y="670750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xdr:cNvSpPr/>
      </xdr:nvSpPr>
      <xdr:spPr>
        <a:xfrm>
          <a:off x="4946015" y="6862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156845</xdr:rowOff>
    </xdr:from>
    <xdr:to>
      <xdr:col>19</xdr:col>
      <xdr:colOff>133350</xdr:colOff>
      <xdr:row>41</xdr:row>
      <xdr:rowOff>156845</xdr:rowOff>
    </xdr:to>
    <xdr:cxnSp macro="">
      <xdr:nvCxnSpPr>
        <xdr:cNvPr id="72" name="直線コネクタ 71"/>
        <xdr:cNvCxnSpPr/>
      </xdr:nvCxnSpPr>
      <xdr:spPr>
        <a:xfrm>
          <a:off x="3254375" y="703008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100195"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5330" cy="257810"/>
    <xdr:sp macro="" textlink="">
      <xdr:nvSpPr>
        <xdr:cNvPr id="74" name="テキスト ボックス 73"/>
        <xdr:cNvSpPr txBox="1"/>
      </xdr:nvSpPr>
      <xdr:spPr>
        <a:xfrm>
          <a:off x="3766185" y="72186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156845</xdr:rowOff>
    </xdr:from>
    <xdr:to>
      <xdr:col>15</xdr:col>
      <xdr:colOff>82550</xdr:colOff>
      <xdr:row>41</xdr:row>
      <xdr:rowOff>156845</xdr:rowOff>
    </xdr:to>
    <xdr:cxnSp macro="">
      <xdr:nvCxnSpPr>
        <xdr:cNvPr id="75" name="直線コネクタ 74"/>
        <xdr:cNvCxnSpPr/>
      </xdr:nvCxnSpPr>
      <xdr:spPr>
        <a:xfrm>
          <a:off x="2357755" y="703008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115570</xdr:rowOff>
    </xdr:from>
    <xdr:to>
      <xdr:col>15</xdr:col>
      <xdr:colOff>133350</xdr:colOff>
      <xdr:row>43</xdr:row>
      <xdr:rowOff>45720</xdr:rowOff>
    </xdr:to>
    <xdr:sp macro="" textlink="">
      <xdr:nvSpPr>
        <xdr:cNvPr id="76" name="フローチャート: 判断 75"/>
        <xdr:cNvSpPr/>
      </xdr:nvSpPr>
      <xdr:spPr>
        <a:xfrm>
          <a:off x="3203575" y="7156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30480</xdr:rowOff>
    </xdr:from>
    <xdr:ext cx="762000" cy="254000"/>
    <xdr:sp macro="" textlink="">
      <xdr:nvSpPr>
        <xdr:cNvPr id="77" name="テキスト ボックス 76"/>
        <xdr:cNvSpPr txBox="1"/>
      </xdr:nvSpPr>
      <xdr:spPr>
        <a:xfrm>
          <a:off x="2869565" y="7239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156845</xdr:rowOff>
    </xdr:from>
    <xdr:to>
      <xdr:col>11</xdr:col>
      <xdr:colOff>31750</xdr:colOff>
      <xdr:row>42</xdr:row>
      <xdr:rowOff>5080</xdr:rowOff>
    </xdr:to>
    <xdr:cxnSp macro="">
      <xdr:nvCxnSpPr>
        <xdr:cNvPr id="78" name="直線コネクタ 77"/>
        <xdr:cNvCxnSpPr/>
      </xdr:nvCxnSpPr>
      <xdr:spPr>
        <a:xfrm flipV="1">
          <a:off x="1459230" y="7030085"/>
          <a:ext cx="8985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305050" y="7136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7810"/>
    <xdr:sp macro="" textlink="">
      <xdr:nvSpPr>
        <xdr:cNvPr id="80" name="テキスト ボックス 79"/>
        <xdr:cNvSpPr txBox="1"/>
      </xdr:nvSpPr>
      <xdr:spPr>
        <a:xfrm>
          <a:off x="1972945" y="7218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408430" y="7136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0730" cy="257810"/>
    <xdr:sp macro="" textlink="">
      <xdr:nvSpPr>
        <xdr:cNvPr id="82" name="テキスト ボックス 81"/>
        <xdr:cNvSpPr txBox="1"/>
      </xdr:nvSpPr>
      <xdr:spPr>
        <a:xfrm>
          <a:off x="1076325" y="7218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0730" cy="259080"/>
    <xdr:sp macro="" textlink="">
      <xdr:nvSpPr>
        <xdr:cNvPr id="83" name="テキスト ボックス 82"/>
        <xdr:cNvSpPr txBox="1"/>
      </xdr:nvSpPr>
      <xdr:spPr>
        <a:xfrm>
          <a:off x="477901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0730" cy="259080"/>
    <xdr:sp macro="" textlink="">
      <xdr:nvSpPr>
        <xdr:cNvPr id="84" name="テキスト ボックス 83"/>
        <xdr:cNvSpPr txBox="1"/>
      </xdr:nvSpPr>
      <xdr:spPr>
        <a:xfrm>
          <a:off x="393319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125730</xdr:rowOff>
    </xdr:from>
    <xdr:to>
      <xdr:col>23</xdr:col>
      <xdr:colOff>184150</xdr:colOff>
      <xdr:row>42</xdr:row>
      <xdr:rowOff>55880</xdr:rowOff>
    </xdr:to>
    <xdr:sp macro="" textlink="">
      <xdr:nvSpPr>
        <xdr:cNvPr id="88" name="楕円 87"/>
        <xdr:cNvSpPr/>
      </xdr:nvSpPr>
      <xdr:spPr>
        <a:xfrm>
          <a:off x="4946015" y="6998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97790</xdr:rowOff>
    </xdr:from>
    <xdr:ext cx="760730" cy="255270"/>
    <xdr:sp macro="" textlink="">
      <xdr:nvSpPr>
        <xdr:cNvPr id="89" name="財政力該当値テキスト"/>
        <xdr:cNvSpPr txBox="1"/>
      </xdr:nvSpPr>
      <xdr:spPr>
        <a:xfrm>
          <a:off x="5087620" y="697103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106045</xdr:rowOff>
    </xdr:from>
    <xdr:to>
      <xdr:col>19</xdr:col>
      <xdr:colOff>184150</xdr:colOff>
      <xdr:row>42</xdr:row>
      <xdr:rowOff>36195</xdr:rowOff>
    </xdr:to>
    <xdr:sp macro="" textlink="">
      <xdr:nvSpPr>
        <xdr:cNvPr id="90" name="楕円 89"/>
        <xdr:cNvSpPr/>
      </xdr:nvSpPr>
      <xdr:spPr>
        <a:xfrm>
          <a:off x="4100195" y="6979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46990</xdr:rowOff>
    </xdr:from>
    <xdr:ext cx="735330" cy="257810"/>
    <xdr:sp macro="" textlink="">
      <xdr:nvSpPr>
        <xdr:cNvPr id="91" name="テキスト ボックス 90"/>
        <xdr:cNvSpPr txBox="1"/>
      </xdr:nvSpPr>
      <xdr:spPr>
        <a:xfrm>
          <a:off x="3766185" y="67525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106045</xdr:rowOff>
    </xdr:from>
    <xdr:to>
      <xdr:col>15</xdr:col>
      <xdr:colOff>133350</xdr:colOff>
      <xdr:row>42</xdr:row>
      <xdr:rowOff>36195</xdr:rowOff>
    </xdr:to>
    <xdr:sp macro="" textlink="">
      <xdr:nvSpPr>
        <xdr:cNvPr id="92" name="楕円 91"/>
        <xdr:cNvSpPr/>
      </xdr:nvSpPr>
      <xdr:spPr>
        <a:xfrm>
          <a:off x="3203575" y="6979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46990</xdr:rowOff>
    </xdr:from>
    <xdr:ext cx="762000" cy="257810"/>
    <xdr:sp macro="" textlink="">
      <xdr:nvSpPr>
        <xdr:cNvPr id="93" name="テキスト ボックス 92"/>
        <xdr:cNvSpPr txBox="1"/>
      </xdr:nvSpPr>
      <xdr:spPr>
        <a:xfrm>
          <a:off x="2869565" y="6752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106045</xdr:rowOff>
    </xdr:from>
    <xdr:to>
      <xdr:col>11</xdr:col>
      <xdr:colOff>82550</xdr:colOff>
      <xdr:row>42</xdr:row>
      <xdr:rowOff>36195</xdr:rowOff>
    </xdr:to>
    <xdr:sp macro="" textlink="">
      <xdr:nvSpPr>
        <xdr:cNvPr id="94" name="楕円 93"/>
        <xdr:cNvSpPr/>
      </xdr:nvSpPr>
      <xdr:spPr>
        <a:xfrm>
          <a:off x="2305050" y="69792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46990</xdr:rowOff>
    </xdr:from>
    <xdr:ext cx="762000" cy="257810"/>
    <xdr:sp macro="" textlink="">
      <xdr:nvSpPr>
        <xdr:cNvPr id="95" name="テキスト ボックス 94"/>
        <xdr:cNvSpPr txBox="1"/>
      </xdr:nvSpPr>
      <xdr:spPr>
        <a:xfrm>
          <a:off x="1972945" y="6752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125730</xdr:rowOff>
    </xdr:from>
    <xdr:to>
      <xdr:col>7</xdr:col>
      <xdr:colOff>31750</xdr:colOff>
      <xdr:row>42</xdr:row>
      <xdr:rowOff>55880</xdr:rowOff>
    </xdr:to>
    <xdr:sp macro="" textlink="">
      <xdr:nvSpPr>
        <xdr:cNvPr id="96" name="楕円 95"/>
        <xdr:cNvSpPr/>
      </xdr:nvSpPr>
      <xdr:spPr>
        <a:xfrm>
          <a:off x="1408430" y="69989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66040</xdr:rowOff>
    </xdr:from>
    <xdr:ext cx="760730" cy="254000"/>
    <xdr:sp macro="" textlink="">
      <xdr:nvSpPr>
        <xdr:cNvPr id="97" name="テキスト ボックス 96"/>
        <xdr:cNvSpPr txBox="1"/>
      </xdr:nvSpPr>
      <xdr:spPr>
        <a:xfrm>
          <a:off x="1076325" y="677164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9" name="テキスト ボックス 98"/>
        <xdr:cNvSpPr txBox="1"/>
      </xdr:nvSpPr>
      <xdr:spPr>
        <a:xfrm>
          <a:off x="1708785" y="898652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4965"/>
    <xdr:sp macro="" textlink="">
      <xdr:nvSpPr>
        <xdr:cNvPr id="100" name="テキスト ボックス 99"/>
        <xdr:cNvSpPr txBox="1"/>
      </xdr:nvSpPr>
      <xdr:spPr>
        <a:xfrm>
          <a:off x="3288030" y="8961120"/>
          <a:ext cx="164592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900">
              <a:latin typeface="ＭＳ Ｐゴシック"/>
              <a:ea typeface="ＭＳ Ｐゴシック"/>
            </a:rPr>
            <a:t>経常収支比率は、前年度から△8.2ポイント減少し、83.3%となった。
　数値が大きく減少した主な要因としては、分母を構成する経常一般財源等においては、地方税収入がやや減少したものの、とりわけ普通交付税収入が前年度に比べて345,510千円増加したことにより、経常一般財源が451,192千円増加したことと、加えて臨時財政対策債が87,100千円増加したことが挙げられる。
　反対に、分子を構成する経常経費充当一般財源等においては、燃料費の高騰による物件費の増加や市道の維持等に係る維持補修費の増加があったものの、職員数減少に伴う人件費の減少や、病院事業会計への繰出しが減少したことに伴い補助費等が減少し、全体では169,799千円の減少となった。</a:t>
          </a:r>
        </a:p>
        <a:p>
          <a:r>
            <a:rPr kumimoji="1" lang="ja-JP" altLang="en-US" sz="900">
              <a:latin typeface="ＭＳ Ｐゴシック"/>
              <a:ea typeface="ＭＳ Ｐゴシック"/>
            </a:rPr>
            <a:t>　今後も引続き行政改革に取り組み、自主財源の確保及び経常経費の削減を図り、財政の健全化に努める。</a:t>
          </a:r>
          <a:endParaRPr kumimoji="1" lang="ja-JP" altLang="en-US" sz="1000">
            <a:latin typeface="ＭＳ Ｐゴシック"/>
            <a:ea typeface="ＭＳ Ｐゴシック"/>
          </a:endParaRPr>
        </a:p>
      </xdr:txBody>
    </xdr:sp>
    <xdr:clientData/>
  </xdr:twoCellAnchor>
  <xdr:oneCellAnchor>
    <xdr:from>
      <xdr:col>3</xdr:col>
      <xdr:colOff>95250</xdr:colOff>
      <xdr:row>54</xdr:row>
      <xdr:rowOff>140335</xdr:rowOff>
    </xdr:from>
    <xdr:ext cx="298450" cy="224155"/>
    <xdr:sp macro="" textlink="">
      <xdr:nvSpPr>
        <xdr:cNvPr id="111" name="テキスト ボックス 110"/>
        <xdr:cNvSpPr txBox="1"/>
      </xdr:nvSpPr>
      <xdr:spPr>
        <a:xfrm>
          <a:off x="729615" y="919289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596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7810"/>
    <xdr:sp macro="" textlink="">
      <xdr:nvSpPr>
        <xdr:cNvPr id="115" name="テキスト ボックス 114"/>
        <xdr:cNvSpPr txBox="1"/>
      </xdr:nvSpPr>
      <xdr:spPr>
        <a:xfrm>
          <a:off x="0" y="11205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270"/>
    <xdr:sp macro="" textlink="">
      <xdr:nvSpPr>
        <xdr:cNvPr id="121" name="テキスト ボックス 120"/>
        <xdr:cNvSpPr txBox="1"/>
      </xdr:nvSpPr>
      <xdr:spPr>
        <a:xfrm>
          <a:off x="0" y="100260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46990</xdr:rowOff>
    </xdr:from>
    <xdr:to>
      <xdr:col>27</xdr:col>
      <xdr:colOff>184150</xdr:colOff>
      <xdr:row>58</xdr:row>
      <xdr:rowOff>46990</xdr:rowOff>
    </xdr:to>
    <xdr:cxnSp macro="">
      <xdr:nvCxnSpPr>
        <xdr:cNvPr id="122" name="直線コネクタ 121"/>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270"/>
    <xdr:sp macro="" textlink="">
      <xdr:nvSpPr>
        <xdr:cNvPr id="123" name="テキスト ボックス 122"/>
        <xdr:cNvSpPr txBox="1"/>
      </xdr:nvSpPr>
      <xdr:spPr>
        <a:xfrm>
          <a:off x="0" y="96310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7810"/>
    <xdr:sp macro="" textlink="">
      <xdr:nvSpPr>
        <xdr:cNvPr id="125" name="テキスト ボックス 124"/>
        <xdr:cNvSpPr txBox="1"/>
      </xdr:nvSpPr>
      <xdr:spPr>
        <a:xfrm>
          <a:off x="0"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96815" y="10015220"/>
          <a:ext cx="0" cy="1320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76200</xdr:rowOff>
    </xdr:from>
    <xdr:ext cx="760730" cy="255270"/>
    <xdr:sp macro="" textlink="">
      <xdr:nvSpPr>
        <xdr:cNvPr id="128" name="財政構造の弾力性最小値テキスト"/>
        <xdr:cNvSpPr txBox="1"/>
      </xdr:nvSpPr>
      <xdr:spPr>
        <a:xfrm>
          <a:off x="5087620" y="1130808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907915" y="113360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39370</xdr:rowOff>
    </xdr:from>
    <xdr:ext cx="760730" cy="259080"/>
    <xdr:sp macro="" textlink="">
      <xdr:nvSpPr>
        <xdr:cNvPr id="130" name="財政構造の弾力性最大値テキスト"/>
        <xdr:cNvSpPr txBox="1"/>
      </xdr:nvSpPr>
      <xdr:spPr>
        <a:xfrm>
          <a:off x="5087620" y="9762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907915" y="100152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29210</xdr:rowOff>
    </xdr:from>
    <xdr:to>
      <xdr:col>23</xdr:col>
      <xdr:colOff>133350</xdr:colOff>
      <xdr:row>66</xdr:row>
      <xdr:rowOff>1905</xdr:rowOff>
    </xdr:to>
    <xdr:cxnSp macro="">
      <xdr:nvCxnSpPr>
        <xdr:cNvPr id="132" name="直線コネクタ 131"/>
        <xdr:cNvCxnSpPr/>
      </xdr:nvCxnSpPr>
      <xdr:spPr>
        <a:xfrm flipV="1">
          <a:off x="4150995" y="10422890"/>
          <a:ext cx="845820" cy="643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75565</xdr:rowOff>
    </xdr:from>
    <xdr:ext cx="760730" cy="255270"/>
    <xdr:sp macro="" textlink="">
      <xdr:nvSpPr>
        <xdr:cNvPr id="133" name="財政構造の弾力性平均値テキスト"/>
        <xdr:cNvSpPr txBox="1"/>
      </xdr:nvSpPr>
      <xdr:spPr>
        <a:xfrm>
          <a:off x="5087620" y="10636885"/>
          <a:ext cx="7607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34" name="フローチャート: 判断 133"/>
        <xdr:cNvSpPr/>
      </xdr:nvSpPr>
      <xdr:spPr>
        <a:xfrm>
          <a:off x="4946015" y="10664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1905</xdr:rowOff>
    </xdr:from>
    <xdr:to>
      <xdr:col>19</xdr:col>
      <xdr:colOff>133350</xdr:colOff>
      <xdr:row>66</xdr:row>
      <xdr:rowOff>42545</xdr:rowOff>
    </xdr:to>
    <xdr:cxnSp macro="">
      <xdr:nvCxnSpPr>
        <xdr:cNvPr id="135" name="直線コネクタ 134"/>
        <xdr:cNvCxnSpPr/>
      </xdr:nvCxnSpPr>
      <xdr:spPr>
        <a:xfrm flipV="1">
          <a:off x="3254375" y="11066145"/>
          <a:ext cx="8966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95885</xdr:rowOff>
    </xdr:from>
    <xdr:to>
      <xdr:col>19</xdr:col>
      <xdr:colOff>184150</xdr:colOff>
      <xdr:row>67</xdr:row>
      <xdr:rowOff>26035</xdr:rowOff>
    </xdr:to>
    <xdr:sp macro="" textlink="">
      <xdr:nvSpPr>
        <xdr:cNvPr id="136" name="フローチャート: 判断 135"/>
        <xdr:cNvSpPr/>
      </xdr:nvSpPr>
      <xdr:spPr>
        <a:xfrm>
          <a:off x="4100195" y="1116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10795</xdr:rowOff>
    </xdr:from>
    <xdr:ext cx="735330" cy="257175"/>
    <xdr:sp macro="" textlink="">
      <xdr:nvSpPr>
        <xdr:cNvPr id="137" name="テキスト ボックス 136"/>
        <xdr:cNvSpPr txBox="1"/>
      </xdr:nvSpPr>
      <xdr:spPr>
        <a:xfrm>
          <a:off x="3766185" y="1124267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20955</xdr:rowOff>
    </xdr:from>
    <xdr:to>
      <xdr:col>15</xdr:col>
      <xdr:colOff>82550</xdr:colOff>
      <xdr:row>66</xdr:row>
      <xdr:rowOff>42545</xdr:rowOff>
    </xdr:to>
    <xdr:cxnSp macro="">
      <xdr:nvCxnSpPr>
        <xdr:cNvPr id="138" name="直線コネクタ 137"/>
        <xdr:cNvCxnSpPr/>
      </xdr:nvCxnSpPr>
      <xdr:spPr>
        <a:xfrm>
          <a:off x="2357755" y="10917555"/>
          <a:ext cx="8966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37465</xdr:rowOff>
    </xdr:from>
    <xdr:to>
      <xdr:col>15</xdr:col>
      <xdr:colOff>133350</xdr:colOff>
      <xdr:row>67</xdr:row>
      <xdr:rowOff>139065</xdr:rowOff>
    </xdr:to>
    <xdr:sp macro="" textlink="">
      <xdr:nvSpPr>
        <xdr:cNvPr id="139" name="フローチャート: 判断 138"/>
        <xdr:cNvSpPr/>
      </xdr:nvSpPr>
      <xdr:spPr>
        <a:xfrm>
          <a:off x="3203575" y="11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123825</xdr:rowOff>
    </xdr:from>
    <xdr:ext cx="762000" cy="254000"/>
    <xdr:sp macro="" textlink="">
      <xdr:nvSpPr>
        <xdr:cNvPr id="140" name="テキスト ボックス 139"/>
        <xdr:cNvSpPr txBox="1"/>
      </xdr:nvSpPr>
      <xdr:spPr>
        <a:xfrm>
          <a:off x="2869565" y="113557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135890</xdr:rowOff>
    </xdr:from>
    <xdr:to>
      <xdr:col>11</xdr:col>
      <xdr:colOff>31750</xdr:colOff>
      <xdr:row>65</xdr:row>
      <xdr:rowOff>20955</xdr:rowOff>
    </xdr:to>
    <xdr:cxnSp macro="">
      <xdr:nvCxnSpPr>
        <xdr:cNvPr id="141" name="直線コネクタ 140"/>
        <xdr:cNvCxnSpPr/>
      </xdr:nvCxnSpPr>
      <xdr:spPr>
        <a:xfrm>
          <a:off x="1459230" y="10864850"/>
          <a:ext cx="8985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167640</xdr:rowOff>
    </xdr:from>
    <xdr:to>
      <xdr:col>11</xdr:col>
      <xdr:colOff>82550</xdr:colOff>
      <xdr:row>67</xdr:row>
      <xdr:rowOff>98425</xdr:rowOff>
    </xdr:to>
    <xdr:sp macro="" textlink="">
      <xdr:nvSpPr>
        <xdr:cNvPr id="142" name="フローチャート: 判断 141"/>
        <xdr:cNvSpPr/>
      </xdr:nvSpPr>
      <xdr:spPr>
        <a:xfrm>
          <a:off x="2305050" y="1123188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83185</xdr:rowOff>
    </xdr:from>
    <xdr:ext cx="762000" cy="259080"/>
    <xdr:sp macro="" textlink="">
      <xdr:nvSpPr>
        <xdr:cNvPr id="143" name="テキスト ボックス 142"/>
        <xdr:cNvSpPr txBox="1"/>
      </xdr:nvSpPr>
      <xdr:spPr>
        <a:xfrm>
          <a:off x="1972945" y="1131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66</xdr:row>
      <xdr:rowOff>95885</xdr:rowOff>
    </xdr:from>
    <xdr:to>
      <xdr:col>7</xdr:col>
      <xdr:colOff>31750</xdr:colOff>
      <xdr:row>67</xdr:row>
      <xdr:rowOff>26035</xdr:rowOff>
    </xdr:to>
    <xdr:sp macro="" textlink="">
      <xdr:nvSpPr>
        <xdr:cNvPr id="144" name="フローチャート: 判断 143"/>
        <xdr:cNvSpPr/>
      </xdr:nvSpPr>
      <xdr:spPr>
        <a:xfrm>
          <a:off x="1408430" y="1116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10795</xdr:rowOff>
    </xdr:from>
    <xdr:ext cx="760730" cy="257175"/>
    <xdr:sp macro="" textlink="">
      <xdr:nvSpPr>
        <xdr:cNvPr id="145" name="テキスト ボックス 144"/>
        <xdr:cNvSpPr txBox="1"/>
      </xdr:nvSpPr>
      <xdr:spPr>
        <a:xfrm>
          <a:off x="1076325" y="1124267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0730" cy="255270"/>
    <xdr:sp macro="" textlink="">
      <xdr:nvSpPr>
        <xdr:cNvPr id="146" name="テキスト ボックス 145"/>
        <xdr:cNvSpPr txBox="1"/>
      </xdr:nvSpPr>
      <xdr:spPr>
        <a:xfrm>
          <a:off x="4779010" y="117348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0730" cy="255270"/>
    <xdr:sp macro="" textlink="">
      <xdr:nvSpPr>
        <xdr:cNvPr id="147" name="テキスト ボックス 146"/>
        <xdr:cNvSpPr txBox="1"/>
      </xdr:nvSpPr>
      <xdr:spPr>
        <a:xfrm>
          <a:off x="3933190" y="117348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5270"/>
    <xdr:sp macro="" textlink="">
      <xdr:nvSpPr>
        <xdr:cNvPr id="148" name="テキスト ボックス 147"/>
        <xdr:cNvSpPr txBox="1"/>
      </xdr:nvSpPr>
      <xdr:spPr>
        <a:xfrm>
          <a:off x="3036570"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5270"/>
    <xdr:sp macro="" textlink="">
      <xdr:nvSpPr>
        <xdr:cNvPr id="149" name="テキスト ボックス 148"/>
        <xdr:cNvSpPr txBox="1"/>
      </xdr:nvSpPr>
      <xdr:spPr>
        <a:xfrm>
          <a:off x="2139950"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5270"/>
    <xdr:sp macro="" textlink="">
      <xdr:nvSpPr>
        <xdr:cNvPr id="150" name="テキスト ボックス 149"/>
        <xdr:cNvSpPr txBox="1"/>
      </xdr:nvSpPr>
      <xdr:spPr>
        <a:xfrm>
          <a:off x="1241425"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149225</xdr:rowOff>
    </xdr:from>
    <xdr:to>
      <xdr:col>23</xdr:col>
      <xdr:colOff>184150</xdr:colOff>
      <xdr:row>62</xdr:row>
      <xdr:rowOff>79375</xdr:rowOff>
    </xdr:to>
    <xdr:sp macro="" textlink="">
      <xdr:nvSpPr>
        <xdr:cNvPr id="151" name="楕円 150"/>
        <xdr:cNvSpPr/>
      </xdr:nvSpPr>
      <xdr:spPr>
        <a:xfrm>
          <a:off x="4946015"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166370</xdr:rowOff>
    </xdr:from>
    <xdr:ext cx="760730" cy="254000"/>
    <xdr:sp macro="" textlink="">
      <xdr:nvSpPr>
        <xdr:cNvPr id="152" name="財政構造の弾力性該当値テキスト"/>
        <xdr:cNvSpPr txBox="1"/>
      </xdr:nvSpPr>
      <xdr:spPr>
        <a:xfrm>
          <a:off x="5087620" y="1022477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122555</xdr:rowOff>
    </xdr:from>
    <xdr:to>
      <xdr:col>19</xdr:col>
      <xdr:colOff>184150</xdr:colOff>
      <xdr:row>66</xdr:row>
      <xdr:rowOff>52705</xdr:rowOff>
    </xdr:to>
    <xdr:sp macro="" textlink="">
      <xdr:nvSpPr>
        <xdr:cNvPr id="153" name="楕円 152"/>
        <xdr:cNvSpPr/>
      </xdr:nvSpPr>
      <xdr:spPr>
        <a:xfrm>
          <a:off x="4100195" y="11019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63500</xdr:rowOff>
    </xdr:from>
    <xdr:ext cx="735330" cy="255270"/>
    <xdr:sp macro="" textlink="">
      <xdr:nvSpPr>
        <xdr:cNvPr id="154" name="テキスト ボックス 153"/>
        <xdr:cNvSpPr txBox="1"/>
      </xdr:nvSpPr>
      <xdr:spPr>
        <a:xfrm>
          <a:off x="3766185" y="10792460"/>
          <a:ext cx="7353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163195</xdr:rowOff>
    </xdr:from>
    <xdr:to>
      <xdr:col>15</xdr:col>
      <xdr:colOff>133350</xdr:colOff>
      <xdr:row>66</xdr:row>
      <xdr:rowOff>93345</xdr:rowOff>
    </xdr:to>
    <xdr:sp macro="" textlink="">
      <xdr:nvSpPr>
        <xdr:cNvPr id="155" name="楕円 154"/>
        <xdr:cNvSpPr/>
      </xdr:nvSpPr>
      <xdr:spPr>
        <a:xfrm>
          <a:off x="3203575" y="11059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103505</xdr:rowOff>
    </xdr:from>
    <xdr:ext cx="762000" cy="257810"/>
    <xdr:sp macro="" textlink="">
      <xdr:nvSpPr>
        <xdr:cNvPr id="156" name="テキスト ボックス 155"/>
        <xdr:cNvSpPr txBox="1"/>
      </xdr:nvSpPr>
      <xdr:spPr>
        <a:xfrm>
          <a:off x="2869565" y="10832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141605</xdr:rowOff>
    </xdr:from>
    <xdr:to>
      <xdr:col>11</xdr:col>
      <xdr:colOff>82550</xdr:colOff>
      <xdr:row>65</xdr:row>
      <xdr:rowOff>71755</xdr:rowOff>
    </xdr:to>
    <xdr:sp macro="" textlink="">
      <xdr:nvSpPr>
        <xdr:cNvPr id="157" name="楕円 156"/>
        <xdr:cNvSpPr/>
      </xdr:nvSpPr>
      <xdr:spPr>
        <a:xfrm>
          <a:off x="2305050" y="108705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81915</xdr:rowOff>
    </xdr:from>
    <xdr:ext cx="762000" cy="259080"/>
    <xdr:sp macro="" textlink="">
      <xdr:nvSpPr>
        <xdr:cNvPr id="158" name="テキスト ボックス 157"/>
        <xdr:cNvSpPr txBox="1"/>
      </xdr:nvSpPr>
      <xdr:spPr>
        <a:xfrm>
          <a:off x="1972945"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9" name="楕円 158"/>
        <xdr:cNvSpPr/>
      </xdr:nvSpPr>
      <xdr:spPr>
        <a:xfrm>
          <a:off x="1408430" y="108140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25400</xdr:rowOff>
    </xdr:from>
    <xdr:ext cx="760730" cy="259080"/>
    <xdr:sp macro="" textlink="">
      <xdr:nvSpPr>
        <xdr:cNvPr id="160" name="テキスト ボックス 159"/>
        <xdr:cNvSpPr txBox="1"/>
      </xdr:nvSpPr>
      <xdr:spPr>
        <a:xfrm>
          <a:off x="1076325" y="10586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7975"/>
    <xdr:sp macro="" textlink="">
      <xdr:nvSpPr>
        <xdr:cNvPr id="162" name="テキスト ボックス 161"/>
        <xdr:cNvSpPr txBox="1"/>
      </xdr:nvSpPr>
      <xdr:spPr>
        <a:xfrm>
          <a:off x="809625" y="12713335"/>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3" name="テキスト ボックス 162"/>
        <xdr:cNvSpPr txBox="1"/>
      </xdr:nvSpPr>
      <xdr:spPr>
        <a:xfrm>
          <a:off x="4185285" y="126873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[184,356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人口１人当たり人件費・物件費等決算額は前年度に比べると12,792円増加し、類似団体内平均、全国平均、山梨県平均と比較すると上回る形となっている。
　増加の主な要因は、住民基本台帳人口が前年度に比べ減少したことと、新型コロナウイルスワクチン接種事業の実施により物件費が増加したためである。　</a:t>
          </a:r>
        </a:p>
        <a:p>
          <a:r>
            <a:rPr kumimoji="1" lang="ja-JP" altLang="en-US" sz="1100">
              <a:latin typeface="ＭＳ Ｐゴシック"/>
              <a:ea typeface="ＭＳ Ｐゴシック"/>
            </a:rPr>
            <a:t>　依然として人口減少傾向が続いているが、公共施設マネジメント計画に基づく公共施設の効果的かつ効率的な管理運営を推進し、職員の適正配置などと平行してコスト削減に努める。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1615"/>
    <xdr:sp macro="" textlink="">
      <xdr:nvSpPr>
        <xdr:cNvPr id="174" name="テキスト ボックス 173"/>
        <xdr:cNvSpPr txBox="1"/>
      </xdr:nvSpPr>
      <xdr:spPr>
        <a:xfrm>
          <a:off x="729615" y="1291463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78" name="テキスト ボックス 177"/>
        <xdr:cNvSpPr txBox="1"/>
      </xdr:nvSpPr>
      <xdr:spPr>
        <a:xfrm>
          <a:off x="0" y="1492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80" name="テキスト ボックス 179"/>
        <xdr:cNvSpPr txBox="1"/>
      </xdr:nvSpPr>
      <xdr:spPr>
        <a:xfrm>
          <a:off x="0" y="14537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8" name="テキスト ボックス 187"/>
        <xdr:cNvSpPr txBox="1"/>
      </xdr:nvSpPr>
      <xdr:spPr>
        <a:xfrm>
          <a:off x="0" y="12962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90</xdr:row>
      <xdr:rowOff>10795</xdr:rowOff>
    </xdr:to>
    <xdr:cxnSp macro="">
      <xdr:nvCxnSpPr>
        <xdr:cNvPr id="190" name="直線コネクタ 189"/>
        <xdr:cNvCxnSpPr/>
      </xdr:nvCxnSpPr>
      <xdr:spPr>
        <a:xfrm flipV="1">
          <a:off x="4996815" y="13594715"/>
          <a:ext cx="0" cy="1503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0730" cy="255270"/>
    <xdr:sp macro="" textlink="">
      <xdr:nvSpPr>
        <xdr:cNvPr id="191" name="人件費・物件費等の状況最小値テキスト"/>
        <xdr:cNvSpPr txBox="1"/>
      </xdr:nvSpPr>
      <xdr:spPr>
        <a:xfrm>
          <a:off x="5087620" y="150749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92" name="直線コネクタ 191"/>
        <xdr:cNvCxnSpPr/>
      </xdr:nvCxnSpPr>
      <xdr:spPr>
        <a:xfrm>
          <a:off x="4907915" y="150983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102870</xdr:rowOff>
    </xdr:from>
    <xdr:ext cx="760730" cy="257175"/>
    <xdr:sp macro="" textlink="">
      <xdr:nvSpPr>
        <xdr:cNvPr id="193" name="人件費・物件費等の状況最大値テキスト"/>
        <xdr:cNvSpPr txBox="1"/>
      </xdr:nvSpPr>
      <xdr:spPr>
        <a:xfrm>
          <a:off x="5087620" y="1334643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4" name="直線コネクタ 193"/>
        <xdr:cNvCxnSpPr/>
      </xdr:nvCxnSpPr>
      <xdr:spPr>
        <a:xfrm>
          <a:off x="4907915" y="135947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146050</xdr:rowOff>
    </xdr:from>
    <xdr:to>
      <xdr:col>23</xdr:col>
      <xdr:colOff>133350</xdr:colOff>
      <xdr:row>84</xdr:row>
      <xdr:rowOff>77470</xdr:rowOff>
    </xdr:to>
    <xdr:cxnSp macro="">
      <xdr:nvCxnSpPr>
        <xdr:cNvPr id="195" name="直線コネクタ 194"/>
        <xdr:cNvCxnSpPr/>
      </xdr:nvCxnSpPr>
      <xdr:spPr>
        <a:xfrm>
          <a:off x="4150995" y="14060170"/>
          <a:ext cx="8458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115570</xdr:rowOff>
    </xdr:from>
    <xdr:ext cx="760730" cy="259080"/>
    <xdr:sp macro="" textlink="">
      <xdr:nvSpPr>
        <xdr:cNvPr id="196" name="人件費・物件費等の状況平均値テキスト"/>
        <xdr:cNvSpPr txBox="1"/>
      </xdr:nvSpPr>
      <xdr:spPr>
        <a:xfrm>
          <a:off x="5087620" y="138620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99060</xdr:rowOff>
    </xdr:from>
    <xdr:to>
      <xdr:col>23</xdr:col>
      <xdr:colOff>184150</xdr:colOff>
      <xdr:row>84</xdr:row>
      <xdr:rowOff>29210</xdr:rowOff>
    </xdr:to>
    <xdr:sp macro="" textlink="">
      <xdr:nvSpPr>
        <xdr:cNvPr id="197" name="フローチャート: 判断 196"/>
        <xdr:cNvSpPr/>
      </xdr:nvSpPr>
      <xdr:spPr>
        <a:xfrm>
          <a:off x="4946015" y="1401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88265</xdr:rowOff>
    </xdr:from>
    <xdr:to>
      <xdr:col>19</xdr:col>
      <xdr:colOff>133350</xdr:colOff>
      <xdr:row>83</xdr:row>
      <xdr:rowOff>146050</xdr:rowOff>
    </xdr:to>
    <xdr:cxnSp macro="">
      <xdr:nvCxnSpPr>
        <xdr:cNvPr id="198" name="直線コネクタ 197"/>
        <xdr:cNvCxnSpPr/>
      </xdr:nvCxnSpPr>
      <xdr:spPr>
        <a:xfrm>
          <a:off x="3254375" y="14002385"/>
          <a:ext cx="89662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6985</xdr:rowOff>
    </xdr:from>
    <xdr:to>
      <xdr:col>19</xdr:col>
      <xdr:colOff>184150</xdr:colOff>
      <xdr:row>84</xdr:row>
      <xdr:rowOff>109220</xdr:rowOff>
    </xdr:to>
    <xdr:sp macro="" textlink="">
      <xdr:nvSpPr>
        <xdr:cNvPr id="199" name="フローチャート: 判断 198"/>
        <xdr:cNvSpPr/>
      </xdr:nvSpPr>
      <xdr:spPr>
        <a:xfrm>
          <a:off x="4100195"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93345</xdr:rowOff>
    </xdr:from>
    <xdr:ext cx="735330" cy="259080"/>
    <xdr:sp macro="" textlink="">
      <xdr:nvSpPr>
        <xdr:cNvPr id="200" name="テキスト ボックス 199"/>
        <xdr:cNvSpPr txBox="1"/>
      </xdr:nvSpPr>
      <xdr:spPr>
        <a:xfrm>
          <a:off x="3766185" y="1417510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88265</xdr:rowOff>
    </xdr:from>
    <xdr:to>
      <xdr:col>15</xdr:col>
      <xdr:colOff>82550</xdr:colOff>
      <xdr:row>83</xdr:row>
      <xdr:rowOff>91440</xdr:rowOff>
    </xdr:to>
    <xdr:cxnSp macro="">
      <xdr:nvCxnSpPr>
        <xdr:cNvPr id="201" name="直線コネクタ 200"/>
        <xdr:cNvCxnSpPr/>
      </xdr:nvCxnSpPr>
      <xdr:spPr>
        <a:xfrm flipV="1">
          <a:off x="2357755" y="14002385"/>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6350</xdr:rowOff>
    </xdr:from>
    <xdr:to>
      <xdr:col>15</xdr:col>
      <xdr:colOff>133350</xdr:colOff>
      <xdr:row>83</xdr:row>
      <xdr:rowOff>107315</xdr:rowOff>
    </xdr:to>
    <xdr:sp macro="" textlink="">
      <xdr:nvSpPr>
        <xdr:cNvPr id="202" name="フローチャート: 判断 201"/>
        <xdr:cNvSpPr/>
      </xdr:nvSpPr>
      <xdr:spPr>
        <a:xfrm>
          <a:off x="3203575" y="13920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117475</xdr:rowOff>
    </xdr:from>
    <xdr:ext cx="762000" cy="259080"/>
    <xdr:sp macro="" textlink="">
      <xdr:nvSpPr>
        <xdr:cNvPr id="203" name="テキスト ボックス 202"/>
        <xdr:cNvSpPr txBox="1"/>
      </xdr:nvSpPr>
      <xdr:spPr>
        <a:xfrm>
          <a:off x="2869565"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63500</xdr:rowOff>
    </xdr:from>
    <xdr:to>
      <xdr:col>11</xdr:col>
      <xdr:colOff>31750</xdr:colOff>
      <xdr:row>83</xdr:row>
      <xdr:rowOff>91440</xdr:rowOff>
    </xdr:to>
    <xdr:cxnSp macro="">
      <xdr:nvCxnSpPr>
        <xdr:cNvPr id="204" name="直線コネクタ 203"/>
        <xdr:cNvCxnSpPr/>
      </xdr:nvCxnSpPr>
      <xdr:spPr>
        <a:xfrm>
          <a:off x="1459230" y="13977620"/>
          <a:ext cx="8985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147955</xdr:rowOff>
    </xdr:from>
    <xdr:to>
      <xdr:col>11</xdr:col>
      <xdr:colOff>82550</xdr:colOff>
      <xdr:row>83</xdr:row>
      <xdr:rowOff>78105</xdr:rowOff>
    </xdr:to>
    <xdr:sp macro="" textlink="">
      <xdr:nvSpPr>
        <xdr:cNvPr id="205" name="フローチャート: 判断 204"/>
        <xdr:cNvSpPr/>
      </xdr:nvSpPr>
      <xdr:spPr>
        <a:xfrm>
          <a:off x="2305050" y="138944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88265</xdr:rowOff>
    </xdr:from>
    <xdr:ext cx="762000" cy="254000"/>
    <xdr:sp macro="" textlink="">
      <xdr:nvSpPr>
        <xdr:cNvPr id="206" name="テキスト ボックス 205"/>
        <xdr:cNvSpPr txBox="1"/>
      </xdr:nvSpPr>
      <xdr:spPr>
        <a:xfrm>
          <a:off x="1972945" y="136671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132080</xdr:rowOff>
    </xdr:from>
    <xdr:to>
      <xdr:col>7</xdr:col>
      <xdr:colOff>31750</xdr:colOff>
      <xdr:row>83</xdr:row>
      <xdr:rowOff>61595</xdr:rowOff>
    </xdr:to>
    <xdr:sp macro="" textlink="">
      <xdr:nvSpPr>
        <xdr:cNvPr id="207" name="フローチャート: 判断 206"/>
        <xdr:cNvSpPr/>
      </xdr:nvSpPr>
      <xdr:spPr>
        <a:xfrm>
          <a:off x="1408430" y="1387856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71755</xdr:rowOff>
    </xdr:from>
    <xdr:ext cx="760730" cy="257810"/>
    <xdr:sp macro="" textlink="">
      <xdr:nvSpPr>
        <xdr:cNvPr id="208" name="テキスト ボックス 207"/>
        <xdr:cNvSpPr txBox="1"/>
      </xdr:nvSpPr>
      <xdr:spPr>
        <a:xfrm>
          <a:off x="1076325" y="13650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0730" cy="257810"/>
    <xdr:sp macro="" textlink="">
      <xdr:nvSpPr>
        <xdr:cNvPr id="209" name="テキスト ボックス 208"/>
        <xdr:cNvSpPr txBox="1"/>
      </xdr:nvSpPr>
      <xdr:spPr>
        <a:xfrm>
          <a:off x="477901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0730" cy="257810"/>
    <xdr:sp macro="" textlink="">
      <xdr:nvSpPr>
        <xdr:cNvPr id="210" name="テキスト ボックス 209"/>
        <xdr:cNvSpPr txBox="1"/>
      </xdr:nvSpPr>
      <xdr:spPr>
        <a:xfrm>
          <a:off x="393319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7810"/>
    <xdr:sp macro="" textlink="">
      <xdr:nvSpPr>
        <xdr:cNvPr id="211" name="テキスト ボックス 210"/>
        <xdr:cNvSpPr txBox="1"/>
      </xdr:nvSpPr>
      <xdr:spPr>
        <a:xfrm>
          <a:off x="303657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7810"/>
    <xdr:sp macro="" textlink="">
      <xdr:nvSpPr>
        <xdr:cNvPr id="212" name="テキスト ボックス 211"/>
        <xdr:cNvSpPr txBox="1"/>
      </xdr:nvSpPr>
      <xdr:spPr>
        <a:xfrm>
          <a:off x="213995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7810"/>
    <xdr:sp macro="" textlink="">
      <xdr:nvSpPr>
        <xdr:cNvPr id="213" name="テキスト ボックス 212"/>
        <xdr:cNvSpPr txBox="1"/>
      </xdr:nvSpPr>
      <xdr:spPr>
        <a:xfrm>
          <a:off x="124142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26670</xdr:rowOff>
    </xdr:from>
    <xdr:to>
      <xdr:col>23</xdr:col>
      <xdr:colOff>184150</xdr:colOff>
      <xdr:row>84</xdr:row>
      <xdr:rowOff>128270</xdr:rowOff>
    </xdr:to>
    <xdr:sp macro="" textlink="">
      <xdr:nvSpPr>
        <xdr:cNvPr id="214" name="楕円 213"/>
        <xdr:cNvSpPr/>
      </xdr:nvSpPr>
      <xdr:spPr>
        <a:xfrm>
          <a:off x="4946015"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167640</xdr:rowOff>
    </xdr:from>
    <xdr:ext cx="760730" cy="259080"/>
    <xdr:sp macro="" textlink="">
      <xdr:nvSpPr>
        <xdr:cNvPr id="215" name="人件費・物件費等の状況該当値テキスト"/>
        <xdr:cNvSpPr txBox="1"/>
      </xdr:nvSpPr>
      <xdr:spPr>
        <a:xfrm>
          <a:off x="5087620" y="14081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184,356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95250</xdr:rowOff>
    </xdr:from>
    <xdr:to>
      <xdr:col>19</xdr:col>
      <xdr:colOff>184150</xdr:colOff>
      <xdr:row>84</xdr:row>
      <xdr:rowOff>25400</xdr:rowOff>
    </xdr:to>
    <xdr:sp macro="" textlink="">
      <xdr:nvSpPr>
        <xdr:cNvPr id="216" name="楕円 215"/>
        <xdr:cNvSpPr/>
      </xdr:nvSpPr>
      <xdr:spPr>
        <a:xfrm>
          <a:off x="4100195"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35560</xdr:rowOff>
    </xdr:from>
    <xdr:ext cx="735330" cy="257810"/>
    <xdr:sp macro="" textlink="">
      <xdr:nvSpPr>
        <xdr:cNvPr id="217" name="テキスト ボックス 216"/>
        <xdr:cNvSpPr txBox="1"/>
      </xdr:nvSpPr>
      <xdr:spPr>
        <a:xfrm>
          <a:off x="3766185" y="137820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171,564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37465</xdr:rowOff>
    </xdr:from>
    <xdr:to>
      <xdr:col>15</xdr:col>
      <xdr:colOff>133350</xdr:colOff>
      <xdr:row>83</xdr:row>
      <xdr:rowOff>139065</xdr:rowOff>
    </xdr:to>
    <xdr:sp macro="" textlink="">
      <xdr:nvSpPr>
        <xdr:cNvPr id="218" name="楕円 217"/>
        <xdr:cNvSpPr/>
      </xdr:nvSpPr>
      <xdr:spPr>
        <a:xfrm>
          <a:off x="3203575" y="139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123825</xdr:rowOff>
    </xdr:from>
    <xdr:ext cx="762000" cy="254000"/>
    <xdr:sp macro="" textlink="">
      <xdr:nvSpPr>
        <xdr:cNvPr id="219" name="テキスト ボックス 218"/>
        <xdr:cNvSpPr txBox="1"/>
      </xdr:nvSpPr>
      <xdr:spPr>
        <a:xfrm>
          <a:off x="2869565" y="140379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40640</xdr:rowOff>
    </xdr:from>
    <xdr:to>
      <xdr:col>11</xdr:col>
      <xdr:colOff>82550</xdr:colOff>
      <xdr:row>83</xdr:row>
      <xdr:rowOff>142240</xdr:rowOff>
    </xdr:to>
    <xdr:sp macro="" textlink="">
      <xdr:nvSpPr>
        <xdr:cNvPr id="220" name="楕円 219"/>
        <xdr:cNvSpPr/>
      </xdr:nvSpPr>
      <xdr:spPr>
        <a:xfrm>
          <a:off x="2305050" y="139547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127000</xdr:rowOff>
    </xdr:from>
    <xdr:ext cx="762000" cy="257810"/>
    <xdr:sp macro="" textlink="">
      <xdr:nvSpPr>
        <xdr:cNvPr id="221" name="テキスト ボックス 220"/>
        <xdr:cNvSpPr txBox="1"/>
      </xdr:nvSpPr>
      <xdr:spPr>
        <a:xfrm>
          <a:off x="1972945" y="14041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12700</xdr:rowOff>
    </xdr:from>
    <xdr:to>
      <xdr:col>7</xdr:col>
      <xdr:colOff>31750</xdr:colOff>
      <xdr:row>83</xdr:row>
      <xdr:rowOff>114300</xdr:rowOff>
    </xdr:to>
    <xdr:sp macro="" textlink="">
      <xdr:nvSpPr>
        <xdr:cNvPr id="222" name="楕円 221"/>
        <xdr:cNvSpPr/>
      </xdr:nvSpPr>
      <xdr:spPr>
        <a:xfrm>
          <a:off x="1408430" y="139268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99060</xdr:rowOff>
    </xdr:from>
    <xdr:ext cx="760730" cy="255270"/>
    <xdr:sp macro="" textlink="">
      <xdr:nvSpPr>
        <xdr:cNvPr id="223" name="テキスト ボックス 222"/>
        <xdr:cNvSpPr txBox="1"/>
      </xdr:nvSpPr>
      <xdr:spPr>
        <a:xfrm>
          <a:off x="1076325" y="1401318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270" cy="307975"/>
    <xdr:sp macro="" textlink="">
      <xdr:nvSpPr>
        <xdr:cNvPr id="225" name="テキスト ボックス 224"/>
        <xdr:cNvSpPr txBox="1"/>
      </xdr:nvSpPr>
      <xdr:spPr>
        <a:xfrm>
          <a:off x="13775055" y="12713335"/>
          <a:ext cx="16522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6" name="テキスト ボックス 225"/>
        <xdr:cNvSpPr txBox="1"/>
      </xdr:nvSpPr>
      <xdr:spPr>
        <a:xfrm>
          <a:off x="15570835" y="126873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ラスパイレス指数は、例年同様に全国平均を下回った。また類似団体平均についても、下回る結果となった。
　直近5ヶ年の数値を見るとほぼ同水準を保っているが、今後も国や県などの動向を注視しながら、引続き給与の適正化に努める。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5270"/>
    <xdr:sp macro="" textlink="">
      <xdr:nvSpPr>
        <xdr:cNvPr id="240" name="テキスト ボックス 239"/>
        <xdr:cNvSpPr txBox="1"/>
      </xdr:nvSpPr>
      <xdr:spPr>
        <a:xfrm>
          <a:off x="12173585" y="1492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5270"/>
    <xdr:sp macro="" textlink="">
      <xdr:nvSpPr>
        <xdr:cNvPr id="242" name="テキスト ボックス 241"/>
        <xdr:cNvSpPr txBox="1"/>
      </xdr:nvSpPr>
      <xdr:spPr>
        <a:xfrm>
          <a:off x="12173585" y="14537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0" name="テキスト ボックス 249"/>
        <xdr:cNvSpPr txBox="1"/>
      </xdr:nvSpPr>
      <xdr:spPr>
        <a:xfrm>
          <a:off x="12173585" y="12962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52" name="直線コネクタ 251"/>
        <xdr:cNvCxnSpPr/>
      </xdr:nvCxnSpPr>
      <xdr:spPr>
        <a:xfrm flipV="1">
          <a:off x="17172305" y="13442315"/>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0730" cy="258445"/>
    <xdr:sp macro="" textlink="">
      <xdr:nvSpPr>
        <xdr:cNvPr id="253" name="給与水準   （国との比較）最小値テキスト"/>
        <xdr:cNvSpPr txBox="1"/>
      </xdr:nvSpPr>
      <xdr:spPr>
        <a:xfrm>
          <a:off x="17261205" y="147643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4" name="直線コネクタ 253"/>
        <xdr:cNvCxnSpPr/>
      </xdr:nvCxnSpPr>
      <xdr:spPr>
        <a:xfrm>
          <a:off x="17081500" y="147929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0730" cy="259080"/>
    <xdr:sp macro="" textlink="">
      <xdr:nvSpPr>
        <xdr:cNvPr id="255" name="給与水準   （国との比較）最大値テキスト"/>
        <xdr:cNvSpPr txBox="1"/>
      </xdr:nvSpPr>
      <xdr:spPr>
        <a:xfrm>
          <a:off x="17261205" y="131933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6" name="直線コネクタ 255"/>
        <xdr:cNvCxnSpPr/>
      </xdr:nvCxnSpPr>
      <xdr:spPr>
        <a:xfrm>
          <a:off x="17081500" y="134423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160020</xdr:rowOff>
    </xdr:from>
    <xdr:to>
      <xdr:col>81</xdr:col>
      <xdr:colOff>44450</xdr:colOff>
      <xdr:row>83</xdr:row>
      <xdr:rowOff>160020</xdr:rowOff>
    </xdr:to>
    <xdr:cxnSp macro="">
      <xdr:nvCxnSpPr>
        <xdr:cNvPr id="257" name="直線コネクタ 256"/>
        <xdr:cNvCxnSpPr/>
      </xdr:nvCxnSpPr>
      <xdr:spPr>
        <a:xfrm>
          <a:off x="16326485" y="140741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0730" cy="259080"/>
    <xdr:sp macro="" textlink="">
      <xdr:nvSpPr>
        <xdr:cNvPr id="258" name="給与水準   （国との比較）平均値テキスト"/>
        <xdr:cNvSpPr txBox="1"/>
      </xdr:nvSpPr>
      <xdr:spPr>
        <a:xfrm>
          <a:off x="17261205" y="140087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9" name="フローチャート: 判断 258"/>
        <xdr:cNvSpPr/>
      </xdr:nvSpPr>
      <xdr:spPr>
        <a:xfrm>
          <a:off x="17119600" y="140366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160020</xdr:rowOff>
    </xdr:from>
    <xdr:to>
      <xdr:col>77</xdr:col>
      <xdr:colOff>44450</xdr:colOff>
      <xdr:row>84</xdr:row>
      <xdr:rowOff>42545</xdr:rowOff>
    </xdr:to>
    <xdr:cxnSp macro="">
      <xdr:nvCxnSpPr>
        <xdr:cNvPr id="260" name="直線コネクタ 259"/>
        <xdr:cNvCxnSpPr/>
      </xdr:nvCxnSpPr>
      <xdr:spPr>
        <a:xfrm flipV="1">
          <a:off x="15427960" y="14074140"/>
          <a:ext cx="8985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95885</xdr:rowOff>
    </xdr:from>
    <xdr:to>
      <xdr:col>77</xdr:col>
      <xdr:colOff>95250</xdr:colOff>
      <xdr:row>84</xdr:row>
      <xdr:rowOff>26035</xdr:rowOff>
    </xdr:to>
    <xdr:sp macro="" textlink="">
      <xdr:nvSpPr>
        <xdr:cNvPr id="261" name="フローチャート: 判断 260"/>
        <xdr:cNvSpPr/>
      </xdr:nvSpPr>
      <xdr:spPr>
        <a:xfrm>
          <a:off x="16273780" y="1401000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36195</xdr:rowOff>
    </xdr:from>
    <xdr:ext cx="735330" cy="257810"/>
    <xdr:sp macro="" textlink="">
      <xdr:nvSpPr>
        <xdr:cNvPr id="262" name="テキスト ボックス 261"/>
        <xdr:cNvSpPr txBox="1"/>
      </xdr:nvSpPr>
      <xdr:spPr>
        <a:xfrm>
          <a:off x="15941675" y="137826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133350</xdr:rowOff>
    </xdr:from>
    <xdr:to>
      <xdr:col>72</xdr:col>
      <xdr:colOff>203200</xdr:colOff>
      <xdr:row>84</xdr:row>
      <xdr:rowOff>42545</xdr:rowOff>
    </xdr:to>
    <xdr:cxnSp macro="">
      <xdr:nvCxnSpPr>
        <xdr:cNvPr id="263" name="直線コネクタ 262"/>
        <xdr:cNvCxnSpPr/>
      </xdr:nvCxnSpPr>
      <xdr:spPr>
        <a:xfrm>
          <a:off x="14531340" y="14047470"/>
          <a:ext cx="89662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109220</xdr:rowOff>
    </xdr:from>
    <xdr:to>
      <xdr:col>73</xdr:col>
      <xdr:colOff>44450</xdr:colOff>
      <xdr:row>84</xdr:row>
      <xdr:rowOff>39370</xdr:rowOff>
    </xdr:to>
    <xdr:sp macro="" textlink="">
      <xdr:nvSpPr>
        <xdr:cNvPr id="264" name="フローチャート: 判断 263"/>
        <xdr:cNvSpPr/>
      </xdr:nvSpPr>
      <xdr:spPr>
        <a:xfrm>
          <a:off x="15377160" y="140233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49530</xdr:rowOff>
    </xdr:from>
    <xdr:ext cx="762000" cy="258445"/>
    <xdr:sp macro="" textlink="">
      <xdr:nvSpPr>
        <xdr:cNvPr id="265" name="テキスト ボックス 264"/>
        <xdr:cNvSpPr txBox="1"/>
      </xdr:nvSpPr>
      <xdr:spPr>
        <a:xfrm>
          <a:off x="15045055" y="1379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144145</xdr:rowOff>
    </xdr:from>
    <xdr:to>
      <xdr:col>68</xdr:col>
      <xdr:colOff>152400</xdr:colOff>
      <xdr:row>83</xdr:row>
      <xdr:rowOff>133350</xdr:rowOff>
    </xdr:to>
    <xdr:cxnSp macro="">
      <xdr:nvCxnSpPr>
        <xdr:cNvPr id="266" name="直線コネクタ 265"/>
        <xdr:cNvCxnSpPr/>
      </xdr:nvCxnSpPr>
      <xdr:spPr>
        <a:xfrm>
          <a:off x="13634720" y="13890625"/>
          <a:ext cx="89662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122555</xdr:rowOff>
    </xdr:from>
    <xdr:to>
      <xdr:col>68</xdr:col>
      <xdr:colOff>203200</xdr:colOff>
      <xdr:row>84</xdr:row>
      <xdr:rowOff>52705</xdr:rowOff>
    </xdr:to>
    <xdr:sp macro="" textlink="">
      <xdr:nvSpPr>
        <xdr:cNvPr id="267" name="フローチャート: 判断 266"/>
        <xdr:cNvSpPr/>
      </xdr:nvSpPr>
      <xdr:spPr>
        <a:xfrm>
          <a:off x="14480540" y="14036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37465</xdr:rowOff>
    </xdr:from>
    <xdr:ext cx="762000" cy="259080"/>
    <xdr:sp macro="" textlink="">
      <xdr:nvSpPr>
        <xdr:cNvPr id="268" name="テキスト ボックス 267"/>
        <xdr:cNvSpPr txBox="1"/>
      </xdr:nvSpPr>
      <xdr:spPr>
        <a:xfrm>
          <a:off x="14146530" y="1411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109220</xdr:rowOff>
    </xdr:from>
    <xdr:to>
      <xdr:col>64</xdr:col>
      <xdr:colOff>152400</xdr:colOff>
      <xdr:row>84</xdr:row>
      <xdr:rowOff>39370</xdr:rowOff>
    </xdr:to>
    <xdr:sp macro="" textlink="">
      <xdr:nvSpPr>
        <xdr:cNvPr id="269" name="フローチャート: 判断 268"/>
        <xdr:cNvSpPr/>
      </xdr:nvSpPr>
      <xdr:spPr>
        <a:xfrm>
          <a:off x="13583920" y="1402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24130</xdr:rowOff>
    </xdr:from>
    <xdr:ext cx="762000" cy="259080"/>
    <xdr:sp macro="" textlink="">
      <xdr:nvSpPr>
        <xdr:cNvPr id="270" name="テキスト ボックス 269"/>
        <xdr:cNvSpPr txBox="1"/>
      </xdr:nvSpPr>
      <xdr:spPr>
        <a:xfrm>
          <a:off x="13249910" y="1410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0730" cy="257810"/>
    <xdr:sp macro="" textlink="">
      <xdr:nvSpPr>
        <xdr:cNvPr id="271" name="テキスト ボックス 270"/>
        <xdr:cNvSpPr txBox="1"/>
      </xdr:nvSpPr>
      <xdr:spPr>
        <a:xfrm>
          <a:off x="1695450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0730" cy="257810"/>
    <xdr:sp macro="" textlink="">
      <xdr:nvSpPr>
        <xdr:cNvPr id="272" name="テキスト ボックス 271"/>
        <xdr:cNvSpPr txBox="1"/>
      </xdr:nvSpPr>
      <xdr:spPr>
        <a:xfrm>
          <a:off x="1610868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0730" cy="257810"/>
    <xdr:sp macro="" textlink="">
      <xdr:nvSpPr>
        <xdr:cNvPr id="273" name="テキスト ボックス 272"/>
        <xdr:cNvSpPr txBox="1"/>
      </xdr:nvSpPr>
      <xdr:spPr>
        <a:xfrm>
          <a:off x="15210155"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7810"/>
    <xdr:sp macro="" textlink="">
      <xdr:nvSpPr>
        <xdr:cNvPr id="274" name="テキスト ボックス 273"/>
        <xdr:cNvSpPr txBox="1"/>
      </xdr:nvSpPr>
      <xdr:spPr>
        <a:xfrm>
          <a:off x="1431353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7810"/>
    <xdr:sp macro="" textlink="">
      <xdr:nvSpPr>
        <xdr:cNvPr id="275" name="テキスト ボックス 274"/>
        <xdr:cNvSpPr txBox="1"/>
      </xdr:nvSpPr>
      <xdr:spPr>
        <a:xfrm>
          <a:off x="1341691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109220</xdr:rowOff>
    </xdr:from>
    <xdr:to>
      <xdr:col>81</xdr:col>
      <xdr:colOff>95250</xdr:colOff>
      <xdr:row>84</xdr:row>
      <xdr:rowOff>39370</xdr:rowOff>
    </xdr:to>
    <xdr:sp macro="" textlink="">
      <xdr:nvSpPr>
        <xdr:cNvPr id="276" name="楕円 275"/>
        <xdr:cNvSpPr/>
      </xdr:nvSpPr>
      <xdr:spPr>
        <a:xfrm>
          <a:off x="17119600" y="14023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125730</xdr:rowOff>
    </xdr:from>
    <xdr:ext cx="760730" cy="257810"/>
    <xdr:sp macro="" textlink="">
      <xdr:nvSpPr>
        <xdr:cNvPr id="277" name="給与水準   （国との比較）該当値テキスト"/>
        <xdr:cNvSpPr txBox="1"/>
      </xdr:nvSpPr>
      <xdr:spPr>
        <a:xfrm>
          <a:off x="17261205" y="138722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109220</xdr:rowOff>
    </xdr:from>
    <xdr:to>
      <xdr:col>77</xdr:col>
      <xdr:colOff>95250</xdr:colOff>
      <xdr:row>84</xdr:row>
      <xdr:rowOff>39370</xdr:rowOff>
    </xdr:to>
    <xdr:sp macro="" textlink="">
      <xdr:nvSpPr>
        <xdr:cNvPr id="278" name="楕円 277"/>
        <xdr:cNvSpPr/>
      </xdr:nvSpPr>
      <xdr:spPr>
        <a:xfrm>
          <a:off x="16273780" y="14023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24130</xdr:rowOff>
    </xdr:from>
    <xdr:ext cx="735330" cy="259080"/>
    <xdr:sp macro="" textlink="">
      <xdr:nvSpPr>
        <xdr:cNvPr id="279" name="テキスト ボックス 278"/>
        <xdr:cNvSpPr txBox="1"/>
      </xdr:nvSpPr>
      <xdr:spPr>
        <a:xfrm>
          <a:off x="15941675" y="141058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163195</xdr:rowOff>
    </xdr:from>
    <xdr:to>
      <xdr:col>73</xdr:col>
      <xdr:colOff>44450</xdr:colOff>
      <xdr:row>84</xdr:row>
      <xdr:rowOff>93345</xdr:rowOff>
    </xdr:to>
    <xdr:sp macro="" textlink="">
      <xdr:nvSpPr>
        <xdr:cNvPr id="280" name="楕円 279"/>
        <xdr:cNvSpPr/>
      </xdr:nvSpPr>
      <xdr:spPr>
        <a:xfrm>
          <a:off x="15377160" y="140773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78105</xdr:rowOff>
    </xdr:from>
    <xdr:ext cx="762000" cy="255270"/>
    <xdr:sp macro="" textlink="">
      <xdr:nvSpPr>
        <xdr:cNvPr id="281" name="テキスト ボックス 280"/>
        <xdr:cNvSpPr txBox="1"/>
      </xdr:nvSpPr>
      <xdr:spPr>
        <a:xfrm>
          <a:off x="15045055" y="141598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48054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22860</xdr:rowOff>
    </xdr:from>
    <xdr:ext cx="762000" cy="259080"/>
    <xdr:sp macro="" textlink="">
      <xdr:nvSpPr>
        <xdr:cNvPr id="283" name="テキスト ボックス 282"/>
        <xdr:cNvSpPr txBox="1"/>
      </xdr:nvSpPr>
      <xdr:spPr>
        <a:xfrm>
          <a:off x="14146530" y="1376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93345</xdr:rowOff>
    </xdr:from>
    <xdr:to>
      <xdr:col>64</xdr:col>
      <xdr:colOff>152400</xdr:colOff>
      <xdr:row>83</xdr:row>
      <xdr:rowOff>23495</xdr:rowOff>
    </xdr:to>
    <xdr:sp macro="" textlink="">
      <xdr:nvSpPr>
        <xdr:cNvPr id="284" name="楕円 283"/>
        <xdr:cNvSpPr/>
      </xdr:nvSpPr>
      <xdr:spPr>
        <a:xfrm>
          <a:off x="13583920" y="13839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33655</xdr:rowOff>
    </xdr:from>
    <xdr:ext cx="762000" cy="257175"/>
    <xdr:sp macro="" textlink="">
      <xdr:nvSpPr>
        <xdr:cNvPr id="285" name="テキスト ボックス 284"/>
        <xdr:cNvSpPr txBox="1"/>
      </xdr:nvSpPr>
      <xdr:spPr>
        <a:xfrm>
          <a:off x="13249910" y="13612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870" cy="305435"/>
    <xdr:sp macro="" textlink="">
      <xdr:nvSpPr>
        <xdr:cNvPr id="287" name="テキスト ボックス 286"/>
        <xdr:cNvSpPr txBox="1"/>
      </xdr:nvSpPr>
      <xdr:spPr>
        <a:xfrm>
          <a:off x="13466445" y="8986520"/>
          <a:ext cx="226187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4965"/>
    <xdr:sp macro="" textlink="">
      <xdr:nvSpPr>
        <xdr:cNvPr id="288" name="テキスト ボックス 287"/>
        <xdr:cNvSpPr txBox="1"/>
      </xdr:nvSpPr>
      <xdr:spPr>
        <a:xfrm>
          <a:off x="15879445" y="8961120"/>
          <a:ext cx="164592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人口千人当たり職員数は、類似団体内平均、全国平均、山梨県平均との比較では全てにおいて上回る結果となった。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140335</xdr:rowOff>
    </xdr:from>
    <xdr:ext cx="349885" cy="224155"/>
    <xdr:sp macro="" textlink="">
      <xdr:nvSpPr>
        <xdr:cNvPr id="299" name="テキスト ボックス 298"/>
        <xdr:cNvSpPr txBox="1"/>
      </xdr:nvSpPr>
      <xdr:spPr>
        <a:xfrm>
          <a:off x="12905105" y="919289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1" name="テキスト ボックス 300"/>
        <xdr:cNvSpPr txBox="1"/>
      </xdr:nvSpPr>
      <xdr:spPr>
        <a:xfrm>
          <a:off x="12173585" y="11596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943205" y="11440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70485</xdr:rowOff>
    </xdr:from>
    <xdr:ext cx="762000" cy="257810"/>
    <xdr:sp macro="" textlink="">
      <xdr:nvSpPr>
        <xdr:cNvPr id="303" name="テキスト ボックス 302"/>
        <xdr:cNvSpPr txBox="1"/>
      </xdr:nvSpPr>
      <xdr:spPr>
        <a:xfrm>
          <a:off x="12173585" y="11302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943205" y="11146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5270"/>
    <xdr:sp macro="" textlink="">
      <xdr:nvSpPr>
        <xdr:cNvPr id="305" name="テキスト ボックス 304"/>
        <xdr:cNvSpPr txBox="1"/>
      </xdr:nvSpPr>
      <xdr:spPr>
        <a:xfrm>
          <a:off x="12173585" y="11008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943205" y="108527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153035</xdr:rowOff>
    </xdr:from>
    <xdr:ext cx="762000" cy="259080"/>
    <xdr:sp macro="" textlink="">
      <xdr:nvSpPr>
        <xdr:cNvPr id="307" name="テキスト ボックス 306"/>
        <xdr:cNvSpPr txBox="1"/>
      </xdr:nvSpPr>
      <xdr:spPr>
        <a:xfrm>
          <a:off x="12173585" y="1071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943205" y="102609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64135</xdr:rowOff>
    </xdr:from>
    <xdr:ext cx="762000" cy="255270"/>
    <xdr:sp macro="" textlink="">
      <xdr:nvSpPr>
        <xdr:cNvPr id="311" name="テキスト ボックス 310"/>
        <xdr:cNvSpPr txBox="1"/>
      </xdr:nvSpPr>
      <xdr:spPr>
        <a:xfrm>
          <a:off x="12173585" y="101225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943205" y="9966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8445"/>
    <xdr:sp macro="" textlink="">
      <xdr:nvSpPr>
        <xdr:cNvPr id="313" name="テキスト ボックス 312"/>
        <xdr:cNvSpPr txBox="1"/>
      </xdr:nvSpPr>
      <xdr:spPr>
        <a:xfrm>
          <a:off x="12173585" y="9828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943205" y="9672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146685</xdr:rowOff>
    </xdr:from>
    <xdr:ext cx="762000" cy="253365"/>
    <xdr:sp macro="" textlink="">
      <xdr:nvSpPr>
        <xdr:cNvPr id="315" name="テキスト ボックス 314"/>
        <xdr:cNvSpPr txBox="1"/>
      </xdr:nvSpPr>
      <xdr:spPr>
        <a:xfrm>
          <a:off x="12173585" y="95345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7810"/>
    <xdr:sp macro="" textlink="">
      <xdr:nvSpPr>
        <xdr:cNvPr id="317" name="テキスト ボックス 316"/>
        <xdr:cNvSpPr txBox="1"/>
      </xdr:nvSpPr>
      <xdr:spPr>
        <a:xfrm>
          <a:off x="12173585"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42545</xdr:rowOff>
    </xdr:to>
    <xdr:cxnSp macro="">
      <xdr:nvCxnSpPr>
        <xdr:cNvPr id="319" name="直線コネクタ 318"/>
        <xdr:cNvCxnSpPr/>
      </xdr:nvCxnSpPr>
      <xdr:spPr>
        <a:xfrm flipV="1">
          <a:off x="17172305" y="981837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0730" cy="257810"/>
    <xdr:sp macro="" textlink="">
      <xdr:nvSpPr>
        <xdr:cNvPr id="320" name="定員管理の状況最小値テキスト"/>
        <xdr:cNvSpPr txBox="1"/>
      </xdr:nvSpPr>
      <xdr:spPr>
        <a:xfrm>
          <a:off x="17261205" y="112464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21" name="直線コネクタ 320"/>
        <xdr:cNvCxnSpPr/>
      </xdr:nvCxnSpPr>
      <xdr:spPr>
        <a:xfrm>
          <a:off x="17081500" y="112744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0730" cy="257810"/>
    <xdr:sp macro="" textlink="">
      <xdr:nvSpPr>
        <xdr:cNvPr id="322" name="定員管理の状況最大値テキスト"/>
        <xdr:cNvSpPr txBox="1"/>
      </xdr:nvSpPr>
      <xdr:spPr>
        <a:xfrm>
          <a:off x="17261205" y="95656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23" name="直線コネクタ 322"/>
        <xdr:cNvCxnSpPr/>
      </xdr:nvCxnSpPr>
      <xdr:spPr>
        <a:xfrm>
          <a:off x="17081500" y="9818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77470</xdr:rowOff>
    </xdr:from>
    <xdr:to>
      <xdr:col>81</xdr:col>
      <xdr:colOff>44450</xdr:colOff>
      <xdr:row>62</xdr:row>
      <xdr:rowOff>92710</xdr:rowOff>
    </xdr:to>
    <xdr:cxnSp macro="">
      <xdr:nvCxnSpPr>
        <xdr:cNvPr id="324" name="直線コネクタ 323"/>
        <xdr:cNvCxnSpPr/>
      </xdr:nvCxnSpPr>
      <xdr:spPr>
        <a:xfrm>
          <a:off x="16326485" y="10471150"/>
          <a:ext cx="8458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128905</xdr:rowOff>
    </xdr:from>
    <xdr:ext cx="760730" cy="257810"/>
    <xdr:sp macro="" textlink="">
      <xdr:nvSpPr>
        <xdr:cNvPr id="325" name="定員管理の状況平均値テキスト"/>
        <xdr:cNvSpPr txBox="1"/>
      </xdr:nvSpPr>
      <xdr:spPr>
        <a:xfrm>
          <a:off x="17261205" y="1018730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112395</xdr:rowOff>
    </xdr:from>
    <xdr:to>
      <xdr:col>81</xdr:col>
      <xdr:colOff>95250</xdr:colOff>
      <xdr:row>62</xdr:row>
      <xdr:rowOff>42545</xdr:rowOff>
    </xdr:to>
    <xdr:sp macro="" textlink="">
      <xdr:nvSpPr>
        <xdr:cNvPr id="326" name="フローチャート: 判断 325"/>
        <xdr:cNvSpPr/>
      </xdr:nvSpPr>
      <xdr:spPr>
        <a:xfrm>
          <a:off x="17119600" y="103384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77470</xdr:rowOff>
    </xdr:from>
    <xdr:to>
      <xdr:col>77</xdr:col>
      <xdr:colOff>44450</xdr:colOff>
      <xdr:row>62</xdr:row>
      <xdr:rowOff>81915</xdr:rowOff>
    </xdr:to>
    <xdr:cxnSp macro="">
      <xdr:nvCxnSpPr>
        <xdr:cNvPr id="327" name="直線コネクタ 326"/>
        <xdr:cNvCxnSpPr/>
      </xdr:nvCxnSpPr>
      <xdr:spPr>
        <a:xfrm flipV="1">
          <a:off x="15427960" y="10471150"/>
          <a:ext cx="898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55245</xdr:rowOff>
    </xdr:from>
    <xdr:to>
      <xdr:col>77</xdr:col>
      <xdr:colOff>95250</xdr:colOff>
      <xdr:row>62</xdr:row>
      <xdr:rowOff>156845</xdr:rowOff>
    </xdr:to>
    <xdr:sp macro="" textlink="">
      <xdr:nvSpPr>
        <xdr:cNvPr id="328" name="フローチャート: 判断 327"/>
        <xdr:cNvSpPr/>
      </xdr:nvSpPr>
      <xdr:spPr>
        <a:xfrm>
          <a:off x="16273780" y="104489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141605</xdr:rowOff>
    </xdr:from>
    <xdr:ext cx="735330" cy="257810"/>
    <xdr:sp macro="" textlink="">
      <xdr:nvSpPr>
        <xdr:cNvPr id="329" name="テキスト ボックス 328"/>
        <xdr:cNvSpPr txBox="1"/>
      </xdr:nvSpPr>
      <xdr:spPr>
        <a:xfrm>
          <a:off x="15941675" y="105352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50165</xdr:rowOff>
    </xdr:from>
    <xdr:to>
      <xdr:col>72</xdr:col>
      <xdr:colOff>203200</xdr:colOff>
      <xdr:row>62</xdr:row>
      <xdr:rowOff>81915</xdr:rowOff>
    </xdr:to>
    <xdr:cxnSp macro="">
      <xdr:nvCxnSpPr>
        <xdr:cNvPr id="330" name="直線コネクタ 329"/>
        <xdr:cNvCxnSpPr/>
      </xdr:nvCxnSpPr>
      <xdr:spPr>
        <a:xfrm>
          <a:off x="14531340" y="10443845"/>
          <a:ext cx="896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1" name="フローチャート: 判断 330"/>
        <xdr:cNvSpPr/>
      </xdr:nvSpPr>
      <xdr:spPr>
        <a:xfrm>
          <a:off x="15377160" y="104114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129540</xdr:rowOff>
    </xdr:from>
    <xdr:ext cx="762000" cy="257810"/>
    <xdr:sp macro="" textlink="">
      <xdr:nvSpPr>
        <xdr:cNvPr id="332" name="テキスト ボックス 331"/>
        <xdr:cNvSpPr txBox="1"/>
      </xdr:nvSpPr>
      <xdr:spPr>
        <a:xfrm>
          <a:off x="15045055" y="10187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50165</xdr:rowOff>
    </xdr:from>
    <xdr:to>
      <xdr:col>68</xdr:col>
      <xdr:colOff>152400</xdr:colOff>
      <xdr:row>62</xdr:row>
      <xdr:rowOff>62230</xdr:rowOff>
    </xdr:to>
    <xdr:cxnSp macro="">
      <xdr:nvCxnSpPr>
        <xdr:cNvPr id="333" name="直線コネクタ 332"/>
        <xdr:cNvCxnSpPr/>
      </xdr:nvCxnSpPr>
      <xdr:spPr>
        <a:xfrm flipV="1">
          <a:off x="13634720" y="10443845"/>
          <a:ext cx="8966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xdr:rowOff>
    </xdr:from>
    <xdr:to>
      <xdr:col>68</xdr:col>
      <xdr:colOff>203200</xdr:colOff>
      <xdr:row>62</xdr:row>
      <xdr:rowOff>107315</xdr:rowOff>
    </xdr:to>
    <xdr:sp macro="" textlink="">
      <xdr:nvSpPr>
        <xdr:cNvPr id="334" name="フローチャート: 判断 333"/>
        <xdr:cNvSpPr/>
      </xdr:nvSpPr>
      <xdr:spPr>
        <a:xfrm>
          <a:off x="14480540" y="1040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92075</xdr:rowOff>
    </xdr:from>
    <xdr:ext cx="762000" cy="257810"/>
    <xdr:sp macro="" textlink="">
      <xdr:nvSpPr>
        <xdr:cNvPr id="335" name="テキスト ボックス 334"/>
        <xdr:cNvSpPr txBox="1"/>
      </xdr:nvSpPr>
      <xdr:spPr>
        <a:xfrm>
          <a:off x="14146530" y="10485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16510</xdr:rowOff>
    </xdr:from>
    <xdr:to>
      <xdr:col>64</xdr:col>
      <xdr:colOff>152400</xdr:colOff>
      <xdr:row>62</xdr:row>
      <xdr:rowOff>118110</xdr:rowOff>
    </xdr:to>
    <xdr:sp macro="" textlink="">
      <xdr:nvSpPr>
        <xdr:cNvPr id="336" name="フローチャート: 判断 335"/>
        <xdr:cNvSpPr/>
      </xdr:nvSpPr>
      <xdr:spPr>
        <a:xfrm>
          <a:off x="1358392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102870</xdr:rowOff>
    </xdr:from>
    <xdr:ext cx="762000" cy="257810"/>
    <xdr:sp macro="" textlink="">
      <xdr:nvSpPr>
        <xdr:cNvPr id="337" name="テキスト ボックス 336"/>
        <xdr:cNvSpPr txBox="1"/>
      </xdr:nvSpPr>
      <xdr:spPr>
        <a:xfrm>
          <a:off x="13249910" y="10496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0730" cy="255270"/>
    <xdr:sp macro="" textlink="">
      <xdr:nvSpPr>
        <xdr:cNvPr id="338" name="テキスト ボックス 337"/>
        <xdr:cNvSpPr txBox="1"/>
      </xdr:nvSpPr>
      <xdr:spPr>
        <a:xfrm>
          <a:off x="16954500" y="117348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0730" cy="255270"/>
    <xdr:sp macro="" textlink="">
      <xdr:nvSpPr>
        <xdr:cNvPr id="339" name="テキスト ボックス 338"/>
        <xdr:cNvSpPr txBox="1"/>
      </xdr:nvSpPr>
      <xdr:spPr>
        <a:xfrm>
          <a:off x="16108680" y="117348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0730" cy="255270"/>
    <xdr:sp macro="" textlink="">
      <xdr:nvSpPr>
        <xdr:cNvPr id="340" name="テキスト ボックス 339"/>
        <xdr:cNvSpPr txBox="1"/>
      </xdr:nvSpPr>
      <xdr:spPr>
        <a:xfrm>
          <a:off x="15210155" y="117348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5270"/>
    <xdr:sp macro="" textlink="">
      <xdr:nvSpPr>
        <xdr:cNvPr id="341" name="テキスト ボックス 340"/>
        <xdr:cNvSpPr txBox="1"/>
      </xdr:nvSpPr>
      <xdr:spPr>
        <a:xfrm>
          <a:off x="14313535"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5270"/>
    <xdr:sp macro="" textlink="">
      <xdr:nvSpPr>
        <xdr:cNvPr id="342" name="テキスト ボックス 341"/>
        <xdr:cNvSpPr txBox="1"/>
      </xdr:nvSpPr>
      <xdr:spPr>
        <a:xfrm>
          <a:off x="13416915" y="11734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3" name="楕円 342"/>
        <xdr:cNvSpPr/>
      </xdr:nvSpPr>
      <xdr:spPr>
        <a:xfrm>
          <a:off x="17119600" y="104355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13970</xdr:rowOff>
    </xdr:from>
    <xdr:ext cx="760730" cy="257810"/>
    <xdr:sp macro="" textlink="">
      <xdr:nvSpPr>
        <xdr:cNvPr id="344" name="定員管理の状況該当値テキスト"/>
        <xdr:cNvSpPr txBox="1"/>
      </xdr:nvSpPr>
      <xdr:spPr>
        <a:xfrm>
          <a:off x="17261205" y="10407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26670</xdr:rowOff>
    </xdr:from>
    <xdr:to>
      <xdr:col>77</xdr:col>
      <xdr:colOff>95250</xdr:colOff>
      <xdr:row>62</xdr:row>
      <xdr:rowOff>128270</xdr:rowOff>
    </xdr:to>
    <xdr:sp macro="" textlink="">
      <xdr:nvSpPr>
        <xdr:cNvPr id="345" name="楕円 344"/>
        <xdr:cNvSpPr/>
      </xdr:nvSpPr>
      <xdr:spPr>
        <a:xfrm>
          <a:off x="16273780" y="104203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138430</xdr:rowOff>
    </xdr:from>
    <xdr:ext cx="735330" cy="259080"/>
    <xdr:sp macro="" textlink="">
      <xdr:nvSpPr>
        <xdr:cNvPr id="346" name="テキスト ボックス 345"/>
        <xdr:cNvSpPr txBox="1"/>
      </xdr:nvSpPr>
      <xdr:spPr>
        <a:xfrm>
          <a:off x="15941675" y="101968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31115</xdr:rowOff>
    </xdr:from>
    <xdr:to>
      <xdr:col>73</xdr:col>
      <xdr:colOff>44450</xdr:colOff>
      <xdr:row>62</xdr:row>
      <xdr:rowOff>132715</xdr:rowOff>
    </xdr:to>
    <xdr:sp macro="" textlink="">
      <xdr:nvSpPr>
        <xdr:cNvPr id="347" name="楕円 346"/>
        <xdr:cNvSpPr/>
      </xdr:nvSpPr>
      <xdr:spPr>
        <a:xfrm>
          <a:off x="15377160" y="104247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117475</xdr:rowOff>
    </xdr:from>
    <xdr:ext cx="762000" cy="259080"/>
    <xdr:sp macro="" textlink="">
      <xdr:nvSpPr>
        <xdr:cNvPr id="348" name="テキスト ボックス 347"/>
        <xdr:cNvSpPr txBox="1"/>
      </xdr:nvSpPr>
      <xdr:spPr>
        <a:xfrm>
          <a:off x="15045055" y="10511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167640</xdr:rowOff>
    </xdr:from>
    <xdr:to>
      <xdr:col>68</xdr:col>
      <xdr:colOff>203200</xdr:colOff>
      <xdr:row>62</xdr:row>
      <xdr:rowOff>100965</xdr:rowOff>
    </xdr:to>
    <xdr:sp macro="" textlink="">
      <xdr:nvSpPr>
        <xdr:cNvPr id="349" name="楕円 348"/>
        <xdr:cNvSpPr/>
      </xdr:nvSpPr>
      <xdr:spPr>
        <a:xfrm>
          <a:off x="14480540" y="10393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111760</xdr:rowOff>
    </xdr:from>
    <xdr:ext cx="762000" cy="255270"/>
    <xdr:sp macro="" textlink="">
      <xdr:nvSpPr>
        <xdr:cNvPr id="350" name="テキスト ボックス 349"/>
        <xdr:cNvSpPr txBox="1"/>
      </xdr:nvSpPr>
      <xdr:spPr>
        <a:xfrm>
          <a:off x="14146530" y="10170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11430</xdr:rowOff>
    </xdr:from>
    <xdr:to>
      <xdr:col>64</xdr:col>
      <xdr:colOff>152400</xdr:colOff>
      <xdr:row>62</xdr:row>
      <xdr:rowOff>113030</xdr:rowOff>
    </xdr:to>
    <xdr:sp macro="" textlink="">
      <xdr:nvSpPr>
        <xdr:cNvPr id="351" name="楕円 350"/>
        <xdr:cNvSpPr/>
      </xdr:nvSpPr>
      <xdr:spPr>
        <a:xfrm>
          <a:off x="1358392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123825</xdr:rowOff>
    </xdr:from>
    <xdr:ext cx="762000" cy="254000"/>
    <xdr:sp macro="" textlink="">
      <xdr:nvSpPr>
        <xdr:cNvPr id="352" name="テキスト ボックス 351"/>
        <xdr:cNvSpPr txBox="1"/>
      </xdr:nvSpPr>
      <xdr:spPr>
        <a:xfrm>
          <a:off x="13249910" y="10182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4645" cy="308610"/>
    <xdr:sp macro="" textlink="">
      <xdr:nvSpPr>
        <xdr:cNvPr id="354" name="テキスト ボックス 353"/>
        <xdr:cNvSpPr txBox="1"/>
      </xdr:nvSpPr>
      <xdr:spPr>
        <a:xfrm>
          <a:off x="13799185" y="526034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5" name="テキスト ボックス 354"/>
        <xdr:cNvSpPr txBox="1"/>
      </xdr:nvSpPr>
      <xdr:spPr>
        <a:xfrm>
          <a:off x="15546705" y="523494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a:t>
          </a:r>
          <a:r>
            <a:rPr kumimoji="1" lang="ja-JP" altLang="en-US" sz="900">
              <a:solidFill>
                <a:sysClr val="windowText" lastClr="000000"/>
              </a:solidFill>
              <a:latin typeface="ＭＳ Ｐゴシック"/>
              <a:ea typeface="ＭＳ Ｐゴシック"/>
            </a:rPr>
            <a:t>実質公債費率は、類似団体内平均、全国平均、山梨県平均と比較して、すべて上回る結果となり、前年度と比べて0.5ポイント悪化している。
　数値悪化の要因としては、分母を構成する普通交付税は増加したものの、分子を構成する公債費等については、合併特例事業債、緊急防災・減災事業債などの元金の償還が開始されたことや、一部事務組合等の東部地域広域水道企業団に対する準元利償還金が増加したことなどから、前年度より増加し、分子の増加率の方が大きかったためである。</a:t>
          </a:r>
        </a:p>
        <a:p>
          <a:r>
            <a:rPr kumimoji="1" lang="ja-JP" altLang="en-US" sz="900">
              <a:solidFill>
                <a:sysClr val="windowText" lastClr="000000"/>
              </a:solidFill>
              <a:latin typeface="ＭＳ Ｐゴシック"/>
              <a:ea typeface="ＭＳ Ｐゴシック"/>
            </a:rPr>
            <a:t>　今後については、一定期間はほぼ横ばいで推移する見込みだが、発行期限が令和７年度まで延長された緊急防災・減災事業債や緊急自然災害防止対策事業債などの交付税措置の優遇された地方債の集中的な発行も予想されることから、微増に転じていくものとみられ、合わせて公営企業への繰入金などの増加も見込まれるため、連結ベースでの財政健全化に努め、将来を見据えた比率抑制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7810"/>
    <xdr:sp macro="" textlink="">
      <xdr:nvSpPr>
        <xdr:cNvPr id="368" name="テキスト ボックス 367"/>
        <xdr:cNvSpPr txBox="1"/>
      </xdr:nvSpPr>
      <xdr:spPr>
        <a:xfrm>
          <a:off x="12173585"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94320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7810"/>
    <xdr:sp macro="" textlink="">
      <xdr:nvSpPr>
        <xdr:cNvPr id="372" name="テキスト ボックス 371"/>
        <xdr:cNvSpPr txBox="1"/>
      </xdr:nvSpPr>
      <xdr:spPr>
        <a:xfrm>
          <a:off x="12173585" y="7199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5270"/>
    <xdr:sp macro="" textlink="">
      <xdr:nvSpPr>
        <xdr:cNvPr id="374" name="テキスト ボックス 373"/>
        <xdr:cNvSpPr txBox="1"/>
      </xdr:nvSpPr>
      <xdr:spPr>
        <a:xfrm>
          <a:off x="12173585" y="68624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5270"/>
    <xdr:sp macro="" textlink="">
      <xdr:nvSpPr>
        <xdr:cNvPr id="376" name="テキスト ボックス 375"/>
        <xdr:cNvSpPr txBox="1"/>
      </xdr:nvSpPr>
      <xdr:spPr>
        <a:xfrm>
          <a:off x="12173585" y="6525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xdr:cNvSpPr txBox="1"/>
      </xdr:nvSpPr>
      <xdr:spPr>
        <a:xfrm>
          <a:off x="12173585"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3" name="直線コネクタ 382"/>
        <xdr:cNvCxnSpPr/>
      </xdr:nvCxnSpPr>
      <xdr:spPr>
        <a:xfrm flipV="1">
          <a:off x="17172305" y="5989955"/>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46990</xdr:rowOff>
    </xdr:from>
    <xdr:ext cx="760730" cy="257810"/>
    <xdr:sp macro="" textlink="">
      <xdr:nvSpPr>
        <xdr:cNvPr id="384" name="公債費負担の状況最小値テキスト"/>
        <xdr:cNvSpPr txBox="1"/>
      </xdr:nvSpPr>
      <xdr:spPr>
        <a:xfrm>
          <a:off x="17261205" y="75907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5" name="直線コネクタ 384"/>
        <xdr:cNvCxnSpPr/>
      </xdr:nvCxnSpPr>
      <xdr:spPr>
        <a:xfrm>
          <a:off x="17081500" y="7618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0730" cy="259080"/>
    <xdr:sp macro="" textlink="">
      <xdr:nvSpPr>
        <xdr:cNvPr id="386" name="公債費負担の状況最大値テキスト"/>
        <xdr:cNvSpPr txBox="1"/>
      </xdr:nvSpPr>
      <xdr:spPr>
        <a:xfrm>
          <a:off x="17261205" y="57372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xdr:cNvCxnSpPr/>
      </xdr:nvCxnSpPr>
      <xdr:spPr>
        <a:xfrm>
          <a:off x="17081500" y="59899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151765</xdr:rowOff>
    </xdr:from>
    <xdr:to>
      <xdr:col>81</xdr:col>
      <xdr:colOff>44450</xdr:colOff>
      <xdr:row>43</xdr:row>
      <xdr:rowOff>38100</xdr:rowOff>
    </xdr:to>
    <xdr:cxnSp macro="">
      <xdr:nvCxnSpPr>
        <xdr:cNvPr id="388" name="直線コネクタ 387"/>
        <xdr:cNvCxnSpPr/>
      </xdr:nvCxnSpPr>
      <xdr:spPr>
        <a:xfrm>
          <a:off x="16326485" y="7192645"/>
          <a:ext cx="8458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13335</xdr:rowOff>
    </xdr:from>
    <xdr:ext cx="760730" cy="257810"/>
    <xdr:sp macro="" textlink="">
      <xdr:nvSpPr>
        <xdr:cNvPr id="389" name="公債費負担の状況平均値テキスト"/>
        <xdr:cNvSpPr txBox="1"/>
      </xdr:nvSpPr>
      <xdr:spPr>
        <a:xfrm>
          <a:off x="17261205" y="671893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167640</xdr:rowOff>
    </xdr:from>
    <xdr:to>
      <xdr:col>81</xdr:col>
      <xdr:colOff>95250</xdr:colOff>
      <xdr:row>41</xdr:row>
      <xdr:rowOff>98425</xdr:rowOff>
    </xdr:to>
    <xdr:sp macro="" textlink="">
      <xdr:nvSpPr>
        <xdr:cNvPr id="390" name="フローチャート: 判断 389"/>
        <xdr:cNvSpPr/>
      </xdr:nvSpPr>
      <xdr:spPr>
        <a:xfrm>
          <a:off x="17119600" y="687324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128905</xdr:rowOff>
    </xdr:from>
    <xdr:to>
      <xdr:col>77</xdr:col>
      <xdr:colOff>44450</xdr:colOff>
      <xdr:row>42</xdr:row>
      <xdr:rowOff>151765</xdr:rowOff>
    </xdr:to>
    <xdr:cxnSp macro="">
      <xdr:nvCxnSpPr>
        <xdr:cNvPr id="391" name="直線コネクタ 390"/>
        <xdr:cNvCxnSpPr/>
      </xdr:nvCxnSpPr>
      <xdr:spPr>
        <a:xfrm>
          <a:off x="15427960" y="7169785"/>
          <a:ext cx="8985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42545</xdr:rowOff>
    </xdr:from>
    <xdr:to>
      <xdr:col>77</xdr:col>
      <xdr:colOff>95250</xdr:colOff>
      <xdr:row>41</xdr:row>
      <xdr:rowOff>144145</xdr:rowOff>
    </xdr:to>
    <xdr:sp macro="" textlink="">
      <xdr:nvSpPr>
        <xdr:cNvPr id="392" name="フローチャート: 判断 391"/>
        <xdr:cNvSpPr/>
      </xdr:nvSpPr>
      <xdr:spPr>
        <a:xfrm>
          <a:off x="16273780" y="69157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154940</xdr:rowOff>
    </xdr:from>
    <xdr:ext cx="735330" cy="255270"/>
    <xdr:sp macro="" textlink="">
      <xdr:nvSpPr>
        <xdr:cNvPr id="393" name="テキスト ボックス 392"/>
        <xdr:cNvSpPr txBox="1"/>
      </xdr:nvSpPr>
      <xdr:spPr>
        <a:xfrm>
          <a:off x="15941675" y="6692900"/>
          <a:ext cx="7353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94615</xdr:rowOff>
    </xdr:from>
    <xdr:to>
      <xdr:col>72</xdr:col>
      <xdr:colOff>203200</xdr:colOff>
      <xdr:row>42</xdr:row>
      <xdr:rowOff>128905</xdr:rowOff>
    </xdr:to>
    <xdr:cxnSp macro="">
      <xdr:nvCxnSpPr>
        <xdr:cNvPr id="394" name="直線コネクタ 393"/>
        <xdr:cNvCxnSpPr/>
      </xdr:nvCxnSpPr>
      <xdr:spPr>
        <a:xfrm>
          <a:off x="14531340" y="7135495"/>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53975</xdr:rowOff>
    </xdr:from>
    <xdr:to>
      <xdr:col>73</xdr:col>
      <xdr:colOff>44450</xdr:colOff>
      <xdr:row>41</xdr:row>
      <xdr:rowOff>155575</xdr:rowOff>
    </xdr:to>
    <xdr:sp macro="" textlink="">
      <xdr:nvSpPr>
        <xdr:cNvPr id="395" name="フローチャート: 判断 394"/>
        <xdr:cNvSpPr/>
      </xdr:nvSpPr>
      <xdr:spPr>
        <a:xfrm>
          <a:off x="15377160" y="69272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166370</xdr:rowOff>
    </xdr:from>
    <xdr:ext cx="762000" cy="254000"/>
    <xdr:sp macro="" textlink="">
      <xdr:nvSpPr>
        <xdr:cNvPr id="396" name="テキスト ボックス 395"/>
        <xdr:cNvSpPr txBox="1"/>
      </xdr:nvSpPr>
      <xdr:spPr>
        <a:xfrm>
          <a:off x="15045055" y="67043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94615</xdr:rowOff>
    </xdr:from>
    <xdr:to>
      <xdr:col>68</xdr:col>
      <xdr:colOff>152400</xdr:colOff>
      <xdr:row>42</xdr:row>
      <xdr:rowOff>106045</xdr:rowOff>
    </xdr:to>
    <xdr:cxnSp macro="">
      <xdr:nvCxnSpPr>
        <xdr:cNvPr id="397" name="直線コネクタ 396"/>
        <xdr:cNvCxnSpPr/>
      </xdr:nvCxnSpPr>
      <xdr:spPr>
        <a:xfrm flipV="1">
          <a:off x="13634720" y="7135495"/>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42545</xdr:rowOff>
    </xdr:from>
    <xdr:to>
      <xdr:col>68</xdr:col>
      <xdr:colOff>203200</xdr:colOff>
      <xdr:row>41</xdr:row>
      <xdr:rowOff>144145</xdr:rowOff>
    </xdr:to>
    <xdr:sp macro="" textlink="">
      <xdr:nvSpPr>
        <xdr:cNvPr id="398" name="フローチャート: 判断 397"/>
        <xdr:cNvSpPr/>
      </xdr:nvSpPr>
      <xdr:spPr>
        <a:xfrm>
          <a:off x="14480540"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154940</xdr:rowOff>
    </xdr:from>
    <xdr:ext cx="762000" cy="255270"/>
    <xdr:sp macro="" textlink="">
      <xdr:nvSpPr>
        <xdr:cNvPr id="399" name="テキスト ボックス 398"/>
        <xdr:cNvSpPr txBox="1"/>
      </xdr:nvSpPr>
      <xdr:spPr>
        <a:xfrm>
          <a:off x="14146530" y="66929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64770</xdr:rowOff>
    </xdr:from>
    <xdr:to>
      <xdr:col>64</xdr:col>
      <xdr:colOff>152400</xdr:colOff>
      <xdr:row>41</xdr:row>
      <xdr:rowOff>167005</xdr:rowOff>
    </xdr:to>
    <xdr:sp macro="" textlink="">
      <xdr:nvSpPr>
        <xdr:cNvPr id="400" name="フローチャート: 判断 399"/>
        <xdr:cNvSpPr/>
      </xdr:nvSpPr>
      <xdr:spPr>
        <a:xfrm>
          <a:off x="13583920" y="69380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6350</xdr:rowOff>
    </xdr:from>
    <xdr:ext cx="762000" cy="255270"/>
    <xdr:sp macro="" textlink="">
      <xdr:nvSpPr>
        <xdr:cNvPr id="401" name="テキスト ボックス 400"/>
        <xdr:cNvSpPr txBox="1"/>
      </xdr:nvSpPr>
      <xdr:spPr>
        <a:xfrm>
          <a:off x="13249910" y="6711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0730" cy="259080"/>
    <xdr:sp macro="" textlink="">
      <xdr:nvSpPr>
        <xdr:cNvPr id="402" name="テキスト ボックス 401"/>
        <xdr:cNvSpPr txBox="1"/>
      </xdr:nvSpPr>
      <xdr:spPr>
        <a:xfrm>
          <a:off x="1695450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0730" cy="259080"/>
    <xdr:sp macro="" textlink="">
      <xdr:nvSpPr>
        <xdr:cNvPr id="403" name="テキスト ボックス 402"/>
        <xdr:cNvSpPr txBox="1"/>
      </xdr:nvSpPr>
      <xdr:spPr>
        <a:xfrm>
          <a:off x="1610868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0730" cy="259080"/>
    <xdr:sp macro="" textlink="">
      <xdr:nvSpPr>
        <xdr:cNvPr id="404" name="テキスト ボックス 403"/>
        <xdr:cNvSpPr txBox="1"/>
      </xdr:nvSpPr>
      <xdr:spPr>
        <a:xfrm>
          <a:off x="15210155"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158750</xdr:rowOff>
    </xdr:from>
    <xdr:to>
      <xdr:col>81</xdr:col>
      <xdr:colOff>95250</xdr:colOff>
      <xdr:row>43</xdr:row>
      <xdr:rowOff>88900</xdr:rowOff>
    </xdr:to>
    <xdr:sp macro="" textlink="">
      <xdr:nvSpPr>
        <xdr:cNvPr id="407" name="楕円 406"/>
        <xdr:cNvSpPr/>
      </xdr:nvSpPr>
      <xdr:spPr>
        <a:xfrm>
          <a:off x="17119600" y="71996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130810</xdr:rowOff>
    </xdr:from>
    <xdr:ext cx="760730" cy="259080"/>
    <xdr:sp macro="" textlink="">
      <xdr:nvSpPr>
        <xdr:cNvPr id="408" name="公債費負担の状況該当値テキスト"/>
        <xdr:cNvSpPr txBox="1"/>
      </xdr:nvSpPr>
      <xdr:spPr>
        <a:xfrm>
          <a:off x="17261205" y="71716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100965</xdr:rowOff>
    </xdr:from>
    <xdr:to>
      <xdr:col>77</xdr:col>
      <xdr:colOff>95250</xdr:colOff>
      <xdr:row>43</xdr:row>
      <xdr:rowOff>31115</xdr:rowOff>
    </xdr:to>
    <xdr:sp macro="" textlink="">
      <xdr:nvSpPr>
        <xdr:cNvPr id="409" name="楕円 408"/>
        <xdr:cNvSpPr/>
      </xdr:nvSpPr>
      <xdr:spPr>
        <a:xfrm>
          <a:off x="16273780" y="71418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15875</xdr:rowOff>
    </xdr:from>
    <xdr:ext cx="735330" cy="257810"/>
    <xdr:sp macro="" textlink="">
      <xdr:nvSpPr>
        <xdr:cNvPr id="410" name="テキスト ボックス 409"/>
        <xdr:cNvSpPr txBox="1"/>
      </xdr:nvSpPr>
      <xdr:spPr>
        <a:xfrm>
          <a:off x="15941675" y="722439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78105</xdr:rowOff>
    </xdr:from>
    <xdr:to>
      <xdr:col>73</xdr:col>
      <xdr:colOff>44450</xdr:colOff>
      <xdr:row>43</xdr:row>
      <xdr:rowOff>8255</xdr:rowOff>
    </xdr:to>
    <xdr:sp macro="" textlink="">
      <xdr:nvSpPr>
        <xdr:cNvPr id="411" name="楕円 410"/>
        <xdr:cNvSpPr/>
      </xdr:nvSpPr>
      <xdr:spPr>
        <a:xfrm>
          <a:off x="15377160" y="71189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164465</xdr:rowOff>
    </xdr:from>
    <xdr:ext cx="762000" cy="257810"/>
    <xdr:sp macro="" textlink="">
      <xdr:nvSpPr>
        <xdr:cNvPr id="412" name="テキスト ボックス 411"/>
        <xdr:cNvSpPr txBox="1"/>
      </xdr:nvSpPr>
      <xdr:spPr>
        <a:xfrm>
          <a:off x="15045055" y="7205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43815</xdr:rowOff>
    </xdr:from>
    <xdr:to>
      <xdr:col>68</xdr:col>
      <xdr:colOff>203200</xdr:colOff>
      <xdr:row>42</xdr:row>
      <xdr:rowOff>145415</xdr:rowOff>
    </xdr:to>
    <xdr:sp macro="" textlink="">
      <xdr:nvSpPr>
        <xdr:cNvPr id="413" name="楕円 412"/>
        <xdr:cNvSpPr/>
      </xdr:nvSpPr>
      <xdr:spPr>
        <a:xfrm>
          <a:off x="14480540" y="70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130175</xdr:rowOff>
    </xdr:from>
    <xdr:ext cx="762000" cy="257810"/>
    <xdr:sp macro="" textlink="">
      <xdr:nvSpPr>
        <xdr:cNvPr id="414" name="テキスト ボックス 413"/>
        <xdr:cNvSpPr txBox="1"/>
      </xdr:nvSpPr>
      <xdr:spPr>
        <a:xfrm>
          <a:off x="14146530" y="7171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55245</xdr:rowOff>
    </xdr:from>
    <xdr:to>
      <xdr:col>64</xdr:col>
      <xdr:colOff>152400</xdr:colOff>
      <xdr:row>42</xdr:row>
      <xdr:rowOff>156845</xdr:rowOff>
    </xdr:to>
    <xdr:sp macro="" textlink="">
      <xdr:nvSpPr>
        <xdr:cNvPr id="415" name="楕円 414"/>
        <xdr:cNvSpPr/>
      </xdr:nvSpPr>
      <xdr:spPr>
        <a:xfrm>
          <a:off x="13583920"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141605</xdr:rowOff>
    </xdr:from>
    <xdr:ext cx="762000" cy="257810"/>
    <xdr:sp macro="" textlink="">
      <xdr:nvSpPr>
        <xdr:cNvPr id="416" name="テキスト ボックス 415"/>
        <xdr:cNvSpPr txBox="1"/>
      </xdr:nvSpPr>
      <xdr:spPr>
        <a:xfrm>
          <a:off x="13249910" y="7182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9" name="テキスト ボックス 418"/>
        <xdr:cNvSpPr txBox="1"/>
      </xdr:nvSpPr>
      <xdr:spPr>
        <a:xfrm>
          <a:off x="15463520" y="150876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将来負担比率は、類似団体内平均、全国平均、山梨県平均と比較して、すべて上回る結果となっているものの、前年度と比べて17.5ポイント改善している。
　数値改善の要因としては、分母を構成する普通交付税が、前年度より３億４，５５１万円増加して、これにより標準財政規模の額が押し上げられたことと、地方債残高の着実な減少に加え、主に合併特例事業債や緊急防災・減災事業債等の残高が減少したことなどにより、地方債の現在高をはじめとした分子の将来負担額が大幅に減少したことによる影響が大であったためと考えられる。</a:t>
          </a:r>
        </a:p>
        <a:p>
          <a:r>
            <a:rPr kumimoji="1" lang="ja-JP" altLang="en-US" sz="1000">
              <a:latin typeface="ＭＳ Ｐゴシック"/>
              <a:ea typeface="ＭＳ Ｐゴシック"/>
            </a:rPr>
            <a:t>　今後においても、市債の新規発行額を元金償還額の範囲内に抑制するという基本スタンスを堅持しつつ、将来の負担を軽減できるよう、交付税措置を加味した適正な借入を行うなど継続して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1615"/>
    <xdr:sp macro="" textlink="">
      <xdr:nvSpPr>
        <xdr:cNvPr id="430" name="テキスト ボックス 429"/>
        <xdr:cNvSpPr txBox="1"/>
      </xdr:nvSpPr>
      <xdr:spPr>
        <a:xfrm>
          <a:off x="12905105" y="17399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7810"/>
    <xdr:sp macro="" textlink="">
      <xdr:nvSpPr>
        <xdr:cNvPr id="432" name="テキスト ボックス 431"/>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943205" y="3694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7810"/>
    <xdr:sp macro="" textlink="">
      <xdr:nvSpPr>
        <xdr:cNvPr id="434" name="テキスト ボックス 433"/>
        <xdr:cNvSpPr txBox="1"/>
      </xdr:nvSpPr>
      <xdr:spPr>
        <a:xfrm>
          <a:off x="12173585" y="3556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943205" y="2514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4000"/>
    <xdr:sp macro="" textlink="">
      <xdr:nvSpPr>
        <xdr:cNvPr id="438" name="テキスト ボックス 437"/>
        <xdr:cNvSpPr txBox="1"/>
      </xdr:nvSpPr>
      <xdr:spPr>
        <a:xfrm>
          <a:off x="12173585" y="23761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1" name="直線コネクタ 440"/>
        <xdr:cNvCxnSpPr/>
      </xdr:nvCxnSpPr>
      <xdr:spPr>
        <a:xfrm flipV="1">
          <a:off x="17172305" y="2514600"/>
          <a:ext cx="0" cy="1330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0730" cy="257810"/>
    <xdr:sp macro="" textlink="">
      <xdr:nvSpPr>
        <xdr:cNvPr id="442" name="将来負担の状況最小値テキスト"/>
        <xdr:cNvSpPr txBox="1"/>
      </xdr:nvSpPr>
      <xdr:spPr>
        <a:xfrm>
          <a:off x="17261205" y="3817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3" name="直線コネクタ 442"/>
        <xdr:cNvCxnSpPr/>
      </xdr:nvCxnSpPr>
      <xdr:spPr>
        <a:xfrm>
          <a:off x="17081500" y="38455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0730" cy="254000"/>
    <xdr:sp macro="" textlink="">
      <xdr:nvSpPr>
        <xdr:cNvPr id="444" name="将来負担の状況最大値テキスト"/>
        <xdr:cNvSpPr txBox="1"/>
      </xdr:nvSpPr>
      <xdr:spPr>
        <a:xfrm>
          <a:off x="17261205" y="226568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7081500" y="25146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59690</xdr:rowOff>
    </xdr:from>
    <xdr:to>
      <xdr:col>81</xdr:col>
      <xdr:colOff>44450</xdr:colOff>
      <xdr:row>16</xdr:row>
      <xdr:rowOff>165100</xdr:rowOff>
    </xdr:to>
    <xdr:cxnSp macro="">
      <xdr:nvCxnSpPr>
        <xdr:cNvPr id="446" name="直線コネクタ 445"/>
        <xdr:cNvCxnSpPr/>
      </xdr:nvCxnSpPr>
      <xdr:spPr>
        <a:xfrm flipV="1">
          <a:off x="16326485" y="2741930"/>
          <a:ext cx="8458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116840</xdr:rowOff>
    </xdr:from>
    <xdr:ext cx="760730" cy="259080"/>
    <xdr:sp macro="" textlink="">
      <xdr:nvSpPr>
        <xdr:cNvPr id="447" name="将来負担の状況平均値テキスト"/>
        <xdr:cNvSpPr txBox="1"/>
      </xdr:nvSpPr>
      <xdr:spPr>
        <a:xfrm>
          <a:off x="17261205" y="24638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48" name="フローチャート: 判断 447"/>
        <xdr:cNvSpPr/>
      </xdr:nvSpPr>
      <xdr:spPr>
        <a:xfrm>
          <a:off x="17119600" y="26149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165100</xdr:rowOff>
    </xdr:from>
    <xdr:to>
      <xdr:col>77</xdr:col>
      <xdr:colOff>44450</xdr:colOff>
      <xdr:row>17</xdr:row>
      <xdr:rowOff>40640</xdr:rowOff>
    </xdr:to>
    <xdr:cxnSp macro="">
      <xdr:nvCxnSpPr>
        <xdr:cNvPr id="449" name="直線コネクタ 448"/>
        <xdr:cNvCxnSpPr/>
      </xdr:nvCxnSpPr>
      <xdr:spPr>
        <a:xfrm flipV="1">
          <a:off x="15427960" y="2847340"/>
          <a:ext cx="8985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145415</xdr:rowOff>
    </xdr:from>
    <xdr:to>
      <xdr:col>77</xdr:col>
      <xdr:colOff>95250</xdr:colOff>
      <xdr:row>16</xdr:row>
      <xdr:rowOff>75565</xdr:rowOff>
    </xdr:to>
    <xdr:sp macro="" textlink="">
      <xdr:nvSpPr>
        <xdr:cNvPr id="450" name="フローチャート: 判断 449"/>
        <xdr:cNvSpPr/>
      </xdr:nvSpPr>
      <xdr:spPr>
        <a:xfrm>
          <a:off x="16273780" y="26600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86360</xdr:rowOff>
    </xdr:from>
    <xdr:ext cx="735330" cy="254000"/>
    <xdr:sp macro="" textlink="">
      <xdr:nvSpPr>
        <xdr:cNvPr id="451" name="テキスト ボックス 450"/>
        <xdr:cNvSpPr txBox="1"/>
      </xdr:nvSpPr>
      <xdr:spPr>
        <a:xfrm>
          <a:off x="15941675" y="2433320"/>
          <a:ext cx="7353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40640</xdr:rowOff>
    </xdr:from>
    <xdr:to>
      <xdr:col>72</xdr:col>
      <xdr:colOff>203200</xdr:colOff>
      <xdr:row>17</xdr:row>
      <xdr:rowOff>76200</xdr:rowOff>
    </xdr:to>
    <xdr:cxnSp macro="">
      <xdr:nvCxnSpPr>
        <xdr:cNvPr id="452" name="直線コネクタ 451"/>
        <xdr:cNvCxnSpPr/>
      </xdr:nvCxnSpPr>
      <xdr:spPr>
        <a:xfrm flipV="1">
          <a:off x="14531340" y="2890520"/>
          <a:ext cx="8966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11430</xdr:rowOff>
    </xdr:from>
    <xdr:to>
      <xdr:col>73</xdr:col>
      <xdr:colOff>44450</xdr:colOff>
      <xdr:row>16</xdr:row>
      <xdr:rowOff>113030</xdr:rowOff>
    </xdr:to>
    <xdr:sp macro="" textlink="">
      <xdr:nvSpPr>
        <xdr:cNvPr id="453" name="フローチャート: 判断 452"/>
        <xdr:cNvSpPr/>
      </xdr:nvSpPr>
      <xdr:spPr>
        <a:xfrm>
          <a:off x="15377160" y="26936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123190</xdr:rowOff>
    </xdr:from>
    <xdr:ext cx="762000" cy="254000"/>
    <xdr:sp macro="" textlink="">
      <xdr:nvSpPr>
        <xdr:cNvPr id="454" name="テキスト ボックス 453"/>
        <xdr:cNvSpPr txBox="1"/>
      </xdr:nvSpPr>
      <xdr:spPr>
        <a:xfrm>
          <a:off x="15045055" y="2470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76200</xdr:rowOff>
    </xdr:from>
    <xdr:to>
      <xdr:col>68</xdr:col>
      <xdr:colOff>152400</xdr:colOff>
      <xdr:row>17</xdr:row>
      <xdr:rowOff>111125</xdr:rowOff>
    </xdr:to>
    <xdr:cxnSp macro="">
      <xdr:nvCxnSpPr>
        <xdr:cNvPr id="455" name="直線コネクタ 454"/>
        <xdr:cNvCxnSpPr/>
      </xdr:nvCxnSpPr>
      <xdr:spPr>
        <a:xfrm flipV="1">
          <a:off x="13634720" y="2926080"/>
          <a:ext cx="8966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6350</xdr:rowOff>
    </xdr:from>
    <xdr:to>
      <xdr:col>68</xdr:col>
      <xdr:colOff>203200</xdr:colOff>
      <xdr:row>16</xdr:row>
      <xdr:rowOff>107950</xdr:rowOff>
    </xdr:to>
    <xdr:sp macro="" textlink="">
      <xdr:nvSpPr>
        <xdr:cNvPr id="456" name="フローチャート: 判断 455"/>
        <xdr:cNvSpPr/>
      </xdr:nvSpPr>
      <xdr:spPr>
        <a:xfrm>
          <a:off x="14480540" y="268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118110</xdr:rowOff>
    </xdr:from>
    <xdr:ext cx="762000" cy="259080"/>
    <xdr:sp macro="" textlink="">
      <xdr:nvSpPr>
        <xdr:cNvPr id="457" name="テキスト ボックス 456"/>
        <xdr:cNvSpPr txBox="1"/>
      </xdr:nvSpPr>
      <xdr:spPr>
        <a:xfrm>
          <a:off x="14146530" y="246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5080</xdr:rowOff>
    </xdr:from>
    <xdr:to>
      <xdr:col>64</xdr:col>
      <xdr:colOff>152400</xdr:colOff>
      <xdr:row>16</xdr:row>
      <xdr:rowOff>106680</xdr:rowOff>
    </xdr:to>
    <xdr:sp macro="" textlink="">
      <xdr:nvSpPr>
        <xdr:cNvPr id="458" name="フローチャート: 判断 457"/>
        <xdr:cNvSpPr/>
      </xdr:nvSpPr>
      <xdr:spPr>
        <a:xfrm>
          <a:off x="13583920" y="26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116840</xdr:rowOff>
    </xdr:from>
    <xdr:ext cx="762000" cy="259080"/>
    <xdr:sp macro="" textlink="">
      <xdr:nvSpPr>
        <xdr:cNvPr id="459" name="テキスト ボックス 458"/>
        <xdr:cNvSpPr txBox="1"/>
      </xdr:nvSpPr>
      <xdr:spPr>
        <a:xfrm>
          <a:off x="13249910" y="246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0730" cy="257810"/>
    <xdr:sp macro="" textlink="">
      <xdr:nvSpPr>
        <xdr:cNvPr id="460" name="テキスト ボックス 459"/>
        <xdr:cNvSpPr txBox="1"/>
      </xdr:nvSpPr>
      <xdr:spPr>
        <a:xfrm>
          <a:off x="1695450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0730" cy="257810"/>
    <xdr:sp macro="" textlink="">
      <xdr:nvSpPr>
        <xdr:cNvPr id="461" name="テキスト ボックス 460"/>
        <xdr:cNvSpPr txBox="1"/>
      </xdr:nvSpPr>
      <xdr:spPr>
        <a:xfrm>
          <a:off x="1610868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0730" cy="257810"/>
    <xdr:sp macro="" textlink="">
      <xdr:nvSpPr>
        <xdr:cNvPr id="462" name="テキスト ボックス 461"/>
        <xdr:cNvSpPr txBox="1"/>
      </xdr:nvSpPr>
      <xdr:spPr>
        <a:xfrm>
          <a:off x="15210155"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7810"/>
    <xdr:sp macro="" textlink="">
      <xdr:nvSpPr>
        <xdr:cNvPr id="463" name="テキスト ボックス 462"/>
        <xdr:cNvSpPr txBox="1"/>
      </xdr:nvSpPr>
      <xdr:spPr>
        <a:xfrm>
          <a:off x="1431353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7810"/>
    <xdr:sp macro="" textlink="">
      <xdr:nvSpPr>
        <xdr:cNvPr id="464" name="テキスト ボックス 463"/>
        <xdr:cNvSpPr txBox="1"/>
      </xdr:nvSpPr>
      <xdr:spPr>
        <a:xfrm>
          <a:off x="1341691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8890</xdr:rowOff>
    </xdr:from>
    <xdr:to>
      <xdr:col>81</xdr:col>
      <xdr:colOff>95250</xdr:colOff>
      <xdr:row>16</xdr:row>
      <xdr:rowOff>110490</xdr:rowOff>
    </xdr:to>
    <xdr:sp macro="" textlink="">
      <xdr:nvSpPr>
        <xdr:cNvPr id="465" name="楕円 464"/>
        <xdr:cNvSpPr/>
      </xdr:nvSpPr>
      <xdr:spPr>
        <a:xfrm>
          <a:off x="17119600" y="26911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152400</xdr:rowOff>
    </xdr:from>
    <xdr:ext cx="760730" cy="259080"/>
    <xdr:sp macro="" textlink="">
      <xdr:nvSpPr>
        <xdr:cNvPr id="466" name="将来負担の状況該当値テキスト"/>
        <xdr:cNvSpPr txBox="1"/>
      </xdr:nvSpPr>
      <xdr:spPr>
        <a:xfrm>
          <a:off x="17261205" y="2667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114300</xdr:rowOff>
    </xdr:from>
    <xdr:to>
      <xdr:col>77</xdr:col>
      <xdr:colOff>95250</xdr:colOff>
      <xdr:row>17</xdr:row>
      <xdr:rowOff>44450</xdr:rowOff>
    </xdr:to>
    <xdr:sp macro="" textlink="">
      <xdr:nvSpPr>
        <xdr:cNvPr id="467" name="楕円 466"/>
        <xdr:cNvSpPr/>
      </xdr:nvSpPr>
      <xdr:spPr>
        <a:xfrm>
          <a:off x="16273780" y="27965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29210</xdr:rowOff>
    </xdr:from>
    <xdr:ext cx="735330" cy="254000"/>
    <xdr:sp macro="" textlink="">
      <xdr:nvSpPr>
        <xdr:cNvPr id="468" name="テキスト ボックス 467"/>
        <xdr:cNvSpPr txBox="1"/>
      </xdr:nvSpPr>
      <xdr:spPr>
        <a:xfrm>
          <a:off x="15941675" y="2879090"/>
          <a:ext cx="7353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161290</xdr:rowOff>
    </xdr:from>
    <xdr:to>
      <xdr:col>73</xdr:col>
      <xdr:colOff>44450</xdr:colOff>
      <xdr:row>17</xdr:row>
      <xdr:rowOff>91440</xdr:rowOff>
    </xdr:to>
    <xdr:sp macro="" textlink="">
      <xdr:nvSpPr>
        <xdr:cNvPr id="469" name="楕円 468"/>
        <xdr:cNvSpPr/>
      </xdr:nvSpPr>
      <xdr:spPr>
        <a:xfrm>
          <a:off x="15377160" y="28435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76200</xdr:rowOff>
    </xdr:from>
    <xdr:ext cx="762000" cy="255270"/>
    <xdr:sp macro="" textlink="">
      <xdr:nvSpPr>
        <xdr:cNvPr id="470" name="テキスト ボックス 469"/>
        <xdr:cNvSpPr txBox="1"/>
      </xdr:nvSpPr>
      <xdr:spPr>
        <a:xfrm>
          <a:off x="15045055" y="2926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25400</xdr:rowOff>
    </xdr:from>
    <xdr:to>
      <xdr:col>68</xdr:col>
      <xdr:colOff>203200</xdr:colOff>
      <xdr:row>17</xdr:row>
      <xdr:rowOff>127000</xdr:rowOff>
    </xdr:to>
    <xdr:sp macro="" textlink="">
      <xdr:nvSpPr>
        <xdr:cNvPr id="471" name="楕円 470"/>
        <xdr:cNvSpPr/>
      </xdr:nvSpPr>
      <xdr:spPr>
        <a:xfrm>
          <a:off x="14480540" y="28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111760</xdr:rowOff>
    </xdr:from>
    <xdr:ext cx="762000" cy="255270"/>
    <xdr:sp macro="" textlink="">
      <xdr:nvSpPr>
        <xdr:cNvPr id="472" name="テキスト ボックス 471"/>
        <xdr:cNvSpPr txBox="1"/>
      </xdr:nvSpPr>
      <xdr:spPr>
        <a:xfrm>
          <a:off x="14146530" y="29616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60325</xdr:rowOff>
    </xdr:from>
    <xdr:to>
      <xdr:col>64</xdr:col>
      <xdr:colOff>152400</xdr:colOff>
      <xdr:row>17</xdr:row>
      <xdr:rowOff>161925</xdr:rowOff>
    </xdr:to>
    <xdr:sp macro="" textlink="">
      <xdr:nvSpPr>
        <xdr:cNvPr id="473" name="楕円 472"/>
        <xdr:cNvSpPr/>
      </xdr:nvSpPr>
      <xdr:spPr>
        <a:xfrm>
          <a:off x="13583920" y="29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146685</xdr:rowOff>
    </xdr:from>
    <xdr:ext cx="762000" cy="253365"/>
    <xdr:sp macro="" textlink="">
      <xdr:nvSpPr>
        <xdr:cNvPr id="474" name="テキスト ボックス 473"/>
        <xdr:cNvSpPr txBox="1"/>
      </xdr:nvSpPr>
      <xdr:spPr>
        <a:xfrm>
          <a:off x="13249910" y="2996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70612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70612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xdr:cNvSpPr txBox="1"/>
      </xdr:nvSpPr>
      <xdr:spPr>
        <a:xfrm>
          <a:off x="70612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70612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人件費は、類似団体内平均とほぼ同水準ではあるが、全国平均については下回っており、山梨県平均は上回っている状況である。
　分母となる経常一般財源等が前年度より減少し、併せて職員数の減少に伴い、分子の人件費充当一般財源等も大きく減少したことにより数値が減少する結果となった。</a:t>
          </a:r>
        </a:p>
        <a:p>
          <a:r>
            <a:rPr kumimoji="1" lang="ja-JP" altLang="en-US" sz="1100">
              <a:solidFill>
                <a:sysClr val="windowText" lastClr="000000"/>
              </a:solidFill>
              <a:latin typeface="ＭＳ Ｐゴシック"/>
              <a:ea typeface="ＭＳ Ｐゴシック"/>
            </a:rPr>
            <a:t>　今後も引続き行政改革に取り組み、職員の適正配置や人件費削減に努める。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3152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4000"/>
    <xdr:sp macro="" textlink="">
      <xdr:nvSpPr>
        <xdr:cNvPr id="47" name="テキスト ボックス 46"/>
        <xdr:cNvSpPr txBox="1"/>
      </xdr:nvSpPr>
      <xdr:spPr>
        <a:xfrm>
          <a:off x="256540" y="7414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9620" y="7230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4190" cy="259080"/>
    <xdr:sp macro="" textlink="">
      <xdr:nvSpPr>
        <xdr:cNvPr id="49" name="テキスト ボックス 48"/>
        <xdr:cNvSpPr txBox="1"/>
      </xdr:nvSpPr>
      <xdr:spPr>
        <a:xfrm>
          <a:off x="25654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9620" y="6903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4190" cy="254000"/>
    <xdr:sp macro="" textlink="">
      <xdr:nvSpPr>
        <xdr:cNvPr id="51" name="テキスト ボックス 50"/>
        <xdr:cNvSpPr txBox="1"/>
      </xdr:nvSpPr>
      <xdr:spPr>
        <a:xfrm>
          <a:off x="256540" y="676148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9620" y="6576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4190" cy="258445"/>
    <xdr:sp macro="" textlink="">
      <xdr:nvSpPr>
        <xdr:cNvPr id="53" name="テキスト ボックス 52"/>
        <xdr:cNvSpPr txBox="1"/>
      </xdr:nvSpPr>
      <xdr:spPr>
        <a:xfrm>
          <a:off x="25654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9620" y="6250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4190" cy="259080"/>
    <xdr:sp macro="" textlink="">
      <xdr:nvSpPr>
        <xdr:cNvPr id="55" name="テキスト ボックス 54"/>
        <xdr:cNvSpPr txBox="1"/>
      </xdr:nvSpPr>
      <xdr:spPr>
        <a:xfrm>
          <a:off x="25654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9620" y="5923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4190" cy="254000"/>
    <xdr:sp macro="" textlink="">
      <xdr:nvSpPr>
        <xdr:cNvPr id="57" name="テキスト ボックス 56"/>
        <xdr:cNvSpPr txBox="1"/>
      </xdr:nvSpPr>
      <xdr:spPr>
        <a:xfrm>
          <a:off x="256540" y="5781675"/>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9620" y="5596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4190" cy="259080"/>
    <xdr:sp macro="" textlink="">
      <xdr:nvSpPr>
        <xdr:cNvPr id="59" name="テキスト ボックス 58"/>
        <xdr:cNvSpPr txBox="1"/>
      </xdr:nvSpPr>
      <xdr:spPr>
        <a:xfrm>
          <a:off x="25654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4000"/>
    <xdr:sp macro="" textlink="">
      <xdr:nvSpPr>
        <xdr:cNvPr id="61" name="テキスト ボックス 60"/>
        <xdr:cNvSpPr txBox="1"/>
      </xdr:nvSpPr>
      <xdr:spPr>
        <a:xfrm>
          <a:off x="256540" y="5128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xdr:cNvCxnSpPr/>
      </xdr:nvCxnSpPr>
      <xdr:spPr>
        <a:xfrm flipV="1">
          <a:off x="488696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0730" cy="259080"/>
    <xdr:sp macro="" textlink="">
      <xdr:nvSpPr>
        <xdr:cNvPr id="64" name="人件費最小値テキスト"/>
        <xdr:cNvSpPr txBox="1"/>
      </xdr:nvSpPr>
      <xdr:spPr>
        <a:xfrm>
          <a:off x="4975860" y="7223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95520" y="7251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0730" cy="259080"/>
    <xdr:sp macro="" textlink="">
      <xdr:nvSpPr>
        <xdr:cNvPr id="66" name="人件費最大値テキスト"/>
        <xdr:cNvSpPr txBox="1"/>
      </xdr:nvSpPr>
      <xdr:spPr>
        <a:xfrm>
          <a:off x="4975860" y="55365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xdr:cNvCxnSpPr/>
      </xdr:nvCxnSpPr>
      <xdr:spPr>
        <a:xfrm>
          <a:off x="4795520" y="579310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29210</xdr:rowOff>
    </xdr:from>
    <xdr:to>
      <xdr:col>24</xdr:col>
      <xdr:colOff>25400</xdr:colOff>
      <xdr:row>40</xdr:row>
      <xdr:rowOff>1905</xdr:rowOff>
    </xdr:to>
    <xdr:cxnSp macro="">
      <xdr:nvCxnSpPr>
        <xdr:cNvPr id="68" name="直線コネクタ 67"/>
        <xdr:cNvCxnSpPr/>
      </xdr:nvCxnSpPr>
      <xdr:spPr>
        <a:xfrm flipV="1">
          <a:off x="4036060" y="6544310"/>
          <a:ext cx="8509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144145</xdr:rowOff>
    </xdr:from>
    <xdr:ext cx="760730" cy="254000"/>
    <xdr:sp macro="" textlink="">
      <xdr:nvSpPr>
        <xdr:cNvPr id="69" name="人件費平均値テキスト"/>
        <xdr:cNvSpPr txBox="1"/>
      </xdr:nvSpPr>
      <xdr:spPr>
        <a:xfrm>
          <a:off x="4975860" y="6316345"/>
          <a:ext cx="7607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xdr:cNvSpPr/>
      </xdr:nvSpPr>
      <xdr:spPr>
        <a:xfrm>
          <a:off x="4833620" y="64712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105410</xdr:rowOff>
    </xdr:from>
    <xdr:to>
      <xdr:col>19</xdr:col>
      <xdr:colOff>187325</xdr:colOff>
      <xdr:row>40</xdr:row>
      <xdr:rowOff>1905</xdr:rowOff>
    </xdr:to>
    <xdr:cxnSp macro="">
      <xdr:nvCxnSpPr>
        <xdr:cNvPr id="71" name="直線コネクタ 70"/>
        <xdr:cNvCxnSpPr/>
      </xdr:nvCxnSpPr>
      <xdr:spPr>
        <a:xfrm>
          <a:off x="3136900" y="6620510"/>
          <a:ext cx="89916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120650</xdr:rowOff>
    </xdr:from>
    <xdr:to>
      <xdr:col>20</xdr:col>
      <xdr:colOff>38100</xdr:colOff>
      <xdr:row>39</xdr:row>
      <xdr:rowOff>50165</xdr:rowOff>
    </xdr:to>
    <xdr:sp macro="" textlink="">
      <xdr:nvSpPr>
        <xdr:cNvPr id="72" name="フローチャート: 判断 71"/>
        <xdr:cNvSpPr/>
      </xdr:nvSpPr>
      <xdr:spPr>
        <a:xfrm>
          <a:off x="3985260" y="663575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60325</xdr:rowOff>
    </xdr:from>
    <xdr:ext cx="731520" cy="259080"/>
    <xdr:sp macro="" textlink="">
      <xdr:nvSpPr>
        <xdr:cNvPr id="73" name="テキスト ボックス 72"/>
        <xdr:cNvSpPr txBox="1"/>
      </xdr:nvSpPr>
      <xdr:spPr>
        <a:xfrm>
          <a:off x="3652520" y="640397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83185</xdr:rowOff>
    </xdr:from>
    <xdr:to>
      <xdr:col>15</xdr:col>
      <xdr:colOff>98425</xdr:colOff>
      <xdr:row>38</xdr:row>
      <xdr:rowOff>105410</xdr:rowOff>
    </xdr:to>
    <xdr:cxnSp macro="">
      <xdr:nvCxnSpPr>
        <xdr:cNvPr id="74" name="直線コネクタ 73"/>
        <xdr:cNvCxnSpPr/>
      </xdr:nvCxnSpPr>
      <xdr:spPr>
        <a:xfrm>
          <a:off x="2237740" y="6598285"/>
          <a:ext cx="89916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54610</xdr:rowOff>
    </xdr:from>
    <xdr:to>
      <xdr:col>15</xdr:col>
      <xdr:colOff>149225</xdr:colOff>
      <xdr:row>38</xdr:row>
      <xdr:rowOff>156210</xdr:rowOff>
    </xdr:to>
    <xdr:sp macro="" textlink="">
      <xdr:nvSpPr>
        <xdr:cNvPr id="75" name="フローチャート: 判断 74"/>
        <xdr:cNvSpPr/>
      </xdr:nvSpPr>
      <xdr:spPr>
        <a:xfrm>
          <a:off x="30861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166370</xdr:rowOff>
    </xdr:from>
    <xdr:ext cx="760730" cy="254000"/>
    <xdr:sp macro="" textlink="">
      <xdr:nvSpPr>
        <xdr:cNvPr id="76" name="テキスト ボックス 75"/>
        <xdr:cNvSpPr txBox="1"/>
      </xdr:nvSpPr>
      <xdr:spPr>
        <a:xfrm>
          <a:off x="2750820" y="633857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83185</xdr:rowOff>
    </xdr:from>
    <xdr:to>
      <xdr:col>11</xdr:col>
      <xdr:colOff>9525</xdr:colOff>
      <xdr:row>38</xdr:row>
      <xdr:rowOff>105410</xdr:rowOff>
    </xdr:to>
    <xdr:cxnSp macro="">
      <xdr:nvCxnSpPr>
        <xdr:cNvPr id="77" name="直線コネクタ 76"/>
        <xdr:cNvCxnSpPr/>
      </xdr:nvCxnSpPr>
      <xdr:spPr>
        <a:xfrm flipV="1">
          <a:off x="1336040" y="6598285"/>
          <a:ext cx="9017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84400" y="6591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162560</xdr:rowOff>
    </xdr:from>
    <xdr:ext cx="756920" cy="259080"/>
    <xdr:sp macro="" textlink="">
      <xdr:nvSpPr>
        <xdr:cNvPr id="79" name="テキスト ボックス 78"/>
        <xdr:cNvSpPr txBox="1"/>
      </xdr:nvSpPr>
      <xdr:spPr>
        <a:xfrm>
          <a:off x="1851660" y="6677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43815</xdr:rowOff>
    </xdr:from>
    <xdr:to>
      <xdr:col>6</xdr:col>
      <xdr:colOff>171450</xdr:colOff>
      <xdr:row>38</xdr:row>
      <xdr:rowOff>145415</xdr:rowOff>
    </xdr:to>
    <xdr:sp macro="" textlink="">
      <xdr:nvSpPr>
        <xdr:cNvPr id="80" name="フローチャート: 判断 79"/>
        <xdr:cNvSpPr/>
      </xdr:nvSpPr>
      <xdr:spPr>
        <a:xfrm>
          <a:off x="128524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155575</xdr:rowOff>
    </xdr:from>
    <xdr:ext cx="758190" cy="254000"/>
    <xdr:sp macro="" textlink="">
      <xdr:nvSpPr>
        <xdr:cNvPr id="81" name="テキスト ボックス 80"/>
        <xdr:cNvSpPr txBox="1"/>
      </xdr:nvSpPr>
      <xdr:spPr>
        <a:xfrm>
          <a:off x="949960" y="632777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2" name="テキスト ボックス 81"/>
        <xdr:cNvSpPr txBox="1"/>
      </xdr:nvSpPr>
      <xdr:spPr>
        <a:xfrm>
          <a:off x="46685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4" name="テキスト ボックス 83"/>
        <xdr:cNvSpPr txBox="1"/>
      </xdr:nvSpPr>
      <xdr:spPr>
        <a:xfrm>
          <a:off x="29184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0730" cy="259080"/>
    <xdr:sp macro="" textlink="">
      <xdr:nvSpPr>
        <xdr:cNvPr id="85" name="テキスト ボックス 84"/>
        <xdr:cNvSpPr txBox="1"/>
      </xdr:nvSpPr>
      <xdr:spPr>
        <a:xfrm>
          <a:off x="20167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6" name="テキスト ボックス 85"/>
        <xdr:cNvSpPr txBox="1"/>
      </xdr:nvSpPr>
      <xdr:spPr>
        <a:xfrm>
          <a:off x="11176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149860</xdr:rowOff>
    </xdr:from>
    <xdr:to>
      <xdr:col>24</xdr:col>
      <xdr:colOff>76200</xdr:colOff>
      <xdr:row>38</xdr:row>
      <xdr:rowOff>80010</xdr:rowOff>
    </xdr:to>
    <xdr:sp macro="" textlink="">
      <xdr:nvSpPr>
        <xdr:cNvPr id="87" name="楕円 86"/>
        <xdr:cNvSpPr/>
      </xdr:nvSpPr>
      <xdr:spPr>
        <a:xfrm>
          <a:off x="4833620" y="6493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121920</xdr:rowOff>
    </xdr:from>
    <xdr:ext cx="760730" cy="254000"/>
    <xdr:sp macro="" textlink="">
      <xdr:nvSpPr>
        <xdr:cNvPr id="88" name="人件費該当値テキスト"/>
        <xdr:cNvSpPr txBox="1"/>
      </xdr:nvSpPr>
      <xdr:spPr>
        <a:xfrm>
          <a:off x="4975860" y="646557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122555</xdr:rowOff>
    </xdr:from>
    <xdr:to>
      <xdr:col>20</xdr:col>
      <xdr:colOff>38100</xdr:colOff>
      <xdr:row>40</xdr:row>
      <xdr:rowOff>52705</xdr:rowOff>
    </xdr:to>
    <xdr:sp macro="" textlink="">
      <xdr:nvSpPr>
        <xdr:cNvPr id="89" name="楕円 88"/>
        <xdr:cNvSpPr/>
      </xdr:nvSpPr>
      <xdr:spPr>
        <a:xfrm>
          <a:off x="3985260" y="68091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37465</xdr:rowOff>
    </xdr:from>
    <xdr:ext cx="731520" cy="259080"/>
    <xdr:sp macro="" textlink="">
      <xdr:nvSpPr>
        <xdr:cNvPr id="90" name="テキスト ボックス 89"/>
        <xdr:cNvSpPr txBox="1"/>
      </xdr:nvSpPr>
      <xdr:spPr>
        <a:xfrm>
          <a:off x="3652520" y="689546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54610</xdr:rowOff>
    </xdr:from>
    <xdr:to>
      <xdr:col>15</xdr:col>
      <xdr:colOff>149225</xdr:colOff>
      <xdr:row>38</xdr:row>
      <xdr:rowOff>156210</xdr:rowOff>
    </xdr:to>
    <xdr:sp macro="" textlink="">
      <xdr:nvSpPr>
        <xdr:cNvPr id="91" name="楕円 90"/>
        <xdr:cNvSpPr/>
      </xdr:nvSpPr>
      <xdr:spPr>
        <a:xfrm>
          <a:off x="30861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140970</xdr:rowOff>
    </xdr:from>
    <xdr:ext cx="760730" cy="259080"/>
    <xdr:sp macro="" textlink="">
      <xdr:nvSpPr>
        <xdr:cNvPr id="92" name="テキスト ボックス 91"/>
        <xdr:cNvSpPr txBox="1"/>
      </xdr:nvSpPr>
      <xdr:spPr>
        <a:xfrm>
          <a:off x="2750820" y="6656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32385</xdr:rowOff>
    </xdr:from>
    <xdr:to>
      <xdr:col>11</xdr:col>
      <xdr:colOff>60325</xdr:colOff>
      <xdr:row>38</xdr:row>
      <xdr:rowOff>133985</xdr:rowOff>
    </xdr:to>
    <xdr:sp macro="" textlink="">
      <xdr:nvSpPr>
        <xdr:cNvPr id="93" name="楕円 92"/>
        <xdr:cNvSpPr/>
      </xdr:nvSpPr>
      <xdr:spPr>
        <a:xfrm>
          <a:off x="2184400" y="65474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144145</xdr:rowOff>
    </xdr:from>
    <xdr:ext cx="756920" cy="254000"/>
    <xdr:sp macro="" textlink="">
      <xdr:nvSpPr>
        <xdr:cNvPr id="94" name="テキスト ボックス 93"/>
        <xdr:cNvSpPr txBox="1"/>
      </xdr:nvSpPr>
      <xdr:spPr>
        <a:xfrm>
          <a:off x="1851660" y="63163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54610</xdr:rowOff>
    </xdr:from>
    <xdr:to>
      <xdr:col>6</xdr:col>
      <xdr:colOff>171450</xdr:colOff>
      <xdr:row>38</xdr:row>
      <xdr:rowOff>156210</xdr:rowOff>
    </xdr:to>
    <xdr:sp macro="" textlink="">
      <xdr:nvSpPr>
        <xdr:cNvPr id="95" name="楕円 94"/>
        <xdr:cNvSpPr/>
      </xdr:nvSpPr>
      <xdr:spPr>
        <a:xfrm>
          <a:off x="128524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140970</xdr:rowOff>
    </xdr:from>
    <xdr:ext cx="758190" cy="259080"/>
    <xdr:sp macro="" textlink="">
      <xdr:nvSpPr>
        <xdr:cNvPr id="96" name="テキスト ボックス 95"/>
        <xdr:cNvSpPr txBox="1"/>
      </xdr:nvSpPr>
      <xdr:spPr>
        <a:xfrm>
          <a:off x="949960" y="66560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なお、分子となる物件費充当一般財源等は、</a:t>
          </a:r>
          <a:r>
            <a:rPr kumimoji="1" lang="ja-JP" altLang="en-US" sz="1100">
              <a:latin typeface="ＭＳ Ｐゴシック"/>
              <a:ea typeface="ＭＳ Ｐゴシック"/>
            </a:rPr>
            <a:t>新型コロナウイルスワクチン接種事業の実施により増加</a:t>
          </a:r>
          <a:r>
            <a:rPr kumimoji="1" lang="ja-JP" altLang="en-US" sz="1000">
              <a:latin typeface="ＭＳ Ｐゴシック"/>
              <a:ea typeface="ＭＳ Ｐゴシック"/>
            </a:rPr>
            <a:t>したが、分母となる経常一般財源等が普通交付税を筆頭に大きく増加したため、数値は前年度より0.2ポイント減少する結果となった。
　今後も引続き行政改革に取組み、コスト削減に努める。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3370" cy="225425"/>
    <xdr:sp macro="" textlink="">
      <xdr:nvSpPr>
        <xdr:cNvPr id="108" name="テキスト ボックス 107"/>
        <xdr:cNvSpPr txBox="1"/>
      </xdr:nvSpPr>
      <xdr:spPr>
        <a:xfrm>
          <a:off x="1256538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10" name="テキスト ボックス 109"/>
        <xdr:cNvSpPr txBox="1"/>
      </xdr:nvSpPr>
      <xdr:spPr>
        <a:xfrm>
          <a:off x="1208786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2" name="テキスト ボックス 111"/>
        <xdr:cNvSpPr txBox="1"/>
      </xdr:nvSpPr>
      <xdr:spPr>
        <a:xfrm>
          <a:off x="1208786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4" name="テキスト ボックス 113"/>
        <xdr:cNvSpPr txBox="1"/>
      </xdr:nvSpPr>
      <xdr:spPr>
        <a:xfrm>
          <a:off x="1208786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6" name="テキスト ボックス 115"/>
        <xdr:cNvSpPr txBox="1"/>
      </xdr:nvSpPr>
      <xdr:spPr>
        <a:xfrm>
          <a:off x="1208786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8" name="テキスト ボックス 117"/>
        <xdr:cNvSpPr txBox="1"/>
      </xdr:nvSpPr>
      <xdr:spPr>
        <a:xfrm>
          <a:off x="1208786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20" name="テキスト ボックス 119"/>
        <xdr:cNvSpPr txBox="1"/>
      </xdr:nvSpPr>
      <xdr:spPr>
        <a:xfrm>
          <a:off x="1208786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2" name="テキスト ボックス 121"/>
        <xdr:cNvSpPr txBox="1"/>
      </xdr:nvSpPr>
      <xdr:spPr>
        <a:xfrm>
          <a:off x="1208786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71828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0730" cy="259080"/>
    <xdr:sp macro="" textlink="">
      <xdr:nvSpPr>
        <xdr:cNvPr id="125" name="物件費最小値テキスト"/>
        <xdr:cNvSpPr txBox="1"/>
      </xdr:nvSpPr>
      <xdr:spPr>
        <a:xfrm>
          <a:off x="16807180" y="3581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62938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0730" cy="259080"/>
    <xdr:sp macro="" textlink="">
      <xdr:nvSpPr>
        <xdr:cNvPr id="127" name="物件費最大値テキスト"/>
        <xdr:cNvSpPr txBox="1"/>
      </xdr:nvSpPr>
      <xdr:spPr>
        <a:xfrm>
          <a:off x="16807180" y="2011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62938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17</xdr:row>
      <xdr:rowOff>146050</xdr:rowOff>
    </xdr:to>
    <xdr:cxnSp macro="">
      <xdr:nvCxnSpPr>
        <xdr:cNvPr id="129" name="直線コネクタ 128"/>
        <xdr:cNvCxnSpPr/>
      </xdr:nvCxnSpPr>
      <xdr:spPr>
        <a:xfrm flipV="1">
          <a:off x="15869920" y="3045460"/>
          <a:ext cx="8483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92710</xdr:rowOff>
    </xdr:from>
    <xdr:ext cx="760730" cy="259080"/>
    <xdr:sp macro="" textlink="">
      <xdr:nvSpPr>
        <xdr:cNvPr id="130" name="物件費平均値テキスト"/>
        <xdr:cNvSpPr txBox="1"/>
      </xdr:nvSpPr>
      <xdr:spPr>
        <a:xfrm>
          <a:off x="16807180" y="26644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66748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19</xdr:row>
      <xdr:rowOff>62230</xdr:rowOff>
    </xdr:to>
    <xdr:cxnSp macro="">
      <xdr:nvCxnSpPr>
        <xdr:cNvPr id="132" name="直線コネクタ 131"/>
        <xdr:cNvCxnSpPr/>
      </xdr:nvCxnSpPr>
      <xdr:spPr>
        <a:xfrm flipV="1">
          <a:off x="14968220" y="3060700"/>
          <a:ext cx="9017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33" name="フローチャート: 判断 132"/>
        <xdr:cNvSpPr/>
      </xdr:nvSpPr>
      <xdr:spPr>
        <a:xfrm>
          <a:off x="1581912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104140</xdr:rowOff>
    </xdr:from>
    <xdr:ext cx="736600" cy="259080"/>
    <xdr:sp macro="" textlink="">
      <xdr:nvSpPr>
        <xdr:cNvPr id="134" name="テキスト ボックス 133"/>
        <xdr:cNvSpPr txBox="1"/>
      </xdr:nvSpPr>
      <xdr:spPr>
        <a:xfrm>
          <a:off x="15483840" y="250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8890</xdr:rowOff>
    </xdr:from>
    <xdr:to>
      <xdr:col>73</xdr:col>
      <xdr:colOff>180975</xdr:colOff>
      <xdr:row>19</xdr:row>
      <xdr:rowOff>62230</xdr:rowOff>
    </xdr:to>
    <xdr:cxnSp macro="">
      <xdr:nvCxnSpPr>
        <xdr:cNvPr id="135" name="直線コネクタ 134"/>
        <xdr:cNvCxnSpPr/>
      </xdr:nvCxnSpPr>
      <xdr:spPr>
        <a:xfrm>
          <a:off x="14069060" y="3266440"/>
          <a:ext cx="8991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6" name="フローチャート: 判断 135"/>
        <xdr:cNvSpPr/>
      </xdr:nvSpPr>
      <xdr:spPr>
        <a:xfrm>
          <a:off x="14917420" y="27889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157480</xdr:rowOff>
    </xdr:from>
    <xdr:ext cx="762000" cy="254000"/>
    <xdr:sp macro="" textlink="">
      <xdr:nvSpPr>
        <xdr:cNvPr id="137" name="テキスト ボックス 136"/>
        <xdr:cNvSpPr txBox="1"/>
      </xdr:nvSpPr>
      <xdr:spPr>
        <a:xfrm>
          <a:off x="14584680" y="2557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96520</xdr:rowOff>
    </xdr:from>
    <xdr:to>
      <xdr:col>69</xdr:col>
      <xdr:colOff>92075</xdr:colOff>
      <xdr:row>19</xdr:row>
      <xdr:rowOff>8890</xdr:rowOff>
    </xdr:to>
    <xdr:cxnSp macro="">
      <xdr:nvCxnSpPr>
        <xdr:cNvPr id="138" name="直線コネクタ 137"/>
        <xdr:cNvCxnSpPr/>
      </xdr:nvCxnSpPr>
      <xdr:spPr>
        <a:xfrm>
          <a:off x="13169900" y="318262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9" name="フローチャート: 判断 138"/>
        <xdr:cNvSpPr/>
      </xdr:nvSpPr>
      <xdr:spPr>
        <a:xfrm>
          <a:off x="1401826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1270</xdr:rowOff>
    </xdr:from>
    <xdr:ext cx="756920" cy="259080"/>
    <xdr:sp macro="" textlink="">
      <xdr:nvSpPr>
        <xdr:cNvPr id="140" name="テキスト ボックス 139"/>
        <xdr:cNvSpPr txBox="1"/>
      </xdr:nvSpPr>
      <xdr:spPr>
        <a:xfrm>
          <a:off x="13682980" y="25730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1" name="フローチャート: 判断 140"/>
        <xdr:cNvSpPr/>
      </xdr:nvSpPr>
      <xdr:spPr>
        <a:xfrm>
          <a:off x="13116560" y="27736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142240</xdr:rowOff>
    </xdr:from>
    <xdr:ext cx="760730" cy="259080"/>
    <xdr:sp macro="" textlink="">
      <xdr:nvSpPr>
        <xdr:cNvPr id="142" name="テキスト ボックス 141"/>
        <xdr:cNvSpPr txBox="1"/>
      </xdr:nvSpPr>
      <xdr:spPr>
        <a:xfrm>
          <a:off x="12783820" y="2542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4" name="テキスト ボックス 143"/>
        <xdr:cNvSpPr txBox="1"/>
      </xdr:nvSpPr>
      <xdr:spPr>
        <a:xfrm>
          <a:off x="156514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5" name="テキスト ボックス 144"/>
        <xdr:cNvSpPr txBox="1"/>
      </xdr:nvSpPr>
      <xdr:spPr>
        <a:xfrm>
          <a:off x="147497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7" name="テキスト ボックス 146"/>
        <xdr:cNvSpPr txBox="1"/>
      </xdr:nvSpPr>
      <xdr:spPr>
        <a:xfrm>
          <a:off x="1294892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8" name="楕円 147"/>
        <xdr:cNvSpPr/>
      </xdr:nvSpPr>
      <xdr:spPr>
        <a:xfrm>
          <a:off x="1666748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52070</xdr:rowOff>
    </xdr:from>
    <xdr:ext cx="760730" cy="254000"/>
    <xdr:sp macro="" textlink="">
      <xdr:nvSpPr>
        <xdr:cNvPr id="149" name="物件費該当値テキスト"/>
        <xdr:cNvSpPr txBox="1"/>
      </xdr:nvSpPr>
      <xdr:spPr>
        <a:xfrm>
          <a:off x="16807180" y="296672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81912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10160</xdr:rowOff>
    </xdr:from>
    <xdr:ext cx="736600" cy="259080"/>
    <xdr:sp macro="" textlink="">
      <xdr:nvSpPr>
        <xdr:cNvPr id="151" name="テキスト ボックス 150"/>
        <xdr:cNvSpPr txBox="1"/>
      </xdr:nvSpPr>
      <xdr:spPr>
        <a:xfrm>
          <a:off x="15483840" y="309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52" name="楕円 151"/>
        <xdr:cNvSpPr/>
      </xdr:nvSpPr>
      <xdr:spPr>
        <a:xfrm>
          <a:off x="14917420" y="3268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97790</xdr:rowOff>
    </xdr:from>
    <xdr:ext cx="762000" cy="254000"/>
    <xdr:sp macro="" textlink="">
      <xdr:nvSpPr>
        <xdr:cNvPr id="153" name="テキスト ボックス 152"/>
        <xdr:cNvSpPr txBox="1"/>
      </xdr:nvSpPr>
      <xdr:spPr>
        <a:xfrm>
          <a:off x="14584680" y="33553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4" name="楕円 153"/>
        <xdr:cNvSpPr/>
      </xdr:nvSpPr>
      <xdr:spPr>
        <a:xfrm>
          <a:off x="1401826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44450</xdr:rowOff>
    </xdr:from>
    <xdr:ext cx="756920" cy="259080"/>
    <xdr:sp macro="" textlink="">
      <xdr:nvSpPr>
        <xdr:cNvPr id="155" name="テキスト ボックス 154"/>
        <xdr:cNvSpPr txBox="1"/>
      </xdr:nvSpPr>
      <xdr:spPr>
        <a:xfrm>
          <a:off x="13682980" y="3302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6" name="楕円 155"/>
        <xdr:cNvSpPr/>
      </xdr:nvSpPr>
      <xdr:spPr>
        <a:xfrm>
          <a:off x="13116560" y="3131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132080</xdr:rowOff>
    </xdr:from>
    <xdr:ext cx="760730" cy="254000"/>
    <xdr:sp macro="" textlink="">
      <xdr:nvSpPr>
        <xdr:cNvPr id="157" name="テキスト ボックス 156"/>
        <xdr:cNvSpPr txBox="1"/>
      </xdr:nvSpPr>
      <xdr:spPr>
        <a:xfrm>
          <a:off x="12783820" y="321818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扶助費は、類似団体内平均及び全国平均、山梨県平均と比較して、すべて大幅に下回っている。
　 前年度よりも0.5ポイント減少したが、その主な要因としては、分母となる経常一般財源等が前年度より大きく減少したことによるが、当市は都心に近いという立地条件もあり、例年同様に生活保護費の額が周囲と比べて低く抑えられているためと考えられる。
　今後においても、資格審査等の適正化を徹底するなど前年度に引続き財政圧迫を抑えるよう努める。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123825</xdr:colOff>
      <xdr:row>49</xdr:row>
      <xdr:rowOff>107950</xdr:rowOff>
    </xdr:from>
    <xdr:ext cx="293370" cy="225425"/>
    <xdr:sp macro="" textlink="">
      <xdr:nvSpPr>
        <xdr:cNvPr id="169" name="テキスト ボックス 168"/>
        <xdr:cNvSpPr txBox="1"/>
      </xdr:nvSpPr>
      <xdr:spPr>
        <a:xfrm>
          <a:off x="73152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4000"/>
    <xdr:sp macro="" textlink="">
      <xdr:nvSpPr>
        <xdr:cNvPr id="171" name="テキスト ボックス 170"/>
        <xdr:cNvSpPr txBox="1"/>
      </xdr:nvSpPr>
      <xdr:spPr>
        <a:xfrm>
          <a:off x="256540" y="10843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3" name="テキスト ボックス 172"/>
        <xdr:cNvSpPr txBox="1"/>
      </xdr:nvSpPr>
      <xdr:spPr>
        <a:xfrm>
          <a:off x="25654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5" name="テキスト ボックス 174"/>
        <xdr:cNvSpPr txBox="1"/>
      </xdr:nvSpPr>
      <xdr:spPr>
        <a:xfrm>
          <a:off x="25654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4000"/>
    <xdr:sp macro="" textlink="">
      <xdr:nvSpPr>
        <xdr:cNvPr id="177" name="テキスト ボックス 176"/>
        <xdr:cNvSpPr txBox="1"/>
      </xdr:nvSpPr>
      <xdr:spPr>
        <a:xfrm>
          <a:off x="256540" y="9700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9" name="テキスト ボックス 178"/>
        <xdr:cNvSpPr txBox="1"/>
      </xdr:nvSpPr>
      <xdr:spPr>
        <a:xfrm>
          <a:off x="25654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81" name="テキスト ボックス 180"/>
        <xdr:cNvSpPr txBox="1"/>
      </xdr:nvSpPr>
      <xdr:spPr>
        <a:xfrm>
          <a:off x="25654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4000"/>
    <xdr:sp macro="" textlink="">
      <xdr:nvSpPr>
        <xdr:cNvPr id="183" name="テキスト ボックス 182"/>
        <xdr:cNvSpPr txBox="1"/>
      </xdr:nvSpPr>
      <xdr:spPr>
        <a:xfrm>
          <a:off x="256540" y="8557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8696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60730" cy="254000"/>
    <xdr:sp macro="" textlink="">
      <xdr:nvSpPr>
        <xdr:cNvPr id="186" name="扶助費最小値テキスト"/>
        <xdr:cNvSpPr txBox="1"/>
      </xdr:nvSpPr>
      <xdr:spPr>
        <a:xfrm>
          <a:off x="4975860" y="1051306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95520" y="105410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0730" cy="259080"/>
    <xdr:sp macro="" textlink="">
      <xdr:nvSpPr>
        <xdr:cNvPr id="188" name="扶助費最大値テキスト"/>
        <xdr:cNvSpPr txBox="1"/>
      </xdr:nvSpPr>
      <xdr:spPr>
        <a:xfrm>
          <a:off x="4975860" y="8950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95520" y="92075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76200</xdr:rowOff>
    </xdr:to>
    <xdr:cxnSp macro="">
      <xdr:nvCxnSpPr>
        <xdr:cNvPr id="190" name="直線コネクタ 189"/>
        <xdr:cNvCxnSpPr/>
      </xdr:nvCxnSpPr>
      <xdr:spPr>
        <a:xfrm flipV="1">
          <a:off x="4036060" y="9271000"/>
          <a:ext cx="8509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168910</xdr:rowOff>
    </xdr:from>
    <xdr:ext cx="760730" cy="254000"/>
    <xdr:sp macro="" textlink="">
      <xdr:nvSpPr>
        <xdr:cNvPr id="191" name="扶助費平均値テキスト"/>
        <xdr:cNvSpPr txBox="1"/>
      </xdr:nvSpPr>
      <xdr:spPr>
        <a:xfrm>
          <a:off x="4975860" y="9598660"/>
          <a:ext cx="7607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833620" y="96266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152400</xdr:rowOff>
    </xdr:to>
    <xdr:cxnSp macro="">
      <xdr:nvCxnSpPr>
        <xdr:cNvPr id="193" name="直線コネクタ 192"/>
        <xdr:cNvCxnSpPr/>
      </xdr:nvCxnSpPr>
      <xdr:spPr>
        <a:xfrm flipV="1">
          <a:off x="3136900" y="933450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0</xdr:rowOff>
    </xdr:from>
    <xdr:to>
      <xdr:col>20</xdr:col>
      <xdr:colOff>38100</xdr:colOff>
      <xdr:row>58</xdr:row>
      <xdr:rowOff>101600</xdr:rowOff>
    </xdr:to>
    <xdr:sp macro="" textlink="">
      <xdr:nvSpPr>
        <xdr:cNvPr id="194" name="フローチャート: 判断 193"/>
        <xdr:cNvSpPr/>
      </xdr:nvSpPr>
      <xdr:spPr>
        <a:xfrm>
          <a:off x="3985260" y="9944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86360</xdr:rowOff>
    </xdr:from>
    <xdr:ext cx="731520" cy="254000"/>
    <xdr:sp macro="" textlink="">
      <xdr:nvSpPr>
        <xdr:cNvPr id="195" name="テキスト ボックス 194"/>
        <xdr:cNvSpPr txBox="1"/>
      </xdr:nvSpPr>
      <xdr:spPr>
        <a:xfrm>
          <a:off x="3652520" y="100304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76200</xdr:rowOff>
    </xdr:from>
    <xdr:to>
      <xdr:col>15</xdr:col>
      <xdr:colOff>98425</xdr:colOff>
      <xdr:row>54</xdr:row>
      <xdr:rowOff>152400</xdr:rowOff>
    </xdr:to>
    <xdr:cxnSp macro="">
      <xdr:nvCxnSpPr>
        <xdr:cNvPr id="196" name="直線コネクタ 195"/>
        <xdr:cNvCxnSpPr/>
      </xdr:nvCxnSpPr>
      <xdr:spPr>
        <a:xfrm>
          <a:off x="2237740" y="933450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127000</xdr:rowOff>
    </xdr:from>
    <xdr:to>
      <xdr:col>15</xdr:col>
      <xdr:colOff>149225</xdr:colOff>
      <xdr:row>59</xdr:row>
      <xdr:rowOff>57150</xdr:rowOff>
    </xdr:to>
    <xdr:sp macro="" textlink="">
      <xdr:nvSpPr>
        <xdr:cNvPr id="197" name="フローチャート: 判断 196"/>
        <xdr:cNvSpPr/>
      </xdr:nvSpPr>
      <xdr:spPr>
        <a:xfrm>
          <a:off x="30861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41910</xdr:rowOff>
    </xdr:from>
    <xdr:ext cx="760730" cy="254000"/>
    <xdr:sp macro="" textlink="">
      <xdr:nvSpPr>
        <xdr:cNvPr id="198" name="テキスト ボックス 197"/>
        <xdr:cNvSpPr txBox="1"/>
      </xdr:nvSpPr>
      <xdr:spPr>
        <a:xfrm>
          <a:off x="2750820" y="1015746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76200</xdr:rowOff>
    </xdr:from>
    <xdr:to>
      <xdr:col>11</xdr:col>
      <xdr:colOff>9525</xdr:colOff>
      <xdr:row>54</xdr:row>
      <xdr:rowOff>76200</xdr:rowOff>
    </xdr:to>
    <xdr:cxnSp macro="">
      <xdr:nvCxnSpPr>
        <xdr:cNvPr id="199" name="直線コネクタ 198"/>
        <xdr:cNvCxnSpPr/>
      </xdr:nvCxnSpPr>
      <xdr:spPr>
        <a:xfrm>
          <a:off x="1336040" y="933450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25400</xdr:rowOff>
    </xdr:from>
    <xdr:to>
      <xdr:col>11</xdr:col>
      <xdr:colOff>60325</xdr:colOff>
      <xdr:row>58</xdr:row>
      <xdr:rowOff>127000</xdr:rowOff>
    </xdr:to>
    <xdr:sp macro="" textlink="">
      <xdr:nvSpPr>
        <xdr:cNvPr id="200" name="フローチャート: 判断 199"/>
        <xdr:cNvSpPr/>
      </xdr:nvSpPr>
      <xdr:spPr>
        <a:xfrm>
          <a:off x="2184400" y="9969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111760</xdr:rowOff>
    </xdr:from>
    <xdr:ext cx="756920" cy="254000"/>
    <xdr:sp macro="" textlink="">
      <xdr:nvSpPr>
        <xdr:cNvPr id="201" name="テキスト ボックス 200"/>
        <xdr:cNvSpPr txBox="1"/>
      </xdr:nvSpPr>
      <xdr:spPr>
        <a:xfrm>
          <a:off x="1851660" y="10055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02" name="フローチャート: 判断 201"/>
        <xdr:cNvSpPr/>
      </xdr:nvSpPr>
      <xdr:spPr>
        <a:xfrm>
          <a:off x="128524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99060</xdr:rowOff>
    </xdr:from>
    <xdr:ext cx="758190" cy="254000"/>
    <xdr:sp macro="" textlink="">
      <xdr:nvSpPr>
        <xdr:cNvPr id="203" name="テキスト ボックス 202"/>
        <xdr:cNvSpPr txBox="1"/>
      </xdr:nvSpPr>
      <xdr:spPr>
        <a:xfrm>
          <a:off x="949960" y="1004316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4" name="テキスト ボックス 203"/>
        <xdr:cNvSpPr txBox="1"/>
      </xdr:nvSpPr>
      <xdr:spPr>
        <a:xfrm>
          <a:off x="46685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6" name="テキスト ボックス 205"/>
        <xdr:cNvSpPr txBox="1"/>
      </xdr:nvSpPr>
      <xdr:spPr>
        <a:xfrm>
          <a:off x="29184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0730" cy="259080"/>
    <xdr:sp macro="" textlink="">
      <xdr:nvSpPr>
        <xdr:cNvPr id="207" name="テキスト ボックス 206"/>
        <xdr:cNvSpPr txBox="1"/>
      </xdr:nvSpPr>
      <xdr:spPr>
        <a:xfrm>
          <a:off x="20167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08" name="テキスト ボックス 207"/>
        <xdr:cNvSpPr txBox="1"/>
      </xdr:nvSpPr>
      <xdr:spPr>
        <a:xfrm>
          <a:off x="11176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833620" y="92202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41910</xdr:rowOff>
    </xdr:from>
    <xdr:ext cx="760730" cy="254000"/>
    <xdr:sp macro="" textlink="">
      <xdr:nvSpPr>
        <xdr:cNvPr id="210" name="扶助費該当値テキスト"/>
        <xdr:cNvSpPr txBox="1"/>
      </xdr:nvSpPr>
      <xdr:spPr>
        <a:xfrm>
          <a:off x="4975860" y="912876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xdr:cNvSpPr/>
      </xdr:nvSpPr>
      <xdr:spPr>
        <a:xfrm>
          <a:off x="3985260" y="9283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137160</xdr:rowOff>
    </xdr:from>
    <xdr:ext cx="731520" cy="259080"/>
    <xdr:sp macro="" textlink="">
      <xdr:nvSpPr>
        <xdr:cNvPr id="212" name="テキスト ボックス 211"/>
        <xdr:cNvSpPr txBox="1"/>
      </xdr:nvSpPr>
      <xdr:spPr>
        <a:xfrm>
          <a:off x="3652520" y="90525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861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41910</xdr:rowOff>
    </xdr:from>
    <xdr:ext cx="760730" cy="254000"/>
    <xdr:sp macro="" textlink="">
      <xdr:nvSpPr>
        <xdr:cNvPr id="214" name="テキスト ボックス 213"/>
        <xdr:cNvSpPr txBox="1"/>
      </xdr:nvSpPr>
      <xdr:spPr>
        <a:xfrm>
          <a:off x="2750820" y="912876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84400" y="9283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137160</xdr:rowOff>
    </xdr:from>
    <xdr:ext cx="756920" cy="259080"/>
    <xdr:sp macro="" textlink="">
      <xdr:nvSpPr>
        <xdr:cNvPr id="216" name="テキスト ボックス 215"/>
        <xdr:cNvSpPr txBox="1"/>
      </xdr:nvSpPr>
      <xdr:spPr>
        <a:xfrm>
          <a:off x="1851660" y="9052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7" name="楕円 216"/>
        <xdr:cNvSpPr/>
      </xdr:nvSpPr>
      <xdr:spPr>
        <a:xfrm>
          <a:off x="128524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137160</xdr:rowOff>
    </xdr:from>
    <xdr:ext cx="758190" cy="259080"/>
    <xdr:sp macro="" textlink="">
      <xdr:nvSpPr>
        <xdr:cNvPr id="218" name="テキスト ボックス 217"/>
        <xdr:cNvSpPr txBox="1"/>
      </xdr:nvSpPr>
      <xdr:spPr>
        <a:xfrm>
          <a:off x="949960" y="9052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その他としては、類似団体内平均、全国平均及び山梨県平均を上回る結果となった。</a:t>
          </a:r>
        </a:p>
        <a:p>
          <a:r>
            <a:rPr kumimoji="1" lang="ja-JP" altLang="en-US" sz="1100">
              <a:latin typeface="ＭＳ Ｐゴシック"/>
              <a:ea typeface="ＭＳ Ｐゴシック"/>
            </a:rPr>
            <a:t>　また、分母となる経常一般財源等が普通交付税を筆頭に増加し、分子を構成する要素については、料金改定により使用料収入の増加した簡易水道事業特別会計への繰出金が減少したことなどから数値が若干減少した。</a:t>
          </a:r>
        </a:p>
        <a:p>
          <a:r>
            <a:rPr kumimoji="1" lang="ja-JP" altLang="en-US" sz="1100">
              <a:latin typeface="ＭＳ Ｐゴシック"/>
              <a:ea typeface="ＭＳ Ｐゴシック"/>
            </a:rPr>
            <a:t>　今後も財政負担を軽減するため、保険料や使用料等の改定及び徴収率向上に努める。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3370" cy="225425"/>
    <xdr:sp macro="" textlink="">
      <xdr:nvSpPr>
        <xdr:cNvPr id="230" name="テキスト ボックス 229"/>
        <xdr:cNvSpPr txBox="1"/>
      </xdr:nvSpPr>
      <xdr:spPr>
        <a:xfrm>
          <a:off x="1256538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2" name="テキスト ボックス 231"/>
        <xdr:cNvSpPr txBox="1"/>
      </xdr:nvSpPr>
      <xdr:spPr>
        <a:xfrm>
          <a:off x="1208786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4" name="テキスト ボックス 233"/>
        <xdr:cNvSpPr txBox="1"/>
      </xdr:nvSpPr>
      <xdr:spPr>
        <a:xfrm>
          <a:off x="1208786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6" name="テキスト ボックス 235"/>
        <xdr:cNvSpPr txBox="1"/>
      </xdr:nvSpPr>
      <xdr:spPr>
        <a:xfrm>
          <a:off x="1208786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8" name="テキスト ボックス 237"/>
        <xdr:cNvSpPr txBox="1"/>
      </xdr:nvSpPr>
      <xdr:spPr>
        <a:xfrm>
          <a:off x="1208786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0" name="テキスト ボックス 239"/>
        <xdr:cNvSpPr txBox="1"/>
      </xdr:nvSpPr>
      <xdr:spPr>
        <a:xfrm>
          <a:off x="1208786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2" name="テキスト ボックス 241"/>
        <xdr:cNvSpPr txBox="1"/>
      </xdr:nvSpPr>
      <xdr:spPr>
        <a:xfrm>
          <a:off x="1208786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208786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71828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0730" cy="259080"/>
    <xdr:sp macro="" textlink="">
      <xdr:nvSpPr>
        <xdr:cNvPr id="247" name="その他最小値テキスト"/>
        <xdr:cNvSpPr txBox="1"/>
      </xdr:nvSpPr>
      <xdr:spPr>
        <a:xfrm>
          <a:off x="16807180" y="10401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62938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0730" cy="259080"/>
    <xdr:sp macro="" textlink="">
      <xdr:nvSpPr>
        <xdr:cNvPr id="249" name="その他最大値テキスト"/>
        <xdr:cNvSpPr txBox="1"/>
      </xdr:nvSpPr>
      <xdr:spPr>
        <a:xfrm>
          <a:off x="16807180" y="8999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62938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16510</xdr:rowOff>
    </xdr:to>
    <xdr:cxnSp macro="">
      <xdr:nvCxnSpPr>
        <xdr:cNvPr id="251" name="直線コネクタ 250"/>
        <xdr:cNvCxnSpPr/>
      </xdr:nvCxnSpPr>
      <xdr:spPr>
        <a:xfrm flipV="1">
          <a:off x="15869920" y="9758680"/>
          <a:ext cx="8483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8890</xdr:rowOff>
    </xdr:from>
    <xdr:ext cx="760730" cy="254000"/>
    <xdr:sp macro="" textlink="">
      <xdr:nvSpPr>
        <xdr:cNvPr id="252" name="その他平均値テキスト"/>
        <xdr:cNvSpPr txBox="1"/>
      </xdr:nvSpPr>
      <xdr:spPr>
        <a:xfrm>
          <a:off x="16807180" y="9438640"/>
          <a:ext cx="7607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66748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46990</xdr:rowOff>
    </xdr:to>
    <xdr:cxnSp macro="">
      <xdr:nvCxnSpPr>
        <xdr:cNvPr id="254" name="直線コネクタ 253"/>
        <xdr:cNvCxnSpPr/>
      </xdr:nvCxnSpPr>
      <xdr:spPr>
        <a:xfrm flipV="1">
          <a:off x="14968220" y="9789160"/>
          <a:ext cx="901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81912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54000"/>
    <xdr:sp macro="" textlink="">
      <xdr:nvSpPr>
        <xdr:cNvPr id="256" name="テキスト ボックス 255"/>
        <xdr:cNvSpPr txBox="1"/>
      </xdr:nvSpPr>
      <xdr:spPr>
        <a:xfrm>
          <a:off x="15483840" y="94843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46990</xdr:rowOff>
    </xdr:from>
    <xdr:to>
      <xdr:col>73</xdr:col>
      <xdr:colOff>180975</xdr:colOff>
      <xdr:row>57</xdr:row>
      <xdr:rowOff>46990</xdr:rowOff>
    </xdr:to>
    <xdr:cxnSp macro="">
      <xdr:nvCxnSpPr>
        <xdr:cNvPr id="257" name="直線コネクタ 256"/>
        <xdr:cNvCxnSpPr/>
      </xdr:nvCxnSpPr>
      <xdr:spPr>
        <a:xfrm>
          <a:off x="14069060" y="981964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xdr:cNvSpPr/>
      </xdr:nvSpPr>
      <xdr:spPr>
        <a:xfrm>
          <a:off x="14917420" y="98298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143510</xdr:rowOff>
    </xdr:from>
    <xdr:ext cx="762000" cy="254000"/>
    <xdr:sp macro="" textlink="">
      <xdr:nvSpPr>
        <xdr:cNvPr id="259" name="テキスト ボックス 258"/>
        <xdr:cNvSpPr txBox="1"/>
      </xdr:nvSpPr>
      <xdr:spPr>
        <a:xfrm>
          <a:off x="14584680" y="9916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46990</xdr:rowOff>
    </xdr:to>
    <xdr:cxnSp macro="">
      <xdr:nvCxnSpPr>
        <xdr:cNvPr id="260" name="直線コネクタ 259"/>
        <xdr:cNvCxnSpPr/>
      </xdr:nvCxnSpPr>
      <xdr:spPr>
        <a:xfrm>
          <a:off x="13169900" y="977392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xdr:cNvSpPr/>
      </xdr:nvSpPr>
      <xdr:spPr>
        <a:xfrm>
          <a:off x="1401826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10160</xdr:rowOff>
    </xdr:from>
    <xdr:ext cx="756920" cy="259080"/>
    <xdr:sp macro="" textlink="">
      <xdr:nvSpPr>
        <xdr:cNvPr id="262" name="テキスト ボックス 261"/>
        <xdr:cNvSpPr txBox="1"/>
      </xdr:nvSpPr>
      <xdr:spPr>
        <a:xfrm>
          <a:off x="13682980" y="9954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xdr:cNvSpPr/>
      </xdr:nvSpPr>
      <xdr:spPr>
        <a:xfrm>
          <a:off x="13116560" y="98755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17780</xdr:rowOff>
    </xdr:from>
    <xdr:ext cx="760730" cy="254000"/>
    <xdr:sp macro="" textlink="">
      <xdr:nvSpPr>
        <xdr:cNvPr id="264" name="テキスト ボックス 263"/>
        <xdr:cNvSpPr txBox="1"/>
      </xdr:nvSpPr>
      <xdr:spPr>
        <a:xfrm>
          <a:off x="12783820" y="996188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6" name="テキスト ボックス 265"/>
        <xdr:cNvSpPr txBox="1"/>
      </xdr:nvSpPr>
      <xdr:spPr>
        <a:xfrm>
          <a:off x="156514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7" name="テキスト ボックス 266"/>
        <xdr:cNvSpPr txBox="1"/>
      </xdr:nvSpPr>
      <xdr:spPr>
        <a:xfrm>
          <a:off x="147497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xdr:cNvSpPr txBox="1"/>
      </xdr:nvSpPr>
      <xdr:spPr>
        <a:xfrm>
          <a:off x="1294892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66748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78740</xdr:rowOff>
    </xdr:from>
    <xdr:ext cx="760730" cy="259080"/>
    <xdr:sp macro="" textlink="">
      <xdr:nvSpPr>
        <xdr:cNvPr id="271" name="その他該当値テキスト"/>
        <xdr:cNvSpPr txBox="1"/>
      </xdr:nvSpPr>
      <xdr:spPr>
        <a:xfrm>
          <a:off x="16807180" y="9679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xdr:cNvSpPr/>
      </xdr:nvSpPr>
      <xdr:spPr>
        <a:xfrm>
          <a:off x="1581912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52070</xdr:rowOff>
    </xdr:from>
    <xdr:ext cx="736600" cy="254000"/>
    <xdr:sp macro="" textlink="">
      <xdr:nvSpPr>
        <xdr:cNvPr id="273" name="テキスト ボックス 272"/>
        <xdr:cNvSpPr txBox="1"/>
      </xdr:nvSpPr>
      <xdr:spPr>
        <a:xfrm>
          <a:off x="15483840" y="98247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917420" y="97688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107950</xdr:rowOff>
    </xdr:from>
    <xdr:ext cx="762000" cy="259080"/>
    <xdr:sp macro="" textlink="">
      <xdr:nvSpPr>
        <xdr:cNvPr id="275" name="テキスト ボックス 274"/>
        <xdr:cNvSpPr txBox="1"/>
      </xdr:nvSpPr>
      <xdr:spPr>
        <a:xfrm>
          <a:off x="1458468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6" name="楕円 275"/>
        <xdr:cNvSpPr/>
      </xdr:nvSpPr>
      <xdr:spPr>
        <a:xfrm>
          <a:off x="1401826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107950</xdr:rowOff>
    </xdr:from>
    <xdr:ext cx="756920" cy="259080"/>
    <xdr:sp macro="" textlink="">
      <xdr:nvSpPr>
        <xdr:cNvPr id="277" name="テキスト ボックス 276"/>
        <xdr:cNvSpPr txBox="1"/>
      </xdr:nvSpPr>
      <xdr:spPr>
        <a:xfrm>
          <a:off x="13682980" y="9537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xdr:cNvSpPr/>
      </xdr:nvSpPr>
      <xdr:spPr>
        <a:xfrm>
          <a:off x="13116560" y="9723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0730" cy="259080"/>
    <xdr:sp macro="" textlink="">
      <xdr:nvSpPr>
        <xdr:cNvPr id="279" name="テキスト ボックス 278"/>
        <xdr:cNvSpPr txBox="1"/>
      </xdr:nvSpPr>
      <xdr:spPr>
        <a:xfrm>
          <a:off x="12783820" y="9491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補助費等は、前年度から2.8ポイント減少し、類似団体内平均及び全国平均、山梨県平均と比較して全てにおいて下回っている。
　主な要因としては、例年通り各種団体への補助金などを適正に交付しているためと考えられる。
　今後においても、補助金交付の適正化を徹底するなど前年度に引続き財政圧迫を抑えるよう努める。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3370" cy="225425"/>
    <xdr:sp macro="" textlink="">
      <xdr:nvSpPr>
        <xdr:cNvPr id="291" name="テキスト ボックス 290"/>
        <xdr:cNvSpPr txBox="1"/>
      </xdr:nvSpPr>
      <xdr:spPr>
        <a:xfrm>
          <a:off x="1256538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208786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208786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208786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208786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208786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xdr:cNvCxnSpPr/>
      </xdr:nvCxnSpPr>
      <xdr:spPr>
        <a:xfrm flipV="1">
          <a:off x="1671828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0730" cy="259080"/>
    <xdr:sp macro="" textlink="">
      <xdr:nvSpPr>
        <xdr:cNvPr id="305" name="補助費等最小値テキスト"/>
        <xdr:cNvSpPr txBox="1"/>
      </xdr:nvSpPr>
      <xdr:spPr>
        <a:xfrm>
          <a:off x="16807180" y="69754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xdr:cNvCxnSpPr/>
      </xdr:nvCxnSpPr>
      <xdr:spPr>
        <a:xfrm>
          <a:off x="1662938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0730" cy="259080"/>
    <xdr:sp macro="" textlink="">
      <xdr:nvSpPr>
        <xdr:cNvPr id="307" name="補助費等最大値テキスト"/>
        <xdr:cNvSpPr txBox="1"/>
      </xdr:nvSpPr>
      <xdr:spPr>
        <a:xfrm>
          <a:off x="16807180" y="56584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xdr:cNvCxnSpPr/>
      </xdr:nvCxnSpPr>
      <xdr:spPr>
        <a:xfrm>
          <a:off x="1662938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29210</xdr:rowOff>
    </xdr:from>
    <xdr:to>
      <xdr:col>82</xdr:col>
      <xdr:colOff>107950</xdr:colOff>
      <xdr:row>35</xdr:row>
      <xdr:rowOff>156845</xdr:rowOff>
    </xdr:to>
    <xdr:cxnSp macro="">
      <xdr:nvCxnSpPr>
        <xdr:cNvPr id="309" name="直線コネクタ 308"/>
        <xdr:cNvCxnSpPr/>
      </xdr:nvCxnSpPr>
      <xdr:spPr>
        <a:xfrm flipV="1">
          <a:off x="15869920" y="6029960"/>
          <a:ext cx="84836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0730" cy="259080"/>
    <xdr:sp macro="" textlink="">
      <xdr:nvSpPr>
        <xdr:cNvPr id="310" name="補助費等平均値テキスト"/>
        <xdr:cNvSpPr txBox="1"/>
      </xdr:nvSpPr>
      <xdr:spPr>
        <a:xfrm>
          <a:off x="16807180" y="62750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xdr:cNvSpPr/>
      </xdr:nvSpPr>
      <xdr:spPr>
        <a:xfrm>
          <a:off x="1666748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111125</xdr:rowOff>
    </xdr:from>
    <xdr:to>
      <xdr:col>78</xdr:col>
      <xdr:colOff>69850</xdr:colOff>
      <xdr:row>35</xdr:row>
      <xdr:rowOff>156845</xdr:rowOff>
    </xdr:to>
    <xdr:cxnSp macro="">
      <xdr:nvCxnSpPr>
        <xdr:cNvPr id="312" name="直線コネクタ 311"/>
        <xdr:cNvCxnSpPr/>
      </xdr:nvCxnSpPr>
      <xdr:spPr>
        <a:xfrm>
          <a:off x="14968220" y="6111875"/>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81912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14" name="テキスト ボックス 313"/>
        <xdr:cNvSpPr txBox="1"/>
      </xdr:nvSpPr>
      <xdr:spPr>
        <a:xfrm>
          <a:off x="1548384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46990</xdr:rowOff>
    </xdr:from>
    <xdr:to>
      <xdr:col>73</xdr:col>
      <xdr:colOff>180975</xdr:colOff>
      <xdr:row>35</xdr:row>
      <xdr:rowOff>111125</xdr:rowOff>
    </xdr:to>
    <xdr:cxnSp macro="">
      <xdr:nvCxnSpPr>
        <xdr:cNvPr id="315" name="直線コネクタ 314"/>
        <xdr:cNvCxnSpPr/>
      </xdr:nvCxnSpPr>
      <xdr:spPr>
        <a:xfrm>
          <a:off x="14069060" y="6047740"/>
          <a:ext cx="8991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6" name="フローチャート: 判断 315"/>
        <xdr:cNvSpPr/>
      </xdr:nvSpPr>
      <xdr:spPr>
        <a:xfrm>
          <a:off x="14917420" y="624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162560</xdr:rowOff>
    </xdr:from>
    <xdr:ext cx="762000" cy="259080"/>
    <xdr:sp macro="" textlink="">
      <xdr:nvSpPr>
        <xdr:cNvPr id="317" name="テキスト ボックス 316"/>
        <xdr:cNvSpPr txBox="1"/>
      </xdr:nvSpPr>
      <xdr:spPr>
        <a:xfrm>
          <a:off x="1458468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33020</xdr:rowOff>
    </xdr:from>
    <xdr:to>
      <xdr:col>69</xdr:col>
      <xdr:colOff>92075</xdr:colOff>
      <xdr:row>35</xdr:row>
      <xdr:rowOff>46990</xdr:rowOff>
    </xdr:to>
    <xdr:cxnSp macro="">
      <xdr:nvCxnSpPr>
        <xdr:cNvPr id="318" name="直線コネクタ 317"/>
        <xdr:cNvCxnSpPr/>
      </xdr:nvCxnSpPr>
      <xdr:spPr>
        <a:xfrm>
          <a:off x="13169900" y="6033770"/>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9" name="フローチャート: 判断 318"/>
        <xdr:cNvSpPr/>
      </xdr:nvSpPr>
      <xdr:spPr>
        <a:xfrm>
          <a:off x="1401826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116840</xdr:rowOff>
    </xdr:from>
    <xdr:ext cx="756920" cy="259080"/>
    <xdr:sp macro="" textlink="">
      <xdr:nvSpPr>
        <xdr:cNvPr id="320" name="テキスト ボックス 319"/>
        <xdr:cNvSpPr txBox="1"/>
      </xdr:nvSpPr>
      <xdr:spPr>
        <a:xfrm>
          <a:off x="13682980" y="6289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21590</xdr:rowOff>
    </xdr:from>
    <xdr:to>
      <xdr:col>65</xdr:col>
      <xdr:colOff>53975</xdr:colOff>
      <xdr:row>36</xdr:row>
      <xdr:rowOff>123190</xdr:rowOff>
    </xdr:to>
    <xdr:sp macro="" textlink="">
      <xdr:nvSpPr>
        <xdr:cNvPr id="321" name="フローチャート: 判断 320"/>
        <xdr:cNvSpPr/>
      </xdr:nvSpPr>
      <xdr:spPr>
        <a:xfrm>
          <a:off x="13116560" y="61937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107950</xdr:rowOff>
    </xdr:from>
    <xdr:ext cx="760730" cy="259080"/>
    <xdr:sp macro="" textlink="">
      <xdr:nvSpPr>
        <xdr:cNvPr id="322" name="テキスト ボックス 321"/>
        <xdr:cNvSpPr txBox="1"/>
      </xdr:nvSpPr>
      <xdr:spPr>
        <a:xfrm>
          <a:off x="12783820" y="6280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4" name="テキスト ボックス 323"/>
        <xdr:cNvSpPr txBox="1"/>
      </xdr:nvSpPr>
      <xdr:spPr>
        <a:xfrm>
          <a:off x="156514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5" name="テキスト ボックス 324"/>
        <xdr:cNvSpPr txBox="1"/>
      </xdr:nvSpPr>
      <xdr:spPr>
        <a:xfrm>
          <a:off x="147497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xdr:cNvSpPr txBox="1"/>
      </xdr:nvSpPr>
      <xdr:spPr>
        <a:xfrm>
          <a:off x="1294892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149225</xdr:rowOff>
    </xdr:from>
    <xdr:to>
      <xdr:col>82</xdr:col>
      <xdr:colOff>158750</xdr:colOff>
      <xdr:row>35</xdr:row>
      <xdr:rowOff>79375</xdr:rowOff>
    </xdr:to>
    <xdr:sp macro="" textlink="">
      <xdr:nvSpPr>
        <xdr:cNvPr id="328" name="楕円 327"/>
        <xdr:cNvSpPr/>
      </xdr:nvSpPr>
      <xdr:spPr>
        <a:xfrm>
          <a:off x="1666748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57785</xdr:rowOff>
    </xdr:from>
    <xdr:ext cx="760730" cy="259080"/>
    <xdr:sp macro="" textlink="">
      <xdr:nvSpPr>
        <xdr:cNvPr id="329" name="補助費等該当値テキスト"/>
        <xdr:cNvSpPr txBox="1"/>
      </xdr:nvSpPr>
      <xdr:spPr>
        <a:xfrm>
          <a:off x="16807180" y="58870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106045</xdr:rowOff>
    </xdr:from>
    <xdr:to>
      <xdr:col>78</xdr:col>
      <xdr:colOff>120650</xdr:colOff>
      <xdr:row>36</xdr:row>
      <xdr:rowOff>36195</xdr:rowOff>
    </xdr:to>
    <xdr:sp macro="" textlink="">
      <xdr:nvSpPr>
        <xdr:cNvPr id="330" name="楕円 329"/>
        <xdr:cNvSpPr/>
      </xdr:nvSpPr>
      <xdr:spPr>
        <a:xfrm>
          <a:off x="1581912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46355</xdr:rowOff>
    </xdr:from>
    <xdr:ext cx="736600" cy="259080"/>
    <xdr:sp macro="" textlink="">
      <xdr:nvSpPr>
        <xdr:cNvPr id="331" name="テキスト ボックス 330"/>
        <xdr:cNvSpPr txBox="1"/>
      </xdr:nvSpPr>
      <xdr:spPr>
        <a:xfrm>
          <a:off x="1548384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60325</xdr:rowOff>
    </xdr:from>
    <xdr:to>
      <xdr:col>74</xdr:col>
      <xdr:colOff>31750</xdr:colOff>
      <xdr:row>35</xdr:row>
      <xdr:rowOff>161925</xdr:rowOff>
    </xdr:to>
    <xdr:sp macro="" textlink="">
      <xdr:nvSpPr>
        <xdr:cNvPr id="332" name="楕円 331"/>
        <xdr:cNvSpPr/>
      </xdr:nvSpPr>
      <xdr:spPr>
        <a:xfrm>
          <a:off x="14917420" y="60610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635</xdr:rowOff>
    </xdr:from>
    <xdr:ext cx="762000" cy="259080"/>
    <xdr:sp macro="" textlink="">
      <xdr:nvSpPr>
        <xdr:cNvPr id="333" name="テキスト ボックス 332"/>
        <xdr:cNvSpPr txBox="1"/>
      </xdr:nvSpPr>
      <xdr:spPr>
        <a:xfrm>
          <a:off x="14584680" y="582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4" name="楕円 333"/>
        <xdr:cNvSpPr/>
      </xdr:nvSpPr>
      <xdr:spPr>
        <a:xfrm>
          <a:off x="1401826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107950</xdr:rowOff>
    </xdr:from>
    <xdr:ext cx="756920" cy="259080"/>
    <xdr:sp macro="" textlink="">
      <xdr:nvSpPr>
        <xdr:cNvPr id="335" name="テキスト ボックス 334"/>
        <xdr:cNvSpPr txBox="1"/>
      </xdr:nvSpPr>
      <xdr:spPr>
        <a:xfrm>
          <a:off x="13682980" y="5765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153670</xdr:rowOff>
    </xdr:from>
    <xdr:to>
      <xdr:col>65</xdr:col>
      <xdr:colOff>53975</xdr:colOff>
      <xdr:row>35</xdr:row>
      <xdr:rowOff>83820</xdr:rowOff>
    </xdr:to>
    <xdr:sp macro="" textlink="">
      <xdr:nvSpPr>
        <xdr:cNvPr id="336" name="楕円 335"/>
        <xdr:cNvSpPr/>
      </xdr:nvSpPr>
      <xdr:spPr>
        <a:xfrm>
          <a:off x="13116560" y="59829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93980</xdr:rowOff>
    </xdr:from>
    <xdr:ext cx="760730" cy="259080"/>
    <xdr:sp macro="" textlink="">
      <xdr:nvSpPr>
        <xdr:cNvPr id="337" name="テキスト ボックス 336"/>
        <xdr:cNvSpPr txBox="1"/>
      </xdr:nvSpPr>
      <xdr:spPr>
        <a:xfrm>
          <a:off x="12783820" y="5751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公債費は、前年度と比べて1.4ポイント下がる結果となったが、類似団体内平均及び全国平均、山梨県平均と比較しても高い数値となっている。
　上昇した要因としては、平成２９年度に発行した緊急防災・減災事業債や合併特例債の元金の償還が開始されたことによるものである。　</a:t>
          </a:r>
        </a:p>
        <a:p>
          <a:r>
            <a:rPr kumimoji="1" lang="ja-JP" altLang="en-US" sz="1000">
              <a:latin typeface="ＭＳ Ｐゴシック"/>
              <a:ea typeface="ＭＳ Ｐゴシック"/>
            </a:rPr>
            <a:t>　今後については、発行期限が令和７年度まで延長された緊急防災・減災事業債や緊急自然災害防止対策事業債などの交付税措置の優遇された地方債の集中的な発行も予想されることから、微増していくものとみられるが、これまで同様、実質負担額の増加を抑制し、事業の優先順位や必要性を十分精査して計画的な市債管理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3370" cy="225425"/>
    <xdr:sp macro="" textlink="">
      <xdr:nvSpPr>
        <xdr:cNvPr id="349" name="テキスト ボックス 348"/>
        <xdr:cNvSpPr txBox="1"/>
      </xdr:nvSpPr>
      <xdr:spPr>
        <a:xfrm>
          <a:off x="73152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4000"/>
    <xdr:sp macro="" textlink="">
      <xdr:nvSpPr>
        <xdr:cNvPr id="351" name="テキスト ボックス 350"/>
        <xdr:cNvSpPr txBox="1"/>
      </xdr:nvSpPr>
      <xdr:spPr>
        <a:xfrm>
          <a:off x="256540" y="14272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59080"/>
    <xdr:sp macro="" textlink="">
      <xdr:nvSpPr>
        <xdr:cNvPr id="353" name="テキスト ボックス 352"/>
        <xdr:cNvSpPr txBox="1"/>
      </xdr:nvSpPr>
      <xdr:spPr>
        <a:xfrm>
          <a:off x="25654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190" cy="259080"/>
    <xdr:sp macro="" textlink="">
      <xdr:nvSpPr>
        <xdr:cNvPr id="355" name="テキスト ボックス 354"/>
        <xdr:cNvSpPr txBox="1"/>
      </xdr:nvSpPr>
      <xdr:spPr>
        <a:xfrm>
          <a:off x="25654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190" cy="254000"/>
    <xdr:sp macro="" textlink="">
      <xdr:nvSpPr>
        <xdr:cNvPr id="357" name="テキスト ボックス 356"/>
        <xdr:cNvSpPr txBox="1"/>
      </xdr:nvSpPr>
      <xdr:spPr>
        <a:xfrm>
          <a:off x="256540" y="13129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190" cy="259080"/>
    <xdr:sp macro="" textlink="">
      <xdr:nvSpPr>
        <xdr:cNvPr id="359" name="テキスト ボックス 358"/>
        <xdr:cNvSpPr txBox="1"/>
      </xdr:nvSpPr>
      <xdr:spPr>
        <a:xfrm>
          <a:off x="25654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190" cy="259080"/>
    <xdr:sp macro="" textlink="">
      <xdr:nvSpPr>
        <xdr:cNvPr id="361" name="テキスト ボックス 360"/>
        <xdr:cNvSpPr txBox="1"/>
      </xdr:nvSpPr>
      <xdr:spPr>
        <a:xfrm>
          <a:off x="25654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190" cy="254000"/>
    <xdr:sp macro="" textlink="">
      <xdr:nvSpPr>
        <xdr:cNvPr id="363" name="テキスト ボックス 362"/>
        <xdr:cNvSpPr txBox="1"/>
      </xdr:nvSpPr>
      <xdr:spPr>
        <a:xfrm>
          <a:off x="256540" y="11986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8696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0730" cy="254000"/>
    <xdr:sp macro="" textlink="">
      <xdr:nvSpPr>
        <xdr:cNvPr id="366" name="公債費最小値テキスト"/>
        <xdr:cNvSpPr txBox="1"/>
      </xdr:nvSpPr>
      <xdr:spPr>
        <a:xfrm>
          <a:off x="4975860" y="1388364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95520" y="139115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0730" cy="259080"/>
    <xdr:sp macro="" textlink="">
      <xdr:nvSpPr>
        <xdr:cNvPr id="368" name="公債費最大値テキスト"/>
        <xdr:cNvSpPr txBox="1"/>
      </xdr:nvSpPr>
      <xdr:spPr>
        <a:xfrm>
          <a:off x="4975860" y="12138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95520" y="12395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16510</xdr:rowOff>
    </xdr:from>
    <xdr:to>
      <xdr:col>24</xdr:col>
      <xdr:colOff>25400</xdr:colOff>
      <xdr:row>79</xdr:row>
      <xdr:rowOff>123190</xdr:rowOff>
    </xdr:to>
    <xdr:cxnSp macro="">
      <xdr:nvCxnSpPr>
        <xdr:cNvPr id="370" name="直線コネクタ 369"/>
        <xdr:cNvCxnSpPr/>
      </xdr:nvCxnSpPr>
      <xdr:spPr>
        <a:xfrm flipV="1">
          <a:off x="4036060" y="13561060"/>
          <a:ext cx="8509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0730" cy="259080"/>
    <xdr:sp macro="" textlink="">
      <xdr:nvSpPr>
        <xdr:cNvPr id="371" name="公債費平均値テキスト"/>
        <xdr:cNvSpPr txBox="1"/>
      </xdr:nvSpPr>
      <xdr:spPr>
        <a:xfrm>
          <a:off x="4975860" y="131572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2" name="フローチャート: 判断 371"/>
        <xdr:cNvSpPr/>
      </xdr:nvSpPr>
      <xdr:spPr>
        <a:xfrm>
          <a:off x="4833620" y="133121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123190</xdr:rowOff>
    </xdr:to>
    <xdr:cxnSp macro="">
      <xdr:nvCxnSpPr>
        <xdr:cNvPr id="373" name="直線コネクタ 372"/>
        <xdr:cNvCxnSpPr/>
      </xdr:nvCxnSpPr>
      <xdr:spPr>
        <a:xfrm>
          <a:off x="3136900" y="13614400"/>
          <a:ext cx="8991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53340</xdr:rowOff>
    </xdr:from>
    <xdr:to>
      <xdr:col>20</xdr:col>
      <xdr:colOff>38100</xdr:colOff>
      <xdr:row>78</xdr:row>
      <xdr:rowOff>154940</xdr:rowOff>
    </xdr:to>
    <xdr:sp macro="" textlink="">
      <xdr:nvSpPr>
        <xdr:cNvPr id="374" name="フローチャート: 判断 373"/>
        <xdr:cNvSpPr/>
      </xdr:nvSpPr>
      <xdr:spPr>
        <a:xfrm>
          <a:off x="3985260" y="13426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165100</xdr:rowOff>
    </xdr:from>
    <xdr:ext cx="731520" cy="259080"/>
    <xdr:sp macro="" textlink="">
      <xdr:nvSpPr>
        <xdr:cNvPr id="375" name="テキスト ボックス 374"/>
        <xdr:cNvSpPr txBox="1"/>
      </xdr:nvSpPr>
      <xdr:spPr>
        <a:xfrm>
          <a:off x="3652520" y="131953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69850</xdr:rowOff>
    </xdr:from>
    <xdr:to>
      <xdr:col>15</xdr:col>
      <xdr:colOff>98425</xdr:colOff>
      <xdr:row>79</xdr:row>
      <xdr:rowOff>107950</xdr:rowOff>
    </xdr:to>
    <xdr:cxnSp macro="">
      <xdr:nvCxnSpPr>
        <xdr:cNvPr id="376" name="直線コネクタ 375"/>
        <xdr:cNvCxnSpPr/>
      </xdr:nvCxnSpPr>
      <xdr:spPr>
        <a:xfrm flipV="1">
          <a:off x="2237740" y="1361440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76200</xdr:rowOff>
    </xdr:from>
    <xdr:to>
      <xdr:col>15</xdr:col>
      <xdr:colOff>149225</xdr:colOff>
      <xdr:row>79</xdr:row>
      <xdr:rowOff>6350</xdr:rowOff>
    </xdr:to>
    <xdr:sp macro="" textlink="">
      <xdr:nvSpPr>
        <xdr:cNvPr id="377" name="フローチャート: 判断 376"/>
        <xdr:cNvSpPr/>
      </xdr:nvSpPr>
      <xdr:spPr>
        <a:xfrm>
          <a:off x="30861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16510</xdr:rowOff>
    </xdr:from>
    <xdr:ext cx="760730" cy="259080"/>
    <xdr:sp macro="" textlink="">
      <xdr:nvSpPr>
        <xdr:cNvPr id="378" name="テキスト ボックス 377"/>
        <xdr:cNvSpPr txBox="1"/>
      </xdr:nvSpPr>
      <xdr:spPr>
        <a:xfrm>
          <a:off x="2750820" y="13218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107950</xdr:rowOff>
    </xdr:from>
    <xdr:to>
      <xdr:col>11</xdr:col>
      <xdr:colOff>9525</xdr:colOff>
      <xdr:row>80</xdr:row>
      <xdr:rowOff>20320</xdr:rowOff>
    </xdr:to>
    <xdr:cxnSp macro="">
      <xdr:nvCxnSpPr>
        <xdr:cNvPr id="379" name="直線コネクタ 378"/>
        <xdr:cNvCxnSpPr/>
      </xdr:nvCxnSpPr>
      <xdr:spPr>
        <a:xfrm flipV="1">
          <a:off x="1336040" y="13652500"/>
          <a:ext cx="901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106680</xdr:rowOff>
    </xdr:from>
    <xdr:to>
      <xdr:col>11</xdr:col>
      <xdr:colOff>60325</xdr:colOff>
      <xdr:row>79</xdr:row>
      <xdr:rowOff>36830</xdr:rowOff>
    </xdr:to>
    <xdr:sp macro="" textlink="">
      <xdr:nvSpPr>
        <xdr:cNvPr id="380" name="フローチャート: 判断 379"/>
        <xdr:cNvSpPr/>
      </xdr:nvSpPr>
      <xdr:spPr>
        <a:xfrm>
          <a:off x="2184400" y="134797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46990</xdr:rowOff>
    </xdr:from>
    <xdr:ext cx="756920" cy="259080"/>
    <xdr:sp macro="" textlink="">
      <xdr:nvSpPr>
        <xdr:cNvPr id="381" name="テキスト ボックス 380"/>
        <xdr:cNvSpPr txBox="1"/>
      </xdr:nvSpPr>
      <xdr:spPr>
        <a:xfrm>
          <a:off x="1851660" y="132486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2" name="フローチャート: 判断 381"/>
        <xdr:cNvSpPr/>
      </xdr:nvSpPr>
      <xdr:spPr>
        <a:xfrm>
          <a:off x="128524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46990</xdr:rowOff>
    </xdr:from>
    <xdr:ext cx="758190" cy="259080"/>
    <xdr:sp macro="" textlink="">
      <xdr:nvSpPr>
        <xdr:cNvPr id="383" name="テキスト ボックス 382"/>
        <xdr:cNvSpPr txBox="1"/>
      </xdr:nvSpPr>
      <xdr:spPr>
        <a:xfrm>
          <a:off x="949960" y="132486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84" name="テキスト ボックス 383"/>
        <xdr:cNvSpPr txBox="1"/>
      </xdr:nvSpPr>
      <xdr:spPr>
        <a:xfrm>
          <a:off x="46685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6" name="テキスト ボックス 385"/>
        <xdr:cNvSpPr txBox="1"/>
      </xdr:nvSpPr>
      <xdr:spPr>
        <a:xfrm>
          <a:off x="29184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0730" cy="259080"/>
    <xdr:sp macro="" textlink="">
      <xdr:nvSpPr>
        <xdr:cNvPr id="387" name="テキスト ボックス 386"/>
        <xdr:cNvSpPr txBox="1"/>
      </xdr:nvSpPr>
      <xdr:spPr>
        <a:xfrm>
          <a:off x="20167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88" name="テキスト ボックス 387"/>
        <xdr:cNvSpPr txBox="1"/>
      </xdr:nvSpPr>
      <xdr:spPr>
        <a:xfrm>
          <a:off x="11176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137160</xdr:rowOff>
    </xdr:from>
    <xdr:to>
      <xdr:col>24</xdr:col>
      <xdr:colOff>76200</xdr:colOff>
      <xdr:row>79</xdr:row>
      <xdr:rowOff>67310</xdr:rowOff>
    </xdr:to>
    <xdr:sp macro="" textlink="">
      <xdr:nvSpPr>
        <xdr:cNvPr id="389" name="楕円 388"/>
        <xdr:cNvSpPr/>
      </xdr:nvSpPr>
      <xdr:spPr>
        <a:xfrm>
          <a:off x="4833620" y="135102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109220</xdr:rowOff>
    </xdr:from>
    <xdr:ext cx="760730" cy="254000"/>
    <xdr:sp macro="" textlink="">
      <xdr:nvSpPr>
        <xdr:cNvPr id="390" name="公債費該当値テキスト"/>
        <xdr:cNvSpPr txBox="1"/>
      </xdr:nvSpPr>
      <xdr:spPr>
        <a:xfrm>
          <a:off x="4975860" y="1348232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72390</xdr:rowOff>
    </xdr:from>
    <xdr:to>
      <xdr:col>20</xdr:col>
      <xdr:colOff>38100</xdr:colOff>
      <xdr:row>80</xdr:row>
      <xdr:rowOff>2540</xdr:rowOff>
    </xdr:to>
    <xdr:sp macro="" textlink="">
      <xdr:nvSpPr>
        <xdr:cNvPr id="391" name="楕円 390"/>
        <xdr:cNvSpPr/>
      </xdr:nvSpPr>
      <xdr:spPr>
        <a:xfrm>
          <a:off x="3985260" y="13616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158750</xdr:rowOff>
    </xdr:from>
    <xdr:ext cx="731520" cy="259080"/>
    <xdr:sp macro="" textlink="">
      <xdr:nvSpPr>
        <xdr:cNvPr id="392" name="テキスト ボックス 391"/>
        <xdr:cNvSpPr txBox="1"/>
      </xdr:nvSpPr>
      <xdr:spPr>
        <a:xfrm>
          <a:off x="3652520" y="137033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3" name="楕円 392"/>
        <xdr:cNvSpPr/>
      </xdr:nvSpPr>
      <xdr:spPr>
        <a:xfrm>
          <a:off x="30861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105410</xdr:rowOff>
    </xdr:from>
    <xdr:ext cx="760730" cy="259080"/>
    <xdr:sp macro="" textlink="">
      <xdr:nvSpPr>
        <xdr:cNvPr id="394" name="テキスト ボックス 393"/>
        <xdr:cNvSpPr txBox="1"/>
      </xdr:nvSpPr>
      <xdr:spPr>
        <a:xfrm>
          <a:off x="2750820" y="13649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5" name="楕円 394"/>
        <xdr:cNvSpPr/>
      </xdr:nvSpPr>
      <xdr:spPr>
        <a:xfrm>
          <a:off x="2184400" y="13601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143510</xdr:rowOff>
    </xdr:from>
    <xdr:ext cx="756920" cy="254000"/>
    <xdr:sp macro="" textlink="">
      <xdr:nvSpPr>
        <xdr:cNvPr id="396" name="テキスト ボックス 395"/>
        <xdr:cNvSpPr txBox="1"/>
      </xdr:nvSpPr>
      <xdr:spPr>
        <a:xfrm>
          <a:off x="1851660" y="136880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397" name="楕円 396"/>
        <xdr:cNvSpPr/>
      </xdr:nvSpPr>
      <xdr:spPr>
        <a:xfrm>
          <a:off x="128524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55880</xdr:rowOff>
    </xdr:from>
    <xdr:ext cx="758190" cy="259080"/>
    <xdr:sp macro="" textlink="">
      <xdr:nvSpPr>
        <xdr:cNvPr id="398" name="テキスト ボックス 397"/>
        <xdr:cNvSpPr txBox="1"/>
      </xdr:nvSpPr>
      <xdr:spPr>
        <a:xfrm>
          <a:off x="949960" y="137718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00">
              <a:latin typeface="ＭＳ Ｐゴシック"/>
              <a:ea typeface="ＭＳ Ｐゴシック"/>
            </a:rPr>
            <a:t>公債費以外については、前年度より6.8ポイント減少し、未だ公債費の占める割合が大きいことから、類似団体内平均及び全国平均、山梨県平均よりも低い数値となっている。
　分母となる経常一般財源等が普通交付税を筆頭に増加したものの、分子の構成要素である人件費については、職員数の減少に伴い減少し、補助費等については令和２年度に実施された特別定額給付金給付事業の皆減などにより減少した。</a:t>
          </a:r>
        </a:p>
        <a:p>
          <a:r>
            <a:rPr kumimoji="1" lang="ja-JP" altLang="en-US" sz="1000">
              <a:latin typeface="ＭＳ Ｐゴシック"/>
              <a:ea typeface="ＭＳ Ｐゴシック"/>
            </a:rPr>
            <a:t>　今後も徹底した経費節減など行政改革を推進し、計画的な行財政運営に努める。</a:t>
          </a:r>
        </a:p>
      </xdr:txBody>
    </xdr:sp>
    <xdr:clientData/>
  </xdr:twoCellAnchor>
  <xdr:oneCellAnchor>
    <xdr:from>
      <xdr:col>62</xdr:col>
      <xdr:colOff>6350</xdr:colOff>
      <xdr:row>69</xdr:row>
      <xdr:rowOff>107950</xdr:rowOff>
    </xdr:from>
    <xdr:ext cx="293370" cy="225425"/>
    <xdr:sp macro="" textlink="">
      <xdr:nvSpPr>
        <xdr:cNvPr id="410" name="テキスト ボックス 409"/>
        <xdr:cNvSpPr txBox="1"/>
      </xdr:nvSpPr>
      <xdr:spPr>
        <a:xfrm>
          <a:off x="1256538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2" name="テキスト ボックス 411"/>
        <xdr:cNvSpPr txBox="1"/>
      </xdr:nvSpPr>
      <xdr:spPr>
        <a:xfrm>
          <a:off x="1208786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4" name="テキスト ボックス 413"/>
        <xdr:cNvSpPr txBox="1"/>
      </xdr:nvSpPr>
      <xdr:spPr>
        <a:xfrm>
          <a:off x="1208786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6" name="テキスト ボックス 415"/>
        <xdr:cNvSpPr txBox="1"/>
      </xdr:nvSpPr>
      <xdr:spPr>
        <a:xfrm>
          <a:off x="1208786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8" name="テキスト ボックス 417"/>
        <xdr:cNvSpPr txBox="1"/>
      </xdr:nvSpPr>
      <xdr:spPr>
        <a:xfrm>
          <a:off x="1208786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20" name="テキスト ボックス 419"/>
        <xdr:cNvSpPr txBox="1"/>
      </xdr:nvSpPr>
      <xdr:spPr>
        <a:xfrm>
          <a:off x="1208786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2" name="テキスト ボックス 421"/>
        <xdr:cNvSpPr txBox="1"/>
      </xdr:nvSpPr>
      <xdr:spPr>
        <a:xfrm>
          <a:off x="1208786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4" name="直線コネクタ 423"/>
        <xdr:cNvCxnSpPr/>
      </xdr:nvCxnSpPr>
      <xdr:spPr>
        <a:xfrm flipV="1">
          <a:off x="1671828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0730" cy="259080"/>
    <xdr:sp macro="" textlink="">
      <xdr:nvSpPr>
        <xdr:cNvPr id="425" name="公債費以外最小値テキスト"/>
        <xdr:cNvSpPr txBox="1"/>
      </xdr:nvSpPr>
      <xdr:spPr>
        <a:xfrm>
          <a:off x="16807180" y="137648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6" name="直線コネクタ 425"/>
        <xdr:cNvCxnSpPr/>
      </xdr:nvCxnSpPr>
      <xdr:spPr>
        <a:xfrm>
          <a:off x="1662938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0730" cy="259080"/>
    <xdr:sp macro="" textlink="">
      <xdr:nvSpPr>
        <xdr:cNvPr id="427" name="公債費以外最大値テキスト"/>
        <xdr:cNvSpPr txBox="1"/>
      </xdr:nvSpPr>
      <xdr:spPr>
        <a:xfrm>
          <a:off x="16807180" y="124021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8" name="直線コネクタ 427"/>
        <xdr:cNvCxnSpPr/>
      </xdr:nvCxnSpPr>
      <xdr:spPr>
        <a:xfrm>
          <a:off x="1662938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76</xdr:row>
      <xdr:rowOff>72390</xdr:rowOff>
    </xdr:to>
    <xdr:cxnSp macro="">
      <xdr:nvCxnSpPr>
        <xdr:cNvPr id="429" name="直線コネクタ 428"/>
        <xdr:cNvCxnSpPr/>
      </xdr:nvCxnSpPr>
      <xdr:spPr>
        <a:xfrm flipV="1">
          <a:off x="15869920" y="12791440"/>
          <a:ext cx="84836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142240</xdr:rowOff>
    </xdr:from>
    <xdr:ext cx="760730" cy="259080"/>
    <xdr:sp macro="" textlink="">
      <xdr:nvSpPr>
        <xdr:cNvPr id="430" name="公債費以外平均値テキスト"/>
        <xdr:cNvSpPr txBox="1"/>
      </xdr:nvSpPr>
      <xdr:spPr>
        <a:xfrm>
          <a:off x="16807180" y="130009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31" name="フローチャート: 判断 430"/>
        <xdr:cNvSpPr/>
      </xdr:nvSpPr>
      <xdr:spPr>
        <a:xfrm>
          <a:off x="1666748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72390</xdr:rowOff>
    </xdr:from>
    <xdr:to>
      <xdr:col>78</xdr:col>
      <xdr:colOff>69850</xdr:colOff>
      <xdr:row>76</xdr:row>
      <xdr:rowOff>127000</xdr:rowOff>
    </xdr:to>
    <xdr:cxnSp macro="">
      <xdr:nvCxnSpPr>
        <xdr:cNvPr id="432" name="直線コネクタ 431"/>
        <xdr:cNvCxnSpPr/>
      </xdr:nvCxnSpPr>
      <xdr:spPr>
        <a:xfrm flipV="1">
          <a:off x="14968220" y="13102590"/>
          <a:ext cx="9017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46355</xdr:rowOff>
    </xdr:from>
    <xdr:to>
      <xdr:col>78</xdr:col>
      <xdr:colOff>120650</xdr:colOff>
      <xdr:row>77</xdr:row>
      <xdr:rowOff>147955</xdr:rowOff>
    </xdr:to>
    <xdr:sp macro="" textlink="">
      <xdr:nvSpPr>
        <xdr:cNvPr id="433" name="フローチャート: 判断 432"/>
        <xdr:cNvSpPr/>
      </xdr:nvSpPr>
      <xdr:spPr>
        <a:xfrm>
          <a:off x="1581912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132715</xdr:rowOff>
    </xdr:from>
    <xdr:ext cx="736600" cy="254000"/>
    <xdr:sp macro="" textlink="">
      <xdr:nvSpPr>
        <xdr:cNvPr id="434" name="テキスト ボックス 433"/>
        <xdr:cNvSpPr txBox="1"/>
      </xdr:nvSpPr>
      <xdr:spPr>
        <a:xfrm>
          <a:off x="15483840" y="133343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166370</xdr:rowOff>
    </xdr:from>
    <xdr:to>
      <xdr:col>73</xdr:col>
      <xdr:colOff>180975</xdr:colOff>
      <xdr:row>76</xdr:row>
      <xdr:rowOff>127000</xdr:rowOff>
    </xdr:to>
    <xdr:cxnSp macro="">
      <xdr:nvCxnSpPr>
        <xdr:cNvPr id="435" name="直線コネクタ 434"/>
        <xdr:cNvCxnSpPr/>
      </xdr:nvCxnSpPr>
      <xdr:spPr>
        <a:xfrm>
          <a:off x="14069060" y="13025120"/>
          <a:ext cx="89916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96520</xdr:rowOff>
    </xdr:from>
    <xdr:to>
      <xdr:col>74</xdr:col>
      <xdr:colOff>31750</xdr:colOff>
      <xdr:row>78</xdr:row>
      <xdr:rowOff>26670</xdr:rowOff>
    </xdr:to>
    <xdr:sp macro="" textlink="">
      <xdr:nvSpPr>
        <xdr:cNvPr id="436" name="フローチャート: 判断 435"/>
        <xdr:cNvSpPr/>
      </xdr:nvSpPr>
      <xdr:spPr>
        <a:xfrm>
          <a:off x="14917420" y="132981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11430</xdr:rowOff>
    </xdr:from>
    <xdr:ext cx="762000" cy="259080"/>
    <xdr:sp macro="" textlink="">
      <xdr:nvSpPr>
        <xdr:cNvPr id="437" name="テキスト ボックス 436"/>
        <xdr:cNvSpPr txBox="1"/>
      </xdr:nvSpPr>
      <xdr:spPr>
        <a:xfrm>
          <a:off x="1458468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83820</xdr:rowOff>
    </xdr:from>
    <xdr:to>
      <xdr:col>69</xdr:col>
      <xdr:colOff>92075</xdr:colOff>
      <xdr:row>75</xdr:row>
      <xdr:rowOff>166370</xdr:rowOff>
    </xdr:to>
    <xdr:cxnSp macro="">
      <xdr:nvCxnSpPr>
        <xdr:cNvPr id="438" name="直線コネクタ 437"/>
        <xdr:cNvCxnSpPr/>
      </xdr:nvCxnSpPr>
      <xdr:spPr>
        <a:xfrm>
          <a:off x="13169900" y="12942570"/>
          <a:ext cx="89916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55880</xdr:rowOff>
    </xdr:from>
    <xdr:to>
      <xdr:col>69</xdr:col>
      <xdr:colOff>142875</xdr:colOff>
      <xdr:row>77</xdr:row>
      <xdr:rowOff>157480</xdr:rowOff>
    </xdr:to>
    <xdr:sp macro="" textlink="">
      <xdr:nvSpPr>
        <xdr:cNvPr id="439" name="フローチャート: 判断 438"/>
        <xdr:cNvSpPr/>
      </xdr:nvSpPr>
      <xdr:spPr>
        <a:xfrm>
          <a:off x="1401826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142240</xdr:rowOff>
    </xdr:from>
    <xdr:ext cx="756920" cy="259080"/>
    <xdr:sp macro="" textlink="">
      <xdr:nvSpPr>
        <xdr:cNvPr id="440" name="テキスト ボックス 439"/>
        <xdr:cNvSpPr txBox="1"/>
      </xdr:nvSpPr>
      <xdr:spPr>
        <a:xfrm>
          <a:off x="13682980" y="133438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14605</xdr:rowOff>
    </xdr:from>
    <xdr:to>
      <xdr:col>65</xdr:col>
      <xdr:colOff>53975</xdr:colOff>
      <xdr:row>77</xdr:row>
      <xdr:rowOff>116205</xdr:rowOff>
    </xdr:to>
    <xdr:sp macro="" textlink="">
      <xdr:nvSpPr>
        <xdr:cNvPr id="441" name="フローチャート: 判断 440"/>
        <xdr:cNvSpPr/>
      </xdr:nvSpPr>
      <xdr:spPr>
        <a:xfrm>
          <a:off x="13116560" y="132162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100965</xdr:rowOff>
    </xdr:from>
    <xdr:ext cx="760730" cy="254000"/>
    <xdr:sp macro="" textlink="">
      <xdr:nvSpPr>
        <xdr:cNvPr id="442" name="テキスト ボックス 441"/>
        <xdr:cNvSpPr txBox="1"/>
      </xdr:nvSpPr>
      <xdr:spPr>
        <a:xfrm>
          <a:off x="12783820" y="1330261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4" name="テキスト ボックス 443"/>
        <xdr:cNvSpPr txBox="1"/>
      </xdr:nvSpPr>
      <xdr:spPr>
        <a:xfrm>
          <a:off x="156514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5" name="テキスト ボックス 444"/>
        <xdr:cNvSpPr txBox="1"/>
      </xdr:nvSpPr>
      <xdr:spPr>
        <a:xfrm>
          <a:off x="147497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7" name="テキスト ボックス 446"/>
        <xdr:cNvSpPr txBox="1"/>
      </xdr:nvSpPr>
      <xdr:spPr>
        <a:xfrm>
          <a:off x="1294892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8" name="楕円 447"/>
        <xdr:cNvSpPr/>
      </xdr:nvSpPr>
      <xdr:spPr>
        <a:xfrm>
          <a:off x="1666748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69850</xdr:rowOff>
    </xdr:from>
    <xdr:ext cx="760730" cy="259080"/>
    <xdr:sp macro="" textlink="">
      <xdr:nvSpPr>
        <xdr:cNvPr id="449" name="公債費以外該当値テキスト"/>
        <xdr:cNvSpPr txBox="1"/>
      </xdr:nvSpPr>
      <xdr:spPr>
        <a:xfrm>
          <a:off x="16807180" y="12585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21590</xdr:rowOff>
    </xdr:from>
    <xdr:to>
      <xdr:col>78</xdr:col>
      <xdr:colOff>120650</xdr:colOff>
      <xdr:row>76</xdr:row>
      <xdr:rowOff>123190</xdr:rowOff>
    </xdr:to>
    <xdr:sp macro="" textlink="">
      <xdr:nvSpPr>
        <xdr:cNvPr id="450" name="楕円 449"/>
        <xdr:cNvSpPr/>
      </xdr:nvSpPr>
      <xdr:spPr>
        <a:xfrm>
          <a:off x="1581912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133350</xdr:rowOff>
    </xdr:from>
    <xdr:ext cx="736600" cy="254000"/>
    <xdr:sp macro="" textlink="">
      <xdr:nvSpPr>
        <xdr:cNvPr id="451" name="テキスト ボックス 450"/>
        <xdr:cNvSpPr txBox="1"/>
      </xdr:nvSpPr>
      <xdr:spPr>
        <a:xfrm>
          <a:off x="15483840" y="128206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2" name="楕円 451"/>
        <xdr:cNvSpPr/>
      </xdr:nvSpPr>
      <xdr:spPr>
        <a:xfrm>
          <a:off x="14917420" y="13106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16510</xdr:rowOff>
    </xdr:from>
    <xdr:ext cx="762000" cy="259080"/>
    <xdr:sp macro="" textlink="">
      <xdr:nvSpPr>
        <xdr:cNvPr id="453" name="テキスト ボックス 452"/>
        <xdr:cNvSpPr txBox="1"/>
      </xdr:nvSpPr>
      <xdr:spPr>
        <a:xfrm>
          <a:off x="1458468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114935</xdr:rowOff>
    </xdr:from>
    <xdr:to>
      <xdr:col>69</xdr:col>
      <xdr:colOff>142875</xdr:colOff>
      <xdr:row>76</xdr:row>
      <xdr:rowOff>45085</xdr:rowOff>
    </xdr:to>
    <xdr:sp macro="" textlink="">
      <xdr:nvSpPr>
        <xdr:cNvPr id="454" name="楕円 453"/>
        <xdr:cNvSpPr/>
      </xdr:nvSpPr>
      <xdr:spPr>
        <a:xfrm>
          <a:off x="1401826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55245</xdr:rowOff>
    </xdr:from>
    <xdr:ext cx="756920" cy="254000"/>
    <xdr:sp macro="" textlink="">
      <xdr:nvSpPr>
        <xdr:cNvPr id="455" name="テキスト ボックス 454"/>
        <xdr:cNvSpPr txBox="1"/>
      </xdr:nvSpPr>
      <xdr:spPr>
        <a:xfrm>
          <a:off x="13682980" y="127425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33020</xdr:rowOff>
    </xdr:from>
    <xdr:to>
      <xdr:col>65</xdr:col>
      <xdr:colOff>53975</xdr:colOff>
      <xdr:row>75</xdr:row>
      <xdr:rowOff>134620</xdr:rowOff>
    </xdr:to>
    <xdr:sp macro="" textlink="">
      <xdr:nvSpPr>
        <xdr:cNvPr id="456" name="楕円 455"/>
        <xdr:cNvSpPr/>
      </xdr:nvSpPr>
      <xdr:spPr>
        <a:xfrm>
          <a:off x="13116560" y="128917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144780</xdr:rowOff>
    </xdr:from>
    <xdr:ext cx="760730" cy="254000"/>
    <xdr:sp macro="" textlink="">
      <xdr:nvSpPr>
        <xdr:cNvPr id="457" name="テキスト ボックス 456"/>
        <xdr:cNvSpPr txBox="1"/>
      </xdr:nvSpPr>
      <xdr:spPr>
        <a:xfrm>
          <a:off x="12783820" y="12660630"/>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35760" y="1237615"/>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730" cy="253365"/>
    <xdr:sp macro="" textlink="">
      <xdr:nvSpPr>
        <xdr:cNvPr id="31" name="テキスト ボックス 30"/>
        <xdr:cNvSpPr txBox="1"/>
      </xdr:nvSpPr>
      <xdr:spPr>
        <a:xfrm>
          <a:off x="1348740" y="37318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03120" y="3588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0730" cy="254000"/>
    <xdr:sp macro="" textlink="">
      <xdr:nvSpPr>
        <xdr:cNvPr id="33" name="テキスト ボックス 32"/>
        <xdr:cNvSpPr txBox="1"/>
      </xdr:nvSpPr>
      <xdr:spPr>
        <a:xfrm>
          <a:off x="1348740" y="344995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03120" y="33102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0730" cy="254000"/>
    <xdr:sp macro="" textlink="">
      <xdr:nvSpPr>
        <xdr:cNvPr id="35" name="テキスト ボックス 34"/>
        <xdr:cNvSpPr txBox="1"/>
      </xdr:nvSpPr>
      <xdr:spPr>
        <a:xfrm>
          <a:off x="1348740" y="317182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03120" y="30321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0730" cy="253365"/>
    <xdr:sp macro="" textlink="">
      <xdr:nvSpPr>
        <xdr:cNvPr id="37" name="テキスト ボックス 36"/>
        <xdr:cNvSpPr txBox="1"/>
      </xdr:nvSpPr>
      <xdr:spPr>
        <a:xfrm>
          <a:off x="1348740" y="28936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0730" cy="254000"/>
    <xdr:sp macro="" textlink="">
      <xdr:nvSpPr>
        <xdr:cNvPr id="39" name="テキスト ボックス 38"/>
        <xdr:cNvSpPr txBox="1"/>
      </xdr:nvSpPr>
      <xdr:spPr>
        <a:xfrm>
          <a:off x="1348740" y="261175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03120" y="24682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0730" cy="254000"/>
    <xdr:sp macro="" textlink="">
      <xdr:nvSpPr>
        <xdr:cNvPr id="41" name="テキスト ボックス 40"/>
        <xdr:cNvSpPr txBox="1"/>
      </xdr:nvSpPr>
      <xdr:spPr>
        <a:xfrm>
          <a:off x="1348740" y="232600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03120" y="21824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0730" cy="254000"/>
    <xdr:sp macro="" textlink="">
      <xdr:nvSpPr>
        <xdr:cNvPr id="43" name="テキスト ボックス 42"/>
        <xdr:cNvSpPr txBox="1"/>
      </xdr:nvSpPr>
      <xdr:spPr>
        <a:xfrm>
          <a:off x="1348740" y="204025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03120" y="1896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0730" cy="254000"/>
    <xdr:sp macro="" textlink="">
      <xdr:nvSpPr>
        <xdr:cNvPr id="45" name="テキスト ボックス 44"/>
        <xdr:cNvSpPr txBox="1"/>
      </xdr:nvSpPr>
      <xdr:spPr>
        <a:xfrm>
          <a:off x="1348740" y="175450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730" cy="254000"/>
    <xdr:sp macro="" textlink="">
      <xdr:nvSpPr>
        <xdr:cNvPr id="47" name="テキスト ボックス 46"/>
        <xdr:cNvSpPr txBox="1"/>
      </xdr:nvSpPr>
      <xdr:spPr>
        <a:xfrm>
          <a:off x="1348740" y="147256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xdr:cNvCxnSpPr/>
      </xdr:nvCxnSpPr>
      <xdr:spPr>
        <a:xfrm flipV="1">
          <a:off x="5504180" y="2021205"/>
          <a:ext cx="0" cy="1397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56920" cy="254000"/>
    <xdr:sp macro="" textlink="">
      <xdr:nvSpPr>
        <xdr:cNvPr id="50" name="人口1人当たり決算額の推移最小値テキスト130"/>
        <xdr:cNvSpPr txBox="1"/>
      </xdr:nvSpPr>
      <xdr:spPr>
        <a:xfrm>
          <a:off x="5588000" y="33947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xdr:cNvCxnSpPr/>
      </xdr:nvCxnSpPr>
      <xdr:spPr>
        <a:xfrm>
          <a:off x="5415280" y="34182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6920" cy="254000"/>
    <xdr:sp macro="" textlink="">
      <xdr:nvSpPr>
        <xdr:cNvPr id="52" name="人口1人当たり決算額の推移最大値テキスト130"/>
        <xdr:cNvSpPr txBox="1"/>
      </xdr:nvSpPr>
      <xdr:spPr>
        <a:xfrm>
          <a:off x="5588000" y="17646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xdr:cNvCxnSpPr/>
      </xdr:nvCxnSpPr>
      <xdr:spPr>
        <a:xfrm>
          <a:off x="5415280" y="20212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167640</xdr:rowOff>
    </xdr:from>
    <xdr:to>
      <xdr:col>29</xdr:col>
      <xdr:colOff>127000</xdr:colOff>
      <xdr:row>16</xdr:row>
      <xdr:rowOff>64770</xdr:rowOff>
    </xdr:to>
    <xdr:cxnSp macro="">
      <xdr:nvCxnSpPr>
        <xdr:cNvPr id="54" name="直線コネクタ 53"/>
        <xdr:cNvCxnSpPr/>
      </xdr:nvCxnSpPr>
      <xdr:spPr>
        <a:xfrm>
          <a:off x="4871720" y="2747010"/>
          <a:ext cx="63246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50165</xdr:rowOff>
    </xdr:from>
    <xdr:ext cx="756920" cy="257810"/>
    <xdr:sp macro="" textlink="">
      <xdr:nvSpPr>
        <xdr:cNvPr id="55" name="人口1人当たり決算額の推移平均値テキスト130"/>
        <xdr:cNvSpPr txBox="1"/>
      </xdr:nvSpPr>
      <xdr:spPr>
        <a:xfrm>
          <a:off x="5588000" y="2797175"/>
          <a:ext cx="75692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118745</xdr:rowOff>
    </xdr:to>
    <xdr:sp macro="" textlink="">
      <xdr:nvSpPr>
        <xdr:cNvPr id="56" name="フローチャート: 判断 55"/>
        <xdr:cNvSpPr/>
      </xdr:nvSpPr>
      <xdr:spPr>
        <a:xfrm>
          <a:off x="5453380" y="2764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167640</xdr:rowOff>
    </xdr:from>
    <xdr:to>
      <xdr:col>26</xdr:col>
      <xdr:colOff>50800</xdr:colOff>
      <xdr:row>16</xdr:row>
      <xdr:rowOff>48895</xdr:rowOff>
    </xdr:to>
    <xdr:cxnSp macro="">
      <xdr:nvCxnSpPr>
        <xdr:cNvPr id="57" name="直線コネクタ 56"/>
        <xdr:cNvCxnSpPr/>
      </xdr:nvCxnSpPr>
      <xdr:spPr>
        <a:xfrm flipV="1">
          <a:off x="4193540" y="2747010"/>
          <a:ext cx="67818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50800</xdr:rowOff>
    </xdr:from>
    <xdr:to>
      <xdr:col>26</xdr:col>
      <xdr:colOff>101600</xdr:colOff>
      <xdr:row>15</xdr:row>
      <xdr:rowOff>152400</xdr:rowOff>
    </xdr:to>
    <xdr:sp macro="" textlink="">
      <xdr:nvSpPr>
        <xdr:cNvPr id="58" name="フローチャート: 判断 57"/>
        <xdr:cNvSpPr/>
      </xdr:nvSpPr>
      <xdr:spPr>
        <a:xfrm>
          <a:off x="4820920" y="2630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162560</xdr:rowOff>
    </xdr:from>
    <xdr:ext cx="735330" cy="259080"/>
    <xdr:sp macro="" textlink="">
      <xdr:nvSpPr>
        <xdr:cNvPr id="59" name="テキスト ボックス 58"/>
        <xdr:cNvSpPr txBox="1"/>
      </xdr:nvSpPr>
      <xdr:spPr>
        <a:xfrm>
          <a:off x="4500880" y="23990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45720</xdr:rowOff>
    </xdr:from>
    <xdr:to>
      <xdr:col>22</xdr:col>
      <xdr:colOff>114300</xdr:colOff>
      <xdr:row>16</xdr:row>
      <xdr:rowOff>48895</xdr:rowOff>
    </xdr:to>
    <xdr:cxnSp macro="">
      <xdr:nvCxnSpPr>
        <xdr:cNvPr id="60" name="直線コネクタ 59"/>
        <xdr:cNvCxnSpPr/>
      </xdr:nvCxnSpPr>
      <xdr:spPr>
        <a:xfrm>
          <a:off x="3515360" y="2792730"/>
          <a:ext cx="67818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82550</xdr:rowOff>
    </xdr:from>
    <xdr:to>
      <xdr:col>22</xdr:col>
      <xdr:colOff>165100</xdr:colOff>
      <xdr:row>16</xdr:row>
      <xdr:rowOff>12700</xdr:rowOff>
    </xdr:to>
    <xdr:sp macro="" textlink="">
      <xdr:nvSpPr>
        <xdr:cNvPr id="61" name="フローチャート: 判断 60"/>
        <xdr:cNvSpPr/>
      </xdr:nvSpPr>
      <xdr:spPr>
        <a:xfrm>
          <a:off x="4142740" y="26619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22860</xdr:rowOff>
    </xdr:from>
    <xdr:ext cx="762000" cy="259080"/>
    <xdr:sp macro="" textlink="">
      <xdr:nvSpPr>
        <xdr:cNvPr id="62" name="テキスト ボックス 61"/>
        <xdr:cNvSpPr txBox="1"/>
      </xdr:nvSpPr>
      <xdr:spPr>
        <a:xfrm>
          <a:off x="3822700" y="243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45720</xdr:rowOff>
    </xdr:from>
    <xdr:to>
      <xdr:col>18</xdr:col>
      <xdr:colOff>177800</xdr:colOff>
      <xdr:row>16</xdr:row>
      <xdr:rowOff>45720</xdr:rowOff>
    </xdr:to>
    <xdr:cxnSp macro="">
      <xdr:nvCxnSpPr>
        <xdr:cNvPr id="63" name="直線コネクタ 62"/>
        <xdr:cNvCxnSpPr/>
      </xdr:nvCxnSpPr>
      <xdr:spPr>
        <a:xfrm flipV="1">
          <a:off x="2832100" y="2792730"/>
          <a:ext cx="68326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111125</xdr:rowOff>
    </xdr:from>
    <xdr:to>
      <xdr:col>19</xdr:col>
      <xdr:colOff>38100</xdr:colOff>
      <xdr:row>16</xdr:row>
      <xdr:rowOff>41275</xdr:rowOff>
    </xdr:to>
    <xdr:sp macro="" textlink="">
      <xdr:nvSpPr>
        <xdr:cNvPr id="64" name="フローチャート: 判断 63"/>
        <xdr:cNvSpPr/>
      </xdr:nvSpPr>
      <xdr:spPr>
        <a:xfrm>
          <a:off x="3464560" y="269049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52070</xdr:rowOff>
    </xdr:from>
    <xdr:ext cx="762000" cy="254000"/>
    <xdr:sp macro="" textlink="">
      <xdr:nvSpPr>
        <xdr:cNvPr id="65" name="テキスト ボックス 64"/>
        <xdr:cNvSpPr txBox="1"/>
      </xdr:nvSpPr>
      <xdr:spPr>
        <a:xfrm>
          <a:off x="3144520" y="24599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125095</xdr:rowOff>
    </xdr:from>
    <xdr:to>
      <xdr:col>15</xdr:col>
      <xdr:colOff>101600</xdr:colOff>
      <xdr:row>16</xdr:row>
      <xdr:rowOff>55245</xdr:rowOff>
    </xdr:to>
    <xdr:sp macro="" textlink="">
      <xdr:nvSpPr>
        <xdr:cNvPr id="66" name="フローチャート: 判断 65"/>
        <xdr:cNvSpPr/>
      </xdr:nvSpPr>
      <xdr:spPr>
        <a:xfrm>
          <a:off x="2781300" y="27044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65405</xdr:rowOff>
    </xdr:from>
    <xdr:ext cx="760730" cy="254000"/>
    <xdr:sp macro="" textlink="">
      <xdr:nvSpPr>
        <xdr:cNvPr id="67" name="テキスト ボックス 66"/>
        <xdr:cNvSpPr txBox="1"/>
      </xdr:nvSpPr>
      <xdr:spPr>
        <a:xfrm>
          <a:off x="2461260" y="247332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7810"/>
    <xdr:sp macro="" textlink="">
      <xdr:nvSpPr>
        <xdr:cNvPr id="68" name="テキスト ボックス 67"/>
        <xdr:cNvSpPr txBox="1"/>
      </xdr:nvSpPr>
      <xdr:spPr>
        <a:xfrm>
          <a:off x="5331460" y="3893185"/>
          <a:ext cx="758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0730" cy="257810"/>
    <xdr:sp macro="" textlink="">
      <xdr:nvSpPr>
        <xdr:cNvPr id="69" name="テキスト ボックス 68"/>
        <xdr:cNvSpPr txBox="1"/>
      </xdr:nvSpPr>
      <xdr:spPr>
        <a:xfrm>
          <a:off x="4699000" y="3893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7810"/>
    <xdr:sp macro="" textlink="">
      <xdr:nvSpPr>
        <xdr:cNvPr id="70" name="テキスト ボックス 69"/>
        <xdr:cNvSpPr txBox="1"/>
      </xdr:nvSpPr>
      <xdr:spPr>
        <a:xfrm>
          <a:off x="4020820" y="3893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7810"/>
    <xdr:sp macro="" textlink="">
      <xdr:nvSpPr>
        <xdr:cNvPr id="71" name="テキスト ボックス 70"/>
        <xdr:cNvSpPr txBox="1"/>
      </xdr:nvSpPr>
      <xdr:spPr>
        <a:xfrm>
          <a:off x="3337560" y="3893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0730" cy="257810"/>
    <xdr:sp macro="" textlink="">
      <xdr:nvSpPr>
        <xdr:cNvPr id="72" name="テキスト ボックス 71"/>
        <xdr:cNvSpPr txBox="1"/>
      </xdr:nvSpPr>
      <xdr:spPr>
        <a:xfrm>
          <a:off x="2659380" y="3893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14605</xdr:rowOff>
    </xdr:from>
    <xdr:to>
      <xdr:col>29</xdr:col>
      <xdr:colOff>177800</xdr:colOff>
      <xdr:row>16</xdr:row>
      <xdr:rowOff>116205</xdr:rowOff>
    </xdr:to>
    <xdr:sp macro="" textlink="">
      <xdr:nvSpPr>
        <xdr:cNvPr id="73" name="楕円 72"/>
        <xdr:cNvSpPr/>
      </xdr:nvSpPr>
      <xdr:spPr>
        <a:xfrm>
          <a:off x="5453380" y="27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31115</xdr:rowOff>
    </xdr:from>
    <xdr:ext cx="756920" cy="254000"/>
    <xdr:sp macro="" textlink="">
      <xdr:nvSpPr>
        <xdr:cNvPr id="74" name="人口1人当たり決算額の推移該当値テキスト130"/>
        <xdr:cNvSpPr txBox="1"/>
      </xdr:nvSpPr>
      <xdr:spPr>
        <a:xfrm>
          <a:off x="5588000" y="26104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95,662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120650</xdr:rowOff>
    </xdr:from>
    <xdr:to>
      <xdr:col>26</xdr:col>
      <xdr:colOff>101600</xdr:colOff>
      <xdr:row>16</xdr:row>
      <xdr:rowOff>50165</xdr:rowOff>
    </xdr:to>
    <xdr:sp macro="" textlink="">
      <xdr:nvSpPr>
        <xdr:cNvPr id="75" name="楕円 74"/>
        <xdr:cNvSpPr/>
      </xdr:nvSpPr>
      <xdr:spPr>
        <a:xfrm>
          <a:off x="4820920" y="2700020"/>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34925</xdr:rowOff>
    </xdr:from>
    <xdr:ext cx="735330" cy="257810"/>
    <xdr:sp macro="" textlink="">
      <xdr:nvSpPr>
        <xdr:cNvPr id="76" name="テキスト ボックス 75"/>
        <xdr:cNvSpPr txBox="1"/>
      </xdr:nvSpPr>
      <xdr:spPr>
        <a:xfrm>
          <a:off x="4500880" y="278193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167640</xdr:rowOff>
    </xdr:from>
    <xdr:to>
      <xdr:col>22</xdr:col>
      <xdr:colOff>165100</xdr:colOff>
      <xdr:row>16</xdr:row>
      <xdr:rowOff>99695</xdr:rowOff>
    </xdr:to>
    <xdr:sp macro="" textlink="">
      <xdr:nvSpPr>
        <xdr:cNvPr id="77" name="楕円 76"/>
        <xdr:cNvSpPr/>
      </xdr:nvSpPr>
      <xdr:spPr>
        <a:xfrm>
          <a:off x="4142740" y="27470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84455</xdr:rowOff>
    </xdr:from>
    <xdr:ext cx="762000" cy="257810"/>
    <xdr:sp macro="" textlink="">
      <xdr:nvSpPr>
        <xdr:cNvPr id="78" name="テキスト ボックス 77"/>
        <xdr:cNvSpPr txBox="1"/>
      </xdr:nvSpPr>
      <xdr:spPr>
        <a:xfrm>
          <a:off x="3822700" y="2831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166370</xdr:rowOff>
    </xdr:from>
    <xdr:to>
      <xdr:col>19</xdr:col>
      <xdr:colOff>38100</xdr:colOff>
      <xdr:row>16</xdr:row>
      <xdr:rowOff>96520</xdr:rowOff>
    </xdr:to>
    <xdr:sp macro="" textlink="">
      <xdr:nvSpPr>
        <xdr:cNvPr id="79" name="楕円 78"/>
        <xdr:cNvSpPr/>
      </xdr:nvSpPr>
      <xdr:spPr>
        <a:xfrm>
          <a:off x="3464560" y="2745740"/>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81280</xdr:rowOff>
    </xdr:from>
    <xdr:ext cx="762000" cy="259080"/>
    <xdr:sp macro="" textlink="">
      <xdr:nvSpPr>
        <xdr:cNvPr id="80" name="テキスト ボックス 79"/>
        <xdr:cNvSpPr txBox="1"/>
      </xdr:nvSpPr>
      <xdr:spPr>
        <a:xfrm>
          <a:off x="314452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166370</xdr:rowOff>
    </xdr:from>
    <xdr:to>
      <xdr:col>15</xdr:col>
      <xdr:colOff>101600</xdr:colOff>
      <xdr:row>16</xdr:row>
      <xdr:rowOff>96520</xdr:rowOff>
    </xdr:to>
    <xdr:sp macro="" textlink="">
      <xdr:nvSpPr>
        <xdr:cNvPr id="81" name="楕円 80"/>
        <xdr:cNvSpPr/>
      </xdr:nvSpPr>
      <xdr:spPr>
        <a:xfrm>
          <a:off x="2781300" y="274574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81280</xdr:rowOff>
    </xdr:from>
    <xdr:ext cx="760730" cy="259080"/>
    <xdr:sp macro="" textlink="">
      <xdr:nvSpPr>
        <xdr:cNvPr id="82" name="テキスト ボックス 81"/>
        <xdr:cNvSpPr txBox="1"/>
      </xdr:nvSpPr>
      <xdr:spPr>
        <a:xfrm>
          <a:off x="2461260" y="2828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3050"/>
    <xdr:sp macro="" textlink="">
      <xdr:nvSpPr>
        <xdr:cNvPr id="96" name="テキスト ボックス 95"/>
        <xdr:cNvSpPr txBox="1"/>
      </xdr:nvSpPr>
      <xdr:spPr>
        <a:xfrm>
          <a:off x="1635760" y="5167630"/>
          <a:ext cx="40767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03120" y="75044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0730" cy="259080"/>
    <xdr:sp macro="" textlink="">
      <xdr:nvSpPr>
        <xdr:cNvPr id="99" name="テキスト ボックス 98"/>
        <xdr:cNvSpPr txBox="1"/>
      </xdr:nvSpPr>
      <xdr:spPr>
        <a:xfrm>
          <a:off x="1348740" y="7362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03120" y="717804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0730" cy="256540"/>
    <xdr:sp macro="" textlink="">
      <xdr:nvSpPr>
        <xdr:cNvPr id="101" name="テキスト ボックス 100"/>
        <xdr:cNvSpPr txBox="1"/>
      </xdr:nvSpPr>
      <xdr:spPr>
        <a:xfrm>
          <a:off x="1348740" y="703580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03120" y="68510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0730" cy="259080"/>
    <xdr:sp macro="" textlink="">
      <xdr:nvSpPr>
        <xdr:cNvPr id="103" name="テキスト ボックス 102"/>
        <xdr:cNvSpPr txBox="1"/>
      </xdr:nvSpPr>
      <xdr:spPr>
        <a:xfrm>
          <a:off x="1348740" y="6709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03120" y="65252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0730" cy="258445"/>
    <xdr:sp macro="" textlink="">
      <xdr:nvSpPr>
        <xdr:cNvPr id="105" name="テキスト ボックス 104"/>
        <xdr:cNvSpPr txBox="1"/>
      </xdr:nvSpPr>
      <xdr:spPr>
        <a:xfrm>
          <a:off x="1348740" y="63823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03120" y="61982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0730" cy="254000"/>
    <xdr:sp macro="" textlink="">
      <xdr:nvSpPr>
        <xdr:cNvPr id="107" name="テキスト ボックス 106"/>
        <xdr:cNvSpPr txBox="1"/>
      </xdr:nvSpPr>
      <xdr:spPr>
        <a:xfrm>
          <a:off x="1348740" y="605599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03120" y="58718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0730" cy="259715"/>
    <xdr:sp macro="" textlink="">
      <xdr:nvSpPr>
        <xdr:cNvPr id="109" name="テキスト ボックス 108"/>
        <xdr:cNvSpPr txBox="1"/>
      </xdr:nvSpPr>
      <xdr:spPr>
        <a:xfrm>
          <a:off x="1348740" y="572897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54000"/>
    <xdr:sp macro="" textlink="">
      <xdr:nvSpPr>
        <xdr:cNvPr id="111" name="テキスト ボックス 110"/>
        <xdr:cNvSpPr txBox="1"/>
      </xdr:nvSpPr>
      <xdr:spPr>
        <a:xfrm>
          <a:off x="1348740" y="540321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xdr:cNvCxnSpPr/>
      </xdr:nvCxnSpPr>
      <xdr:spPr>
        <a:xfrm flipV="1">
          <a:off x="5504180" y="586867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56920" cy="256540"/>
    <xdr:sp macro="" textlink="">
      <xdr:nvSpPr>
        <xdr:cNvPr id="114" name="人口1人当たり決算額の推移最小値テキスト445"/>
        <xdr:cNvSpPr txBox="1"/>
      </xdr:nvSpPr>
      <xdr:spPr>
        <a:xfrm>
          <a:off x="5588000" y="7468235"/>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xdr:cNvCxnSpPr/>
      </xdr:nvCxnSpPr>
      <xdr:spPr>
        <a:xfrm>
          <a:off x="5415280" y="74955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6920" cy="259080"/>
    <xdr:sp macro="" textlink="">
      <xdr:nvSpPr>
        <xdr:cNvPr id="116" name="人口1人当たり決算額の推移最大値テキスト445"/>
        <xdr:cNvSpPr txBox="1"/>
      </xdr:nvSpPr>
      <xdr:spPr>
        <a:xfrm>
          <a:off x="5588000" y="56127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xdr:cNvCxnSpPr/>
      </xdr:nvCxnSpPr>
      <xdr:spPr>
        <a:xfrm>
          <a:off x="5415280" y="58686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254000</xdr:rowOff>
    </xdr:from>
    <xdr:to>
      <xdr:col>29</xdr:col>
      <xdr:colOff>127000</xdr:colOff>
      <xdr:row>34</xdr:row>
      <xdr:rowOff>307975</xdr:rowOff>
    </xdr:to>
    <xdr:cxnSp macro="">
      <xdr:nvCxnSpPr>
        <xdr:cNvPr id="118" name="直線コネクタ 117"/>
        <xdr:cNvCxnSpPr/>
      </xdr:nvCxnSpPr>
      <xdr:spPr>
        <a:xfrm flipV="1">
          <a:off x="4871720" y="6414770"/>
          <a:ext cx="63246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220345</xdr:rowOff>
    </xdr:from>
    <xdr:ext cx="756920" cy="259080"/>
    <xdr:sp macro="" textlink="">
      <xdr:nvSpPr>
        <xdr:cNvPr id="119" name="人口1人当たり決算額の推移平均値テキスト445"/>
        <xdr:cNvSpPr txBox="1"/>
      </xdr:nvSpPr>
      <xdr:spPr>
        <a:xfrm>
          <a:off x="5588000" y="672401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xdr:cNvSpPr/>
      </xdr:nvSpPr>
      <xdr:spPr>
        <a:xfrm>
          <a:off x="5453380" y="675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307975</xdr:rowOff>
    </xdr:from>
    <xdr:to>
      <xdr:col>26</xdr:col>
      <xdr:colOff>50800</xdr:colOff>
      <xdr:row>35</xdr:row>
      <xdr:rowOff>113030</xdr:rowOff>
    </xdr:to>
    <xdr:cxnSp macro="">
      <xdr:nvCxnSpPr>
        <xdr:cNvPr id="121" name="直線コネクタ 120"/>
        <xdr:cNvCxnSpPr/>
      </xdr:nvCxnSpPr>
      <xdr:spPr>
        <a:xfrm flipV="1">
          <a:off x="4193540" y="6468745"/>
          <a:ext cx="678180" cy="147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226060</xdr:rowOff>
    </xdr:from>
    <xdr:to>
      <xdr:col>26</xdr:col>
      <xdr:colOff>101600</xdr:colOff>
      <xdr:row>35</xdr:row>
      <xdr:rowOff>327025</xdr:rowOff>
    </xdr:to>
    <xdr:sp macro="" textlink="">
      <xdr:nvSpPr>
        <xdr:cNvPr id="122" name="フローチャート: 判断 121"/>
        <xdr:cNvSpPr/>
      </xdr:nvSpPr>
      <xdr:spPr>
        <a:xfrm>
          <a:off x="4820920" y="67297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311785</xdr:rowOff>
    </xdr:from>
    <xdr:ext cx="735330" cy="259080"/>
    <xdr:sp macro="" textlink="">
      <xdr:nvSpPr>
        <xdr:cNvPr id="123" name="テキスト ボックス 122"/>
        <xdr:cNvSpPr txBox="1"/>
      </xdr:nvSpPr>
      <xdr:spPr>
        <a:xfrm>
          <a:off x="4500880" y="681545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113030</xdr:rowOff>
    </xdr:from>
    <xdr:to>
      <xdr:col>22</xdr:col>
      <xdr:colOff>114300</xdr:colOff>
      <xdr:row>35</xdr:row>
      <xdr:rowOff>168275</xdr:rowOff>
    </xdr:to>
    <xdr:cxnSp macro="">
      <xdr:nvCxnSpPr>
        <xdr:cNvPr id="124" name="直線コネクタ 123"/>
        <xdr:cNvCxnSpPr/>
      </xdr:nvCxnSpPr>
      <xdr:spPr>
        <a:xfrm flipV="1">
          <a:off x="3515360" y="6616700"/>
          <a:ext cx="67818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224790</xdr:rowOff>
    </xdr:from>
    <xdr:to>
      <xdr:col>22</xdr:col>
      <xdr:colOff>165100</xdr:colOff>
      <xdr:row>35</xdr:row>
      <xdr:rowOff>327025</xdr:rowOff>
    </xdr:to>
    <xdr:sp macro="" textlink="">
      <xdr:nvSpPr>
        <xdr:cNvPr id="125" name="フローチャート: 判断 124"/>
        <xdr:cNvSpPr/>
      </xdr:nvSpPr>
      <xdr:spPr>
        <a:xfrm>
          <a:off x="4142740" y="67284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310515</xdr:rowOff>
    </xdr:from>
    <xdr:ext cx="762000" cy="259080"/>
    <xdr:sp macro="" textlink="">
      <xdr:nvSpPr>
        <xdr:cNvPr id="126" name="テキスト ボックス 125"/>
        <xdr:cNvSpPr txBox="1"/>
      </xdr:nvSpPr>
      <xdr:spPr>
        <a:xfrm>
          <a:off x="3822700" y="6814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81915</xdr:rowOff>
    </xdr:from>
    <xdr:to>
      <xdr:col>18</xdr:col>
      <xdr:colOff>177800</xdr:colOff>
      <xdr:row>35</xdr:row>
      <xdr:rowOff>168275</xdr:rowOff>
    </xdr:to>
    <xdr:cxnSp macro="">
      <xdr:nvCxnSpPr>
        <xdr:cNvPr id="127" name="直線コネクタ 126"/>
        <xdr:cNvCxnSpPr/>
      </xdr:nvCxnSpPr>
      <xdr:spPr>
        <a:xfrm>
          <a:off x="2832100" y="6585585"/>
          <a:ext cx="68326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238125</xdr:rowOff>
    </xdr:from>
    <xdr:to>
      <xdr:col>19</xdr:col>
      <xdr:colOff>38100</xdr:colOff>
      <xdr:row>35</xdr:row>
      <xdr:rowOff>340360</xdr:rowOff>
    </xdr:to>
    <xdr:sp macro="" textlink="">
      <xdr:nvSpPr>
        <xdr:cNvPr id="128" name="フローチャート: 判断 127"/>
        <xdr:cNvSpPr/>
      </xdr:nvSpPr>
      <xdr:spPr>
        <a:xfrm>
          <a:off x="3464560" y="6741795"/>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323850</xdr:rowOff>
    </xdr:from>
    <xdr:ext cx="762000" cy="259080"/>
    <xdr:sp macro="" textlink="">
      <xdr:nvSpPr>
        <xdr:cNvPr id="129" name="テキスト ボックス 128"/>
        <xdr:cNvSpPr txBox="1"/>
      </xdr:nvSpPr>
      <xdr:spPr>
        <a:xfrm>
          <a:off x="3144520" y="682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217805</xdr:rowOff>
    </xdr:from>
    <xdr:to>
      <xdr:col>15</xdr:col>
      <xdr:colOff>101600</xdr:colOff>
      <xdr:row>35</xdr:row>
      <xdr:rowOff>318770</xdr:rowOff>
    </xdr:to>
    <xdr:sp macro="" textlink="">
      <xdr:nvSpPr>
        <xdr:cNvPr id="130" name="フローチャート: 判断 129"/>
        <xdr:cNvSpPr/>
      </xdr:nvSpPr>
      <xdr:spPr>
        <a:xfrm>
          <a:off x="2781300" y="672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304165</xdr:rowOff>
    </xdr:from>
    <xdr:ext cx="760730" cy="255905"/>
    <xdr:sp macro="" textlink="">
      <xdr:nvSpPr>
        <xdr:cNvPr id="131" name="テキスト ボックス 130"/>
        <xdr:cNvSpPr txBox="1"/>
      </xdr:nvSpPr>
      <xdr:spPr>
        <a:xfrm>
          <a:off x="2461260" y="680783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32" name="テキスト ボックス 131"/>
        <xdr:cNvSpPr txBox="1"/>
      </xdr:nvSpPr>
      <xdr:spPr>
        <a:xfrm>
          <a:off x="5331460" y="78498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0730" cy="259080"/>
    <xdr:sp macro="" textlink="">
      <xdr:nvSpPr>
        <xdr:cNvPr id="133" name="テキスト ボックス 132"/>
        <xdr:cNvSpPr txBox="1"/>
      </xdr:nvSpPr>
      <xdr:spPr>
        <a:xfrm>
          <a:off x="4699000" y="784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0730" cy="259080"/>
    <xdr:sp macro="" textlink="">
      <xdr:nvSpPr>
        <xdr:cNvPr id="136" name="テキスト ボックス 135"/>
        <xdr:cNvSpPr txBox="1"/>
      </xdr:nvSpPr>
      <xdr:spPr>
        <a:xfrm>
          <a:off x="2659380" y="784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203200</xdr:rowOff>
    </xdr:from>
    <xdr:to>
      <xdr:col>29</xdr:col>
      <xdr:colOff>177800</xdr:colOff>
      <xdr:row>34</xdr:row>
      <xdr:rowOff>305435</xdr:rowOff>
    </xdr:to>
    <xdr:sp macro="" textlink="">
      <xdr:nvSpPr>
        <xdr:cNvPr id="137" name="楕円 136"/>
        <xdr:cNvSpPr/>
      </xdr:nvSpPr>
      <xdr:spPr>
        <a:xfrm>
          <a:off x="5453380" y="6363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48260</xdr:rowOff>
    </xdr:from>
    <xdr:ext cx="756920" cy="259715"/>
    <xdr:sp macro="" textlink="">
      <xdr:nvSpPr>
        <xdr:cNvPr id="138" name="人口1人当たり決算額の推移該当値テキスト445"/>
        <xdr:cNvSpPr txBox="1"/>
      </xdr:nvSpPr>
      <xdr:spPr>
        <a:xfrm>
          <a:off x="5588000" y="620903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33,369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256540</xdr:rowOff>
    </xdr:from>
    <xdr:to>
      <xdr:col>26</xdr:col>
      <xdr:colOff>101600</xdr:colOff>
      <xdr:row>35</xdr:row>
      <xdr:rowOff>14605</xdr:rowOff>
    </xdr:to>
    <xdr:sp macro="" textlink="">
      <xdr:nvSpPr>
        <xdr:cNvPr id="139" name="楕円 138"/>
        <xdr:cNvSpPr/>
      </xdr:nvSpPr>
      <xdr:spPr>
        <a:xfrm>
          <a:off x="4820920" y="64173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25400</xdr:rowOff>
    </xdr:from>
    <xdr:ext cx="735330" cy="259715"/>
    <xdr:sp macro="" textlink="">
      <xdr:nvSpPr>
        <xdr:cNvPr id="140" name="テキスト ボックス 139"/>
        <xdr:cNvSpPr txBox="1"/>
      </xdr:nvSpPr>
      <xdr:spPr>
        <a:xfrm>
          <a:off x="4500880" y="618617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61595</xdr:rowOff>
    </xdr:from>
    <xdr:to>
      <xdr:col>22</xdr:col>
      <xdr:colOff>165100</xdr:colOff>
      <xdr:row>35</xdr:row>
      <xdr:rowOff>162560</xdr:rowOff>
    </xdr:to>
    <xdr:sp macro="" textlink="">
      <xdr:nvSpPr>
        <xdr:cNvPr id="141" name="楕円 140"/>
        <xdr:cNvSpPr/>
      </xdr:nvSpPr>
      <xdr:spPr>
        <a:xfrm>
          <a:off x="4142740" y="65652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173355</xdr:rowOff>
    </xdr:from>
    <xdr:ext cx="762000" cy="259715"/>
    <xdr:sp macro="" textlink="">
      <xdr:nvSpPr>
        <xdr:cNvPr id="142" name="テキスト ボックス 141"/>
        <xdr:cNvSpPr txBox="1"/>
      </xdr:nvSpPr>
      <xdr:spPr>
        <a:xfrm>
          <a:off x="3822700" y="63341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116840</xdr:rowOff>
    </xdr:from>
    <xdr:to>
      <xdr:col>19</xdr:col>
      <xdr:colOff>38100</xdr:colOff>
      <xdr:row>35</xdr:row>
      <xdr:rowOff>217805</xdr:rowOff>
    </xdr:to>
    <xdr:sp macro="" textlink="">
      <xdr:nvSpPr>
        <xdr:cNvPr id="143" name="楕円 142"/>
        <xdr:cNvSpPr/>
      </xdr:nvSpPr>
      <xdr:spPr>
        <a:xfrm>
          <a:off x="3464560" y="6620510"/>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228600</xdr:rowOff>
    </xdr:from>
    <xdr:ext cx="762000" cy="259715"/>
    <xdr:sp macro="" textlink="">
      <xdr:nvSpPr>
        <xdr:cNvPr id="144" name="テキスト ボックス 143"/>
        <xdr:cNvSpPr txBox="1"/>
      </xdr:nvSpPr>
      <xdr:spPr>
        <a:xfrm>
          <a:off x="3144520" y="6389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31115</xdr:rowOff>
    </xdr:from>
    <xdr:to>
      <xdr:col>15</xdr:col>
      <xdr:colOff>101600</xdr:colOff>
      <xdr:row>35</xdr:row>
      <xdr:rowOff>133350</xdr:rowOff>
    </xdr:to>
    <xdr:sp macro="" textlink="">
      <xdr:nvSpPr>
        <xdr:cNvPr id="145" name="楕円 144"/>
        <xdr:cNvSpPr/>
      </xdr:nvSpPr>
      <xdr:spPr>
        <a:xfrm>
          <a:off x="2781300" y="65347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142240</xdr:rowOff>
    </xdr:from>
    <xdr:ext cx="760730" cy="258445"/>
    <xdr:sp macro="" textlink="">
      <xdr:nvSpPr>
        <xdr:cNvPr id="146" name="テキスト ボックス 145"/>
        <xdr:cNvSpPr txBox="1"/>
      </xdr:nvSpPr>
      <xdr:spPr>
        <a:xfrm>
          <a:off x="2461260" y="630301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60350"/>
    <xdr:sp macro="" textlink="">
      <xdr:nvSpPr>
        <xdr:cNvPr id="30" name="テキスト ボックス 29"/>
        <xdr:cNvSpPr txBox="1"/>
      </xdr:nvSpPr>
      <xdr:spPr>
        <a:xfrm>
          <a:off x="683260" y="3176905"/>
          <a:ext cx="6046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6075" cy="225425"/>
    <xdr:sp macro="" textlink="">
      <xdr:nvSpPr>
        <xdr:cNvPr id="40" name="テキスト ボックス 39"/>
        <xdr:cNvSpPr txBox="1"/>
      </xdr:nvSpPr>
      <xdr:spPr>
        <a:xfrm>
          <a:off x="708660" y="4636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0985"/>
    <xdr:sp macro="" textlink="">
      <xdr:nvSpPr>
        <xdr:cNvPr id="42" name="テキスト ボックス 41"/>
        <xdr:cNvSpPr txBox="1"/>
      </xdr:nvSpPr>
      <xdr:spPr>
        <a:xfrm>
          <a:off x="225425" y="6972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101600</xdr:rowOff>
    </xdr:from>
    <xdr:to>
      <xdr:col>28</xdr:col>
      <xdr:colOff>114300</xdr:colOff>
      <xdr:row>39</xdr:row>
      <xdr:rowOff>101600</xdr:rowOff>
    </xdr:to>
    <xdr:cxnSp macro="">
      <xdr:nvCxnSpPr>
        <xdr:cNvPr id="43" name="直線コネクタ 42"/>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130810</xdr:rowOff>
    </xdr:from>
    <xdr:ext cx="531495" cy="264795"/>
    <xdr:sp macro="" textlink="">
      <xdr:nvSpPr>
        <xdr:cNvPr id="44" name="テキスト ボックス 43"/>
        <xdr:cNvSpPr txBox="1"/>
      </xdr:nvSpPr>
      <xdr:spPr>
        <a:xfrm>
          <a:off x="225425" y="6645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117475</xdr:rowOff>
    </xdr:from>
    <xdr:to>
      <xdr:col>28</xdr:col>
      <xdr:colOff>114300</xdr:colOff>
      <xdr:row>37</xdr:row>
      <xdr:rowOff>117475</xdr:rowOff>
    </xdr:to>
    <xdr:cxnSp macro="">
      <xdr:nvCxnSpPr>
        <xdr:cNvPr id="45" name="直線コネクタ 44"/>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147320</xdr:rowOff>
    </xdr:from>
    <xdr:ext cx="531495" cy="260350"/>
    <xdr:sp macro="" textlink="">
      <xdr:nvSpPr>
        <xdr:cNvPr id="46" name="テキスト ボックス 45"/>
        <xdr:cNvSpPr txBox="1"/>
      </xdr:nvSpPr>
      <xdr:spPr>
        <a:xfrm>
          <a:off x="225425" y="6319520"/>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135255</xdr:rowOff>
    </xdr:from>
    <xdr:to>
      <xdr:col>28</xdr:col>
      <xdr:colOff>114300</xdr:colOff>
      <xdr:row>35</xdr:row>
      <xdr:rowOff>135255</xdr:rowOff>
    </xdr:to>
    <xdr:cxnSp macro="">
      <xdr:nvCxnSpPr>
        <xdr:cNvPr id="47" name="直線コネクタ 46"/>
        <xdr:cNvCxnSpPr/>
      </xdr:nvCxnSpPr>
      <xdr:spPr>
        <a:xfrm>
          <a:off x="74168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163830</xdr:rowOff>
    </xdr:from>
    <xdr:ext cx="531495" cy="265430"/>
    <xdr:sp macro="" textlink="">
      <xdr:nvSpPr>
        <xdr:cNvPr id="48" name="テキスト ボックス 47"/>
        <xdr:cNvSpPr txBox="1"/>
      </xdr:nvSpPr>
      <xdr:spPr>
        <a:xfrm>
          <a:off x="22542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151130</xdr:rowOff>
    </xdr:from>
    <xdr:to>
      <xdr:col>28</xdr:col>
      <xdr:colOff>114300</xdr:colOff>
      <xdr:row>33</xdr:row>
      <xdr:rowOff>151130</xdr:rowOff>
    </xdr:to>
    <xdr:cxnSp macro="">
      <xdr:nvCxnSpPr>
        <xdr:cNvPr id="49" name="直線コネクタ 48"/>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6985</xdr:rowOff>
    </xdr:from>
    <xdr:ext cx="591820" cy="259715"/>
    <xdr:sp macro="" textlink="">
      <xdr:nvSpPr>
        <xdr:cNvPr id="50" name="テキスト ボックス 49"/>
        <xdr:cNvSpPr txBox="1"/>
      </xdr:nvSpPr>
      <xdr:spPr>
        <a:xfrm>
          <a:off x="166370" y="5664835"/>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168275</xdr:rowOff>
    </xdr:from>
    <xdr:to>
      <xdr:col>28</xdr:col>
      <xdr:colOff>114300</xdr:colOff>
      <xdr:row>31</xdr:row>
      <xdr:rowOff>168275</xdr:rowOff>
    </xdr:to>
    <xdr:cxnSp macro="">
      <xdr:nvCxnSpPr>
        <xdr:cNvPr id="51" name="直線コネクタ 50"/>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22860</xdr:rowOff>
    </xdr:from>
    <xdr:ext cx="591820" cy="264160"/>
    <xdr:sp macro="" textlink="">
      <xdr:nvSpPr>
        <xdr:cNvPr id="52" name="テキスト ボックス 51"/>
        <xdr:cNvSpPr txBox="1"/>
      </xdr:nvSpPr>
      <xdr:spPr>
        <a:xfrm>
          <a:off x="166370" y="533781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38735</xdr:rowOff>
    </xdr:from>
    <xdr:ext cx="591820" cy="265430"/>
    <xdr:sp macro="" textlink="">
      <xdr:nvSpPr>
        <xdr:cNvPr id="54" name="テキスト ボックス 53"/>
        <xdr:cNvSpPr txBox="1"/>
      </xdr:nvSpPr>
      <xdr:spPr>
        <a:xfrm>
          <a:off x="166370" y="5010785"/>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1820" cy="259715"/>
    <xdr:sp macro="" textlink="">
      <xdr:nvSpPr>
        <xdr:cNvPr id="56" name="テキスト ボックス 55"/>
        <xdr:cNvSpPr txBox="1"/>
      </xdr:nvSpPr>
      <xdr:spPr>
        <a:xfrm>
          <a:off x="166370" y="4685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7"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22860</xdr:rowOff>
    </xdr:from>
    <xdr:to>
      <xdr:col>24</xdr:col>
      <xdr:colOff>62865</xdr:colOff>
      <xdr:row>39</xdr:row>
      <xdr:rowOff>66675</xdr:rowOff>
    </xdr:to>
    <xdr:cxnSp macro="">
      <xdr:nvCxnSpPr>
        <xdr:cNvPr id="58" name="直線コネクタ 57"/>
        <xdr:cNvCxnSpPr/>
      </xdr:nvCxnSpPr>
      <xdr:spPr>
        <a:xfrm flipV="1">
          <a:off x="4511675" y="5166360"/>
          <a:ext cx="127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70485</xdr:rowOff>
    </xdr:from>
    <xdr:ext cx="534670" cy="264160"/>
    <xdr:sp macro="" textlink="">
      <xdr:nvSpPr>
        <xdr:cNvPr id="59" name="人件費最小値テキスト"/>
        <xdr:cNvSpPr txBox="1"/>
      </xdr:nvSpPr>
      <xdr:spPr>
        <a:xfrm>
          <a:off x="4564380" y="67570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66675</xdr:rowOff>
    </xdr:from>
    <xdr:to>
      <xdr:col>24</xdr:col>
      <xdr:colOff>152400</xdr:colOff>
      <xdr:row>39</xdr:row>
      <xdr:rowOff>66675</xdr:rowOff>
    </xdr:to>
    <xdr:cxnSp macro="">
      <xdr:nvCxnSpPr>
        <xdr:cNvPr id="60" name="直線コネクタ 59"/>
        <xdr:cNvCxnSpPr/>
      </xdr:nvCxnSpPr>
      <xdr:spPr>
        <a:xfrm>
          <a:off x="4429760" y="6753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143510</xdr:rowOff>
    </xdr:from>
    <xdr:ext cx="598805" cy="264160"/>
    <xdr:sp macro="" textlink="">
      <xdr:nvSpPr>
        <xdr:cNvPr id="61" name="人件費最大値テキスト"/>
        <xdr:cNvSpPr txBox="1"/>
      </xdr:nvSpPr>
      <xdr:spPr>
        <a:xfrm>
          <a:off x="4564380" y="494411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22860</xdr:rowOff>
    </xdr:from>
    <xdr:to>
      <xdr:col>24</xdr:col>
      <xdr:colOff>152400</xdr:colOff>
      <xdr:row>30</xdr:row>
      <xdr:rowOff>22860</xdr:rowOff>
    </xdr:to>
    <xdr:cxnSp macro="">
      <xdr:nvCxnSpPr>
        <xdr:cNvPr id="62" name="直線コネクタ 61"/>
        <xdr:cNvCxnSpPr/>
      </xdr:nvCxnSpPr>
      <xdr:spPr>
        <a:xfrm>
          <a:off x="4429760" y="5166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9525</xdr:rowOff>
    </xdr:from>
    <xdr:to>
      <xdr:col>24</xdr:col>
      <xdr:colOff>63500</xdr:colOff>
      <xdr:row>34</xdr:row>
      <xdr:rowOff>67945</xdr:rowOff>
    </xdr:to>
    <xdr:cxnSp macro="">
      <xdr:nvCxnSpPr>
        <xdr:cNvPr id="63" name="直線コネクタ 62"/>
        <xdr:cNvCxnSpPr/>
      </xdr:nvCxnSpPr>
      <xdr:spPr>
        <a:xfrm>
          <a:off x="3700780" y="5838825"/>
          <a:ext cx="812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113665</xdr:rowOff>
    </xdr:from>
    <xdr:ext cx="534670" cy="259715"/>
    <xdr:sp macro="" textlink="">
      <xdr:nvSpPr>
        <xdr:cNvPr id="64" name="人件費平均値テキスト"/>
        <xdr:cNvSpPr txBox="1"/>
      </xdr:nvSpPr>
      <xdr:spPr>
        <a:xfrm>
          <a:off x="4564380" y="5942965"/>
          <a:ext cx="53467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135890</xdr:rowOff>
    </xdr:from>
    <xdr:to>
      <xdr:col>24</xdr:col>
      <xdr:colOff>114300</xdr:colOff>
      <xdr:row>35</xdr:row>
      <xdr:rowOff>65405</xdr:rowOff>
    </xdr:to>
    <xdr:sp macro="" textlink="">
      <xdr:nvSpPr>
        <xdr:cNvPr id="65" name="フローチャート: 判断 64"/>
        <xdr:cNvSpPr/>
      </xdr:nvSpPr>
      <xdr:spPr>
        <a:xfrm>
          <a:off x="4462780" y="5965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9525</xdr:rowOff>
    </xdr:from>
    <xdr:to>
      <xdr:col>19</xdr:col>
      <xdr:colOff>177800</xdr:colOff>
      <xdr:row>35</xdr:row>
      <xdr:rowOff>47625</xdr:rowOff>
    </xdr:to>
    <xdr:cxnSp macro="">
      <xdr:nvCxnSpPr>
        <xdr:cNvPr id="66" name="直線コネクタ 65"/>
        <xdr:cNvCxnSpPr/>
      </xdr:nvCxnSpPr>
      <xdr:spPr>
        <a:xfrm flipV="1">
          <a:off x="2832100" y="5838825"/>
          <a:ext cx="86868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33020</xdr:rowOff>
    </xdr:from>
    <xdr:to>
      <xdr:col>20</xdr:col>
      <xdr:colOff>38100</xdr:colOff>
      <xdr:row>34</xdr:row>
      <xdr:rowOff>137160</xdr:rowOff>
    </xdr:to>
    <xdr:sp macro="" textlink="">
      <xdr:nvSpPr>
        <xdr:cNvPr id="67" name="フローチャート: 判断 66"/>
        <xdr:cNvSpPr/>
      </xdr:nvSpPr>
      <xdr:spPr>
        <a:xfrm>
          <a:off x="3649980" y="58623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127635</xdr:rowOff>
    </xdr:from>
    <xdr:ext cx="529590" cy="263525"/>
    <xdr:sp macro="" textlink="">
      <xdr:nvSpPr>
        <xdr:cNvPr id="68" name="テキスト ボックス 67"/>
        <xdr:cNvSpPr txBox="1"/>
      </xdr:nvSpPr>
      <xdr:spPr>
        <a:xfrm>
          <a:off x="3438525" y="595693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19685</xdr:rowOff>
    </xdr:from>
    <xdr:to>
      <xdr:col>15</xdr:col>
      <xdr:colOff>50800</xdr:colOff>
      <xdr:row>35</xdr:row>
      <xdr:rowOff>47625</xdr:rowOff>
    </xdr:to>
    <xdr:cxnSp macro="">
      <xdr:nvCxnSpPr>
        <xdr:cNvPr id="69" name="直線コネクタ 68"/>
        <xdr:cNvCxnSpPr/>
      </xdr:nvCxnSpPr>
      <xdr:spPr>
        <a:xfrm>
          <a:off x="1968500" y="602043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171450</xdr:rowOff>
    </xdr:from>
    <xdr:to>
      <xdr:col>15</xdr:col>
      <xdr:colOff>101600</xdr:colOff>
      <xdr:row>35</xdr:row>
      <xdr:rowOff>100330</xdr:rowOff>
    </xdr:to>
    <xdr:sp macro="" textlink="">
      <xdr:nvSpPr>
        <xdr:cNvPr id="70" name="フローチャート: 判断 69"/>
        <xdr:cNvSpPr/>
      </xdr:nvSpPr>
      <xdr:spPr>
        <a:xfrm>
          <a:off x="2781300" y="6000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90805</xdr:rowOff>
    </xdr:from>
    <xdr:ext cx="529590" cy="260350"/>
    <xdr:sp macro="" textlink="">
      <xdr:nvSpPr>
        <xdr:cNvPr id="71" name="テキスト ボックス 70"/>
        <xdr:cNvSpPr txBox="1"/>
      </xdr:nvSpPr>
      <xdr:spPr>
        <a:xfrm>
          <a:off x="2574925" y="609155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19685</xdr:rowOff>
    </xdr:from>
    <xdr:to>
      <xdr:col>10</xdr:col>
      <xdr:colOff>114300</xdr:colOff>
      <xdr:row>35</xdr:row>
      <xdr:rowOff>29210</xdr:rowOff>
    </xdr:to>
    <xdr:cxnSp macro="">
      <xdr:nvCxnSpPr>
        <xdr:cNvPr id="72" name="直線コネクタ 71"/>
        <xdr:cNvCxnSpPr/>
      </xdr:nvCxnSpPr>
      <xdr:spPr>
        <a:xfrm flipV="1">
          <a:off x="1104900" y="602043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xdr:rowOff>
    </xdr:from>
    <xdr:to>
      <xdr:col>10</xdr:col>
      <xdr:colOff>165100</xdr:colOff>
      <xdr:row>35</xdr:row>
      <xdr:rowOff>107950</xdr:rowOff>
    </xdr:to>
    <xdr:sp macro="" textlink="">
      <xdr:nvSpPr>
        <xdr:cNvPr id="73" name="フローチャート: 判断 72"/>
        <xdr:cNvSpPr/>
      </xdr:nvSpPr>
      <xdr:spPr>
        <a:xfrm>
          <a:off x="1917700" y="60051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100330</xdr:rowOff>
    </xdr:from>
    <xdr:ext cx="530860" cy="260350"/>
    <xdr:sp macro="" textlink="">
      <xdr:nvSpPr>
        <xdr:cNvPr id="74" name="テキスト ボックス 73"/>
        <xdr:cNvSpPr txBox="1"/>
      </xdr:nvSpPr>
      <xdr:spPr>
        <a:xfrm>
          <a:off x="1706245" y="6101080"/>
          <a:ext cx="5308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xdr:rowOff>
    </xdr:from>
    <xdr:to>
      <xdr:col>6</xdr:col>
      <xdr:colOff>38100</xdr:colOff>
      <xdr:row>35</xdr:row>
      <xdr:rowOff>110490</xdr:rowOff>
    </xdr:to>
    <xdr:sp macro="" textlink="">
      <xdr:nvSpPr>
        <xdr:cNvPr id="75" name="フローチャート: 判断 74"/>
        <xdr:cNvSpPr/>
      </xdr:nvSpPr>
      <xdr:spPr>
        <a:xfrm>
          <a:off x="1054100" y="60077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101600</xdr:rowOff>
    </xdr:from>
    <xdr:ext cx="529590" cy="260350"/>
    <xdr:sp macro="" textlink="">
      <xdr:nvSpPr>
        <xdr:cNvPr id="76" name="テキスト ボックス 75"/>
        <xdr:cNvSpPr txBox="1"/>
      </xdr:nvSpPr>
      <xdr:spPr>
        <a:xfrm>
          <a:off x="842645" y="610235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60730" cy="264795"/>
    <xdr:sp macro="" textlink="">
      <xdr:nvSpPr>
        <xdr:cNvPr id="77" name="テキスト ボックス 76"/>
        <xdr:cNvSpPr txBox="1"/>
      </xdr:nvSpPr>
      <xdr:spPr>
        <a:xfrm>
          <a:off x="432816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8" name="テキスト ボックス 77"/>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60730" cy="264795"/>
    <xdr:sp macro="" textlink="">
      <xdr:nvSpPr>
        <xdr:cNvPr id="79" name="テキスト ボックス 78"/>
        <xdr:cNvSpPr txBox="1"/>
      </xdr:nvSpPr>
      <xdr:spPr>
        <a:xfrm>
          <a:off x="264668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80" name="テキスト ボックス 79"/>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81" name="テキスト ボックス 80"/>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15875</xdr:rowOff>
    </xdr:from>
    <xdr:to>
      <xdr:col>24</xdr:col>
      <xdr:colOff>114300</xdr:colOff>
      <xdr:row>34</xdr:row>
      <xdr:rowOff>120650</xdr:rowOff>
    </xdr:to>
    <xdr:sp macro="" textlink="">
      <xdr:nvSpPr>
        <xdr:cNvPr id="82" name="楕円 81"/>
        <xdr:cNvSpPr/>
      </xdr:nvSpPr>
      <xdr:spPr>
        <a:xfrm>
          <a:off x="4462780" y="58451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39370</xdr:rowOff>
    </xdr:from>
    <xdr:ext cx="534670" cy="265430"/>
    <xdr:sp macro="" textlink="">
      <xdr:nvSpPr>
        <xdr:cNvPr id="83" name="人件費該当値テキスト"/>
        <xdr:cNvSpPr txBox="1"/>
      </xdr:nvSpPr>
      <xdr:spPr>
        <a:xfrm>
          <a:off x="4564380" y="569722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132715</xdr:rowOff>
    </xdr:from>
    <xdr:to>
      <xdr:col>20</xdr:col>
      <xdr:colOff>38100</xdr:colOff>
      <xdr:row>34</xdr:row>
      <xdr:rowOff>60960</xdr:rowOff>
    </xdr:to>
    <xdr:sp macro="" textlink="">
      <xdr:nvSpPr>
        <xdr:cNvPr id="84" name="楕円 83"/>
        <xdr:cNvSpPr/>
      </xdr:nvSpPr>
      <xdr:spPr>
        <a:xfrm>
          <a:off x="3649980" y="57905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78105</xdr:rowOff>
    </xdr:from>
    <xdr:ext cx="529590" cy="260350"/>
    <xdr:sp macro="" textlink="">
      <xdr:nvSpPr>
        <xdr:cNvPr id="85" name="テキスト ボックス 84"/>
        <xdr:cNvSpPr txBox="1"/>
      </xdr:nvSpPr>
      <xdr:spPr>
        <a:xfrm>
          <a:off x="3438525" y="556450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171450</xdr:rowOff>
    </xdr:from>
    <xdr:to>
      <xdr:col>15</xdr:col>
      <xdr:colOff>101600</xdr:colOff>
      <xdr:row>35</xdr:row>
      <xdr:rowOff>100330</xdr:rowOff>
    </xdr:to>
    <xdr:sp macro="" textlink="">
      <xdr:nvSpPr>
        <xdr:cNvPr id="86" name="楕円 85"/>
        <xdr:cNvSpPr/>
      </xdr:nvSpPr>
      <xdr:spPr>
        <a:xfrm>
          <a:off x="2781300" y="6000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116840</xdr:rowOff>
    </xdr:from>
    <xdr:ext cx="529590" cy="264795"/>
    <xdr:sp macro="" textlink="">
      <xdr:nvSpPr>
        <xdr:cNvPr id="87" name="テキスト ボックス 86"/>
        <xdr:cNvSpPr txBox="1"/>
      </xdr:nvSpPr>
      <xdr:spPr>
        <a:xfrm>
          <a:off x="2574925" y="577469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143510</xdr:rowOff>
    </xdr:from>
    <xdr:to>
      <xdr:col>10</xdr:col>
      <xdr:colOff>165100</xdr:colOff>
      <xdr:row>35</xdr:row>
      <xdr:rowOff>71120</xdr:rowOff>
    </xdr:to>
    <xdr:sp macro="" textlink="">
      <xdr:nvSpPr>
        <xdr:cNvPr id="88" name="楕円 87"/>
        <xdr:cNvSpPr/>
      </xdr:nvSpPr>
      <xdr:spPr>
        <a:xfrm>
          <a:off x="1917700" y="5972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88265</xdr:rowOff>
    </xdr:from>
    <xdr:ext cx="530860" cy="260985"/>
    <xdr:sp macro="" textlink="">
      <xdr:nvSpPr>
        <xdr:cNvPr id="89" name="テキスト ボックス 88"/>
        <xdr:cNvSpPr txBox="1"/>
      </xdr:nvSpPr>
      <xdr:spPr>
        <a:xfrm>
          <a:off x="1706245" y="574611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151765</xdr:rowOff>
    </xdr:from>
    <xdr:to>
      <xdr:col>6</xdr:col>
      <xdr:colOff>38100</xdr:colOff>
      <xdr:row>35</xdr:row>
      <xdr:rowOff>80645</xdr:rowOff>
    </xdr:to>
    <xdr:sp macro="" textlink="">
      <xdr:nvSpPr>
        <xdr:cNvPr id="90" name="楕円 89"/>
        <xdr:cNvSpPr/>
      </xdr:nvSpPr>
      <xdr:spPr>
        <a:xfrm>
          <a:off x="1054100" y="59810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97790</xdr:rowOff>
    </xdr:from>
    <xdr:ext cx="529590" cy="264160"/>
    <xdr:sp macro="" textlink="">
      <xdr:nvSpPr>
        <xdr:cNvPr id="91" name="テキスト ボックス 90"/>
        <xdr:cNvSpPr txBox="1"/>
      </xdr:nvSpPr>
      <xdr:spPr>
        <a:xfrm>
          <a:off x="842645" y="575564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2" name="正方形/長方形 91"/>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3" name="正方形/長方形 92"/>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4" name="正方形/長方形 93"/>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5" name="正方形/長方形 94"/>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6" name="正方形/長方形 95"/>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7" name="正方形/長方形 96"/>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8" name="正方形/長方形 97"/>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9" name="正方形/長方形 98"/>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6075" cy="225425"/>
    <xdr:sp macro="" textlink="">
      <xdr:nvSpPr>
        <xdr:cNvPr id="100" name="テキスト ボックス 99"/>
        <xdr:cNvSpPr txBox="1"/>
      </xdr:nvSpPr>
      <xdr:spPr>
        <a:xfrm>
          <a:off x="708660" y="8065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101" name="直線コネクタ 100"/>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45110" cy="260985"/>
    <xdr:sp macro="" textlink="">
      <xdr:nvSpPr>
        <xdr:cNvPr id="102" name="テキスト ボックス 101"/>
        <xdr:cNvSpPr txBox="1"/>
      </xdr:nvSpPr>
      <xdr:spPr>
        <a:xfrm>
          <a:off x="502920" y="1040130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101600</xdr:rowOff>
    </xdr:from>
    <xdr:to>
      <xdr:col>28</xdr:col>
      <xdr:colOff>114300</xdr:colOff>
      <xdr:row>59</xdr:row>
      <xdr:rowOff>101600</xdr:rowOff>
    </xdr:to>
    <xdr:cxnSp macro="">
      <xdr:nvCxnSpPr>
        <xdr:cNvPr id="103" name="直線コネクタ 102"/>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130810</xdr:rowOff>
    </xdr:from>
    <xdr:ext cx="531495" cy="264795"/>
    <xdr:sp macro="" textlink="">
      <xdr:nvSpPr>
        <xdr:cNvPr id="104" name="テキスト ボックス 103"/>
        <xdr:cNvSpPr txBox="1"/>
      </xdr:nvSpPr>
      <xdr:spPr>
        <a:xfrm>
          <a:off x="225425" y="10074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117475</xdr:rowOff>
    </xdr:from>
    <xdr:to>
      <xdr:col>28</xdr:col>
      <xdr:colOff>114300</xdr:colOff>
      <xdr:row>57</xdr:row>
      <xdr:rowOff>117475</xdr:rowOff>
    </xdr:to>
    <xdr:cxnSp macro="">
      <xdr:nvCxnSpPr>
        <xdr:cNvPr id="105" name="直線コネクタ 104"/>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147320</xdr:rowOff>
    </xdr:from>
    <xdr:ext cx="531495" cy="260350"/>
    <xdr:sp macro="" textlink="">
      <xdr:nvSpPr>
        <xdr:cNvPr id="106" name="テキスト ボックス 105"/>
        <xdr:cNvSpPr txBox="1"/>
      </xdr:nvSpPr>
      <xdr:spPr>
        <a:xfrm>
          <a:off x="225425" y="9748520"/>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135255</xdr:rowOff>
    </xdr:from>
    <xdr:to>
      <xdr:col>28</xdr:col>
      <xdr:colOff>114300</xdr:colOff>
      <xdr:row>55</xdr:row>
      <xdr:rowOff>135255</xdr:rowOff>
    </xdr:to>
    <xdr:cxnSp macro="">
      <xdr:nvCxnSpPr>
        <xdr:cNvPr id="107" name="直線コネクタ 106"/>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163830</xdr:rowOff>
    </xdr:from>
    <xdr:ext cx="531495" cy="265430"/>
    <xdr:sp macro="" textlink="">
      <xdr:nvSpPr>
        <xdr:cNvPr id="108" name="テキスト ボックス 107"/>
        <xdr:cNvSpPr txBox="1"/>
      </xdr:nvSpPr>
      <xdr:spPr>
        <a:xfrm>
          <a:off x="22542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151130</xdr:rowOff>
    </xdr:from>
    <xdr:to>
      <xdr:col>28</xdr:col>
      <xdr:colOff>114300</xdr:colOff>
      <xdr:row>53</xdr:row>
      <xdr:rowOff>151130</xdr:rowOff>
    </xdr:to>
    <xdr:cxnSp macro="">
      <xdr:nvCxnSpPr>
        <xdr:cNvPr id="109" name="直線コネクタ 108"/>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6985</xdr:rowOff>
    </xdr:from>
    <xdr:ext cx="591820" cy="259715"/>
    <xdr:sp macro="" textlink="">
      <xdr:nvSpPr>
        <xdr:cNvPr id="110" name="テキスト ボックス 109"/>
        <xdr:cNvSpPr txBox="1"/>
      </xdr:nvSpPr>
      <xdr:spPr>
        <a:xfrm>
          <a:off x="166370" y="9093835"/>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168275</xdr:rowOff>
    </xdr:from>
    <xdr:to>
      <xdr:col>28</xdr:col>
      <xdr:colOff>114300</xdr:colOff>
      <xdr:row>51</xdr:row>
      <xdr:rowOff>168275</xdr:rowOff>
    </xdr:to>
    <xdr:cxnSp macro="">
      <xdr:nvCxnSpPr>
        <xdr:cNvPr id="111" name="直線コネクタ 110"/>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91820" cy="264160"/>
    <xdr:sp macro="" textlink="">
      <xdr:nvSpPr>
        <xdr:cNvPr id="112" name="テキスト ボックス 111"/>
        <xdr:cNvSpPr txBox="1"/>
      </xdr:nvSpPr>
      <xdr:spPr>
        <a:xfrm>
          <a:off x="166370" y="876681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3" name="直線コネクタ 112"/>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38735</xdr:rowOff>
    </xdr:from>
    <xdr:ext cx="591820" cy="265430"/>
    <xdr:sp macro="" textlink="">
      <xdr:nvSpPr>
        <xdr:cNvPr id="114" name="テキスト ボックス 113"/>
        <xdr:cNvSpPr txBox="1"/>
      </xdr:nvSpPr>
      <xdr:spPr>
        <a:xfrm>
          <a:off x="166370" y="8439785"/>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5" name="直線コネクタ 114"/>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1820" cy="259715"/>
    <xdr:sp macro="" textlink="">
      <xdr:nvSpPr>
        <xdr:cNvPr id="116" name="テキスト ボックス 115"/>
        <xdr:cNvSpPr txBox="1"/>
      </xdr:nvSpPr>
      <xdr:spPr>
        <a:xfrm>
          <a:off x="166370" y="8114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7"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115570</xdr:rowOff>
    </xdr:from>
    <xdr:to>
      <xdr:col>24</xdr:col>
      <xdr:colOff>62865</xdr:colOff>
      <xdr:row>58</xdr:row>
      <xdr:rowOff>39370</xdr:rowOff>
    </xdr:to>
    <xdr:cxnSp macro="">
      <xdr:nvCxnSpPr>
        <xdr:cNvPr id="118" name="直線コネクタ 117"/>
        <xdr:cNvCxnSpPr/>
      </xdr:nvCxnSpPr>
      <xdr:spPr>
        <a:xfrm flipV="1">
          <a:off x="4511675" y="868807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43815</xdr:rowOff>
    </xdr:from>
    <xdr:ext cx="534670" cy="260350"/>
    <xdr:sp macro="" textlink="">
      <xdr:nvSpPr>
        <xdr:cNvPr id="119" name="物件費最小値テキスト"/>
        <xdr:cNvSpPr txBox="1"/>
      </xdr:nvSpPr>
      <xdr:spPr>
        <a:xfrm>
          <a:off x="4564380" y="998791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39370</xdr:rowOff>
    </xdr:from>
    <xdr:to>
      <xdr:col>24</xdr:col>
      <xdr:colOff>152400</xdr:colOff>
      <xdr:row>58</xdr:row>
      <xdr:rowOff>39370</xdr:rowOff>
    </xdr:to>
    <xdr:cxnSp macro="">
      <xdr:nvCxnSpPr>
        <xdr:cNvPr id="120" name="直線コネクタ 119"/>
        <xdr:cNvCxnSpPr/>
      </xdr:nvCxnSpPr>
      <xdr:spPr>
        <a:xfrm>
          <a:off x="4429760" y="9983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98805" cy="265430"/>
    <xdr:sp macro="" textlink="">
      <xdr:nvSpPr>
        <xdr:cNvPr id="121" name="物件費最大値テキスト"/>
        <xdr:cNvSpPr txBox="1"/>
      </xdr:nvSpPr>
      <xdr:spPr>
        <a:xfrm>
          <a:off x="4564380" y="846201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115570</xdr:rowOff>
    </xdr:from>
    <xdr:to>
      <xdr:col>24</xdr:col>
      <xdr:colOff>152400</xdr:colOff>
      <xdr:row>50</xdr:row>
      <xdr:rowOff>115570</xdr:rowOff>
    </xdr:to>
    <xdr:cxnSp macro="">
      <xdr:nvCxnSpPr>
        <xdr:cNvPr id="122" name="直線コネクタ 121"/>
        <xdr:cNvCxnSpPr/>
      </xdr:nvCxnSpPr>
      <xdr:spPr>
        <a:xfrm>
          <a:off x="4429760" y="8688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106680</xdr:rowOff>
    </xdr:from>
    <xdr:to>
      <xdr:col>24</xdr:col>
      <xdr:colOff>63500</xdr:colOff>
      <xdr:row>56</xdr:row>
      <xdr:rowOff>77470</xdr:rowOff>
    </xdr:to>
    <xdr:cxnSp macro="">
      <xdr:nvCxnSpPr>
        <xdr:cNvPr id="123" name="直線コネクタ 122"/>
        <xdr:cNvCxnSpPr/>
      </xdr:nvCxnSpPr>
      <xdr:spPr>
        <a:xfrm flipV="1">
          <a:off x="3700780" y="9536430"/>
          <a:ext cx="8128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164465</xdr:rowOff>
    </xdr:from>
    <xdr:ext cx="534670" cy="264795"/>
    <xdr:sp macro="" textlink="">
      <xdr:nvSpPr>
        <xdr:cNvPr id="124" name="物件費平均値テキスト"/>
        <xdr:cNvSpPr txBox="1"/>
      </xdr:nvSpPr>
      <xdr:spPr>
        <a:xfrm>
          <a:off x="4564380" y="95942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115570</xdr:rowOff>
    </xdr:to>
    <xdr:sp macro="" textlink="">
      <xdr:nvSpPr>
        <xdr:cNvPr id="125" name="フローチャート: 判断 124"/>
        <xdr:cNvSpPr/>
      </xdr:nvSpPr>
      <xdr:spPr>
        <a:xfrm>
          <a:off x="4462780" y="96126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22225</xdr:rowOff>
    </xdr:from>
    <xdr:to>
      <xdr:col>19</xdr:col>
      <xdr:colOff>177800</xdr:colOff>
      <xdr:row>56</xdr:row>
      <xdr:rowOff>77470</xdr:rowOff>
    </xdr:to>
    <xdr:cxnSp macro="">
      <xdr:nvCxnSpPr>
        <xdr:cNvPr id="126" name="直線コネクタ 125"/>
        <xdr:cNvCxnSpPr/>
      </xdr:nvCxnSpPr>
      <xdr:spPr>
        <a:xfrm>
          <a:off x="2832100" y="9623425"/>
          <a:ext cx="8686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139700</xdr:rowOff>
    </xdr:from>
    <xdr:to>
      <xdr:col>20</xdr:col>
      <xdr:colOff>38100</xdr:colOff>
      <xdr:row>56</xdr:row>
      <xdr:rowOff>67945</xdr:rowOff>
    </xdr:to>
    <xdr:sp macro="" textlink="">
      <xdr:nvSpPr>
        <xdr:cNvPr id="127" name="フローチャート: 判断 126"/>
        <xdr:cNvSpPr/>
      </xdr:nvSpPr>
      <xdr:spPr>
        <a:xfrm>
          <a:off x="3649980" y="95694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86360</xdr:rowOff>
    </xdr:from>
    <xdr:ext cx="529590" cy="264160"/>
    <xdr:sp macro="" textlink="">
      <xdr:nvSpPr>
        <xdr:cNvPr id="128" name="テキスト ボックス 127"/>
        <xdr:cNvSpPr txBox="1"/>
      </xdr:nvSpPr>
      <xdr:spPr>
        <a:xfrm>
          <a:off x="3438525" y="934466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22225</xdr:rowOff>
    </xdr:from>
    <xdr:to>
      <xdr:col>15</xdr:col>
      <xdr:colOff>50800</xdr:colOff>
      <xdr:row>56</xdr:row>
      <xdr:rowOff>44450</xdr:rowOff>
    </xdr:to>
    <xdr:cxnSp macro="">
      <xdr:nvCxnSpPr>
        <xdr:cNvPr id="129" name="直線コネクタ 128"/>
        <xdr:cNvCxnSpPr/>
      </xdr:nvCxnSpPr>
      <xdr:spPr>
        <a:xfrm flipV="1">
          <a:off x="1968500" y="962342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81915</xdr:rowOff>
    </xdr:from>
    <xdr:to>
      <xdr:col>15</xdr:col>
      <xdr:colOff>101600</xdr:colOff>
      <xdr:row>57</xdr:row>
      <xdr:rowOff>10160</xdr:rowOff>
    </xdr:to>
    <xdr:sp macro="" textlink="">
      <xdr:nvSpPr>
        <xdr:cNvPr id="130" name="フローチャート: 判断 129"/>
        <xdr:cNvSpPr/>
      </xdr:nvSpPr>
      <xdr:spPr>
        <a:xfrm>
          <a:off x="2781300" y="9683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1270</xdr:rowOff>
    </xdr:from>
    <xdr:ext cx="529590" cy="264795"/>
    <xdr:sp macro="" textlink="">
      <xdr:nvSpPr>
        <xdr:cNvPr id="131" name="テキスト ボックス 130"/>
        <xdr:cNvSpPr txBox="1"/>
      </xdr:nvSpPr>
      <xdr:spPr>
        <a:xfrm>
          <a:off x="2574925" y="977392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44450</xdr:rowOff>
    </xdr:from>
    <xdr:to>
      <xdr:col>10</xdr:col>
      <xdr:colOff>114300</xdr:colOff>
      <xdr:row>56</xdr:row>
      <xdr:rowOff>77470</xdr:rowOff>
    </xdr:to>
    <xdr:cxnSp macro="">
      <xdr:nvCxnSpPr>
        <xdr:cNvPr id="132" name="直線コネクタ 131"/>
        <xdr:cNvCxnSpPr/>
      </xdr:nvCxnSpPr>
      <xdr:spPr>
        <a:xfrm flipV="1">
          <a:off x="1104900" y="964565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114935</xdr:rowOff>
    </xdr:from>
    <xdr:to>
      <xdr:col>10</xdr:col>
      <xdr:colOff>165100</xdr:colOff>
      <xdr:row>57</xdr:row>
      <xdr:rowOff>43815</xdr:rowOff>
    </xdr:to>
    <xdr:sp macro="" textlink="">
      <xdr:nvSpPr>
        <xdr:cNvPr id="133" name="フローチャート: 判断 132"/>
        <xdr:cNvSpPr/>
      </xdr:nvSpPr>
      <xdr:spPr>
        <a:xfrm>
          <a:off x="1917700" y="97161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34290</xdr:rowOff>
    </xdr:from>
    <xdr:ext cx="530860" cy="263525"/>
    <xdr:sp macro="" textlink="">
      <xdr:nvSpPr>
        <xdr:cNvPr id="134" name="テキスト ボックス 133"/>
        <xdr:cNvSpPr txBox="1"/>
      </xdr:nvSpPr>
      <xdr:spPr>
        <a:xfrm>
          <a:off x="1706245" y="980694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143510</xdr:rowOff>
    </xdr:from>
    <xdr:to>
      <xdr:col>6</xdr:col>
      <xdr:colOff>38100</xdr:colOff>
      <xdr:row>57</xdr:row>
      <xdr:rowOff>71120</xdr:rowOff>
    </xdr:to>
    <xdr:sp macro="" textlink="">
      <xdr:nvSpPr>
        <xdr:cNvPr id="135" name="フローチャート: 判断 134"/>
        <xdr:cNvSpPr/>
      </xdr:nvSpPr>
      <xdr:spPr>
        <a:xfrm>
          <a:off x="1054100" y="974471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62230</xdr:rowOff>
    </xdr:from>
    <xdr:ext cx="529590" cy="265430"/>
    <xdr:sp macro="" textlink="">
      <xdr:nvSpPr>
        <xdr:cNvPr id="136" name="テキスト ボックス 135"/>
        <xdr:cNvSpPr txBox="1"/>
      </xdr:nvSpPr>
      <xdr:spPr>
        <a:xfrm>
          <a:off x="842645" y="983488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60730" cy="264795"/>
    <xdr:sp macro="" textlink="">
      <xdr:nvSpPr>
        <xdr:cNvPr id="137" name="テキスト ボックス 136"/>
        <xdr:cNvSpPr txBox="1"/>
      </xdr:nvSpPr>
      <xdr:spPr>
        <a:xfrm>
          <a:off x="432816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8" name="テキスト ボックス 137"/>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60730" cy="264795"/>
    <xdr:sp macro="" textlink="">
      <xdr:nvSpPr>
        <xdr:cNvPr id="139" name="テキスト ボックス 138"/>
        <xdr:cNvSpPr txBox="1"/>
      </xdr:nvSpPr>
      <xdr:spPr>
        <a:xfrm>
          <a:off x="264668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40" name="テキスト ボックス 139"/>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41" name="テキスト ボックス 140"/>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55245</xdr:rowOff>
    </xdr:from>
    <xdr:to>
      <xdr:col>24</xdr:col>
      <xdr:colOff>114300</xdr:colOff>
      <xdr:row>55</xdr:row>
      <xdr:rowOff>159385</xdr:rowOff>
    </xdr:to>
    <xdr:sp macro="" textlink="">
      <xdr:nvSpPr>
        <xdr:cNvPr id="142" name="楕円 141"/>
        <xdr:cNvSpPr/>
      </xdr:nvSpPr>
      <xdr:spPr>
        <a:xfrm>
          <a:off x="4462780" y="94849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78740</xdr:rowOff>
    </xdr:from>
    <xdr:ext cx="534670" cy="260350"/>
    <xdr:sp macro="" textlink="">
      <xdr:nvSpPr>
        <xdr:cNvPr id="143" name="物件費該当値テキスト"/>
        <xdr:cNvSpPr txBox="1"/>
      </xdr:nvSpPr>
      <xdr:spPr>
        <a:xfrm>
          <a:off x="4564380" y="933704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25400</xdr:rowOff>
    </xdr:from>
    <xdr:to>
      <xdr:col>20</xdr:col>
      <xdr:colOff>38100</xdr:colOff>
      <xdr:row>56</xdr:row>
      <xdr:rowOff>128905</xdr:rowOff>
    </xdr:to>
    <xdr:sp macro="" textlink="">
      <xdr:nvSpPr>
        <xdr:cNvPr id="144" name="楕円 143"/>
        <xdr:cNvSpPr/>
      </xdr:nvSpPr>
      <xdr:spPr>
        <a:xfrm>
          <a:off x="3649980" y="96266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120650</xdr:rowOff>
    </xdr:from>
    <xdr:ext cx="529590" cy="264160"/>
    <xdr:sp macro="" textlink="">
      <xdr:nvSpPr>
        <xdr:cNvPr id="145" name="テキスト ボックス 144"/>
        <xdr:cNvSpPr txBox="1"/>
      </xdr:nvSpPr>
      <xdr:spPr>
        <a:xfrm>
          <a:off x="3438525" y="972185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145415</xdr:rowOff>
    </xdr:from>
    <xdr:to>
      <xdr:col>15</xdr:col>
      <xdr:colOff>101600</xdr:colOff>
      <xdr:row>56</xdr:row>
      <xdr:rowOff>73660</xdr:rowOff>
    </xdr:to>
    <xdr:sp macro="" textlink="">
      <xdr:nvSpPr>
        <xdr:cNvPr id="146" name="楕円 145"/>
        <xdr:cNvSpPr/>
      </xdr:nvSpPr>
      <xdr:spPr>
        <a:xfrm>
          <a:off x="2781300" y="9575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90805</xdr:rowOff>
    </xdr:from>
    <xdr:ext cx="529590" cy="260350"/>
    <xdr:sp macro="" textlink="">
      <xdr:nvSpPr>
        <xdr:cNvPr id="147" name="テキスト ボックス 146"/>
        <xdr:cNvSpPr txBox="1"/>
      </xdr:nvSpPr>
      <xdr:spPr>
        <a:xfrm>
          <a:off x="2574925" y="934910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167640</xdr:rowOff>
    </xdr:from>
    <xdr:to>
      <xdr:col>10</xdr:col>
      <xdr:colOff>165100</xdr:colOff>
      <xdr:row>56</xdr:row>
      <xdr:rowOff>95885</xdr:rowOff>
    </xdr:to>
    <xdr:sp macro="" textlink="">
      <xdr:nvSpPr>
        <xdr:cNvPr id="148" name="楕円 147"/>
        <xdr:cNvSpPr/>
      </xdr:nvSpPr>
      <xdr:spPr>
        <a:xfrm>
          <a:off x="1917700" y="9597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113030</xdr:rowOff>
    </xdr:from>
    <xdr:ext cx="530860" cy="259715"/>
    <xdr:sp macro="" textlink="">
      <xdr:nvSpPr>
        <xdr:cNvPr id="149" name="テキスト ボックス 148"/>
        <xdr:cNvSpPr txBox="1"/>
      </xdr:nvSpPr>
      <xdr:spPr>
        <a:xfrm>
          <a:off x="1706245" y="9371330"/>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25400</xdr:rowOff>
    </xdr:from>
    <xdr:to>
      <xdr:col>6</xdr:col>
      <xdr:colOff>38100</xdr:colOff>
      <xdr:row>56</xdr:row>
      <xdr:rowOff>128905</xdr:rowOff>
    </xdr:to>
    <xdr:sp macro="" textlink="">
      <xdr:nvSpPr>
        <xdr:cNvPr id="150" name="楕円 149"/>
        <xdr:cNvSpPr/>
      </xdr:nvSpPr>
      <xdr:spPr>
        <a:xfrm>
          <a:off x="1054100" y="96266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146685</xdr:rowOff>
    </xdr:from>
    <xdr:ext cx="529590" cy="260350"/>
    <xdr:sp macro="" textlink="">
      <xdr:nvSpPr>
        <xdr:cNvPr id="151" name="テキスト ボックス 150"/>
        <xdr:cNvSpPr txBox="1"/>
      </xdr:nvSpPr>
      <xdr:spPr>
        <a:xfrm>
          <a:off x="842645" y="940498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52" name="正方形/長方形 151"/>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3" name="正方形/長方形 152"/>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4" name="正方形/長方形 153"/>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5" name="正方形/長方形 154"/>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6" name="正方形/長方形 155"/>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7" name="正方形/長方形 156"/>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8" name="正方形/長方形 157"/>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9" name="正方形/長方形 158"/>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6075" cy="225425"/>
    <xdr:sp macro="" textlink="">
      <xdr:nvSpPr>
        <xdr:cNvPr id="160" name="テキスト ボックス 159"/>
        <xdr:cNvSpPr txBox="1"/>
      </xdr:nvSpPr>
      <xdr:spPr>
        <a:xfrm>
          <a:off x="708660" y="11494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61" name="直線コネクタ 160"/>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45720</xdr:rowOff>
    </xdr:from>
    <xdr:to>
      <xdr:col>28</xdr:col>
      <xdr:colOff>114300</xdr:colOff>
      <xdr:row>79</xdr:row>
      <xdr:rowOff>45720</xdr:rowOff>
    </xdr:to>
    <xdr:cxnSp macro="">
      <xdr:nvCxnSpPr>
        <xdr:cNvPr id="162" name="直線コネクタ 161"/>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75565</xdr:rowOff>
    </xdr:from>
    <xdr:ext cx="245110" cy="263525"/>
    <xdr:sp macro="" textlink="">
      <xdr:nvSpPr>
        <xdr:cNvPr id="163" name="テキスト ボックス 162"/>
        <xdr:cNvSpPr txBox="1"/>
      </xdr:nvSpPr>
      <xdr:spPr>
        <a:xfrm>
          <a:off x="502920" y="13448665"/>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4" name="直線コネクタ 163"/>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36195</xdr:rowOff>
    </xdr:from>
    <xdr:ext cx="531495" cy="264160"/>
    <xdr:sp macro="" textlink="">
      <xdr:nvSpPr>
        <xdr:cNvPr id="165" name="テキスト ボックス 164"/>
        <xdr:cNvSpPr txBox="1"/>
      </xdr:nvSpPr>
      <xdr:spPr>
        <a:xfrm>
          <a:off x="22542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6" name="直線コネクタ 165"/>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31495" cy="260985"/>
    <xdr:sp macro="" textlink="">
      <xdr:nvSpPr>
        <xdr:cNvPr id="167" name="テキスト ボックス 166"/>
        <xdr:cNvSpPr txBox="1"/>
      </xdr:nvSpPr>
      <xdr:spPr>
        <a:xfrm>
          <a:off x="225425" y="12687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8" name="直線コネクタ 167"/>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133985</xdr:rowOff>
    </xdr:from>
    <xdr:ext cx="531495" cy="264160"/>
    <xdr:sp macro="" textlink="">
      <xdr:nvSpPr>
        <xdr:cNvPr id="169" name="テキスト ボックス 168"/>
        <xdr:cNvSpPr txBox="1"/>
      </xdr:nvSpPr>
      <xdr:spPr>
        <a:xfrm>
          <a:off x="225425" y="1230693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70" name="直線コネクタ 169"/>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94615</xdr:rowOff>
    </xdr:from>
    <xdr:ext cx="531495" cy="264160"/>
    <xdr:sp macro="" textlink="">
      <xdr:nvSpPr>
        <xdr:cNvPr id="171" name="テキスト ボックス 170"/>
        <xdr:cNvSpPr txBox="1"/>
      </xdr:nvSpPr>
      <xdr:spPr>
        <a:xfrm>
          <a:off x="225425" y="11924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2" name="直線コネクタ 171"/>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1820" cy="259715"/>
    <xdr:sp macro="" textlink="">
      <xdr:nvSpPr>
        <xdr:cNvPr id="173" name="テキスト ボックス 172"/>
        <xdr:cNvSpPr txBox="1"/>
      </xdr:nvSpPr>
      <xdr:spPr>
        <a:xfrm>
          <a:off x="166370" y="11543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4"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30480</xdr:rowOff>
    </xdr:from>
    <xdr:to>
      <xdr:col>24</xdr:col>
      <xdr:colOff>62865</xdr:colOff>
      <xdr:row>79</xdr:row>
      <xdr:rowOff>16510</xdr:rowOff>
    </xdr:to>
    <xdr:cxnSp macro="">
      <xdr:nvCxnSpPr>
        <xdr:cNvPr id="175" name="直線コネクタ 174"/>
        <xdr:cNvCxnSpPr/>
      </xdr:nvCxnSpPr>
      <xdr:spPr>
        <a:xfrm flipV="1">
          <a:off x="4511675" y="1220343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469900" cy="260350"/>
    <xdr:sp macro="" textlink="">
      <xdr:nvSpPr>
        <xdr:cNvPr id="176" name="維持補修費最小値テキスト"/>
        <xdr:cNvSpPr txBox="1"/>
      </xdr:nvSpPr>
      <xdr:spPr>
        <a:xfrm>
          <a:off x="4564380" y="1356550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16510</xdr:rowOff>
    </xdr:from>
    <xdr:to>
      <xdr:col>24</xdr:col>
      <xdr:colOff>152400</xdr:colOff>
      <xdr:row>79</xdr:row>
      <xdr:rowOff>16510</xdr:rowOff>
    </xdr:to>
    <xdr:cxnSp macro="">
      <xdr:nvCxnSpPr>
        <xdr:cNvPr id="177" name="直線コネクタ 176"/>
        <xdr:cNvCxnSpPr/>
      </xdr:nvCxnSpPr>
      <xdr:spPr>
        <a:xfrm>
          <a:off x="4429760" y="13561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151130</xdr:rowOff>
    </xdr:from>
    <xdr:ext cx="534670" cy="263525"/>
    <xdr:sp macro="" textlink="">
      <xdr:nvSpPr>
        <xdr:cNvPr id="178" name="維持補修費最大値テキスト"/>
        <xdr:cNvSpPr txBox="1"/>
      </xdr:nvSpPr>
      <xdr:spPr>
        <a:xfrm>
          <a:off x="4564380" y="1198118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30480</xdr:rowOff>
    </xdr:from>
    <xdr:to>
      <xdr:col>24</xdr:col>
      <xdr:colOff>152400</xdr:colOff>
      <xdr:row>71</xdr:row>
      <xdr:rowOff>30480</xdr:rowOff>
    </xdr:to>
    <xdr:cxnSp macro="">
      <xdr:nvCxnSpPr>
        <xdr:cNvPr id="179" name="直線コネクタ 178"/>
        <xdr:cNvCxnSpPr/>
      </xdr:nvCxnSpPr>
      <xdr:spPr>
        <a:xfrm>
          <a:off x="4429760" y="12203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161925</xdr:rowOff>
    </xdr:from>
    <xdr:to>
      <xdr:col>24</xdr:col>
      <xdr:colOff>63500</xdr:colOff>
      <xdr:row>79</xdr:row>
      <xdr:rowOff>8890</xdr:rowOff>
    </xdr:to>
    <xdr:cxnSp macro="">
      <xdr:nvCxnSpPr>
        <xdr:cNvPr id="180" name="直線コネクタ 179"/>
        <xdr:cNvCxnSpPr/>
      </xdr:nvCxnSpPr>
      <xdr:spPr>
        <a:xfrm flipV="1">
          <a:off x="3700780" y="135350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22860</xdr:rowOff>
    </xdr:from>
    <xdr:ext cx="469900" cy="264160"/>
    <xdr:sp macro="" textlink="">
      <xdr:nvSpPr>
        <xdr:cNvPr id="181" name="維持補修費平均値テキスト"/>
        <xdr:cNvSpPr txBox="1"/>
      </xdr:nvSpPr>
      <xdr:spPr>
        <a:xfrm>
          <a:off x="4564380" y="1322451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171450</xdr:rowOff>
    </xdr:from>
    <xdr:to>
      <xdr:col>24</xdr:col>
      <xdr:colOff>114300</xdr:colOff>
      <xdr:row>78</xdr:row>
      <xdr:rowOff>103505</xdr:rowOff>
    </xdr:to>
    <xdr:sp macro="" textlink="">
      <xdr:nvSpPr>
        <xdr:cNvPr id="182" name="フローチャート: 判断 181"/>
        <xdr:cNvSpPr/>
      </xdr:nvSpPr>
      <xdr:spPr>
        <a:xfrm>
          <a:off x="4462780" y="133731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8890</xdr:rowOff>
    </xdr:to>
    <xdr:cxnSp macro="">
      <xdr:nvCxnSpPr>
        <xdr:cNvPr id="183" name="直線コネクタ 182"/>
        <xdr:cNvCxnSpPr/>
      </xdr:nvCxnSpPr>
      <xdr:spPr>
        <a:xfrm>
          <a:off x="2832100" y="1355217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10795</xdr:rowOff>
    </xdr:from>
    <xdr:to>
      <xdr:col>20</xdr:col>
      <xdr:colOff>38100</xdr:colOff>
      <xdr:row>78</xdr:row>
      <xdr:rowOff>114935</xdr:rowOff>
    </xdr:to>
    <xdr:sp macro="" textlink="">
      <xdr:nvSpPr>
        <xdr:cNvPr id="184" name="フローチャート: 判断 183"/>
        <xdr:cNvSpPr/>
      </xdr:nvSpPr>
      <xdr:spPr>
        <a:xfrm>
          <a:off x="3649980" y="1338389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132080</xdr:rowOff>
    </xdr:from>
    <xdr:ext cx="466090" cy="263525"/>
    <xdr:sp macro="" textlink="">
      <xdr:nvSpPr>
        <xdr:cNvPr id="185" name="テキスト ボックス 184"/>
        <xdr:cNvSpPr txBox="1"/>
      </xdr:nvSpPr>
      <xdr:spPr>
        <a:xfrm>
          <a:off x="3470910" y="1316228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150495</xdr:rowOff>
    </xdr:from>
    <xdr:to>
      <xdr:col>15</xdr:col>
      <xdr:colOff>50800</xdr:colOff>
      <xdr:row>79</xdr:row>
      <xdr:rowOff>7620</xdr:rowOff>
    </xdr:to>
    <xdr:cxnSp macro="">
      <xdr:nvCxnSpPr>
        <xdr:cNvPr id="186" name="直線コネクタ 185"/>
        <xdr:cNvCxnSpPr/>
      </xdr:nvCxnSpPr>
      <xdr:spPr>
        <a:xfrm>
          <a:off x="1968500" y="13523595"/>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49530</xdr:rowOff>
    </xdr:from>
    <xdr:to>
      <xdr:col>15</xdr:col>
      <xdr:colOff>101600</xdr:colOff>
      <xdr:row>78</xdr:row>
      <xdr:rowOff>153670</xdr:rowOff>
    </xdr:to>
    <xdr:sp macro="" textlink="">
      <xdr:nvSpPr>
        <xdr:cNvPr id="187" name="フローチャート: 判断 186"/>
        <xdr:cNvSpPr/>
      </xdr:nvSpPr>
      <xdr:spPr>
        <a:xfrm>
          <a:off x="2781300" y="134226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170815</xdr:rowOff>
    </xdr:from>
    <xdr:ext cx="464820" cy="259715"/>
    <xdr:sp macro="" textlink="">
      <xdr:nvSpPr>
        <xdr:cNvPr id="188" name="テキスト ボックス 187"/>
        <xdr:cNvSpPr txBox="1"/>
      </xdr:nvSpPr>
      <xdr:spPr>
        <a:xfrm>
          <a:off x="2602230" y="13201015"/>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150495</xdr:rowOff>
    </xdr:from>
    <xdr:to>
      <xdr:col>10</xdr:col>
      <xdr:colOff>114300</xdr:colOff>
      <xdr:row>78</xdr:row>
      <xdr:rowOff>168910</xdr:rowOff>
    </xdr:to>
    <xdr:cxnSp macro="">
      <xdr:nvCxnSpPr>
        <xdr:cNvPr id="189" name="直線コネクタ 188"/>
        <xdr:cNvCxnSpPr/>
      </xdr:nvCxnSpPr>
      <xdr:spPr>
        <a:xfrm flipV="1">
          <a:off x="1104900" y="1352359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43815</xdr:rowOff>
    </xdr:from>
    <xdr:to>
      <xdr:col>10</xdr:col>
      <xdr:colOff>165100</xdr:colOff>
      <xdr:row>78</xdr:row>
      <xdr:rowOff>147320</xdr:rowOff>
    </xdr:to>
    <xdr:sp macro="" textlink="">
      <xdr:nvSpPr>
        <xdr:cNvPr id="190" name="フローチャート: 判断 189"/>
        <xdr:cNvSpPr/>
      </xdr:nvSpPr>
      <xdr:spPr>
        <a:xfrm>
          <a:off x="1917700" y="134169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163830</xdr:rowOff>
    </xdr:from>
    <xdr:ext cx="464820" cy="265430"/>
    <xdr:sp macro="" textlink="">
      <xdr:nvSpPr>
        <xdr:cNvPr id="191" name="テキスト ボックス 190"/>
        <xdr:cNvSpPr txBox="1"/>
      </xdr:nvSpPr>
      <xdr:spPr>
        <a:xfrm>
          <a:off x="1738630" y="13194030"/>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30480</xdr:rowOff>
    </xdr:from>
    <xdr:to>
      <xdr:col>6</xdr:col>
      <xdr:colOff>38100</xdr:colOff>
      <xdr:row>78</xdr:row>
      <xdr:rowOff>135255</xdr:rowOff>
    </xdr:to>
    <xdr:sp macro="" textlink="">
      <xdr:nvSpPr>
        <xdr:cNvPr id="192" name="フローチャート: 判断 191"/>
        <xdr:cNvSpPr/>
      </xdr:nvSpPr>
      <xdr:spPr>
        <a:xfrm>
          <a:off x="1054100" y="1340358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151130</xdr:rowOff>
    </xdr:from>
    <xdr:ext cx="466090" cy="263525"/>
    <xdr:sp macro="" textlink="">
      <xdr:nvSpPr>
        <xdr:cNvPr id="193" name="テキスト ボックス 192"/>
        <xdr:cNvSpPr txBox="1"/>
      </xdr:nvSpPr>
      <xdr:spPr>
        <a:xfrm>
          <a:off x="875030" y="1318133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60730" cy="264795"/>
    <xdr:sp macro="" textlink="">
      <xdr:nvSpPr>
        <xdr:cNvPr id="194" name="テキスト ボックス 193"/>
        <xdr:cNvSpPr txBox="1"/>
      </xdr:nvSpPr>
      <xdr:spPr>
        <a:xfrm>
          <a:off x="432816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5" name="テキスト ボックス 194"/>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60730" cy="264795"/>
    <xdr:sp macro="" textlink="">
      <xdr:nvSpPr>
        <xdr:cNvPr id="196" name="テキスト ボックス 195"/>
        <xdr:cNvSpPr txBox="1"/>
      </xdr:nvSpPr>
      <xdr:spPr>
        <a:xfrm>
          <a:off x="264668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7" name="テキスト ボックス 196"/>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8" name="テキスト ボックス 197"/>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110490</xdr:rowOff>
    </xdr:from>
    <xdr:to>
      <xdr:col>24</xdr:col>
      <xdr:colOff>114300</xdr:colOff>
      <xdr:row>79</xdr:row>
      <xdr:rowOff>38735</xdr:rowOff>
    </xdr:to>
    <xdr:sp macro="" textlink="">
      <xdr:nvSpPr>
        <xdr:cNvPr id="199" name="楕円 198"/>
        <xdr:cNvSpPr/>
      </xdr:nvSpPr>
      <xdr:spPr>
        <a:xfrm>
          <a:off x="4462780" y="134835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23495</xdr:rowOff>
    </xdr:from>
    <xdr:ext cx="469900" cy="264795"/>
    <xdr:sp macro="" textlink="">
      <xdr:nvSpPr>
        <xdr:cNvPr id="200" name="維持補修費該当値テキスト"/>
        <xdr:cNvSpPr txBox="1"/>
      </xdr:nvSpPr>
      <xdr:spPr>
        <a:xfrm>
          <a:off x="4564380" y="133965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132080</xdr:rowOff>
    </xdr:from>
    <xdr:to>
      <xdr:col>20</xdr:col>
      <xdr:colOff>38100</xdr:colOff>
      <xdr:row>79</xdr:row>
      <xdr:rowOff>60325</xdr:rowOff>
    </xdr:to>
    <xdr:sp macro="" textlink="">
      <xdr:nvSpPr>
        <xdr:cNvPr id="201" name="楕円 200"/>
        <xdr:cNvSpPr/>
      </xdr:nvSpPr>
      <xdr:spPr>
        <a:xfrm>
          <a:off x="3649980" y="135051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50800</xdr:rowOff>
    </xdr:from>
    <xdr:ext cx="466090" cy="264795"/>
    <xdr:sp macro="" textlink="">
      <xdr:nvSpPr>
        <xdr:cNvPr id="202" name="テキスト ボックス 201"/>
        <xdr:cNvSpPr txBox="1"/>
      </xdr:nvSpPr>
      <xdr:spPr>
        <a:xfrm>
          <a:off x="3470910" y="1359535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130175</xdr:rowOff>
    </xdr:from>
    <xdr:to>
      <xdr:col>15</xdr:col>
      <xdr:colOff>101600</xdr:colOff>
      <xdr:row>79</xdr:row>
      <xdr:rowOff>59055</xdr:rowOff>
    </xdr:to>
    <xdr:sp macro="" textlink="">
      <xdr:nvSpPr>
        <xdr:cNvPr id="203" name="楕円 202"/>
        <xdr:cNvSpPr/>
      </xdr:nvSpPr>
      <xdr:spPr>
        <a:xfrm>
          <a:off x="2781300" y="135032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49530</xdr:rowOff>
    </xdr:from>
    <xdr:ext cx="464820" cy="265430"/>
    <xdr:sp macro="" textlink="">
      <xdr:nvSpPr>
        <xdr:cNvPr id="204" name="テキスト ボックス 203"/>
        <xdr:cNvSpPr txBox="1"/>
      </xdr:nvSpPr>
      <xdr:spPr>
        <a:xfrm>
          <a:off x="2602230" y="13594080"/>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99060</xdr:rowOff>
    </xdr:from>
    <xdr:to>
      <xdr:col>10</xdr:col>
      <xdr:colOff>165100</xdr:colOff>
      <xdr:row>79</xdr:row>
      <xdr:rowOff>27305</xdr:rowOff>
    </xdr:to>
    <xdr:sp macro="" textlink="">
      <xdr:nvSpPr>
        <xdr:cNvPr id="205" name="楕円 204"/>
        <xdr:cNvSpPr/>
      </xdr:nvSpPr>
      <xdr:spPr>
        <a:xfrm>
          <a:off x="1917700" y="13472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18415</xdr:rowOff>
    </xdr:from>
    <xdr:ext cx="464820" cy="259080"/>
    <xdr:sp macro="" textlink="">
      <xdr:nvSpPr>
        <xdr:cNvPr id="206" name="テキスト ボックス 205"/>
        <xdr:cNvSpPr txBox="1"/>
      </xdr:nvSpPr>
      <xdr:spPr>
        <a:xfrm>
          <a:off x="1738630" y="13562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116840</xdr:rowOff>
    </xdr:from>
    <xdr:to>
      <xdr:col>6</xdr:col>
      <xdr:colOff>38100</xdr:colOff>
      <xdr:row>79</xdr:row>
      <xdr:rowOff>45720</xdr:rowOff>
    </xdr:to>
    <xdr:sp macro="" textlink="">
      <xdr:nvSpPr>
        <xdr:cNvPr id="207" name="楕円 206"/>
        <xdr:cNvSpPr/>
      </xdr:nvSpPr>
      <xdr:spPr>
        <a:xfrm>
          <a:off x="1054100" y="134899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36195</xdr:rowOff>
    </xdr:from>
    <xdr:ext cx="466090" cy="264160"/>
    <xdr:sp macro="" textlink="">
      <xdr:nvSpPr>
        <xdr:cNvPr id="208" name="テキスト ボックス 207"/>
        <xdr:cNvSpPr txBox="1"/>
      </xdr:nvSpPr>
      <xdr:spPr>
        <a:xfrm>
          <a:off x="875030" y="13580745"/>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9" name="正方形/長方形 208"/>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10" name="正方形/長方形 209"/>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11" name="正方形/長方形 210"/>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12" name="正方形/長方形 211"/>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3" name="正方形/長方形 212"/>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4" name="正方形/長方形 213"/>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5" name="正方形/長方形 214"/>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6" name="正方形/長方形 215"/>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6075" cy="225425"/>
    <xdr:sp macro="" textlink="">
      <xdr:nvSpPr>
        <xdr:cNvPr id="217" name="テキスト ボックス 216"/>
        <xdr:cNvSpPr txBox="1"/>
      </xdr:nvSpPr>
      <xdr:spPr>
        <a:xfrm>
          <a:off x="708660" y="14923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4000"/>
    <xdr:sp macro="" textlink="">
      <xdr:nvSpPr>
        <xdr:cNvPr id="219" name="テキスト ボックス 218"/>
        <xdr:cNvSpPr txBox="1"/>
      </xdr:nvSpPr>
      <xdr:spPr>
        <a:xfrm>
          <a:off x="502920" y="17256760"/>
          <a:ext cx="245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23" name="テキスト ボックス 222"/>
        <xdr:cNvSpPr txBox="1"/>
      </xdr:nvSpPr>
      <xdr:spPr>
        <a:xfrm>
          <a:off x="22542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4000"/>
    <xdr:sp macro="" textlink="">
      <xdr:nvSpPr>
        <xdr:cNvPr id="227" name="テキスト ボックス 226"/>
        <xdr:cNvSpPr txBox="1"/>
      </xdr:nvSpPr>
      <xdr:spPr>
        <a:xfrm>
          <a:off x="166370" y="15951200"/>
          <a:ext cx="591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9" name="テキスト ボックス 228"/>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30" name="直線コネクタ 229"/>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1820" cy="265430"/>
    <xdr:sp macro="" textlink="">
      <xdr:nvSpPr>
        <xdr:cNvPr id="231" name="テキスト ボックス 230"/>
        <xdr:cNvSpPr txBox="1"/>
      </xdr:nvSpPr>
      <xdr:spPr>
        <a:xfrm>
          <a:off x="166370" y="15297785"/>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2" name="直線コネクタ 231"/>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1820" cy="259715"/>
    <xdr:sp macro="" textlink="">
      <xdr:nvSpPr>
        <xdr:cNvPr id="233" name="テキスト ボックス 232"/>
        <xdr:cNvSpPr txBox="1"/>
      </xdr:nvSpPr>
      <xdr:spPr>
        <a:xfrm>
          <a:off x="166370" y="14972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4"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161925</xdr:rowOff>
    </xdr:from>
    <xdr:to>
      <xdr:col>24</xdr:col>
      <xdr:colOff>62865</xdr:colOff>
      <xdr:row>97</xdr:row>
      <xdr:rowOff>169545</xdr:rowOff>
    </xdr:to>
    <xdr:cxnSp macro="">
      <xdr:nvCxnSpPr>
        <xdr:cNvPr id="235" name="直線コネクタ 234"/>
        <xdr:cNvCxnSpPr/>
      </xdr:nvCxnSpPr>
      <xdr:spPr>
        <a:xfrm flipV="1">
          <a:off x="4511675" y="1542097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670" cy="259080"/>
    <xdr:sp macro="" textlink="">
      <xdr:nvSpPr>
        <xdr:cNvPr id="236" name="扶助費最小値テキスト"/>
        <xdr:cNvSpPr txBox="1"/>
      </xdr:nvSpPr>
      <xdr:spPr>
        <a:xfrm>
          <a:off x="456438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37" name="直線コネクタ 236"/>
        <xdr:cNvCxnSpPr/>
      </xdr:nvCxnSpPr>
      <xdr:spPr>
        <a:xfrm>
          <a:off x="4429760" y="16800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107315</xdr:rowOff>
    </xdr:from>
    <xdr:ext cx="598805" cy="264795"/>
    <xdr:sp macro="" textlink="">
      <xdr:nvSpPr>
        <xdr:cNvPr id="238" name="扶助費最大値テキスト"/>
        <xdr:cNvSpPr txBox="1"/>
      </xdr:nvSpPr>
      <xdr:spPr>
        <a:xfrm>
          <a:off x="4564380" y="151949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161925</xdr:rowOff>
    </xdr:from>
    <xdr:to>
      <xdr:col>24</xdr:col>
      <xdr:colOff>152400</xdr:colOff>
      <xdr:row>89</xdr:row>
      <xdr:rowOff>161925</xdr:rowOff>
    </xdr:to>
    <xdr:cxnSp macro="">
      <xdr:nvCxnSpPr>
        <xdr:cNvPr id="239" name="直線コネクタ 238"/>
        <xdr:cNvCxnSpPr/>
      </xdr:nvCxnSpPr>
      <xdr:spPr>
        <a:xfrm>
          <a:off x="4429760" y="15420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158115</xdr:rowOff>
    </xdr:from>
    <xdr:to>
      <xdr:col>24</xdr:col>
      <xdr:colOff>63500</xdr:colOff>
      <xdr:row>98</xdr:row>
      <xdr:rowOff>1270</xdr:rowOff>
    </xdr:to>
    <xdr:cxnSp macro="">
      <xdr:nvCxnSpPr>
        <xdr:cNvPr id="240" name="直線コネクタ 239"/>
        <xdr:cNvCxnSpPr/>
      </xdr:nvCxnSpPr>
      <xdr:spPr>
        <a:xfrm flipV="1">
          <a:off x="3700780" y="16617315"/>
          <a:ext cx="8128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103505</xdr:rowOff>
    </xdr:from>
    <xdr:ext cx="598805" cy="259080"/>
    <xdr:sp macro="" textlink="">
      <xdr:nvSpPr>
        <xdr:cNvPr id="241" name="扶助費平均値テキスト"/>
        <xdr:cNvSpPr txBox="1"/>
      </xdr:nvSpPr>
      <xdr:spPr>
        <a:xfrm>
          <a:off x="4564380" y="16048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80645</xdr:rowOff>
    </xdr:from>
    <xdr:to>
      <xdr:col>24</xdr:col>
      <xdr:colOff>114300</xdr:colOff>
      <xdr:row>95</xdr:row>
      <xdr:rowOff>10795</xdr:rowOff>
    </xdr:to>
    <xdr:sp macro="" textlink="">
      <xdr:nvSpPr>
        <xdr:cNvPr id="242" name="フローチャート: 判断 241"/>
        <xdr:cNvSpPr/>
      </xdr:nvSpPr>
      <xdr:spPr>
        <a:xfrm>
          <a:off x="446278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1270</xdr:rowOff>
    </xdr:from>
    <xdr:to>
      <xdr:col>19</xdr:col>
      <xdr:colOff>177800</xdr:colOff>
      <xdr:row>98</xdr:row>
      <xdr:rowOff>8890</xdr:rowOff>
    </xdr:to>
    <xdr:cxnSp macro="">
      <xdr:nvCxnSpPr>
        <xdr:cNvPr id="243" name="直線コネクタ 242"/>
        <xdr:cNvCxnSpPr/>
      </xdr:nvCxnSpPr>
      <xdr:spPr>
        <a:xfrm flipV="1">
          <a:off x="2832100" y="1680337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110490</xdr:rowOff>
    </xdr:from>
    <xdr:to>
      <xdr:col>20</xdr:col>
      <xdr:colOff>38100</xdr:colOff>
      <xdr:row>94</xdr:row>
      <xdr:rowOff>40640</xdr:rowOff>
    </xdr:to>
    <xdr:sp macro="" textlink="">
      <xdr:nvSpPr>
        <xdr:cNvPr id="244" name="フローチャート: 判断 243"/>
        <xdr:cNvSpPr/>
      </xdr:nvSpPr>
      <xdr:spPr>
        <a:xfrm>
          <a:off x="3649980" y="160553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57150</xdr:rowOff>
    </xdr:from>
    <xdr:ext cx="593725" cy="259080"/>
    <xdr:sp macro="" textlink="">
      <xdr:nvSpPr>
        <xdr:cNvPr id="245" name="テキスト ボックス 244"/>
        <xdr:cNvSpPr txBox="1"/>
      </xdr:nvSpPr>
      <xdr:spPr>
        <a:xfrm>
          <a:off x="3406140" y="158305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8890</xdr:rowOff>
    </xdr:from>
    <xdr:to>
      <xdr:col>15</xdr:col>
      <xdr:colOff>50800</xdr:colOff>
      <xdr:row>98</xdr:row>
      <xdr:rowOff>36195</xdr:rowOff>
    </xdr:to>
    <xdr:cxnSp macro="">
      <xdr:nvCxnSpPr>
        <xdr:cNvPr id="246" name="直線コネクタ 245"/>
        <xdr:cNvCxnSpPr/>
      </xdr:nvCxnSpPr>
      <xdr:spPr>
        <a:xfrm flipV="1">
          <a:off x="1968500" y="1681099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107950</xdr:rowOff>
    </xdr:from>
    <xdr:to>
      <xdr:col>15</xdr:col>
      <xdr:colOff>101600</xdr:colOff>
      <xdr:row>94</xdr:row>
      <xdr:rowOff>38100</xdr:rowOff>
    </xdr:to>
    <xdr:sp macro="" textlink="">
      <xdr:nvSpPr>
        <xdr:cNvPr id="247" name="フローチャート: 判断 246"/>
        <xdr:cNvSpPr/>
      </xdr:nvSpPr>
      <xdr:spPr>
        <a:xfrm>
          <a:off x="278130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54610</xdr:rowOff>
    </xdr:from>
    <xdr:ext cx="594995" cy="254000"/>
    <xdr:sp macro="" textlink="">
      <xdr:nvSpPr>
        <xdr:cNvPr id="248" name="テキスト ボックス 247"/>
        <xdr:cNvSpPr txBox="1"/>
      </xdr:nvSpPr>
      <xdr:spPr>
        <a:xfrm>
          <a:off x="2542540" y="15828010"/>
          <a:ext cx="594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12700</xdr:rowOff>
    </xdr:from>
    <xdr:to>
      <xdr:col>10</xdr:col>
      <xdr:colOff>114300</xdr:colOff>
      <xdr:row>98</xdr:row>
      <xdr:rowOff>36195</xdr:rowOff>
    </xdr:to>
    <xdr:cxnSp macro="">
      <xdr:nvCxnSpPr>
        <xdr:cNvPr id="249" name="直線コネクタ 248"/>
        <xdr:cNvCxnSpPr/>
      </xdr:nvCxnSpPr>
      <xdr:spPr>
        <a:xfrm>
          <a:off x="1104900" y="16814800"/>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156210</xdr:rowOff>
    </xdr:from>
    <xdr:to>
      <xdr:col>10</xdr:col>
      <xdr:colOff>165100</xdr:colOff>
      <xdr:row>94</xdr:row>
      <xdr:rowOff>86360</xdr:rowOff>
    </xdr:to>
    <xdr:sp macro="" textlink="">
      <xdr:nvSpPr>
        <xdr:cNvPr id="250" name="フローチャート: 判断 249"/>
        <xdr:cNvSpPr/>
      </xdr:nvSpPr>
      <xdr:spPr>
        <a:xfrm>
          <a:off x="191770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102870</xdr:rowOff>
    </xdr:from>
    <xdr:ext cx="593725" cy="259080"/>
    <xdr:sp macro="" textlink="">
      <xdr:nvSpPr>
        <xdr:cNvPr id="251" name="テキスト ボックス 250"/>
        <xdr:cNvSpPr txBox="1"/>
      </xdr:nvSpPr>
      <xdr:spPr>
        <a:xfrm>
          <a:off x="1673860" y="158762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93</xdr:row>
      <xdr:rowOff>162560</xdr:rowOff>
    </xdr:from>
    <xdr:to>
      <xdr:col>6</xdr:col>
      <xdr:colOff>38100</xdr:colOff>
      <xdr:row>94</xdr:row>
      <xdr:rowOff>92710</xdr:rowOff>
    </xdr:to>
    <xdr:sp macro="" textlink="">
      <xdr:nvSpPr>
        <xdr:cNvPr id="252" name="フローチャート: 判断 251"/>
        <xdr:cNvSpPr/>
      </xdr:nvSpPr>
      <xdr:spPr>
        <a:xfrm>
          <a:off x="1054100" y="161074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109220</xdr:rowOff>
    </xdr:from>
    <xdr:ext cx="593725" cy="254000"/>
    <xdr:sp macro="" textlink="">
      <xdr:nvSpPr>
        <xdr:cNvPr id="253" name="テキスト ボックス 252"/>
        <xdr:cNvSpPr txBox="1"/>
      </xdr:nvSpPr>
      <xdr:spPr>
        <a:xfrm>
          <a:off x="810260" y="158826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54" name="テキスト ボックス 253"/>
        <xdr:cNvSpPr txBox="1"/>
      </xdr:nvSpPr>
      <xdr:spPr>
        <a:xfrm>
          <a:off x="43281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6" name="テキスト ボックス 255"/>
        <xdr:cNvSpPr txBox="1"/>
      </xdr:nvSpPr>
      <xdr:spPr>
        <a:xfrm>
          <a:off x="264668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107315</xdr:rowOff>
    </xdr:from>
    <xdr:to>
      <xdr:col>24</xdr:col>
      <xdr:colOff>114300</xdr:colOff>
      <xdr:row>97</xdr:row>
      <xdr:rowOff>37465</xdr:rowOff>
    </xdr:to>
    <xdr:sp macro="" textlink="">
      <xdr:nvSpPr>
        <xdr:cNvPr id="259" name="楕円 258"/>
        <xdr:cNvSpPr/>
      </xdr:nvSpPr>
      <xdr:spPr>
        <a:xfrm>
          <a:off x="446278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86360</xdr:rowOff>
    </xdr:from>
    <xdr:ext cx="534670" cy="254000"/>
    <xdr:sp macro="" textlink="">
      <xdr:nvSpPr>
        <xdr:cNvPr id="260" name="扶助費該当値テキスト"/>
        <xdr:cNvSpPr txBox="1"/>
      </xdr:nvSpPr>
      <xdr:spPr>
        <a:xfrm>
          <a:off x="4564380" y="165455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121920</xdr:rowOff>
    </xdr:from>
    <xdr:to>
      <xdr:col>20</xdr:col>
      <xdr:colOff>38100</xdr:colOff>
      <xdr:row>98</xdr:row>
      <xdr:rowOff>52070</xdr:rowOff>
    </xdr:to>
    <xdr:sp macro="" textlink="">
      <xdr:nvSpPr>
        <xdr:cNvPr id="261" name="楕円 260"/>
        <xdr:cNvSpPr/>
      </xdr:nvSpPr>
      <xdr:spPr>
        <a:xfrm>
          <a:off x="3649980" y="167525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43180</xdr:rowOff>
    </xdr:from>
    <xdr:ext cx="529590" cy="254000"/>
    <xdr:sp macro="" textlink="">
      <xdr:nvSpPr>
        <xdr:cNvPr id="262" name="テキスト ボックス 261"/>
        <xdr:cNvSpPr txBox="1"/>
      </xdr:nvSpPr>
      <xdr:spPr>
        <a:xfrm>
          <a:off x="3438525" y="16845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129540</xdr:rowOff>
    </xdr:from>
    <xdr:to>
      <xdr:col>15</xdr:col>
      <xdr:colOff>101600</xdr:colOff>
      <xdr:row>98</xdr:row>
      <xdr:rowOff>59690</xdr:rowOff>
    </xdr:to>
    <xdr:sp macro="" textlink="">
      <xdr:nvSpPr>
        <xdr:cNvPr id="263" name="楕円 262"/>
        <xdr:cNvSpPr/>
      </xdr:nvSpPr>
      <xdr:spPr>
        <a:xfrm>
          <a:off x="27813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50800</xdr:rowOff>
    </xdr:from>
    <xdr:ext cx="529590" cy="259080"/>
    <xdr:sp macro="" textlink="">
      <xdr:nvSpPr>
        <xdr:cNvPr id="264" name="テキスト ボックス 263"/>
        <xdr:cNvSpPr txBox="1"/>
      </xdr:nvSpPr>
      <xdr:spPr>
        <a:xfrm>
          <a:off x="2574925" y="16852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156845</xdr:rowOff>
    </xdr:from>
    <xdr:to>
      <xdr:col>10</xdr:col>
      <xdr:colOff>165100</xdr:colOff>
      <xdr:row>98</xdr:row>
      <xdr:rowOff>86995</xdr:rowOff>
    </xdr:to>
    <xdr:sp macro="" textlink="">
      <xdr:nvSpPr>
        <xdr:cNvPr id="265" name="楕円 264"/>
        <xdr:cNvSpPr/>
      </xdr:nvSpPr>
      <xdr:spPr>
        <a:xfrm>
          <a:off x="19177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78105</xdr:rowOff>
    </xdr:from>
    <xdr:ext cx="530860" cy="254000"/>
    <xdr:sp macro="" textlink="">
      <xdr:nvSpPr>
        <xdr:cNvPr id="266" name="テキスト ボックス 265"/>
        <xdr:cNvSpPr txBox="1"/>
      </xdr:nvSpPr>
      <xdr:spPr>
        <a:xfrm>
          <a:off x="1706245" y="1688020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133350</xdr:rowOff>
    </xdr:from>
    <xdr:to>
      <xdr:col>6</xdr:col>
      <xdr:colOff>38100</xdr:colOff>
      <xdr:row>98</xdr:row>
      <xdr:rowOff>63500</xdr:rowOff>
    </xdr:to>
    <xdr:sp macro="" textlink="">
      <xdr:nvSpPr>
        <xdr:cNvPr id="267" name="楕円 266"/>
        <xdr:cNvSpPr/>
      </xdr:nvSpPr>
      <xdr:spPr>
        <a:xfrm>
          <a:off x="1054100" y="1676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54610</xdr:rowOff>
    </xdr:from>
    <xdr:ext cx="529590" cy="254000"/>
    <xdr:sp macro="" textlink="">
      <xdr:nvSpPr>
        <xdr:cNvPr id="268" name="テキスト ボックス 267"/>
        <xdr:cNvSpPr txBox="1"/>
      </xdr:nvSpPr>
      <xdr:spPr>
        <a:xfrm>
          <a:off x="842645" y="16856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9" name="正方形/長方形 268"/>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70" name="正方形/長方形 269"/>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71" name="正方形/長方形 270"/>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72" name="正方形/長方形 271"/>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3" name="正方形/長方形 272"/>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4" name="正方形/長方形 273"/>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5" name="正方形/長方形 274"/>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6" name="正方形/長方形 275"/>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5425"/>
    <xdr:sp macro="" textlink="">
      <xdr:nvSpPr>
        <xdr:cNvPr id="277" name="テキスト ボックス 276"/>
        <xdr:cNvSpPr txBox="1"/>
      </xdr:nvSpPr>
      <xdr:spPr>
        <a:xfrm>
          <a:off x="6393180" y="4636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8" name="直線コネクタ 277"/>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79" name="直線コネクタ 278"/>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43840" cy="263525"/>
    <xdr:sp macro="" textlink="">
      <xdr:nvSpPr>
        <xdr:cNvPr id="280" name="テキスト ボックス 279"/>
        <xdr:cNvSpPr txBox="1"/>
      </xdr:nvSpPr>
      <xdr:spPr>
        <a:xfrm>
          <a:off x="6187440" y="659066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81" name="直線コネクタ 280"/>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36195</xdr:rowOff>
    </xdr:from>
    <xdr:ext cx="530225" cy="264160"/>
    <xdr:sp macro="" textlink="">
      <xdr:nvSpPr>
        <xdr:cNvPr id="282" name="テキスト ボックス 281"/>
        <xdr:cNvSpPr txBox="1"/>
      </xdr:nvSpPr>
      <xdr:spPr>
        <a:xfrm>
          <a:off x="5915025" y="620839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83" name="直線コネクタ 282"/>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1820" cy="260985"/>
    <xdr:sp macro="" textlink="">
      <xdr:nvSpPr>
        <xdr:cNvPr id="284" name="テキスト ボックス 283"/>
        <xdr:cNvSpPr txBox="1"/>
      </xdr:nvSpPr>
      <xdr:spPr>
        <a:xfrm>
          <a:off x="5850890" y="582930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104140</xdr:rowOff>
    </xdr:from>
    <xdr:to>
      <xdr:col>59</xdr:col>
      <xdr:colOff>50800</xdr:colOff>
      <xdr:row>32</xdr:row>
      <xdr:rowOff>104140</xdr:rowOff>
    </xdr:to>
    <xdr:cxnSp macro="">
      <xdr:nvCxnSpPr>
        <xdr:cNvPr id="285" name="直線コネクタ 284"/>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91820" cy="264160"/>
    <xdr:sp macro="" textlink="">
      <xdr:nvSpPr>
        <xdr:cNvPr id="286" name="テキスト ボックス 285"/>
        <xdr:cNvSpPr txBox="1"/>
      </xdr:nvSpPr>
      <xdr:spPr>
        <a:xfrm>
          <a:off x="5850890" y="544893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65405</xdr:rowOff>
    </xdr:from>
    <xdr:to>
      <xdr:col>59</xdr:col>
      <xdr:colOff>50800</xdr:colOff>
      <xdr:row>30</xdr:row>
      <xdr:rowOff>65405</xdr:rowOff>
    </xdr:to>
    <xdr:cxnSp macro="">
      <xdr:nvCxnSpPr>
        <xdr:cNvPr id="287" name="直線コネクタ 286"/>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94615</xdr:rowOff>
    </xdr:from>
    <xdr:ext cx="591820" cy="264160"/>
    <xdr:sp macro="" textlink="">
      <xdr:nvSpPr>
        <xdr:cNvPr id="288" name="テキスト ボックス 287"/>
        <xdr:cNvSpPr txBox="1"/>
      </xdr:nvSpPr>
      <xdr:spPr>
        <a:xfrm>
          <a:off x="5850890" y="5066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9" name="直線コネクタ 288"/>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1820" cy="259715"/>
    <xdr:sp macro="" textlink="">
      <xdr:nvSpPr>
        <xdr:cNvPr id="290" name="テキスト ボックス 289"/>
        <xdr:cNvSpPr txBox="1"/>
      </xdr:nvSpPr>
      <xdr:spPr>
        <a:xfrm>
          <a:off x="5850890" y="4685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91"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32</xdr:row>
      <xdr:rowOff>40640</xdr:rowOff>
    </xdr:from>
    <xdr:to>
      <xdr:col>54</xdr:col>
      <xdr:colOff>185420</xdr:colOff>
      <xdr:row>37</xdr:row>
      <xdr:rowOff>151765</xdr:rowOff>
    </xdr:to>
    <xdr:cxnSp macro="">
      <xdr:nvCxnSpPr>
        <xdr:cNvPr id="292" name="直線コネクタ 291"/>
        <xdr:cNvCxnSpPr/>
      </xdr:nvCxnSpPr>
      <xdr:spPr>
        <a:xfrm flipV="1">
          <a:off x="10198100" y="5527040"/>
          <a:ext cx="0" cy="968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156210</xdr:rowOff>
    </xdr:from>
    <xdr:ext cx="533400" cy="264160"/>
    <xdr:sp macro="" textlink="">
      <xdr:nvSpPr>
        <xdr:cNvPr id="293" name="補助費等最小値テキスト"/>
        <xdr:cNvSpPr txBox="1"/>
      </xdr:nvSpPr>
      <xdr:spPr>
        <a:xfrm>
          <a:off x="10248900" y="649986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151765</xdr:rowOff>
    </xdr:from>
    <xdr:to>
      <xdr:col>55</xdr:col>
      <xdr:colOff>88900</xdr:colOff>
      <xdr:row>37</xdr:row>
      <xdr:rowOff>151765</xdr:rowOff>
    </xdr:to>
    <xdr:cxnSp macro="">
      <xdr:nvCxnSpPr>
        <xdr:cNvPr id="294" name="直線コネクタ 293"/>
        <xdr:cNvCxnSpPr/>
      </xdr:nvCxnSpPr>
      <xdr:spPr>
        <a:xfrm>
          <a:off x="10114280" y="6495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161290</xdr:rowOff>
    </xdr:from>
    <xdr:ext cx="597535" cy="260985"/>
    <xdr:sp macro="" textlink="">
      <xdr:nvSpPr>
        <xdr:cNvPr id="295" name="補助費等最大値テキスト"/>
        <xdr:cNvSpPr txBox="1"/>
      </xdr:nvSpPr>
      <xdr:spPr>
        <a:xfrm>
          <a:off x="10248900" y="5304790"/>
          <a:ext cx="59753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40640</xdr:rowOff>
    </xdr:from>
    <xdr:to>
      <xdr:col>55</xdr:col>
      <xdr:colOff>88900</xdr:colOff>
      <xdr:row>32</xdr:row>
      <xdr:rowOff>40640</xdr:rowOff>
    </xdr:to>
    <xdr:cxnSp macro="">
      <xdr:nvCxnSpPr>
        <xdr:cNvPr id="296" name="直線コネクタ 295"/>
        <xdr:cNvCxnSpPr/>
      </xdr:nvCxnSpPr>
      <xdr:spPr>
        <a:xfrm>
          <a:off x="10114280" y="5527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46990</xdr:rowOff>
    </xdr:from>
    <xdr:to>
      <xdr:col>55</xdr:col>
      <xdr:colOff>0</xdr:colOff>
      <xdr:row>37</xdr:row>
      <xdr:rowOff>44450</xdr:rowOff>
    </xdr:to>
    <xdr:cxnSp macro="">
      <xdr:nvCxnSpPr>
        <xdr:cNvPr id="297" name="直線コネクタ 296"/>
        <xdr:cNvCxnSpPr/>
      </xdr:nvCxnSpPr>
      <xdr:spPr>
        <a:xfrm>
          <a:off x="9385300" y="5533390"/>
          <a:ext cx="812800" cy="854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88265</xdr:rowOff>
    </xdr:from>
    <xdr:ext cx="533400" cy="260985"/>
    <xdr:sp macro="" textlink="">
      <xdr:nvSpPr>
        <xdr:cNvPr id="298" name="補助費等平均値テキスト"/>
        <xdr:cNvSpPr txBox="1"/>
      </xdr:nvSpPr>
      <xdr:spPr>
        <a:xfrm>
          <a:off x="10248900" y="5917565"/>
          <a:ext cx="53340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65405</xdr:rowOff>
    </xdr:from>
    <xdr:to>
      <xdr:col>55</xdr:col>
      <xdr:colOff>50800</xdr:colOff>
      <xdr:row>35</xdr:row>
      <xdr:rowOff>168910</xdr:rowOff>
    </xdr:to>
    <xdr:sp macro="" textlink="">
      <xdr:nvSpPr>
        <xdr:cNvPr id="299" name="フローチャート: 判断 298"/>
        <xdr:cNvSpPr/>
      </xdr:nvSpPr>
      <xdr:spPr>
        <a:xfrm>
          <a:off x="10152380" y="60661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46990</xdr:rowOff>
    </xdr:from>
    <xdr:to>
      <xdr:col>50</xdr:col>
      <xdr:colOff>114300</xdr:colOff>
      <xdr:row>37</xdr:row>
      <xdr:rowOff>90805</xdr:rowOff>
    </xdr:to>
    <xdr:cxnSp macro="">
      <xdr:nvCxnSpPr>
        <xdr:cNvPr id="300" name="直線コネクタ 299"/>
        <xdr:cNvCxnSpPr/>
      </xdr:nvCxnSpPr>
      <xdr:spPr>
        <a:xfrm flipV="1">
          <a:off x="8521700" y="5533390"/>
          <a:ext cx="863600" cy="901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73025</xdr:rowOff>
    </xdr:from>
    <xdr:to>
      <xdr:col>50</xdr:col>
      <xdr:colOff>165100</xdr:colOff>
      <xdr:row>31</xdr:row>
      <xdr:rowOff>1905</xdr:rowOff>
    </xdr:to>
    <xdr:sp macro="" textlink="">
      <xdr:nvSpPr>
        <xdr:cNvPr id="301" name="フローチャート: 判断 300"/>
        <xdr:cNvSpPr/>
      </xdr:nvSpPr>
      <xdr:spPr>
        <a:xfrm>
          <a:off x="9334500" y="52165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19050</xdr:rowOff>
    </xdr:from>
    <xdr:ext cx="593725" cy="259080"/>
    <xdr:sp macro="" textlink="">
      <xdr:nvSpPr>
        <xdr:cNvPr id="302" name="テキスト ボックス 301"/>
        <xdr:cNvSpPr txBox="1"/>
      </xdr:nvSpPr>
      <xdr:spPr>
        <a:xfrm>
          <a:off x="9090660" y="49911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90805</xdr:rowOff>
    </xdr:from>
    <xdr:to>
      <xdr:col>45</xdr:col>
      <xdr:colOff>177800</xdr:colOff>
      <xdr:row>37</xdr:row>
      <xdr:rowOff>98425</xdr:rowOff>
    </xdr:to>
    <xdr:cxnSp macro="">
      <xdr:nvCxnSpPr>
        <xdr:cNvPr id="303" name="直線コネクタ 302"/>
        <xdr:cNvCxnSpPr/>
      </xdr:nvCxnSpPr>
      <xdr:spPr>
        <a:xfrm flipV="1">
          <a:off x="7653020" y="6434455"/>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170180</xdr:rowOff>
    </xdr:from>
    <xdr:to>
      <xdr:col>46</xdr:col>
      <xdr:colOff>38100</xdr:colOff>
      <xdr:row>36</xdr:row>
      <xdr:rowOff>98425</xdr:rowOff>
    </xdr:to>
    <xdr:sp macro="" textlink="">
      <xdr:nvSpPr>
        <xdr:cNvPr id="304" name="フローチャート: 判断 303"/>
        <xdr:cNvSpPr/>
      </xdr:nvSpPr>
      <xdr:spPr>
        <a:xfrm>
          <a:off x="8470900" y="61709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114935</xdr:rowOff>
    </xdr:from>
    <xdr:ext cx="529590" cy="260985"/>
    <xdr:sp macro="" textlink="">
      <xdr:nvSpPr>
        <xdr:cNvPr id="305" name="テキスト ボックス 304"/>
        <xdr:cNvSpPr txBox="1"/>
      </xdr:nvSpPr>
      <xdr:spPr>
        <a:xfrm>
          <a:off x="8259445" y="594423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98425</xdr:rowOff>
    </xdr:from>
    <xdr:to>
      <xdr:col>41</xdr:col>
      <xdr:colOff>50800</xdr:colOff>
      <xdr:row>37</xdr:row>
      <xdr:rowOff>119380</xdr:rowOff>
    </xdr:to>
    <xdr:cxnSp macro="">
      <xdr:nvCxnSpPr>
        <xdr:cNvPr id="306" name="直線コネクタ 305"/>
        <xdr:cNvCxnSpPr/>
      </xdr:nvCxnSpPr>
      <xdr:spPr>
        <a:xfrm flipV="1">
          <a:off x="6789420" y="644207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50165</xdr:rowOff>
    </xdr:from>
    <xdr:to>
      <xdr:col>41</xdr:col>
      <xdr:colOff>101600</xdr:colOff>
      <xdr:row>36</xdr:row>
      <xdr:rowOff>154940</xdr:rowOff>
    </xdr:to>
    <xdr:sp macro="" textlink="">
      <xdr:nvSpPr>
        <xdr:cNvPr id="307" name="フローチャート: 判断 306"/>
        <xdr:cNvSpPr/>
      </xdr:nvSpPr>
      <xdr:spPr>
        <a:xfrm>
          <a:off x="7602220" y="62223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171450</xdr:rowOff>
    </xdr:from>
    <xdr:ext cx="529590" cy="260985"/>
    <xdr:sp macro="" textlink="">
      <xdr:nvSpPr>
        <xdr:cNvPr id="308" name="テキスト ボックス 307"/>
        <xdr:cNvSpPr txBox="1"/>
      </xdr:nvSpPr>
      <xdr:spPr>
        <a:xfrm>
          <a:off x="7395845" y="6000750"/>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77470</xdr:rowOff>
    </xdr:from>
    <xdr:to>
      <xdr:col>36</xdr:col>
      <xdr:colOff>165100</xdr:colOff>
      <xdr:row>37</xdr:row>
      <xdr:rowOff>6985</xdr:rowOff>
    </xdr:to>
    <xdr:sp macro="" textlink="">
      <xdr:nvSpPr>
        <xdr:cNvPr id="309" name="フローチャート: 判断 308"/>
        <xdr:cNvSpPr/>
      </xdr:nvSpPr>
      <xdr:spPr>
        <a:xfrm>
          <a:off x="6738620" y="6249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22860</xdr:rowOff>
    </xdr:from>
    <xdr:ext cx="530860" cy="264160"/>
    <xdr:sp macro="" textlink="">
      <xdr:nvSpPr>
        <xdr:cNvPr id="310" name="テキスト ボックス 309"/>
        <xdr:cNvSpPr txBox="1"/>
      </xdr:nvSpPr>
      <xdr:spPr>
        <a:xfrm>
          <a:off x="6527165" y="602361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11" name="テキスト ボックス 310"/>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12" name="テキスト ボックス 311"/>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13" name="テキスト ボックス 312"/>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60730" cy="264795"/>
    <xdr:sp macro="" textlink="">
      <xdr:nvSpPr>
        <xdr:cNvPr id="314" name="テキスト ボックス 313"/>
        <xdr:cNvSpPr txBox="1"/>
      </xdr:nvSpPr>
      <xdr:spPr>
        <a:xfrm>
          <a:off x="74676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5" name="テキスト ボックス 314"/>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167640</xdr:rowOff>
    </xdr:from>
    <xdr:to>
      <xdr:col>55</xdr:col>
      <xdr:colOff>50800</xdr:colOff>
      <xdr:row>37</xdr:row>
      <xdr:rowOff>95885</xdr:rowOff>
    </xdr:to>
    <xdr:sp macro="" textlink="">
      <xdr:nvSpPr>
        <xdr:cNvPr id="316" name="楕円 315"/>
        <xdr:cNvSpPr/>
      </xdr:nvSpPr>
      <xdr:spPr>
        <a:xfrm>
          <a:off x="10152380" y="63398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80645</xdr:rowOff>
    </xdr:from>
    <xdr:ext cx="533400" cy="264795"/>
    <xdr:sp macro="" textlink="">
      <xdr:nvSpPr>
        <xdr:cNvPr id="317" name="補助費等該当値テキスト"/>
        <xdr:cNvSpPr txBox="1"/>
      </xdr:nvSpPr>
      <xdr:spPr>
        <a:xfrm>
          <a:off x="10248900" y="625284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170180</xdr:rowOff>
    </xdr:from>
    <xdr:to>
      <xdr:col>50</xdr:col>
      <xdr:colOff>165100</xdr:colOff>
      <xdr:row>32</xdr:row>
      <xdr:rowOff>99060</xdr:rowOff>
    </xdr:to>
    <xdr:sp macro="" textlink="">
      <xdr:nvSpPr>
        <xdr:cNvPr id="318" name="楕円 317"/>
        <xdr:cNvSpPr/>
      </xdr:nvSpPr>
      <xdr:spPr>
        <a:xfrm>
          <a:off x="9334500" y="54851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89535</xdr:rowOff>
    </xdr:from>
    <xdr:ext cx="593725" cy="260350"/>
    <xdr:sp macro="" textlink="">
      <xdr:nvSpPr>
        <xdr:cNvPr id="319" name="テキスト ボックス 318"/>
        <xdr:cNvSpPr txBox="1"/>
      </xdr:nvSpPr>
      <xdr:spPr>
        <a:xfrm>
          <a:off x="9090660" y="557593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38735</xdr:rowOff>
    </xdr:from>
    <xdr:to>
      <xdr:col>46</xdr:col>
      <xdr:colOff>38100</xdr:colOff>
      <xdr:row>37</xdr:row>
      <xdr:rowOff>143510</xdr:rowOff>
    </xdr:to>
    <xdr:sp macro="" textlink="">
      <xdr:nvSpPr>
        <xdr:cNvPr id="320" name="楕円 319"/>
        <xdr:cNvSpPr/>
      </xdr:nvSpPr>
      <xdr:spPr>
        <a:xfrm>
          <a:off x="8470900" y="638238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135255</xdr:rowOff>
    </xdr:from>
    <xdr:ext cx="529590" cy="260350"/>
    <xdr:sp macro="" textlink="">
      <xdr:nvSpPr>
        <xdr:cNvPr id="321" name="テキスト ボックス 320"/>
        <xdr:cNvSpPr txBox="1"/>
      </xdr:nvSpPr>
      <xdr:spPr>
        <a:xfrm>
          <a:off x="8259445" y="647890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46355</xdr:rowOff>
    </xdr:from>
    <xdr:to>
      <xdr:col>41</xdr:col>
      <xdr:colOff>101600</xdr:colOff>
      <xdr:row>37</xdr:row>
      <xdr:rowOff>149860</xdr:rowOff>
    </xdr:to>
    <xdr:sp macro="" textlink="">
      <xdr:nvSpPr>
        <xdr:cNvPr id="322" name="楕円 321"/>
        <xdr:cNvSpPr/>
      </xdr:nvSpPr>
      <xdr:spPr>
        <a:xfrm>
          <a:off x="7602220" y="63900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141605</xdr:rowOff>
    </xdr:from>
    <xdr:ext cx="529590" cy="265430"/>
    <xdr:sp macro="" textlink="">
      <xdr:nvSpPr>
        <xdr:cNvPr id="323" name="テキスト ボックス 322"/>
        <xdr:cNvSpPr txBox="1"/>
      </xdr:nvSpPr>
      <xdr:spPr>
        <a:xfrm>
          <a:off x="7395845" y="6485255"/>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67310</xdr:rowOff>
    </xdr:from>
    <xdr:to>
      <xdr:col>36</xdr:col>
      <xdr:colOff>165100</xdr:colOff>
      <xdr:row>37</xdr:row>
      <xdr:rowOff>171450</xdr:rowOff>
    </xdr:to>
    <xdr:sp macro="" textlink="">
      <xdr:nvSpPr>
        <xdr:cNvPr id="324" name="楕円 323"/>
        <xdr:cNvSpPr/>
      </xdr:nvSpPr>
      <xdr:spPr>
        <a:xfrm>
          <a:off x="6738620" y="64109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161925</xdr:rowOff>
    </xdr:from>
    <xdr:ext cx="530860" cy="264795"/>
    <xdr:sp macro="" textlink="">
      <xdr:nvSpPr>
        <xdr:cNvPr id="325" name="テキスト ボックス 324"/>
        <xdr:cNvSpPr txBox="1"/>
      </xdr:nvSpPr>
      <xdr:spPr>
        <a:xfrm>
          <a:off x="6527165" y="65055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6" name="正方形/長方形 325"/>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7" name="正方形/長方形 326"/>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8" name="正方形/長方形 327"/>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9" name="正方形/長方形 328"/>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30" name="正方形/長方形 329"/>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31" name="正方形/長方形 330"/>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32" name="正方形/長方形 331"/>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33" name="正方形/長方形 332"/>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5425"/>
    <xdr:sp macro="" textlink="">
      <xdr:nvSpPr>
        <xdr:cNvPr id="334" name="テキスト ボックス 333"/>
        <xdr:cNvSpPr txBox="1"/>
      </xdr:nvSpPr>
      <xdr:spPr>
        <a:xfrm>
          <a:off x="6393180" y="8065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5" name="直線コネクタ 334"/>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45720</xdr:rowOff>
    </xdr:from>
    <xdr:to>
      <xdr:col>59</xdr:col>
      <xdr:colOff>50800</xdr:colOff>
      <xdr:row>59</xdr:row>
      <xdr:rowOff>45720</xdr:rowOff>
    </xdr:to>
    <xdr:cxnSp macro="">
      <xdr:nvCxnSpPr>
        <xdr:cNvPr id="336" name="直線コネクタ 335"/>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75565</xdr:rowOff>
    </xdr:from>
    <xdr:ext cx="243840" cy="263525"/>
    <xdr:sp macro="" textlink="">
      <xdr:nvSpPr>
        <xdr:cNvPr id="337" name="テキスト ボックス 336"/>
        <xdr:cNvSpPr txBox="1"/>
      </xdr:nvSpPr>
      <xdr:spPr>
        <a:xfrm>
          <a:off x="6187440" y="1001966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8" name="直線コネクタ 337"/>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36195</xdr:rowOff>
    </xdr:from>
    <xdr:ext cx="530225" cy="264160"/>
    <xdr:sp macro="" textlink="">
      <xdr:nvSpPr>
        <xdr:cNvPr id="339" name="テキスト ボックス 338"/>
        <xdr:cNvSpPr txBox="1"/>
      </xdr:nvSpPr>
      <xdr:spPr>
        <a:xfrm>
          <a:off x="5915025" y="963739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40" name="直線コネクタ 339"/>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171450</xdr:rowOff>
    </xdr:from>
    <xdr:ext cx="591820" cy="260985"/>
    <xdr:sp macro="" textlink="">
      <xdr:nvSpPr>
        <xdr:cNvPr id="341" name="テキスト ボックス 340"/>
        <xdr:cNvSpPr txBox="1"/>
      </xdr:nvSpPr>
      <xdr:spPr>
        <a:xfrm>
          <a:off x="5850890" y="925830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104140</xdr:rowOff>
    </xdr:from>
    <xdr:to>
      <xdr:col>59</xdr:col>
      <xdr:colOff>50800</xdr:colOff>
      <xdr:row>52</xdr:row>
      <xdr:rowOff>104140</xdr:rowOff>
    </xdr:to>
    <xdr:cxnSp macro="">
      <xdr:nvCxnSpPr>
        <xdr:cNvPr id="342" name="直線コネクタ 341"/>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133985</xdr:rowOff>
    </xdr:from>
    <xdr:ext cx="591820" cy="264160"/>
    <xdr:sp macro="" textlink="">
      <xdr:nvSpPr>
        <xdr:cNvPr id="343" name="テキスト ボックス 342"/>
        <xdr:cNvSpPr txBox="1"/>
      </xdr:nvSpPr>
      <xdr:spPr>
        <a:xfrm>
          <a:off x="5850890" y="887793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65405</xdr:rowOff>
    </xdr:from>
    <xdr:to>
      <xdr:col>59</xdr:col>
      <xdr:colOff>50800</xdr:colOff>
      <xdr:row>50</xdr:row>
      <xdr:rowOff>65405</xdr:rowOff>
    </xdr:to>
    <xdr:cxnSp macro="">
      <xdr:nvCxnSpPr>
        <xdr:cNvPr id="344" name="直線コネクタ 343"/>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94615</xdr:rowOff>
    </xdr:from>
    <xdr:ext cx="591820" cy="264160"/>
    <xdr:sp macro="" textlink="">
      <xdr:nvSpPr>
        <xdr:cNvPr id="345" name="テキスト ボックス 344"/>
        <xdr:cNvSpPr txBox="1"/>
      </xdr:nvSpPr>
      <xdr:spPr>
        <a:xfrm>
          <a:off x="5850890" y="8495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6" name="直線コネクタ 345"/>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1820" cy="259715"/>
    <xdr:sp macro="" textlink="">
      <xdr:nvSpPr>
        <xdr:cNvPr id="347" name="テキスト ボックス 346"/>
        <xdr:cNvSpPr txBox="1"/>
      </xdr:nvSpPr>
      <xdr:spPr>
        <a:xfrm>
          <a:off x="5850890" y="8114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8"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49</xdr:row>
      <xdr:rowOff>133350</xdr:rowOff>
    </xdr:from>
    <xdr:to>
      <xdr:col>54</xdr:col>
      <xdr:colOff>185420</xdr:colOff>
      <xdr:row>58</xdr:row>
      <xdr:rowOff>53340</xdr:rowOff>
    </xdr:to>
    <xdr:cxnSp macro="">
      <xdr:nvCxnSpPr>
        <xdr:cNvPr id="349" name="直線コネクタ 348"/>
        <xdr:cNvCxnSpPr/>
      </xdr:nvCxnSpPr>
      <xdr:spPr>
        <a:xfrm flipV="1">
          <a:off x="10198100" y="85344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56515</xdr:rowOff>
    </xdr:from>
    <xdr:ext cx="533400" cy="259715"/>
    <xdr:sp macro="" textlink="">
      <xdr:nvSpPr>
        <xdr:cNvPr id="350" name="普通建設事業費最小値テキスト"/>
        <xdr:cNvSpPr txBox="1"/>
      </xdr:nvSpPr>
      <xdr:spPr>
        <a:xfrm>
          <a:off x="10248900" y="10000615"/>
          <a:ext cx="5334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53340</xdr:rowOff>
    </xdr:from>
    <xdr:to>
      <xdr:col>55</xdr:col>
      <xdr:colOff>88900</xdr:colOff>
      <xdr:row>58</xdr:row>
      <xdr:rowOff>53340</xdr:rowOff>
    </xdr:to>
    <xdr:cxnSp macro="">
      <xdr:nvCxnSpPr>
        <xdr:cNvPr id="351" name="直線コネクタ 350"/>
        <xdr:cNvCxnSpPr/>
      </xdr:nvCxnSpPr>
      <xdr:spPr>
        <a:xfrm>
          <a:off x="10114280" y="9997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78740</xdr:rowOff>
    </xdr:from>
    <xdr:ext cx="597535" cy="260350"/>
    <xdr:sp macro="" textlink="">
      <xdr:nvSpPr>
        <xdr:cNvPr id="352" name="普通建設事業費最大値テキスト"/>
        <xdr:cNvSpPr txBox="1"/>
      </xdr:nvSpPr>
      <xdr:spPr>
        <a:xfrm>
          <a:off x="10248900" y="8308340"/>
          <a:ext cx="5975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133350</xdr:rowOff>
    </xdr:from>
    <xdr:to>
      <xdr:col>55</xdr:col>
      <xdr:colOff>88900</xdr:colOff>
      <xdr:row>49</xdr:row>
      <xdr:rowOff>133350</xdr:rowOff>
    </xdr:to>
    <xdr:cxnSp macro="">
      <xdr:nvCxnSpPr>
        <xdr:cNvPr id="353" name="直線コネクタ 352"/>
        <xdr:cNvCxnSpPr/>
      </xdr:nvCxnSpPr>
      <xdr:spPr>
        <a:xfrm>
          <a:off x="10114280" y="8534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62230</xdr:rowOff>
    </xdr:from>
    <xdr:to>
      <xdr:col>55</xdr:col>
      <xdr:colOff>0</xdr:colOff>
      <xdr:row>56</xdr:row>
      <xdr:rowOff>104775</xdr:rowOff>
    </xdr:to>
    <xdr:cxnSp macro="">
      <xdr:nvCxnSpPr>
        <xdr:cNvPr id="354" name="直線コネクタ 353"/>
        <xdr:cNvCxnSpPr/>
      </xdr:nvCxnSpPr>
      <xdr:spPr>
        <a:xfrm>
          <a:off x="9385300" y="966343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635</xdr:rowOff>
    </xdr:from>
    <xdr:ext cx="533400" cy="264795"/>
    <xdr:sp macro="" textlink="">
      <xdr:nvSpPr>
        <xdr:cNvPr id="355" name="普通建設事業費平均値テキスト"/>
        <xdr:cNvSpPr txBox="1"/>
      </xdr:nvSpPr>
      <xdr:spPr>
        <a:xfrm>
          <a:off x="10248900" y="9430385"/>
          <a:ext cx="5334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152400</xdr:rowOff>
    </xdr:from>
    <xdr:to>
      <xdr:col>55</xdr:col>
      <xdr:colOff>50800</xdr:colOff>
      <xdr:row>56</xdr:row>
      <xdr:rowOff>81280</xdr:rowOff>
    </xdr:to>
    <xdr:sp macro="" textlink="">
      <xdr:nvSpPr>
        <xdr:cNvPr id="356" name="フローチャート: 判断 355"/>
        <xdr:cNvSpPr/>
      </xdr:nvSpPr>
      <xdr:spPr>
        <a:xfrm>
          <a:off x="10152380" y="95821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62230</xdr:rowOff>
    </xdr:from>
    <xdr:to>
      <xdr:col>50</xdr:col>
      <xdr:colOff>114300</xdr:colOff>
      <xdr:row>57</xdr:row>
      <xdr:rowOff>11430</xdr:rowOff>
    </xdr:to>
    <xdr:cxnSp macro="">
      <xdr:nvCxnSpPr>
        <xdr:cNvPr id="357" name="直線コネクタ 356"/>
        <xdr:cNvCxnSpPr/>
      </xdr:nvCxnSpPr>
      <xdr:spPr>
        <a:xfrm flipV="1">
          <a:off x="8521700" y="9663430"/>
          <a:ext cx="8636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32385</xdr:rowOff>
    </xdr:from>
    <xdr:to>
      <xdr:col>50</xdr:col>
      <xdr:colOff>165100</xdr:colOff>
      <xdr:row>55</xdr:row>
      <xdr:rowOff>136525</xdr:rowOff>
    </xdr:to>
    <xdr:sp macro="" textlink="">
      <xdr:nvSpPr>
        <xdr:cNvPr id="358" name="フローチャート: 判断 357"/>
        <xdr:cNvSpPr/>
      </xdr:nvSpPr>
      <xdr:spPr>
        <a:xfrm>
          <a:off x="9334500" y="94621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153035</xdr:rowOff>
    </xdr:from>
    <xdr:ext cx="530860" cy="265430"/>
    <xdr:sp macro="" textlink="">
      <xdr:nvSpPr>
        <xdr:cNvPr id="359" name="テキスト ボックス 358"/>
        <xdr:cNvSpPr txBox="1"/>
      </xdr:nvSpPr>
      <xdr:spPr>
        <a:xfrm>
          <a:off x="9123045" y="923988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11430</xdr:rowOff>
    </xdr:from>
    <xdr:to>
      <xdr:col>45</xdr:col>
      <xdr:colOff>177800</xdr:colOff>
      <xdr:row>57</xdr:row>
      <xdr:rowOff>97790</xdr:rowOff>
    </xdr:to>
    <xdr:cxnSp macro="">
      <xdr:nvCxnSpPr>
        <xdr:cNvPr id="360" name="直線コネクタ 359"/>
        <xdr:cNvCxnSpPr/>
      </xdr:nvCxnSpPr>
      <xdr:spPr>
        <a:xfrm flipV="1">
          <a:off x="7653020" y="9784080"/>
          <a:ext cx="8686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77470</xdr:rowOff>
    </xdr:from>
    <xdr:to>
      <xdr:col>46</xdr:col>
      <xdr:colOff>38100</xdr:colOff>
      <xdr:row>56</xdr:row>
      <xdr:rowOff>6985</xdr:rowOff>
    </xdr:to>
    <xdr:sp macro="" textlink="">
      <xdr:nvSpPr>
        <xdr:cNvPr id="361" name="フローチャート: 判断 360"/>
        <xdr:cNvSpPr/>
      </xdr:nvSpPr>
      <xdr:spPr>
        <a:xfrm>
          <a:off x="8470900" y="95072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22860</xdr:rowOff>
    </xdr:from>
    <xdr:ext cx="529590" cy="264160"/>
    <xdr:sp macro="" textlink="">
      <xdr:nvSpPr>
        <xdr:cNvPr id="362" name="テキスト ボックス 361"/>
        <xdr:cNvSpPr txBox="1"/>
      </xdr:nvSpPr>
      <xdr:spPr>
        <a:xfrm>
          <a:off x="8259445" y="928116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635</xdr:rowOff>
    </xdr:from>
    <xdr:to>
      <xdr:col>41</xdr:col>
      <xdr:colOff>50800</xdr:colOff>
      <xdr:row>57</xdr:row>
      <xdr:rowOff>97790</xdr:rowOff>
    </xdr:to>
    <xdr:cxnSp macro="">
      <xdr:nvCxnSpPr>
        <xdr:cNvPr id="363" name="直線コネクタ 362"/>
        <xdr:cNvCxnSpPr/>
      </xdr:nvCxnSpPr>
      <xdr:spPr>
        <a:xfrm>
          <a:off x="6789420" y="9087485"/>
          <a:ext cx="863600" cy="782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12065</xdr:rowOff>
    </xdr:from>
    <xdr:to>
      <xdr:col>41</xdr:col>
      <xdr:colOff>101600</xdr:colOff>
      <xdr:row>56</xdr:row>
      <xdr:rowOff>116205</xdr:rowOff>
    </xdr:to>
    <xdr:sp macro="" textlink="">
      <xdr:nvSpPr>
        <xdr:cNvPr id="364" name="フローチャート: 判断 363"/>
        <xdr:cNvSpPr/>
      </xdr:nvSpPr>
      <xdr:spPr>
        <a:xfrm>
          <a:off x="7602220" y="96132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133350</xdr:rowOff>
    </xdr:from>
    <xdr:ext cx="529590" cy="263525"/>
    <xdr:sp macro="" textlink="">
      <xdr:nvSpPr>
        <xdr:cNvPr id="365" name="テキスト ボックス 364"/>
        <xdr:cNvSpPr txBox="1"/>
      </xdr:nvSpPr>
      <xdr:spPr>
        <a:xfrm>
          <a:off x="7395845" y="939165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128270</xdr:rowOff>
    </xdr:from>
    <xdr:to>
      <xdr:col>36</xdr:col>
      <xdr:colOff>165100</xdr:colOff>
      <xdr:row>56</xdr:row>
      <xdr:rowOff>57150</xdr:rowOff>
    </xdr:to>
    <xdr:sp macro="" textlink="">
      <xdr:nvSpPr>
        <xdr:cNvPr id="366" name="フローチャート: 判断 365"/>
        <xdr:cNvSpPr/>
      </xdr:nvSpPr>
      <xdr:spPr>
        <a:xfrm>
          <a:off x="6738620" y="95580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47625</xdr:rowOff>
    </xdr:from>
    <xdr:ext cx="530860" cy="264795"/>
    <xdr:sp macro="" textlink="">
      <xdr:nvSpPr>
        <xdr:cNvPr id="367" name="テキスト ボックス 366"/>
        <xdr:cNvSpPr txBox="1"/>
      </xdr:nvSpPr>
      <xdr:spPr>
        <a:xfrm>
          <a:off x="6527165" y="964882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8" name="テキスト ボックス 367"/>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9" name="テキスト ボックス 368"/>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70" name="テキスト ボックス 369"/>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60730" cy="264795"/>
    <xdr:sp macro="" textlink="">
      <xdr:nvSpPr>
        <xdr:cNvPr id="371" name="テキスト ボックス 370"/>
        <xdr:cNvSpPr txBox="1"/>
      </xdr:nvSpPr>
      <xdr:spPr>
        <a:xfrm>
          <a:off x="74676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72" name="テキスト ボックス 371"/>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53340</xdr:rowOff>
    </xdr:from>
    <xdr:to>
      <xdr:col>55</xdr:col>
      <xdr:colOff>50800</xdr:colOff>
      <xdr:row>56</xdr:row>
      <xdr:rowOff>156845</xdr:rowOff>
    </xdr:to>
    <xdr:sp macro="" textlink="">
      <xdr:nvSpPr>
        <xdr:cNvPr id="373" name="楕円 372"/>
        <xdr:cNvSpPr/>
      </xdr:nvSpPr>
      <xdr:spPr>
        <a:xfrm>
          <a:off x="10152380" y="96545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30480</xdr:rowOff>
    </xdr:from>
    <xdr:ext cx="533400" cy="259715"/>
    <xdr:sp macro="" textlink="">
      <xdr:nvSpPr>
        <xdr:cNvPr id="374" name="普通建設事業費該当値テキスト"/>
        <xdr:cNvSpPr txBox="1"/>
      </xdr:nvSpPr>
      <xdr:spPr>
        <a:xfrm>
          <a:off x="10248900" y="9631680"/>
          <a:ext cx="5334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10160</xdr:rowOff>
    </xdr:from>
    <xdr:to>
      <xdr:col>50</xdr:col>
      <xdr:colOff>165100</xdr:colOff>
      <xdr:row>56</xdr:row>
      <xdr:rowOff>114300</xdr:rowOff>
    </xdr:to>
    <xdr:sp macro="" textlink="">
      <xdr:nvSpPr>
        <xdr:cNvPr id="375" name="楕円 374"/>
        <xdr:cNvSpPr/>
      </xdr:nvSpPr>
      <xdr:spPr>
        <a:xfrm>
          <a:off x="9334500" y="9611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104775</xdr:rowOff>
    </xdr:from>
    <xdr:ext cx="530860" cy="264795"/>
    <xdr:sp macro="" textlink="">
      <xdr:nvSpPr>
        <xdr:cNvPr id="376" name="テキスト ボックス 375"/>
        <xdr:cNvSpPr txBox="1"/>
      </xdr:nvSpPr>
      <xdr:spPr>
        <a:xfrm>
          <a:off x="9123045" y="97059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135255</xdr:rowOff>
    </xdr:from>
    <xdr:to>
      <xdr:col>46</xdr:col>
      <xdr:colOff>38100</xdr:colOff>
      <xdr:row>57</xdr:row>
      <xdr:rowOff>64135</xdr:rowOff>
    </xdr:to>
    <xdr:sp macro="" textlink="">
      <xdr:nvSpPr>
        <xdr:cNvPr id="377" name="楕円 376"/>
        <xdr:cNvSpPr/>
      </xdr:nvSpPr>
      <xdr:spPr>
        <a:xfrm>
          <a:off x="8470900" y="97364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54610</xdr:rowOff>
    </xdr:from>
    <xdr:ext cx="529590" cy="260350"/>
    <xdr:sp macro="" textlink="">
      <xdr:nvSpPr>
        <xdr:cNvPr id="378" name="テキスト ボックス 377"/>
        <xdr:cNvSpPr txBox="1"/>
      </xdr:nvSpPr>
      <xdr:spPr>
        <a:xfrm>
          <a:off x="8259445" y="982726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45720</xdr:rowOff>
    </xdr:from>
    <xdr:to>
      <xdr:col>41</xdr:col>
      <xdr:colOff>101600</xdr:colOff>
      <xdr:row>57</xdr:row>
      <xdr:rowOff>149225</xdr:rowOff>
    </xdr:to>
    <xdr:sp macro="" textlink="">
      <xdr:nvSpPr>
        <xdr:cNvPr id="379" name="楕円 378"/>
        <xdr:cNvSpPr/>
      </xdr:nvSpPr>
      <xdr:spPr>
        <a:xfrm>
          <a:off x="7602220" y="98183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140335</xdr:rowOff>
    </xdr:from>
    <xdr:ext cx="529590" cy="264795"/>
    <xdr:sp macro="" textlink="">
      <xdr:nvSpPr>
        <xdr:cNvPr id="380" name="テキスト ボックス 379"/>
        <xdr:cNvSpPr txBox="1"/>
      </xdr:nvSpPr>
      <xdr:spPr>
        <a:xfrm>
          <a:off x="7395845" y="991298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123825</xdr:rowOff>
    </xdr:from>
    <xdr:to>
      <xdr:col>36</xdr:col>
      <xdr:colOff>165100</xdr:colOff>
      <xdr:row>53</xdr:row>
      <xdr:rowOff>53340</xdr:rowOff>
    </xdr:to>
    <xdr:sp macro="" textlink="">
      <xdr:nvSpPr>
        <xdr:cNvPr id="381" name="楕円 380"/>
        <xdr:cNvSpPr/>
      </xdr:nvSpPr>
      <xdr:spPr>
        <a:xfrm>
          <a:off x="6738620" y="90392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51</xdr:row>
      <xdr:rowOff>69215</xdr:rowOff>
    </xdr:from>
    <xdr:ext cx="593725" cy="264160"/>
    <xdr:sp macro="" textlink="">
      <xdr:nvSpPr>
        <xdr:cNvPr id="382" name="テキスト ボックス 381"/>
        <xdr:cNvSpPr txBox="1"/>
      </xdr:nvSpPr>
      <xdr:spPr>
        <a:xfrm>
          <a:off x="6494780" y="881316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3" name="正方形/長方形 382"/>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4" name="正方形/長方形 383"/>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5" name="正方形/長方形 384"/>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6" name="正方形/長方形 385"/>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7" name="正方形/長方形 386"/>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8" name="正方形/長方形 387"/>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9" name="正方形/長方形 388"/>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90" name="正方形/長方形 389"/>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5425"/>
    <xdr:sp macro="" textlink="">
      <xdr:nvSpPr>
        <xdr:cNvPr id="391" name="テキスト ボックス 390"/>
        <xdr:cNvSpPr txBox="1"/>
      </xdr:nvSpPr>
      <xdr:spPr>
        <a:xfrm>
          <a:off x="6393180" y="11494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92" name="直線コネクタ 391"/>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93" name="直線コネクタ 392"/>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3840" cy="263525"/>
    <xdr:sp macro="" textlink="">
      <xdr:nvSpPr>
        <xdr:cNvPr id="394" name="テキスト ボックス 393"/>
        <xdr:cNvSpPr txBox="1"/>
      </xdr:nvSpPr>
      <xdr:spPr>
        <a:xfrm>
          <a:off x="6187440" y="1344866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5" name="直線コネクタ 394"/>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30225" cy="264160"/>
    <xdr:sp macro="" textlink="">
      <xdr:nvSpPr>
        <xdr:cNvPr id="396" name="テキスト ボックス 395"/>
        <xdr:cNvSpPr txBox="1"/>
      </xdr:nvSpPr>
      <xdr:spPr>
        <a:xfrm>
          <a:off x="5915025" y="1306639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7" name="直線コネクタ 396"/>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30225" cy="260985"/>
    <xdr:sp macro="" textlink="">
      <xdr:nvSpPr>
        <xdr:cNvPr id="398" name="テキスト ボックス 397"/>
        <xdr:cNvSpPr txBox="1"/>
      </xdr:nvSpPr>
      <xdr:spPr>
        <a:xfrm>
          <a:off x="5915025" y="126873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9" name="直線コネクタ 398"/>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30225" cy="264160"/>
    <xdr:sp macro="" textlink="">
      <xdr:nvSpPr>
        <xdr:cNvPr id="400" name="テキスト ボックス 399"/>
        <xdr:cNvSpPr txBox="1"/>
      </xdr:nvSpPr>
      <xdr:spPr>
        <a:xfrm>
          <a:off x="5915025" y="1230693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401" name="直線コネクタ 400"/>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94615</xdr:rowOff>
    </xdr:from>
    <xdr:ext cx="591820" cy="264160"/>
    <xdr:sp macro="" textlink="">
      <xdr:nvSpPr>
        <xdr:cNvPr id="402" name="テキスト ボックス 401"/>
        <xdr:cNvSpPr txBox="1"/>
      </xdr:nvSpPr>
      <xdr:spPr>
        <a:xfrm>
          <a:off x="5850890" y="11924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03" name="直線コネクタ 402"/>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1820" cy="259715"/>
    <xdr:sp macro="" textlink="">
      <xdr:nvSpPr>
        <xdr:cNvPr id="404" name="テキスト ボックス 403"/>
        <xdr:cNvSpPr txBox="1"/>
      </xdr:nvSpPr>
      <xdr:spPr>
        <a:xfrm>
          <a:off x="5850890" y="11543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5"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6985</xdr:rowOff>
    </xdr:from>
    <xdr:to>
      <xdr:col>54</xdr:col>
      <xdr:colOff>185420</xdr:colOff>
      <xdr:row>79</xdr:row>
      <xdr:rowOff>45720</xdr:rowOff>
    </xdr:to>
    <xdr:cxnSp macro="">
      <xdr:nvCxnSpPr>
        <xdr:cNvPr id="406" name="直線コネクタ 405"/>
        <xdr:cNvCxnSpPr/>
      </xdr:nvCxnSpPr>
      <xdr:spPr>
        <a:xfrm flipV="1">
          <a:off x="10198100" y="12008485"/>
          <a:ext cx="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48895</xdr:rowOff>
    </xdr:from>
    <xdr:ext cx="248285" cy="264795"/>
    <xdr:sp macro="" textlink="">
      <xdr:nvSpPr>
        <xdr:cNvPr id="407" name="普通建設事業費 （ うち新規整備　）最小値テキスト"/>
        <xdr:cNvSpPr txBox="1"/>
      </xdr:nvSpPr>
      <xdr:spPr>
        <a:xfrm>
          <a:off x="10248900" y="13593445"/>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45720</xdr:rowOff>
    </xdr:from>
    <xdr:to>
      <xdr:col>55</xdr:col>
      <xdr:colOff>88900</xdr:colOff>
      <xdr:row>79</xdr:row>
      <xdr:rowOff>45720</xdr:rowOff>
    </xdr:to>
    <xdr:cxnSp macro="">
      <xdr:nvCxnSpPr>
        <xdr:cNvPr id="408" name="直線コネクタ 407"/>
        <xdr:cNvCxnSpPr/>
      </xdr:nvCxnSpPr>
      <xdr:spPr>
        <a:xfrm>
          <a:off x="1011428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126365</xdr:rowOff>
    </xdr:from>
    <xdr:ext cx="597535" cy="260985"/>
    <xdr:sp macro="" textlink="">
      <xdr:nvSpPr>
        <xdr:cNvPr id="409" name="普通建設事業費 （ うち新規整備　）最大値テキスト"/>
        <xdr:cNvSpPr txBox="1"/>
      </xdr:nvSpPr>
      <xdr:spPr>
        <a:xfrm>
          <a:off x="10248900" y="11784965"/>
          <a:ext cx="59753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6985</xdr:rowOff>
    </xdr:from>
    <xdr:to>
      <xdr:col>55</xdr:col>
      <xdr:colOff>88900</xdr:colOff>
      <xdr:row>70</xdr:row>
      <xdr:rowOff>6985</xdr:rowOff>
    </xdr:to>
    <xdr:cxnSp macro="">
      <xdr:nvCxnSpPr>
        <xdr:cNvPr id="410" name="直線コネクタ 409"/>
        <xdr:cNvCxnSpPr/>
      </xdr:nvCxnSpPr>
      <xdr:spPr>
        <a:xfrm>
          <a:off x="10114280" y="12008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75565</xdr:rowOff>
    </xdr:from>
    <xdr:to>
      <xdr:col>55</xdr:col>
      <xdr:colOff>0</xdr:colOff>
      <xdr:row>79</xdr:row>
      <xdr:rowOff>45720</xdr:rowOff>
    </xdr:to>
    <xdr:cxnSp macro="">
      <xdr:nvCxnSpPr>
        <xdr:cNvPr id="411" name="直線コネクタ 410"/>
        <xdr:cNvCxnSpPr/>
      </xdr:nvCxnSpPr>
      <xdr:spPr>
        <a:xfrm flipV="1">
          <a:off x="9385300" y="13448665"/>
          <a:ext cx="8128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115570</xdr:rowOff>
    </xdr:from>
    <xdr:ext cx="533400" cy="264795"/>
    <xdr:sp macro="" textlink="">
      <xdr:nvSpPr>
        <xdr:cNvPr id="412" name="普通建設事業費 （ うち新規整備　）平均値テキスト"/>
        <xdr:cNvSpPr txBox="1"/>
      </xdr:nvSpPr>
      <xdr:spPr>
        <a:xfrm>
          <a:off x="10248900" y="13145770"/>
          <a:ext cx="5334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92075</xdr:rowOff>
    </xdr:from>
    <xdr:to>
      <xdr:col>55</xdr:col>
      <xdr:colOff>50800</xdr:colOff>
      <xdr:row>78</xdr:row>
      <xdr:rowOff>20955</xdr:rowOff>
    </xdr:to>
    <xdr:sp macro="" textlink="">
      <xdr:nvSpPr>
        <xdr:cNvPr id="413" name="フローチャート: 判断 412"/>
        <xdr:cNvSpPr/>
      </xdr:nvSpPr>
      <xdr:spPr>
        <a:xfrm>
          <a:off x="10152380" y="132937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45720</xdr:rowOff>
    </xdr:from>
    <xdr:to>
      <xdr:col>50</xdr:col>
      <xdr:colOff>114300</xdr:colOff>
      <xdr:row>79</xdr:row>
      <xdr:rowOff>45720</xdr:rowOff>
    </xdr:to>
    <xdr:cxnSp macro="">
      <xdr:nvCxnSpPr>
        <xdr:cNvPr id="414" name="直線コネクタ 413"/>
        <xdr:cNvCxnSpPr/>
      </xdr:nvCxnSpPr>
      <xdr:spPr>
        <a:xfrm>
          <a:off x="8521700" y="13590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104775</xdr:rowOff>
    </xdr:from>
    <xdr:to>
      <xdr:col>50</xdr:col>
      <xdr:colOff>165100</xdr:colOff>
      <xdr:row>78</xdr:row>
      <xdr:rowOff>33020</xdr:rowOff>
    </xdr:to>
    <xdr:sp macro="" textlink="">
      <xdr:nvSpPr>
        <xdr:cNvPr id="415" name="フローチャート: 判断 414"/>
        <xdr:cNvSpPr/>
      </xdr:nvSpPr>
      <xdr:spPr>
        <a:xfrm>
          <a:off x="9334500" y="13306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49530</xdr:rowOff>
    </xdr:from>
    <xdr:ext cx="530860" cy="265430"/>
    <xdr:sp macro="" textlink="">
      <xdr:nvSpPr>
        <xdr:cNvPr id="416" name="テキスト ボックス 415"/>
        <xdr:cNvSpPr txBox="1"/>
      </xdr:nvSpPr>
      <xdr:spPr>
        <a:xfrm>
          <a:off x="9123045" y="130797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71755</xdr:rowOff>
    </xdr:from>
    <xdr:to>
      <xdr:col>45</xdr:col>
      <xdr:colOff>177800</xdr:colOff>
      <xdr:row>79</xdr:row>
      <xdr:rowOff>45720</xdr:rowOff>
    </xdr:to>
    <xdr:cxnSp macro="">
      <xdr:nvCxnSpPr>
        <xdr:cNvPr id="417" name="直線コネクタ 416"/>
        <xdr:cNvCxnSpPr/>
      </xdr:nvCxnSpPr>
      <xdr:spPr>
        <a:xfrm>
          <a:off x="7653020" y="13444855"/>
          <a:ext cx="86868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88265</xdr:rowOff>
    </xdr:from>
    <xdr:to>
      <xdr:col>46</xdr:col>
      <xdr:colOff>38100</xdr:colOff>
      <xdr:row>78</xdr:row>
      <xdr:rowOff>16510</xdr:rowOff>
    </xdr:to>
    <xdr:sp macro="" textlink="">
      <xdr:nvSpPr>
        <xdr:cNvPr id="418" name="フローチャート: 判断 417"/>
        <xdr:cNvSpPr/>
      </xdr:nvSpPr>
      <xdr:spPr>
        <a:xfrm>
          <a:off x="8470900" y="132899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33655</xdr:rowOff>
    </xdr:from>
    <xdr:ext cx="529590" cy="263525"/>
    <xdr:sp macro="" textlink="">
      <xdr:nvSpPr>
        <xdr:cNvPr id="419" name="テキスト ボックス 418"/>
        <xdr:cNvSpPr txBox="1"/>
      </xdr:nvSpPr>
      <xdr:spPr>
        <a:xfrm>
          <a:off x="8259445" y="1306385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65405</xdr:rowOff>
    </xdr:from>
    <xdr:to>
      <xdr:col>41</xdr:col>
      <xdr:colOff>50800</xdr:colOff>
      <xdr:row>78</xdr:row>
      <xdr:rowOff>71755</xdr:rowOff>
    </xdr:to>
    <xdr:cxnSp macro="">
      <xdr:nvCxnSpPr>
        <xdr:cNvPr id="420" name="直線コネクタ 419"/>
        <xdr:cNvCxnSpPr/>
      </xdr:nvCxnSpPr>
      <xdr:spPr>
        <a:xfrm>
          <a:off x="6789420" y="12409805"/>
          <a:ext cx="863600" cy="1035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161290</xdr:rowOff>
    </xdr:from>
    <xdr:to>
      <xdr:col>41</xdr:col>
      <xdr:colOff>101600</xdr:colOff>
      <xdr:row>78</xdr:row>
      <xdr:rowOff>89535</xdr:rowOff>
    </xdr:to>
    <xdr:sp macro="" textlink="">
      <xdr:nvSpPr>
        <xdr:cNvPr id="421" name="フローチャート: 判断 420"/>
        <xdr:cNvSpPr/>
      </xdr:nvSpPr>
      <xdr:spPr>
        <a:xfrm>
          <a:off x="7602220" y="13362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106045</xdr:rowOff>
    </xdr:from>
    <xdr:ext cx="529590" cy="264795"/>
    <xdr:sp macro="" textlink="">
      <xdr:nvSpPr>
        <xdr:cNvPr id="422" name="テキスト ボックス 421"/>
        <xdr:cNvSpPr txBox="1"/>
      </xdr:nvSpPr>
      <xdr:spPr>
        <a:xfrm>
          <a:off x="7395845" y="1313624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125730</xdr:rowOff>
    </xdr:from>
    <xdr:to>
      <xdr:col>36</xdr:col>
      <xdr:colOff>165100</xdr:colOff>
      <xdr:row>78</xdr:row>
      <xdr:rowOff>54610</xdr:rowOff>
    </xdr:to>
    <xdr:sp macro="" textlink="">
      <xdr:nvSpPr>
        <xdr:cNvPr id="423" name="フローチャート: 判断 422"/>
        <xdr:cNvSpPr/>
      </xdr:nvSpPr>
      <xdr:spPr>
        <a:xfrm>
          <a:off x="6738620" y="13327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45720</xdr:rowOff>
    </xdr:from>
    <xdr:ext cx="530860" cy="264795"/>
    <xdr:sp macro="" textlink="">
      <xdr:nvSpPr>
        <xdr:cNvPr id="424" name="テキスト ボックス 423"/>
        <xdr:cNvSpPr txBox="1"/>
      </xdr:nvSpPr>
      <xdr:spPr>
        <a:xfrm>
          <a:off x="6527165" y="1341882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5" name="テキスト ボックス 424"/>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6" name="テキスト ボックス 425"/>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7" name="テキスト ボックス 426"/>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60730" cy="264795"/>
    <xdr:sp macro="" textlink="">
      <xdr:nvSpPr>
        <xdr:cNvPr id="428" name="テキスト ボックス 427"/>
        <xdr:cNvSpPr txBox="1"/>
      </xdr:nvSpPr>
      <xdr:spPr>
        <a:xfrm>
          <a:off x="74676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9" name="テキスト ボックス 428"/>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23495</xdr:rowOff>
    </xdr:from>
    <xdr:to>
      <xdr:col>55</xdr:col>
      <xdr:colOff>50800</xdr:colOff>
      <xdr:row>78</xdr:row>
      <xdr:rowOff>127000</xdr:rowOff>
    </xdr:to>
    <xdr:sp macro="" textlink="">
      <xdr:nvSpPr>
        <xdr:cNvPr id="430" name="楕円 429"/>
        <xdr:cNvSpPr/>
      </xdr:nvSpPr>
      <xdr:spPr>
        <a:xfrm>
          <a:off x="10152380" y="1339659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1270</xdr:rowOff>
    </xdr:from>
    <xdr:ext cx="533400" cy="264795"/>
    <xdr:sp macro="" textlink="">
      <xdr:nvSpPr>
        <xdr:cNvPr id="431" name="普通建設事業費 （ うち新規整備　）該当値テキスト"/>
        <xdr:cNvSpPr txBox="1"/>
      </xdr:nvSpPr>
      <xdr:spPr>
        <a:xfrm>
          <a:off x="10248900" y="1337437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168910</xdr:rowOff>
    </xdr:from>
    <xdr:to>
      <xdr:col>50</xdr:col>
      <xdr:colOff>165100</xdr:colOff>
      <xdr:row>79</xdr:row>
      <xdr:rowOff>97790</xdr:rowOff>
    </xdr:to>
    <xdr:sp macro="" textlink="">
      <xdr:nvSpPr>
        <xdr:cNvPr id="432" name="楕円 431"/>
        <xdr:cNvSpPr/>
      </xdr:nvSpPr>
      <xdr:spPr>
        <a:xfrm>
          <a:off x="9334500" y="13542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88265</xdr:rowOff>
    </xdr:from>
    <xdr:ext cx="245745" cy="260985"/>
    <xdr:sp macro="" textlink="">
      <xdr:nvSpPr>
        <xdr:cNvPr id="433" name="テキスト ボックス 432"/>
        <xdr:cNvSpPr txBox="1"/>
      </xdr:nvSpPr>
      <xdr:spPr>
        <a:xfrm>
          <a:off x="9265920" y="13632815"/>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168910</xdr:rowOff>
    </xdr:from>
    <xdr:to>
      <xdr:col>46</xdr:col>
      <xdr:colOff>38100</xdr:colOff>
      <xdr:row>79</xdr:row>
      <xdr:rowOff>97790</xdr:rowOff>
    </xdr:to>
    <xdr:sp macro="" textlink="">
      <xdr:nvSpPr>
        <xdr:cNvPr id="434" name="楕円 433"/>
        <xdr:cNvSpPr/>
      </xdr:nvSpPr>
      <xdr:spPr>
        <a:xfrm>
          <a:off x="8470900" y="13542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88265</xdr:rowOff>
    </xdr:from>
    <xdr:ext cx="244475" cy="260985"/>
    <xdr:sp macro="" textlink="">
      <xdr:nvSpPr>
        <xdr:cNvPr id="435" name="テキスト ボックス 434"/>
        <xdr:cNvSpPr txBox="1"/>
      </xdr:nvSpPr>
      <xdr:spPr>
        <a:xfrm>
          <a:off x="8397240" y="13632815"/>
          <a:ext cx="24447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20320</xdr:rowOff>
    </xdr:from>
    <xdr:to>
      <xdr:col>41</xdr:col>
      <xdr:colOff>101600</xdr:colOff>
      <xdr:row>78</xdr:row>
      <xdr:rowOff>123825</xdr:rowOff>
    </xdr:to>
    <xdr:sp macro="" textlink="">
      <xdr:nvSpPr>
        <xdr:cNvPr id="436" name="楕円 435"/>
        <xdr:cNvSpPr/>
      </xdr:nvSpPr>
      <xdr:spPr>
        <a:xfrm>
          <a:off x="7602220" y="133934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114935</xdr:rowOff>
    </xdr:from>
    <xdr:ext cx="529590" cy="260985"/>
    <xdr:sp macro="" textlink="">
      <xdr:nvSpPr>
        <xdr:cNvPr id="437" name="テキスト ボックス 436"/>
        <xdr:cNvSpPr txBox="1"/>
      </xdr:nvSpPr>
      <xdr:spPr>
        <a:xfrm>
          <a:off x="7395845" y="1348803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12700</xdr:rowOff>
    </xdr:from>
    <xdr:to>
      <xdr:col>36</xdr:col>
      <xdr:colOff>165100</xdr:colOff>
      <xdr:row>72</xdr:row>
      <xdr:rowOff>116840</xdr:rowOff>
    </xdr:to>
    <xdr:sp macro="" textlink="">
      <xdr:nvSpPr>
        <xdr:cNvPr id="438" name="楕円 437"/>
        <xdr:cNvSpPr/>
      </xdr:nvSpPr>
      <xdr:spPr>
        <a:xfrm>
          <a:off x="6738620" y="123571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133985</xdr:rowOff>
    </xdr:from>
    <xdr:ext cx="530860" cy="264160"/>
    <xdr:sp macro="" textlink="">
      <xdr:nvSpPr>
        <xdr:cNvPr id="439" name="テキスト ボックス 438"/>
        <xdr:cNvSpPr txBox="1"/>
      </xdr:nvSpPr>
      <xdr:spPr>
        <a:xfrm>
          <a:off x="6527165" y="1213548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40" name="正方形/長方形 439"/>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41" name="正方形/長方形 440"/>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42" name="正方形/長方形 441"/>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43" name="正方形/長方形 442"/>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4" name="正方形/長方形 443"/>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5" name="正方形/長方形 444"/>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6" name="正方形/長方形 445"/>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7" name="正方形/長方形 446"/>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5425"/>
    <xdr:sp macro="" textlink="">
      <xdr:nvSpPr>
        <xdr:cNvPr id="448" name="テキスト ボックス 447"/>
        <xdr:cNvSpPr txBox="1"/>
      </xdr:nvSpPr>
      <xdr:spPr>
        <a:xfrm>
          <a:off x="639318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51" name="テキスト ボックス 450"/>
        <xdr:cNvSpPr txBox="1"/>
      </xdr:nvSpPr>
      <xdr:spPr>
        <a:xfrm>
          <a:off x="618744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53" name="テキスト ボックス 452"/>
        <xdr:cNvSpPr txBox="1"/>
      </xdr:nvSpPr>
      <xdr:spPr>
        <a:xfrm>
          <a:off x="591502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820" cy="254000"/>
    <xdr:sp macro="" textlink="">
      <xdr:nvSpPr>
        <xdr:cNvPr id="455" name="テキスト ボックス 454"/>
        <xdr:cNvSpPr txBox="1"/>
      </xdr:nvSpPr>
      <xdr:spPr>
        <a:xfrm>
          <a:off x="5850890" y="16113760"/>
          <a:ext cx="591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57" name="テキスト ボックス 456"/>
        <xdr:cNvSpPr txBox="1"/>
      </xdr:nvSpPr>
      <xdr:spPr>
        <a:xfrm>
          <a:off x="585089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65405</xdr:rowOff>
    </xdr:from>
    <xdr:to>
      <xdr:col>59</xdr:col>
      <xdr:colOff>50800</xdr:colOff>
      <xdr:row>90</xdr:row>
      <xdr:rowOff>65405</xdr:rowOff>
    </xdr:to>
    <xdr:cxnSp macro="">
      <xdr:nvCxnSpPr>
        <xdr:cNvPr id="458" name="直線コネクタ 457"/>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94615</xdr:rowOff>
    </xdr:from>
    <xdr:ext cx="591820" cy="264160"/>
    <xdr:sp macro="" textlink="">
      <xdr:nvSpPr>
        <xdr:cNvPr id="459" name="テキスト ボックス 458"/>
        <xdr:cNvSpPr txBox="1"/>
      </xdr:nvSpPr>
      <xdr:spPr>
        <a:xfrm>
          <a:off x="5850890" y="15353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60" name="直線コネクタ 459"/>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1820" cy="259715"/>
    <xdr:sp macro="" textlink="">
      <xdr:nvSpPr>
        <xdr:cNvPr id="461" name="テキスト ボックス 460"/>
        <xdr:cNvSpPr txBox="1"/>
      </xdr:nvSpPr>
      <xdr:spPr>
        <a:xfrm>
          <a:off x="5850890" y="14972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2"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46990</xdr:rowOff>
    </xdr:from>
    <xdr:to>
      <xdr:col>54</xdr:col>
      <xdr:colOff>185420</xdr:colOff>
      <xdr:row>99</xdr:row>
      <xdr:rowOff>635</xdr:rowOff>
    </xdr:to>
    <xdr:cxnSp macro="">
      <xdr:nvCxnSpPr>
        <xdr:cNvPr id="463" name="直線コネクタ 462"/>
        <xdr:cNvCxnSpPr/>
      </xdr:nvCxnSpPr>
      <xdr:spPr>
        <a:xfrm flipV="1">
          <a:off x="10198100" y="1547749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8630" cy="259080"/>
    <xdr:sp macro="" textlink="">
      <xdr:nvSpPr>
        <xdr:cNvPr id="464" name="普通建設事業費 （ うち更新整備　）最小値テキスト"/>
        <xdr:cNvSpPr txBox="1"/>
      </xdr:nvSpPr>
      <xdr:spPr>
        <a:xfrm>
          <a:off x="10248900" y="16977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5" name="直線コネクタ 464"/>
        <xdr:cNvCxnSpPr/>
      </xdr:nvCxnSpPr>
      <xdr:spPr>
        <a:xfrm>
          <a:off x="10114280" y="16974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167640</xdr:rowOff>
    </xdr:from>
    <xdr:ext cx="597535" cy="263525"/>
    <xdr:sp macro="" textlink="">
      <xdr:nvSpPr>
        <xdr:cNvPr id="466" name="普通建設事業費 （ うち更新整備　）最大値テキスト"/>
        <xdr:cNvSpPr txBox="1"/>
      </xdr:nvSpPr>
      <xdr:spPr>
        <a:xfrm>
          <a:off x="10248900" y="15255240"/>
          <a:ext cx="5975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46990</xdr:rowOff>
    </xdr:from>
    <xdr:to>
      <xdr:col>55</xdr:col>
      <xdr:colOff>88900</xdr:colOff>
      <xdr:row>90</xdr:row>
      <xdr:rowOff>46990</xdr:rowOff>
    </xdr:to>
    <xdr:cxnSp macro="">
      <xdr:nvCxnSpPr>
        <xdr:cNvPr id="467" name="直線コネクタ 466"/>
        <xdr:cNvCxnSpPr/>
      </xdr:nvCxnSpPr>
      <xdr:spPr>
        <a:xfrm>
          <a:off x="10114280" y="1547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95885</xdr:rowOff>
    </xdr:from>
    <xdr:to>
      <xdr:col>55</xdr:col>
      <xdr:colOff>0</xdr:colOff>
      <xdr:row>97</xdr:row>
      <xdr:rowOff>59055</xdr:rowOff>
    </xdr:to>
    <xdr:cxnSp macro="">
      <xdr:nvCxnSpPr>
        <xdr:cNvPr id="468" name="直線コネクタ 467"/>
        <xdr:cNvCxnSpPr/>
      </xdr:nvCxnSpPr>
      <xdr:spPr>
        <a:xfrm>
          <a:off x="9385300" y="16555085"/>
          <a:ext cx="8128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20320</xdr:rowOff>
    </xdr:from>
    <xdr:ext cx="533400" cy="254000"/>
    <xdr:sp macro="" textlink="">
      <xdr:nvSpPr>
        <xdr:cNvPr id="469" name="普通建設事業費 （ うち更新整備　）平均値テキスト"/>
        <xdr:cNvSpPr txBox="1"/>
      </xdr:nvSpPr>
      <xdr:spPr>
        <a:xfrm>
          <a:off x="10248900" y="16650970"/>
          <a:ext cx="5334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70" name="フローチャート: 判断 469"/>
        <xdr:cNvSpPr/>
      </xdr:nvSpPr>
      <xdr:spPr>
        <a:xfrm>
          <a:off x="10152380" y="166725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95885</xdr:rowOff>
    </xdr:from>
    <xdr:to>
      <xdr:col>50</xdr:col>
      <xdr:colOff>114300</xdr:colOff>
      <xdr:row>97</xdr:row>
      <xdr:rowOff>37465</xdr:rowOff>
    </xdr:to>
    <xdr:cxnSp macro="">
      <xdr:nvCxnSpPr>
        <xdr:cNvPr id="471" name="直線コネクタ 470"/>
        <xdr:cNvCxnSpPr/>
      </xdr:nvCxnSpPr>
      <xdr:spPr>
        <a:xfrm flipV="1">
          <a:off x="8521700" y="16555085"/>
          <a:ext cx="8636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2" name="フローチャート: 判断 471"/>
        <xdr:cNvSpPr/>
      </xdr:nvSpPr>
      <xdr:spPr>
        <a:xfrm>
          <a:off x="9334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168275</xdr:rowOff>
    </xdr:from>
    <xdr:ext cx="530860" cy="254000"/>
    <xdr:sp macro="" textlink="">
      <xdr:nvSpPr>
        <xdr:cNvPr id="473" name="テキスト ボックス 472"/>
        <xdr:cNvSpPr txBox="1"/>
      </xdr:nvSpPr>
      <xdr:spPr>
        <a:xfrm>
          <a:off x="9123045" y="1662747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37465</xdr:rowOff>
    </xdr:from>
    <xdr:to>
      <xdr:col>45</xdr:col>
      <xdr:colOff>177800</xdr:colOff>
      <xdr:row>98</xdr:row>
      <xdr:rowOff>70485</xdr:rowOff>
    </xdr:to>
    <xdr:cxnSp macro="">
      <xdr:nvCxnSpPr>
        <xdr:cNvPr id="474" name="直線コネクタ 473"/>
        <xdr:cNvCxnSpPr/>
      </xdr:nvCxnSpPr>
      <xdr:spPr>
        <a:xfrm flipV="1">
          <a:off x="7653020" y="16668115"/>
          <a:ext cx="86868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130175</xdr:rowOff>
    </xdr:from>
    <xdr:to>
      <xdr:col>46</xdr:col>
      <xdr:colOff>38100</xdr:colOff>
      <xdr:row>97</xdr:row>
      <xdr:rowOff>60325</xdr:rowOff>
    </xdr:to>
    <xdr:sp macro="" textlink="">
      <xdr:nvSpPr>
        <xdr:cNvPr id="475" name="フローチャート: 判断 474"/>
        <xdr:cNvSpPr/>
      </xdr:nvSpPr>
      <xdr:spPr>
        <a:xfrm>
          <a:off x="8470900" y="165893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76835</xdr:rowOff>
    </xdr:from>
    <xdr:ext cx="529590" cy="254000"/>
    <xdr:sp macro="" textlink="">
      <xdr:nvSpPr>
        <xdr:cNvPr id="476" name="テキスト ボックス 475"/>
        <xdr:cNvSpPr txBox="1"/>
      </xdr:nvSpPr>
      <xdr:spPr>
        <a:xfrm>
          <a:off x="8259445" y="16364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75565</xdr:rowOff>
    </xdr:from>
    <xdr:to>
      <xdr:col>41</xdr:col>
      <xdr:colOff>50800</xdr:colOff>
      <xdr:row>98</xdr:row>
      <xdr:rowOff>70485</xdr:rowOff>
    </xdr:to>
    <xdr:cxnSp macro="">
      <xdr:nvCxnSpPr>
        <xdr:cNvPr id="477" name="直線コネクタ 476"/>
        <xdr:cNvCxnSpPr/>
      </xdr:nvCxnSpPr>
      <xdr:spPr>
        <a:xfrm>
          <a:off x="6789420" y="16706215"/>
          <a:ext cx="8636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12700</xdr:rowOff>
    </xdr:from>
    <xdr:to>
      <xdr:col>41</xdr:col>
      <xdr:colOff>101600</xdr:colOff>
      <xdr:row>97</xdr:row>
      <xdr:rowOff>114300</xdr:rowOff>
    </xdr:to>
    <xdr:sp macro="" textlink="">
      <xdr:nvSpPr>
        <xdr:cNvPr id="478" name="フローチャート: 判断 477"/>
        <xdr:cNvSpPr/>
      </xdr:nvSpPr>
      <xdr:spPr>
        <a:xfrm>
          <a:off x="760222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130810</xdr:rowOff>
    </xdr:from>
    <xdr:ext cx="529590" cy="259080"/>
    <xdr:sp macro="" textlink="">
      <xdr:nvSpPr>
        <xdr:cNvPr id="479" name="テキスト ボックス 478"/>
        <xdr:cNvSpPr txBox="1"/>
      </xdr:nvSpPr>
      <xdr:spPr>
        <a:xfrm>
          <a:off x="7395845" y="16418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160020</xdr:rowOff>
    </xdr:from>
    <xdr:to>
      <xdr:col>36</xdr:col>
      <xdr:colOff>165100</xdr:colOff>
      <xdr:row>97</xdr:row>
      <xdr:rowOff>90170</xdr:rowOff>
    </xdr:to>
    <xdr:sp macro="" textlink="">
      <xdr:nvSpPr>
        <xdr:cNvPr id="480" name="フローチャート: 判断 479"/>
        <xdr:cNvSpPr/>
      </xdr:nvSpPr>
      <xdr:spPr>
        <a:xfrm>
          <a:off x="673862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106680</xdr:rowOff>
    </xdr:from>
    <xdr:ext cx="530860" cy="259080"/>
    <xdr:sp macro="" textlink="">
      <xdr:nvSpPr>
        <xdr:cNvPr id="481" name="テキスト ボックス 480"/>
        <xdr:cNvSpPr txBox="1"/>
      </xdr:nvSpPr>
      <xdr:spPr>
        <a:xfrm>
          <a:off x="6527165" y="16394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85" name="テキスト ボックス 484"/>
        <xdr:cNvSpPr txBox="1"/>
      </xdr:nvSpPr>
      <xdr:spPr>
        <a:xfrm>
          <a:off x="74676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8255</xdr:rowOff>
    </xdr:from>
    <xdr:to>
      <xdr:col>55</xdr:col>
      <xdr:colOff>50800</xdr:colOff>
      <xdr:row>97</xdr:row>
      <xdr:rowOff>109855</xdr:rowOff>
    </xdr:to>
    <xdr:sp macro="" textlink="">
      <xdr:nvSpPr>
        <xdr:cNvPr id="487" name="楕円 486"/>
        <xdr:cNvSpPr/>
      </xdr:nvSpPr>
      <xdr:spPr>
        <a:xfrm>
          <a:off x="10152380" y="166389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31115</xdr:rowOff>
    </xdr:from>
    <xdr:ext cx="533400" cy="254000"/>
    <xdr:sp macro="" textlink="">
      <xdr:nvSpPr>
        <xdr:cNvPr id="488" name="普通建設事業費 （ うち更新整備　）該当値テキスト"/>
        <xdr:cNvSpPr txBox="1"/>
      </xdr:nvSpPr>
      <xdr:spPr>
        <a:xfrm>
          <a:off x="10248900" y="16490315"/>
          <a:ext cx="5334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45085</xdr:rowOff>
    </xdr:from>
    <xdr:to>
      <xdr:col>50</xdr:col>
      <xdr:colOff>165100</xdr:colOff>
      <xdr:row>96</xdr:row>
      <xdr:rowOff>146685</xdr:rowOff>
    </xdr:to>
    <xdr:sp macro="" textlink="">
      <xdr:nvSpPr>
        <xdr:cNvPr id="489" name="楕円 488"/>
        <xdr:cNvSpPr/>
      </xdr:nvSpPr>
      <xdr:spPr>
        <a:xfrm>
          <a:off x="9334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163195</xdr:rowOff>
    </xdr:from>
    <xdr:ext cx="530860" cy="259080"/>
    <xdr:sp macro="" textlink="">
      <xdr:nvSpPr>
        <xdr:cNvPr id="490" name="テキスト ボックス 489"/>
        <xdr:cNvSpPr txBox="1"/>
      </xdr:nvSpPr>
      <xdr:spPr>
        <a:xfrm>
          <a:off x="9123045" y="16279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158115</xdr:rowOff>
    </xdr:from>
    <xdr:to>
      <xdr:col>46</xdr:col>
      <xdr:colOff>38100</xdr:colOff>
      <xdr:row>97</xdr:row>
      <xdr:rowOff>88265</xdr:rowOff>
    </xdr:to>
    <xdr:sp macro="" textlink="">
      <xdr:nvSpPr>
        <xdr:cNvPr id="491" name="楕円 490"/>
        <xdr:cNvSpPr/>
      </xdr:nvSpPr>
      <xdr:spPr>
        <a:xfrm>
          <a:off x="8470900" y="166173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79375</xdr:rowOff>
    </xdr:from>
    <xdr:ext cx="529590" cy="258445"/>
    <xdr:sp macro="" textlink="">
      <xdr:nvSpPr>
        <xdr:cNvPr id="492" name="テキスト ボックス 491"/>
        <xdr:cNvSpPr txBox="1"/>
      </xdr:nvSpPr>
      <xdr:spPr>
        <a:xfrm>
          <a:off x="8259445" y="167100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19685</xdr:rowOff>
    </xdr:from>
    <xdr:to>
      <xdr:col>41</xdr:col>
      <xdr:colOff>101600</xdr:colOff>
      <xdr:row>98</xdr:row>
      <xdr:rowOff>121285</xdr:rowOff>
    </xdr:to>
    <xdr:sp macro="" textlink="">
      <xdr:nvSpPr>
        <xdr:cNvPr id="493" name="楕円 492"/>
        <xdr:cNvSpPr/>
      </xdr:nvSpPr>
      <xdr:spPr>
        <a:xfrm>
          <a:off x="760222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112395</xdr:rowOff>
    </xdr:from>
    <xdr:ext cx="529590" cy="254000"/>
    <xdr:sp macro="" textlink="">
      <xdr:nvSpPr>
        <xdr:cNvPr id="494" name="テキスト ボックス 493"/>
        <xdr:cNvSpPr txBox="1"/>
      </xdr:nvSpPr>
      <xdr:spPr>
        <a:xfrm>
          <a:off x="7395845" y="16914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24765</xdr:rowOff>
    </xdr:from>
    <xdr:to>
      <xdr:col>36</xdr:col>
      <xdr:colOff>165100</xdr:colOff>
      <xdr:row>97</xdr:row>
      <xdr:rowOff>126365</xdr:rowOff>
    </xdr:to>
    <xdr:sp macro="" textlink="">
      <xdr:nvSpPr>
        <xdr:cNvPr id="495" name="楕円 494"/>
        <xdr:cNvSpPr/>
      </xdr:nvSpPr>
      <xdr:spPr>
        <a:xfrm>
          <a:off x="673862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117475</xdr:rowOff>
    </xdr:from>
    <xdr:ext cx="530860" cy="259080"/>
    <xdr:sp macro="" textlink="">
      <xdr:nvSpPr>
        <xdr:cNvPr id="496" name="テキスト ボックス 495"/>
        <xdr:cNvSpPr txBox="1"/>
      </xdr:nvSpPr>
      <xdr:spPr>
        <a:xfrm>
          <a:off x="6527165" y="16748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7" name="正方形/長方形 496"/>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8" name="正方形/長方形 497"/>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9" name="正方形/長方形 498"/>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500" name="正方形/長方形 499"/>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501" name="正方形/長方形 500"/>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502" name="正方形/長方形 501"/>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3" name="正方形/長方形 502"/>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4" name="正方形/長方形 503"/>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5425"/>
    <xdr:sp macro="" textlink="">
      <xdr:nvSpPr>
        <xdr:cNvPr id="505" name="テキスト ボックス 504"/>
        <xdr:cNvSpPr txBox="1"/>
      </xdr:nvSpPr>
      <xdr:spPr>
        <a:xfrm>
          <a:off x="12077700" y="4636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6" name="直線コネクタ 505"/>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7" name="直線コネクタ 506"/>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3840" cy="264795"/>
    <xdr:sp macro="" textlink="">
      <xdr:nvSpPr>
        <xdr:cNvPr id="508" name="テキスト ボックス 507"/>
        <xdr:cNvSpPr txBox="1"/>
      </xdr:nvSpPr>
      <xdr:spPr>
        <a:xfrm>
          <a:off x="11871960" y="6645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9" name="直線コネクタ 508"/>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30225" cy="260350"/>
    <xdr:sp macro="" textlink="">
      <xdr:nvSpPr>
        <xdr:cNvPr id="510" name="テキスト ボックス 509"/>
        <xdr:cNvSpPr txBox="1"/>
      </xdr:nvSpPr>
      <xdr:spPr>
        <a:xfrm>
          <a:off x="11599545" y="6319520"/>
          <a:ext cx="530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135255</xdr:rowOff>
    </xdr:from>
    <xdr:to>
      <xdr:col>89</xdr:col>
      <xdr:colOff>177800</xdr:colOff>
      <xdr:row>35</xdr:row>
      <xdr:rowOff>135255</xdr:rowOff>
    </xdr:to>
    <xdr:cxnSp macro="">
      <xdr:nvCxnSpPr>
        <xdr:cNvPr id="511" name="直線コネクタ 510"/>
        <xdr:cNvCxnSpPr/>
      </xdr:nvCxnSpPr>
      <xdr:spPr>
        <a:xfrm>
          <a:off x="1211580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163830</xdr:rowOff>
    </xdr:from>
    <xdr:ext cx="530225" cy="265430"/>
    <xdr:sp macro="" textlink="">
      <xdr:nvSpPr>
        <xdr:cNvPr id="512" name="テキスト ボックス 511"/>
        <xdr:cNvSpPr txBox="1"/>
      </xdr:nvSpPr>
      <xdr:spPr>
        <a:xfrm>
          <a:off x="11599545" y="5993130"/>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13" name="直線コネクタ 512"/>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6985</xdr:rowOff>
    </xdr:from>
    <xdr:ext cx="530225" cy="259715"/>
    <xdr:sp macro="" textlink="">
      <xdr:nvSpPr>
        <xdr:cNvPr id="514" name="テキスト ボックス 513"/>
        <xdr:cNvSpPr txBox="1"/>
      </xdr:nvSpPr>
      <xdr:spPr>
        <a:xfrm>
          <a:off x="11599545" y="5664835"/>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15" name="直線コネクタ 514"/>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30225" cy="264160"/>
    <xdr:sp macro="" textlink="">
      <xdr:nvSpPr>
        <xdr:cNvPr id="516" name="テキスト ボックス 515"/>
        <xdr:cNvSpPr txBox="1"/>
      </xdr:nvSpPr>
      <xdr:spPr>
        <a:xfrm>
          <a:off x="11599545" y="5337810"/>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7" name="直線コネクタ 516"/>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38735</xdr:rowOff>
    </xdr:from>
    <xdr:ext cx="530225" cy="265430"/>
    <xdr:sp macro="" textlink="">
      <xdr:nvSpPr>
        <xdr:cNvPr id="518" name="テキスト ボックス 517"/>
        <xdr:cNvSpPr txBox="1"/>
      </xdr:nvSpPr>
      <xdr:spPr>
        <a:xfrm>
          <a:off x="11599545" y="5010785"/>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9" name="直線コネクタ 518"/>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30225" cy="259715"/>
    <xdr:sp macro="" textlink="">
      <xdr:nvSpPr>
        <xdr:cNvPr id="520" name="テキスト ボックス 519"/>
        <xdr:cNvSpPr txBox="1"/>
      </xdr:nvSpPr>
      <xdr:spPr>
        <a:xfrm>
          <a:off x="11599545" y="46850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21"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43815</xdr:rowOff>
    </xdr:from>
    <xdr:to>
      <xdr:col>85</xdr:col>
      <xdr:colOff>126365</xdr:colOff>
      <xdr:row>39</xdr:row>
      <xdr:rowOff>101600</xdr:rowOff>
    </xdr:to>
    <xdr:cxnSp macro="">
      <xdr:nvCxnSpPr>
        <xdr:cNvPr id="522" name="直線コネクタ 521"/>
        <xdr:cNvCxnSpPr/>
      </xdr:nvCxnSpPr>
      <xdr:spPr>
        <a:xfrm flipV="1">
          <a:off x="15885795" y="518731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104775</xdr:rowOff>
    </xdr:from>
    <xdr:ext cx="249555" cy="264795"/>
    <xdr:sp macro="" textlink="">
      <xdr:nvSpPr>
        <xdr:cNvPr id="523" name="災害復旧事業費最小値テキスト"/>
        <xdr:cNvSpPr txBox="1"/>
      </xdr:nvSpPr>
      <xdr:spPr>
        <a:xfrm>
          <a:off x="15938500" y="6791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101600</xdr:rowOff>
    </xdr:from>
    <xdr:to>
      <xdr:col>86</xdr:col>
      <xdr:colOff>25400</xdr:colOff>
      <xdr:row>39</xdr:row>
      <xdr:rowOff>101600</xdr:rowOff>
    </xdr:to>
    <xdr:cxnSp macro="">
      <xdr:nvCxnSpPr>
        <xdr:cNvPr id="524" name="直線コネクタ 523"/>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163830</xdr:rowOff>
    </xdr:from>
    <xdr:ext cx="534670" cy="265430"/>
    <xdr:sp macro="" textlink="">
      <xdr:nvSpPr>
        <xdr:cNvPr id="525" name="災害復旧事業費最大値テキスト"/>
        <xdr:cNvSpPr txBox="1"/>
      </xdr:nvSpPr>
      <xdr:spPr>
        <a:xfrm>
          <a:off x="15938500" y="49644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43815</xdr:rowOff>
    </xdr:from>
    <xdr:to>
      <xdr:col>86</xdr:col>
      <xdr:colOff>25400</xdr:colOff>
      <xdr:row>30</xdr:row>
      <xdr:rowOff>43815</xdr:rowOff>
    </xdr:to>
    <xdr:cxnSp macro="">
      <xdr:nvCxnSpPr>
        <xdr:cNvPr id="526" name="直線コネクタ 525"/>
        <xdr:cNvCxnSpPr/>
      </xdr:nvCxnSpPr>
      <xdr:spPr>
        <a:xfrm>
          <a:off x="15798800" y="5187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111760</xdr:rowOff>
    </xdr:from>
    <xdr:to>
      <xdr:col>85</xdr:col>
      <xdr:colOff>127000</xdr:colOff>
      <xdr:row>38</xdr:row>
      <xdr:rowOff>118110</xdr:rowOff>
    </xdr:to>
    <xdr:cxnSp macro="">
      <xdr:nvCxnSpPr>
        <xdr:cNvPr id="527" name="直線コネクタ 526"/>
        <xdr:cNvCxnSpPr/>
      </xdr:nvCxnSpPr>
      <xdr:spPr>
        <a:xfrm>
          <a:off x="15069820" y="6283960"/>
          <a:ext cx="81788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66675</xdr:rowOff>
    </xdr:from>
    <xdr:ext cx="469900" cy="260350"/>
    <xdr:sp macro="" textlink="">
      <xdr:nvSpPr>
        <xdr:cNvPr id="528" name="災害復旧事業費平均値テキスト"/>
        <xdr:cNvSpPr txBox="1"/>
      </xdr:nvSpPr>
      <xdr:spPr>
        <a:xfrm>
          <a:off x="15938500" y="6581775"/>
          <a:ext cx="4699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16510</xdr:rowOff>
    </xdr:to>
    <xdr:sp macro="" textlink="">
      <xdr:nvSpPr>
        <xdr:cNvPr id="529" name="フローチャート: 判断 528"/>
        <xdr:cNvSpPr/>
      </xdr:nvSpPr>
      <xdr:spPr>
        <a:xfrm>
          <a:off x="15836900" y="6603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111760</xdr:rowOff>
    </xdr:to>
    <xdr:cxnSp macro="">
      <xdr:nvCxnSpPr>
        <xdr:cNvPr id="530" name="直線コネクタ 529"/>
        <xdr:cNvCxnSpPr/>
      </xdr:nvCxnSpPr>
      <xdr:spPr>
        <a:xfrm>
          <a:off x="14206220" y="624268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111760</xdr:rowOff>
    </xdr:from>
    <xdr:to>
      <xdr:col>81</xdr:col>
      <xdr:colOff>101600</xdr:colOff>
      <xdr:row>37</xdr:row>
      <xdr:rowOff>40640</xdr:rowOff>
    </xdr:to>
    <xdr:sp macro="" textlink="">
      <xdr:nvSpPr>
        <xdr:cNvPr id="531" name="フローチャート: 判断 530"/>
        <xdr:cNvSpPr/>
      </xdr:nvSpPr>
      <xdr:spPr>
        <a:xfrm>
          <a:off x="15019020" y="6283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31115</xdr:rowOff>
    </xdr:from>
    <xdr:ext cx="529590" cy="260985"/>
    <xdr:sp macro="" textlink="">
      <xdr:nvSpPr>
        <xdr:cNvPr id="532" name="テキスト ボックス 531"/>
        <xdr:cNvSpPr txBox="1"/>
      </xdr:nvSpPr>
      <xdr:spPr>
        <a:xfrm>
          <a:off x="14812645" y="637476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70485</xdr:rowOff>
    </xdr:from>
    <xdr:to>
      <xdr:col>76</xdr:col>
      <xdr:colOff>114300</xdr:colOff>
      <xdr:row>37</xdr:row>
      <xdr:rowOff>43180</xdr:rowOff>
    </xdr:to>
    <xdr:cxnSp macro="">
      <xdr:nvCxnSpPr>
        <xdr:cNvPr id="533" name="直線コネクタ 532"/>
        <xdr:cNvCxnSpPr/>
      </xdr:nvCxnSpPr>
      <xdr:spPr>
        <a:xfrm flipV="1">
          <a:off x="13342620" y="6242685"/>
          <a:ext cx="8636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62230</xdr:rowOff>
    </xdr:to>
    <xdr:sp macro="" textlink="">
      <xdr:nvSpPr>
        <xdr:cNvPr id="534" name="フローチャート: 判断 533"/>
        <xdr:cNvSpPr/>
      </xdr:nvSpPr>
      <xdr:spPr>
        <a:xfrm>
          <a:off x="14155420" y="6477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53340</xdr:rowOff>
    </xdr:from>
    <xdr:ext cx="464820" cy="259715"/>
    <xdr:sp macro="" textlink="">
      <xdr:nvSpPr>
        <xdr:cNvPr id="535" name="テキスト ボックス 534"/>
        <xdr:cNvSpPr txBox="1"/>
      </xdr:nvSpPr>
      <xdr:spPr>
        <a:xfrm>
          <a:off x="13976350" y="6568440"/>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43180</xdr:rowOff>
    </xdr:from>
    <xdr:to>
      <xdr:col>71</xdr:col>
      <xdr:colOff>177800</xdr:colOff>
      <xdr:row>39</xdr:row>
      <xdr:rowOff>27305</xdr:rowOff>
    </xdr:to>
    <xdr:cxnSp macro="">
      <xdr:nvCxnSpPr>
        <xdr:cNvPr id="536" name="直線コネクタ 535"/>
        <xdr:cNvCxnSpPr/>
      </xdr:nvCxnSpPr>
      <xdr:spPr>
        <a:xfrm flipV="1">
          <a:off x="12473940" y="6386830"/>
          <a:ext cx="86868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19685</xdr:rowOff>
    </xdr:from>
    <xdr:to>
      <xdr:col>72</xdr:col>
      <xdr:colOff>38100</xdr:colOff>
      <xdr:row>38</xdr:row>
      <xdr:rowOff>123825</xdr:rowOff>
    </xdr:to>
    <xdr:sp macro="" textlink="">
      <xdr:nvSpPr>
        <xdr:cNvPr id="537" name="フローチャート: 判断 536"/>
        <xdr:cNvSpPr/>
      </xdr:nvSpPr>
      <xdr:spPr>
        <a:xfrm>
          <a:off x="13291820" y="653478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114300</xdr:rowOff>
    </xdr:from>
    <xdr:ext cx="466090" cy="260985"/>
    <xdr:sp macro="" textlink="">
      <xdr:nvSpPr>
        <xdr:cNvPr id="538" name="テキスト ボックス 537"/>
        <xdr:cNvSpPr txBox="1"/>
      </xdr:nvSpPr>
      <xdr:spPr>
        <a:xfrm>
          <a:off x="13112750" y="662940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135890</xdr:rowOff>
    </xdr:from>
    <xdr:to>
      <xdr:col>67</xdr:col>
      <xdr:colOff>101600</xdr:colOff>
      <xdr:row>39</xdr:row>
      <xdr:rowOff>65405</xdr:rowOff>
    </xdr:to>
    <xdr:sp macro="" textlink="">
      <xdr:nvSpPr>
        <xdr:cNvPr id="539" name="フローチャート: 判断 538"/>
        <xdr:cNvSpPr/>
      </xdr:nvSpPr>
      <xdr:spPr>
        <a:xfrm>
          <a:off x="12423140" y="665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81280</xdr:rowOff>
    </xdr:from>
    <xdr:ext cx="464820" cy="264160"/>
    <xdr:sp macro="" textlink="">
      <xdr:nvSpPr>
        <xdr:cNvPr id="540" name="テキスト ボックス 539"/>
        <xdr:cNvSpPr txBox="1"/>
      </xdr:nvSpPr>
      <xdr:spPr>
        <a:xfrm>
          <a:off x="12244070" y="642493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41" name="テキスト ボックス 540"/>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60730" cy="264795"/>
    <xdr:sp macro="" textlink="">
      <xdr:nvSpPr>
        <xdr:cNvPr id="542" name="テキスト ボックス 541"/>
        <xdr:cNvSpPr txBox="1"/>
      </xdr:nvSpPr>
      <xdr:spPr>
        <a:xfrm>
          <a:off x="148844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43" name="テキスト ボックス 542"/>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4" name="テキスト ボックス 543"/>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60730" cy="264795"/>
    <xdr:sp macro="" textlink="">
      <xdr:nvSpPr>
        <xdr:cNvPr id="545" name="テキスト ボックス 544"/>
        <xdr:cNvSpPr txBox="1"/>
      </xdr:nvSpPr>
      <xdr:spPr>
        <a:xfrm>
          <a:off x="1228852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66675</xdr:rowOff>
    </xdr:from>
    <xdr:to>
      <xdr:col>85</xdr:col>
      <xdr:colOff>177800</xdr:colOff>
      <xdr:row>38</xdr:row>
      <xdr:rowOff>170180</xdr:rowOff>
    </xdr:to>
    <xdr:sp macro="" textlink="">
      <xdr:nvSpPr>
        <xdr:cNvPr id="546" name="楕円 545"/>
        <xdr:cNvSpPr/>
      </xdr:nvSpPr>
      <xdr:spPr>
        <a:xfrm>
          <a:off x="15836900" y="65817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89535</xdr:rowOff>
    </xdr:from>
    <xdr:ext cx="469900" cy="260350"/>
    <xdr:sp macro="" textlink="">
      <xdr:nvSpPr>
        <xdr:cNvPr id="547" name="災害復旧事業費該当値テキスト"/>
        <xdr:cNvSpPr txBox="1"/>
      </xdr:nvSpPr>
      <xdr:spPr>
        <a:xfrm>
          <a:off x="15938500" y="643318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59690</xdr:rowOff>
    </xdr:from>
    <xdr:to>
      <xdr:col>81</xdr:col>
      <xdr:colOff>101600</xdr:colOff>
      <xdr:row>36</xdr:row>
      <xdr:rowOff>163195</xdr:rowOff>
    </xdr:to>
    <xdr:sp macro="" textlink="">
      <xdr:nvSpPr>
        <xdr:cNvPr id="548" name="楕円 547"/>
        <xdr:cNvSpPr/>
      </xdr:nvSpPr>
      <xdr:spPr>
        <a:xfrm>
          <a:off x="15019020" y="62318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5080</xdr:rowOff>
    </xdr:from>
    <xdr:ext cx="529590" cy="265430"/>
    <xdr:sp macro="" textlink="">
      <xdr:nvSpPr>
        <xdr:cNvPr id="549" name="テキスト ボックス 548"/>
        <xdr:cNvSpPr txBox="1"/>
      </xdr:nvSpPr>
      <xdr:spPr>
        <a:xfrm>
          <a:off x="14812645" y="60058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19050</xdr:rowOff>
    </xdr:from>
    <xdr:to>
      <xdr:col>76</xdr:col>
      <xdr:colOff>165100</xdr:colOff>
      <xdr:row>36</xdr:row>
      <xdr:rowOff>123825</xdr:rowOff>
    </xdr:to>
    <xdr:sp macro="" textlink="">
      <xdr:nvSpPr>
        <xdr:cNvPr id="550" name="楕円 549"/>
        <xdr:cNvSpPr/>
      </xdr:nvSpPr>
      <xdr:spPr>
        <a:xfrm>
          <a:off x="14155420" y="61912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139700</xdr:rowOff>
    </xdr:from>
    <xdr:ext cx="530860" cy="264160"/>
    <xdr:sp macro="" textlink="">
      <xdr:nvSpPr>
        <xdr:cNvPr id="551" name="テキスト ボックス 550"/>
        <xdr:cNvSpPr txBox="1"/>
      </xdr:nvSpPr>
      <xdr:spPr>
        <a:xfrm>
          <a:off x="13943965" y="59690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166370</xdr:rowOff>
    </xdr:from>
    <xdr:to>
      <xdr:col>72</xdr:col>
      <xdr:colOff>38100</xdr:colOff>
      <xdr:row>37</xdr:row>
      <xdr:rowOff>94615</xdr:rowOff>
    </xdr:to>
    <xdr:sp macro="" textlink="">
      <xdr:nvSpPr>
        <xdr:cNvPr id="552" name="楕円 551"/>
        <xdr:cNvSpPr/>
      </xdr:nvSpPr>
      <xdr:spPr>
        <a:xfrm>
          <a:off x="13291820" y="63385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111760</xdr:rowOff>
    </xdr:from>
    <xdr:ext cx="529590" cy="260350"/>
    <xdr:sp macro="" textlink="">
      <xdr:nvSpPr>
        <xdr:cNvPr id="553" name="テキスト ボックス 552"/>
        <xdr:cNvSpPr txBox="1"/>
      </xdr:nvSpPr>
      <xdr:spPr>
        <a:xfrm>
          <a:off x="13080365" y="611251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150495</xdr:rowOff>
    </xdr:from>
    <xdr:to>
      <xdr:col>67</xdr:col>
      <xdr:colOff>101600</xdr:colOff>
      <xdr:row>39</xdr:row>
      <xdr:rowOff>79375</xdr:rowOff>
    </xdr:to>
    <xdr:sp macro="" textlink="">
      <xdr:nvSpPr>
        <xdr:cNvPr id="554" name="楕円 553"/>
        <xdr:cNvSpPr/>
      </xdr:nvSpPr>
      <xdr:spPr>
        <a:xfrm>
          <a:off x="12423140" y="66655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69850</xdr:rowOff>
    </xdr:from>
    <xdr:ext cx="464820" cy="264160"/>
    <xdr:sp macro="" textlink="">
      <xdr:nvSpPr>
        <xdr:cNvPr id="555" name="テキスト ボックス 554"/>
        <xdr:cNvSpPr txBox="1"/>
      </xdr:nvSpPr>
      <xdr:spPr>
        <a:xfrm>
          <a:off x="12244070" y="675640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6" name="正方形/長方形 555"/>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7" name="正方形/長方形 556"/>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8" name="正方形/長方形 557"/>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9" name="正方形/長方形 558"/>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60" name="正方形/長方形 559"/>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61" name="正方形/長方形 560"/>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62" name="正方形/長方形 561"/>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63" name="正方形/長方形 562"/>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5425"/>
    <xdr:sp macro="" textlink="">
      <xdr:nvSpPr>
        <xdr:cNvPr id="564" name="テキスト ボックス 563"/>
        <xdr:cNvSpPr txBox="1"/>
      </xdr:nvSpPr>
      <xdr:spPr>
        <a:xfrm>
          <a:off x="12077700" y="8065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5" name="直線コネクタ 564"/>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143510</xdr:rowOff>
    </xdr:from>
    <xdr:to>
      <xdr:col>89</xdr:col>
      <xdr:colOff>177800</xdr:colOff>
      <xdr:row>54</xdr:row>
      <xdr:rowOff>143510</xdr:rowOff>
    </xdr:to>
    <xdr:cxnSp macro="">
      <xdr:nvCxnSpPr>
        <xdr:cNvPr id="566" name="直線コネクタ 565"/>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3840" cy="260985"/>
    <xdr:sp macro="" textlink="">
      <xdr:nvSpPr>
        <xdr:cNvPr id="567" name="テキスト ボックス 566"/>
        <xdr:cNvSpPr txBox="1"/>
      </xdr:nvSpPr>
      <xdr:spPr>
        <a:xfrm>
          <a:off x="11871960" y="925830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8" name="直線コネクタ 567"/>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3840" cy="259715"/>
    <xdr:sp macro="" textlink="">
      <xdr:nvSpPr>
        <xdr:cNvPr id="569" name="テキスト ボックス 568"/>
        <xdr:cNvSpPr txBox="1"/>
      </xdr:nvSpPr>
      <xdr:spPr>
        <a:xfrm>
          <a:off x="11871960" y="8114030"/>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0"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143510</xdr:rowOff>
    </xdr:from>
    <xdr:to>
      <xdr:col>85</xdr:col>
      <xdr:colOff>126365</xdr:colOff>
      <xdr:row>54</xdr:row>
      <xdr:rowOff>143510</xdr:rowOff>
    </xdr:to>
    <xdr:cxnSp macro="">
      <xdr:nvCxnSpPr>
        <xdr:cNvPr id="571" name="直線コネクタ 570"/>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64160"/>
    <xdr:sp macro="" textlink="">
      <xdr:nvSpPr>
        <xdr:cNvPr id="572" name="失業対策事業費最小値テキスト"/>
        <xdr:cNvSpPr txBox="1"/>
      </xdr:nvSpPr>
      <xdr:spPr>
        <a:xfrm>
          <a:off x="15938500" y="943991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3" name="直線コネクタ 572"/>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64160"/>
    <xdr:sp macro="" textlink="">
      <xdr:nvSpPr>
        <xdr:cNvPr id="574" name="失業対策事業費最大値テキスト"/>
        <xdr:cNvSpPr txBox="1"/>
      </xdr:nvSpPr>
      <xdr:spPr>
        <a:xfrm>
          <a:off x="15938500" y="909701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5" name="直線コネクタ 574"/>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143510</xdr:rowOff>
    </xdr:from>
    <xdr:to>
      <xdr:col>85</xdr:col>
      <xdr:colOff>127000</xdr:colOff>
      <xdr:row>54</xdr:row>
      <xdr:rowOff>143510</xdr:rowOff>
    </xdr:to>
    <xdr:cxnSp macro="">
      <xdr:nvCxnSpPr>
        <xdr:cNvPr id="576" name="直線コネクタ 575"/>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68580</xdr:rowOff>
    </xdr:from>
    <xdr:ext cx="249555" cy="264795"/>
    <xdr:sp macro="" textlink="">
      <xdr:nvSpPr>
        <xdr:cNvPr id="577"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78" name="フローチャート: 判断 577"/>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143510</xdr:rowOff>
    </xdr:from>
    <xdr:to>
      <xdr:col>81</xdr:col>
      <xdr:colOff>50800</xdr:colOff>
      <xdr:row>54</xdr:row>
      <xdr:rowOff>143510</xdr:rowOff>
    </xdr:to>
    <xdr:cxnSp macro="">
      <xdr:nvCxnSpPr>
        <xdr:cNvPr id="579" name="直線コネクタ 578"/>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90805</xdr:rowOff>
    </xdr:from>
    <xdr:to>
      <xdr:col>81</xdr:col>
      <xdr:colOff>101600</xdr:colOff>
      <xdr:row>55</xdr:row>
      <xdr:rowOff>19685</xdr:rowOff>
    </xdr:to>
    <xdr:sp macro="" textlink="">
      <xdr:nvSpPr>
        <xdr:cNvPr id="580" name="フローチャート: 判断 579"/>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64160"/>
    <xdr:sp macro="" textlink="">
      <xdr:nvSpPr>
        <xdr:cNvPr id="581" name="テキスト ボックス 580"/>
        <xdr:cNvSpPr txBox="1"/>
      </xdr:nvSpPr>
      <xdr:spPr>
        <a:xfrm>
          <a:off x="14950440" y="9439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143510</xdr:rowOff>
    </xdr:from>
    <xdr:to>
      <xdr:col>76</xdr:col>
      <xdr:colOff>114300</xdr:colOff>
      <xdr:row>54</xdr:row>
      <xdr:rowOff>143510</xdr:rowOff>
    </xdr:to>
    <xdr:cxnSp macro="">
      <xdr:nvCxnSpPr>
        <xdr:cNvPr id="582" name="直線コネクタ 581"/>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19685</xdr:rowOff>
    </xdr:to>
    <xdr:sp macro="" textlink="">
      <xdr:nvSpPr>
        <xdr:cNvPr id="583" name="フローチャート: 判断 582"/>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64160"/>
    <xdr:sp macro="" textlink="">
      <xdr:nvSpPr>
        <xdr:cNvPr id="584" name="テキスト ボックス 583"/>
        <xdr:cNvSpPr txBox="1"/>
      </xdr:nvSpPr>
      <xdr:spPr>
        <a:xfrm>
          <a:off x="14086840" y="9439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143510</xdr:rowOff>
    </xdr:from>
    <xdr:to>
      <xdr:col>71</xdr:col>
      <xdr:colOff>177800</xdr:colOff>
      <xdr:row>54</xdr:row>
      <xdr:rowOff>143510</xdr:rowOff>
    </xdr:to>
    <xdr:cxnSp macro="">
      <xdr:nvCxnSpPr>
        <xdr:cNvPr id="585" name="直線コネクタ 584"/>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90805</xdr:rowOff>
    </xdr:from>
    <xdr:to>
      <xdr:col>72</xdr:col>
      <xdr:colOff>38100</xdr:colOff>
      <xdr:row>55</xdr:row>
      <xdr:rowOff>19685</xdr:rowOff>
    </xdr:to>
    <xdr:sp macro="" textlink="">
      <xdr:nvSpPr>
        <xdr:cNvPr id="586" name="フローチャート: 判断 585"/>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64160"/>
    <xdr:sp macro="" textlink="">
      <xdr:nvSpPr>
        <xdr:cNvPr id="587" name="テキスト ボックス 586"/>
        <xdr:cNvSpPr txBox="1"/>
      </xdr:nvSpPr>
      <xdr:spPr>
        <a:xfrm>
          <a:off x="13218160" y="9439910"/>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88" name="フローチャート: 判断 587"/>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64160"/>
    <xdr:sp macro="" textlink="">
      <xdr:nvSpPr>
        <xdr:cNvPr id="589" name="テキスト ボックス 588"/>
        <xdr:cNvSpPr txBox="1"/>
      </xdr:nvSpPr>
      <xdr:spPr>
        <a:xfrm>
          <a:off x="12354560" y="9439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0" name="テキスト ボックス 589"/>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60730" cy="264795"/>
    <xdr:sp macro="" textlink="">
      <xdr:nvSpPr>
        <xdr:cNvPr id="591" name="テキスト ボックス 590"/>
        <xdr:cNvSpPr txBox="1"/>
      </xdr:nvSpPr>
      <xdr:spPr>
        <a:xfrm>
          <a:off x="148844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92" name="テキスト ボックス 591"/>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93" name="テキスト ボックス 592"/>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60730" cy="264795"/>
    <xdr:sp macro="" textlink="">
      <xdr:nvSpPr>
        <xdr:cNvPr id="594" name="テキスト ボックス 593"/>
        <xdr:cNvSpPr txBox="1"/>
      </xdr:nvSpPr>
      <xdr:spPr>
        <a:xfrm>
          <a:off x="1228852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95" name="楕円 594"/>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127000</xdr:rowOff>
    </xdr:from>
    <xdr:ext cx="249555" cy="264160"/>
    <xdr:sp macro="" textlink="">
      <xdr:nvSpPr>
        <xdr:cNvPr id="596" name="失業対策事業費該当値テキスト"/>
        <xdr:cNvSpPr txBox="1"/>
      </xdr:nvSpPr>
      <xdr:spPr>
        <a:xfrm>
          <a:off x="1593850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90805</xdr:rowOff>
    </xdr:from>
    <xdr:to>
      <xdr:col>81</xdr:col>
      <xdr:colOff>101600</xdr:colOff>
      <xdr:row>55</xdr:row>
      <xdr:rowOff>19685</xdr:rowOff>
    </xdr:to>
    <xdr:sp macro="" textlink="">
      <xdr:nvSpPr>
        <xdr:cNvPr id="597" name="楕円 596"/>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5745" cy="264160"/>
    <xdr:sp macro="" textlink="">
      <xdr:nvSpPr>
        <xdr:cNvPr id="598" name="テキスト ボックス 597"/>
        <xdr:cNvSpPr txBox="1"/>
      </xdr:nvSpPr>
      <xdr:spPr>
        <a:xfrm>
          <a:off x="14950440" y="9123045"/>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90805</xdr:rowOff>
    </xdr:from>
    <xdr:to>
      <xdr:col>76</xdr:col>
      <xdr:colOff>165100</xdr:colOff>
      <xdr:row>55</xdr:row>
      <xdr:rowOff>19685</xdr:rowOff>
    </xdr:to>
    <xdr:sp macro="" textlink="">
      <xdr:nvSpPr>
        <xdr:cNvPr id="599" name="楕円 598"/>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36195</xdr:rowOff>
    </xdr:from>
    <xdr:ext cx="245745" cy="264160"/>
    <xdr:sp macro="" textlink="">
      <xdr:nvSpPr>
        <xdr:cNvPr id="600" name="テキスト ボックス 599"/>
        <xdr:cNvSpPr txBox="1"/>
      </xdr:nvSpPr>
      <xdr:spPr>
        <a:xfrm>
          <a:off x="14086840" y="9123045"/>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90805</xdr:rowOff>
    </xdr:from>
    <xdr:to>
      <xdr:col>72</xdr:col>
      <xdr:colOff>38100</xdr:colOff>
      <xdr:row>55</xdr:row>
      <xdr:rowOff>19685</xdr:rowOff>
    </xdr:to>
    <xdr:sp macro="" textlink="">
      <xdr:nvSpPr>
        <xdr:cNvPr id="601" name="楕円 600"/>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44475" cy="264160"/>
    <xdr:sp macro="" textlink="">
      <xdr:nvSpPr>
        <xdr:cNvPr id="602" name="テキスト ボックス 601"/>
        <xdr:cNvSpPr txBox="1"/>
      </xdr:nvSpPr>
      <xdr:spPr>
        <a:xfrm>
          <a:off x="13218160" y="9123045"/>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603" name="楕円 602"/>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5745" cy="264160"/>
    <xdr:sp macro="" textlink="">
      <xdr:nvSpPr>
        <xdr:cNvPr id="604" name="テキスト ボックス 603"/>
        <xdr:cNvSpPr txBox="1"/>
      </xdr:nvSpPr>
      <xdr:spPr>
        <a:xfrm>
          <a:off x="12354560" y="9123045"/>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5" name="正方形/長方形 604"/>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6" name="正方形/長方形 605"/>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7" name="正方形/長方形 606"/>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8" name="正方形/長方形 607"/>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9" name="正方形/長方形 608"/>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0" name="正方形/長方形 609"/>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1" name="正方形/長方形 610"/>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2" name="正方形/長方形 611"/>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5425"/>
    <xdr:sp macro="" textlink="">
      <xdr:nvSpPr>
        <xdr:cNvPr id="613" name="テキスト ボックス 612"/>
        <xdr:cNvSpPr txBox="1"/>
      </xdr:nvSpPr>
      <xdr:spPr>
        <a:xfrm>
          <a:off x="12077700" y="11494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4" name="直線コネクタ 613"/>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177800</xdr:colOff>
      <xdr:row>79</xdr:row>
      <xdr:rowOff>45720</xdr:rowOff>
    </xdr:to>
    <xdr:cxnSp macro="">
      <xdr:nvCxnSpPr>
        <xdr:cNvPr id="615" name="直線コネクタ 614"/>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75565</xdr:rowOff>
    </xdr:from>
    <xdr:ext cx="243840" cy="263525"/>
    <xdr:sp macro="" textlink="">
      <xdr:nvSpPr>
        <xdr:cNvPr id="616" name="テキスト ボックス 615"/>
        <xdr:cNvSpPr txBox="1"/>
      </xdr:nvSpPr>
      <xdr:spPr>
        <a:xfrm>
          <a:off x="11871960" y="1344866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7" name="直線コネクタ 616"/>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30225" cy="264160"/>
    <xdr:sp macro="" textlink="">
      <xdr:nvSpPr>
        <xdr:cNvPr id="618" name="テキスト ボックス 617"/>
        <xdr:cNvSpPr txBox="1"/>
      </xdr:nvSpPr>
      <xdr:spPr>
        <a:xfrm>
          <a:off x="11599545" y="1306639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143510</xdr:rowOff>
    </xdr:from>
    <xdr:to>
      <xdr:col>89</xdr:col>
      <xdr:colOff>177800</xdr:colOff>
      <xdr:row>74</xdr:row>
      <xdr:rowOff>143510</xdr:rowOff>
    </xdr:to>
    <xdr:cxnSp macro="">
      <xdr:nvCxnSpPr>
        <xdr:cNvPr id="619" name="直線コネクタ 618"/>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30225" cy="260985"/>
    <xdr:sp macro="" textlink="">
      <xdr:nvSpPr>
        <xdr:cNvPr id="620" name="テキスト ボックス 619"/>
        <xdr:cNvSpPr txBox="1"/>
      </xdr:nvSpPr>
      <xdr:spPr>
        <a:xfrm>
          <a:off x="11599545" y="126873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104140</xdr:rowOff>
    </xdr:from>
    <xdr:to>
      <xdr:col>89</xdr:col>
      <xdr:colOff>177800</xdr:colOff>
      <xdr:row>72</xdr:row>
      <xdr:rowOff>104140</xdr:rowOff>
    </xdr:to>
    <xdr:cxnSp macro="">
      <xdr:nvCxnSpPr>
        <xdr:cNvPr id="621" name="直線コネクタ 620"/>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133985</xdr:rowOff>
    </xdr:from>
    <xdr:ext cx="530225" cy="264160"/>
    <xdr:sp macro="" textlink="">
      <xdr:nvSpPr>
        <xdr:cNvPr id="622" name="テキスト ボックス 621"/>
        <xdr:cNvSpPr txBox="1"/>
      </xdr:nvSpPr>
      <xdr:spPr>
        <a:xfrm>
          <a:off x="11599545" y="1230693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65405</xdr:rowOff>
    </xdr:from>
    <xdr:to>
      <xdr:col>89</xdr:col>
      <xdr:colOff>177800</xdr:colOff>
      <xdr:row>70</xdr:row>
      <xdr:rowOff>65405</xdr:rowOff>
    </xdr:to>
    <xdr:cxnSp macro="">
      <xdr:nvCxnSpPr>
        <xdr:cNvPr id="623" name="直線コネクタ 622"/>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94615</xdr:rowOff>
    </xdr:from>
    <xdr:ext cx="590550" cy="264160"/>
    <xdr:sp macro="" textlink="">
      <xdr:nvSpPr>
        <xdr:cNvPr id="624" name="テキスト ボックス 623"/>
        <xdr:cNvSpPr txBox="1"/>
      </xdr:nvSpPr>
      <xdr:spPr>
        <a:xfrm>
          <a:off x="11535410" y="11924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5" name="直線コネクタ 624"/>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0550" cy="259715"/>
    <xdr:sp macro="" textlink="">
      <xdr:nvSpPr>
        <xdr:cNvPr id="626" name="テキスト ボックス 625"/>
        <xdr:cNvSpPr txBox="1"/>
      </xdr:nvSpPr>
      <xdr:spPr>
        <a:xfrm>
          <a:off x="11535410" y="11543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7"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170815</xdr:rowOff>
    </xdr:from>
    <xdr:to>
      <xdr:col>85</xdr:col>
      <xdr:colOff>126365</xdr:colOff>
      <xdr:row>78</xdr:row>
      <xdr:rowOff>82550</xdr:rowOff>
    </xdr:to>
    <xdr:cxnSp macro="">
      <xdr:nvCxnSpPr>
        <xdr:cNvPr id="628" name="直線コネクタ 627"/>
        <xdr:cNvCxnSpPr/>
      </xdr:nvCxnSpPr>
      <xdr:spPr>
        <a:xfrm flipV="1">
          <a:off x="15885795" y="1200086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86360</xdr:rowOff>
    </xdr:from>
    <xdr:ext cx="534670" cy="264160"/>
    <xdr:sp macro="" textlink="">
      <xdr:nvSpPr>
        <xdr:cNvPr id="629" name="公債費最小値テキスト"/>
        <xdr:cNvSpPr txBox="1"/>
      </xdr:nvSpPr>
      <xdr:spPr>
        <a:xfrm>
          <a:off x="15938500" y="1345946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82550</xdr:rowOff>
    </xdr:from>
    <xdr:to>
      <xdr:col>86</xdr:col>
      <xdr:colOff>25400</xdr:colOff>
      <xdr:row>78</xdr:row>
      <xdr:rowOff>82550</xdr:rowOff>
    </xdr:to>
    <xdr:cxnSp macro="">
      <xdr:nvCxnSpPr>
        <xdr:cNvPr id="630" name="直線コネクタ 629"/>
        <xdr:cNvCxnSpPr/>
      </xdr:nvCxnSpPr>
      <xdr:spPr>
        <a:xfrm>
          <a:off x="15798800" y="13455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116205</xdr:rowOff>
    </xdr:from>
    <xdr:ext cx="598805" cy="264160"/>
    <xdr:sp macro="" textlink="">
      <xdr:nvSpPr>
        <xdr:cNvPr id="631" name="公債費最大値テキスト"/>
        <xdr:cNvSpPr txBox="1"/>
      </xdr:nvSpPr>
      <xdr:spPr>
        <a:xfrm>
          <a:off x="15938500" y="1177480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170815</xdr:rowOff>
    </xdr:from>
    <xdr:to>
      <xdr:col>86</xdr:col>
      <xdr:colOff>25400</xdr:colOff>
      <xdr:row>69</xdr:row>
      <xdr:rowOff>170815</xdr:rowOff>
    </xdr:to>
    <xdr:cxnSp macro="">
      <xdr:nvCxnSpPr>
        <xdr:cNvPr id="632" name="直線コネクタ 631"/>
        <xdr:cNvCxnSpPr/>
      </xdr:nvCxnSpPr>
      <xdr:spPr>
        <a:xfrm>
          <a:off x="15798800" y="12000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39370</xdr:rowOff>
    </xdr:from>
    <xdr:to>
      <xdr:col>85</xdr:col>
      <xdr:colOff>127000</xdr:colOff>
      <xdr:row>74</xdr:row>
      <xdr:rowOff>48895</xdr:rowOff>
    </xdr:to>
    <xdr:cxnSp macro="">
      <xdr:nvCxnSpPr>
        <xdr:cNvPr id="633" name="直線コネクタ 632"/>
        <xdr:cNvCxnSpPr/>
      </xdr:nvCxnSpPr>
      <xdr:spPr>
        <a:xfrm flipV="1">
          <a:off x="15069820" y="12726670"/>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123825</xdr:rowOff>
    </xdr:from>
    <xdr:ext cx="534670" cy="260350"/>
    <xdr:sp macro="" textlink="">
      <xdr:nvSpPr>
        <xdr:cNvPr id="634" name="公債費平均値テキスト"/>
        <xdr:cNvSpPr txBox="1"/>
      </xdr:nvSpPr>
      <xdr:spPr>
        <a:xfrm>
          <a:off x="15938500" y="12811125"/>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146685</xdr:rowOff>
    </xdr:from>
    <xdr:to>
      <xdr:col>85</xdr:col>
      <xdr:colOff>177800</xdr:colOff>
      <xdr:row>75</xdr:row>
      <xdr:rowOff>74930</xdr:rowOff>
    </xdr:to>
    <xdr:sp macro="" textlink="">
      <xdr:nvSpPr>
        <xdr:cNvPr id="635" name="フローチャート: 判断 634"/>
        <xdr:cNvSpPr/>
      </xdr:nvSpPr>
      <xdr:spPr>
        <a:xfrm>
          <a:off x="15836900" y="12833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48895</xdr:rowOff>
    </xdr:from>
    <xdr:to>
      <xdr:col>81</xdr:col>
      <xdr:colOff>50800</xdr:colOff>
      <xdr:row>74</xdr:row>
      <xdr:rowOff>110490</xdr:rowOff>
    </xdr:to>
    <xdr:cxnSp macro="">
      <xdr:nvCxnSpPr>
        <xdr:cNvPr id="636" name="直線コネクタ 635"/>
        <xdr:cNvCxnSpPr/>
      </xdr:nvCxnSpPr>
      <xdr:spPr>
        <a:xfrm flipV="1">
          <a:off x="14206220" y="12736195"/>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86360</xdr:rowOff>
    </xdr:from>
    <xdr:to>
      <xdr:col>81</xdr:col>
      <xdr:colOff>101600</xdr:colOff>
      <xdr:row>75</xdr:row>
      <xdr:rowOff>13970</xdr:rowOff>
    </xdr:to>
    <xdr:sp macro="" textlink="">
      <xdr:nvSpPr>
        <xdr:cNvPr id="637" name="フローチャート: 判断 636"/>
        <xdr:cNvSpPr/>
      </xdr:nvSpPr>
      <xdr:spPr>
        <a:xfrm>
          <a:off x="15019020" y="12773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5080</xdr:rowOff>
    </xdr:from>
    <xdr:ext cx="529590" cy="265430"/>
    <xdr:sp macro="" textlink="">
      <xdr:nvSpPr>
        <xdr:cNvPr id="638" name="テキスト ボックス 637"/>
        <xdr:cNvSpPr txBox="1"/>
      </xdr:nvSpPr>
      <xdr:spPr>
        <a:xfrm>
          <a:off x="14812645" y="128638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79375</xdr:rowOff>
    </xdr:from>
    <xdr:to>
      <xdr:col>76</xdr:col>
      <xdr:colOff>114300</xdr:colOff>
      <xdr:row>74</xdr:row>
      <xdr:rowOff>110490</xdr:rowOff>
    </xdr:to>
    <xdr:cxnSp macro="">
      <xdr:nvCxnSpPr>
        <xdr:cNvPr id="639" name="直線コネクタ 638"/>
        <xdr:cNvCxnSpPr/>
      </xdr:nvCxnSpPr>
      <xdr:spPr>
        <a:xfrm>
          <a:off x="13342620" y="1276667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78740</xdr:rowOff>
    </xdr:from>
    <xdr:to>
      <xdr:col>76</xdr:col>
      <xdr:colOff>165100</xdr:colOff>
      <xdr:row>75</xdr:row>
      <xdr:rowOff>7620</xdr:rowOff>
    </xdr:to>
    <xdr:sp macro="" textlink="">
      <xdr:nvSpPr>
        <xdr:cNvPr id="640" name="フローチャート: 判断 639"/>
        <xdr:cNvSpPr/>
      </xdr:nvSpPr>
      <xdr:spPr>
        <a:xfrm>
          <a:off x="14155420" y="12766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171450</xdr:rowOff>
    </xdr:from>
    <xdr:ext cx="530860" cy="260985"/>
    <xdr:sp macro="" textlink="">
      <xdr:nvSpPr>
        <xdr:cNvPr id="641" name="テキスト ボックス 640"/>
        <xdr:cNvSpPr txBox="1"/>
      </xdr:nvSpPr>
      <xdr:spPr>
        <a:xfrm>
          <a:off x="13943965" y="1285875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45085</xdr:rowOff>
    </xdr:from>
    <xdr:to>
      <xdr:col>71</xdr:col>
      <xdr:colOff>177800</xdr:colOff>
      <xdr:row>74</xdr:row>
      <xdr:rowOff>79375</xdr:rowOff>
    </xdr:to>
    <xdr:cxnSp macro="">
      <xdr:nvCxnSpPr>
        <xdr:cNvPr id="642" name="直線コネクタ 641"/>
        <xdr:cNvCxnSpPr/>
      </xdr:nvCxnSpPr>
      <xdr:spPr>
        <a:xfrm>
          <a:off x="12473940" y="12732385"/>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73660</xdr:rowOff>
    </xdr:from>
    <xdr:to>
      <xdr:col>72</xdr:col>
      <xdr:colOff>38100</xdr:colOff>
      <xdr:row>75</xdr:row>
      <xdr:rowOff>2540</xdr:rowOff>
    </xdr:to>
    <xdr:sp macro="" textlink="">
      <xdr:nvSpPr>
        <xdr:cNvPr id="643" name="フローチャート: 判断 642"/>
        <xdr:cNvSpPr/>
      </xdr:nvSpPr>
      <xdr:spPr>
        <a:xfrm>
          <a:off x="13291820" y="127609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168910</xdr:rowOff>
    </xdr:from>
    <xdr:ext cx="529590" cy="263525"/>
    <xdr:sp macro="" textlink="">
      <xdr:nvSpPr>
        <xdr:cNvPr id="644" name="テキスト ボックス 643"/>
        <xdr:cNvSpPr txBox="1"/>
      </xdr:nvSpPr>
      <xdr:spPr>
        <a:xfrm>
          <a:off x="13080365" y="1285621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81280</xdr:rowOff>
    </xdr:from>
    <xdr:to>
      <xdr:col>67</xdr:col>
      <xdr:colOff>101600</xdr:colOff>
      <xdr:row>75</xdr:row>
      <xdr:rowOff>9525</xdr:rowOff>
    </xdr:to>
    <xdr:sp macro="" textlink="">
      <xdr:nvSpPr>
        <xdr:cNvPr id="645" name="フローチャート: 判断 644"/>
        <xdr:cNvSpPr/>
      </xdr:nvSpPr>
      <xdr:spPr>
        <a:xfrm>
          <a:off x="12423140" y="12768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635</xdr:rowOff>
    </xdr:from>
    <xdr:ext cx="529590" cy="264795"/>
    <xdr:sp macro="" textlink="">
      <xdr:nvSpPr>
        <xdr:cNvPr id="646" name="テキスト ボックス 645"/>
        <xdr:cNvSpPr txBox="1"/>
      </xdr:nvSpPr>
      <xdr:spPr>
        <a:xfrm>
          <a:off x="12216765" y="1285938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47" name="テキスト ボックス 646"/>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60730" cy="264795"/>
    <xdr:sp macro="" textlink="">
      <xdr:nvSpPr>
        <xdr:cNvPr id="648" name="テキスト ボックス 647"/>
        <xdr:cNvSpPr txBox="1"/>
      </xdr:nvSpPr>
      <xdr:spPr>
        <a:xfrm>
          <a:off x="148844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49" name="テキスト ボックス 648"/>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0" name="テキスト ボックス 649"/>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60730" cy="264795"/>
    <xdr:sp macro="" textlink="">
      <xdr:nvSpPr>
        <xdr:cNvPr id="651" name="テキスト ボックス 650"/>
        <xdr:cNvSpPr txBox="1"/>
      </xdr:nvSpPr>
      <xdr:spPr>
        <a:xfrm>
          <a:off x="1228852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162560</xdr:rowOff>
    </xdr:from>
    <xdr:to>
      <xdr:col>85</xdr:col>
      <xdr:colOff>177800</xdr:colOff>
      <xdr:row>74</xdr:row>
      <xdr:rowOff>91440</xdr:rowOff>
    </xdr:to>
    <xdr:sp macro="" textlink="">
      <xdr:nvSpPr>
        <xdr:cNvPr id="652" name="楕円 651"/>
        <xdr:cNvSpPr/>
      </xdr:nvSpPr>
      <xdr:spPr>
        <a:xfrm>
          <a:off x="15836900" y="12678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10795</xdr:rowOff>
    </xdr:from>
    <xdr:ext cx="534670" cy="263525"/>
    <xdr:sp macro="" textlink="">
      <xdr:nvSpPr>
        <xdr:cNvPr id="653" name="公債費該当値テキスト"/>
        <xdr:cNvSpPr txBox="1"/>
      </xdr:nvSpPr>
      <xdr:spPr>
        <a:xfrm>
          <a:off x="15938500" y="1252664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171450</xdr:rowOff>
    </xdr:from>
    <xdr:to>
      <xdr:col>81</xdr:col>
      <xdr:colOff>101600</xdr:colOff>
      <xdr:row>74</xdr:row>
      <xdr:rowOff>101600</xdr:rowOff>
    </xdr:to>
    <xdr:sp macro="" textlink="">
      <xdr:nvSpPr>
        <xdr:cNvPr id="654" name="楕円 653"/>
        <xdr:cNvSpPr/>
      </xdr:nvSpPr>
      <xdr:spPr>
        <a:xfrm>
          <a:off x="1501902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118110</xdr:rowOff>
    </xdr:from>
    <xdr:ext cx="529590" cy="265430"/>
    <xdr:sp macro="" textlink="">
      <xdr:nvSpPr>
        <xdr:cNvPr id="655" name="テキスト ボックス 654"/>
        <xdr:cNvSpPr txBox="1"/>
      </xdr:nvSpPr>
      <xdr:spPr>
        <a:xfrm>
          <a:off x="14812645" y="1246251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58420</xdr:rowOff>
    </xdr:from>
    <xdr:to>
      <xdr:col>76</xdr:col>
      <xdr:colOff>165100</xdr:colOff>
      <xdr:row>74</xdr:row>
      <xdr:rowOff>161925</xdr:rowOff>
    </xdr:to>
    <xdr:sp macro="" textlink="">
      <xdr:nvSpPr>
        <xdr:cNvPr id="656" name="楕円 655"/>
        <xdr:cNvSpPr/>
      </xdr:nvSpPr>
      <xdr:spPr>
        <a:xfrm>
          <a:off x="14155420" y="127457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3810</xdr:rowOff>
    </xdr:from>
    <xdr:ext cx="530860" cy="265430"/>
    <xdr:sp macro="" textlink="">
      <xdr:nvSpPr>
        <xdr:cNvPr id="657" name="テキスト ボックス 656"/>
        <xdr:cNvSpPr txBox="1"/>
      </xdr:nvSpPr>
      <xdr:spPr>
        <a:xfrm>
          <a:off x="13943965" y="1251966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27305</xdr:rowOff>
    </xdr:from>
    <xdr:to>
      <xdr:col>72</xdr:col>
      <xdr:colOff>38100</xdr:colOff>
      <xdr:row>74</xdr:row>
      <xdr:rowOff>130810</xdr:rowOff>
    </xdr:to>
    <xdr:sp macro="" textlink="">
      <xdr:nvSpPr>
        <xdr:cNvPr id="658" name="楕円 657"/>
        <xdr:cNvSpPr/>
      </xdr:nvSpPr>
      <xdr:spPr>
        <a:xfrm>
          <a:off x="13291820" y="127146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147955</xdr:rowOff>
    </xdr:from>
    <xdr:ext cx="529590" cy="260350"/>
    <xdr:sp macro="" textlink="">
      <xdr:nvSpPr>
        <xdr:cNvPr id="659" name="テキスト ボックス 658"/>
        <xdr:cNvSpPr txBox="1"/>
      </xdr:nvSpPr>
      <xdr:spPr>
        <a:xfrm>
          <a:off x="13080365" y="1249235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168275</xdr:rowOff>
    </xdr:from>
    <xdr:to>
      <xdr:col>67</xdr:col>
      <xdr:colOff>101600</xdr:colOff>
      <xdr:row>74</xdr:row>
      <xdr:rowOff>96520</xdr:rowOff>
    </xdr:to>
    <xdr:sp macro="" textlink="">
      <xdr:nvSpPr>
        <xdr:cNvPr id="660" name="楕円 659"/>
        <xdr:cNvSpPr/>
      </xdr:nvSpPr>
      <xdr:spPr>
        <a:xfrm>
          <a:off x="12423140" y="126841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113665</xdr:rowOff>
    </xdr:from>
    <xdr:ext cx="529590" cy="259715"/>
    <xdr:sp macro="" textlink="">
      <xdr:nvSpPr>
        <xdr:cNvPr id="661" name="テキスト ボックス 660"/>
        <xdr:cNvSpPr txBox="1"/>
      </xdr:nvSpPr>
      <xdr:spPr>
        <a:xfrm>
          <a:off x="12216765" y="1245806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2" name="正方形/長方形 661"/>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3" name="正方形/長方形 662"/>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4" name="正方形/長方形 663"/>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5" name="正方形/長方形 664"/>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6" name="正方形/長方形 665"/>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7" name="正方形/長方形 666"/>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8" name="正方形/長方形 667"/>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9" name="正方形/長方形 668"/>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5425"/>
    <xdr:sp macro="" textlink="">
      <xdr:nvSpPr>
        <xdr:cNvPr id="670" name="テキスト ボックス 669"/>
        <xdr:cNvSpPr txBox="1"/>
      </xdr:nvSpPr>
      <xdr:spPr>
        <a:xfrm>
          <a:off x="1207770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3" name="テキスト ボックス 672"/>
        <xdr:cNvSpPr txBox="1"/>
      </xdr:nvSpPr>
      <xdr:spPr>
        <a:xfrm>
          <a:off x="1187196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225" cy="259080"/>
    <xdr:sp macro="" textlink="">
      <xdr:nvSpPr>
        <xdr:cNvPr id="675" name="テキスト ボックス 674"/>
        <xdr:cNvSpPr txBox="1"/>
      </xdr:nvSpPr>
      <xdr:spPr>
        <a:xfrm>
          <a:off x="1159954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225" cy="254000"/>
    <xdr:sp macro="" textlink="">
      <xdr:nvSpPr>
        <xdr:cNvPr id="677" name="テキスト ボックス 676"/>
        <xdr:cNvSpPr txBox="1"/>
      </xdr:nvSpPr>
      <xdr:spPr>
        <a:xfrm>
          <a:off x="11599545" y="1611376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225" cy="259080"/>
    <xdr:sp macro="" textlink="">
      <xdr:nvSpPr>
        <xdr:cNvPr id="679" name="テキスト ボックス 678"/>
        <xdr:cNvSpPr txBox="1"/>
      </xdr:nvSpPr>
      <xdr:spPr>
        <a:xfrm>
          <a:off x="1159954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65405</xdr:rowOff>
    </xdr:from>
    <xdr:to>
      <xdr:col>89</xdr:col>
      <xdr:colOff>177800</xdr:colOff>
      <xdr:row>90</xdr:row>
      <xdr:rowOff>65405</xdr:rowOff>
    </xdr:to>
    <xdr:cxnSp macro="">
      <xdr:nvCxnSpPr>
        <xdr:cNvPr id="680" name="直線コネクタ 679"/>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94615</xdr:rowOff>
    </xdr:from>
    <xdr:ext cx="590550" cy="264160"/>
    <xdr:sp macro="" textlink="">
      <xdr:nvSpPr>
        <xdr:cNvPr id="681" name="テキスト ボックス 680"/>
        <xdr:cNvSpPr txBox="1"/>
      </xdr:nvSpPr>
      <xdr:spPr>
        <a:xfrm>
          <a:off x="11535410" y="15353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2" name="直線コネクタ 681"/>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715"/>
    <xdr:sp macro="" textlink="">
      <xdr:nvSpPr>
        <xdr:cNvPr id="683" name="テキスト ボックス 682"/>
        <xdr:cNvSpPr txBox="1"/>
      </xdr:nvSpPr>
      <xdr:spPr>
        <a:xfrm>
          <a:off x="11535410" y="14972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4"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5" name="直線コネクタ 684"/>
        <xdr:cNvCxnSpPr/>
      </xdr:nvCxnSpPr>
      <xdr:spPr>
        <a:xfrm flipV="1">
          <a:off x="1588579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8460" cy="254000"/>
    <xdr:sp macro="" textlink="">
      <xdr:nvSpPr>
        <xdr:cNvPr id="686" name="積立金最小値テキスト"/>
        <xdr:cNvSpPr txBox="1"/>
      </xdr:nvSpPr>
      <xdr:spPr>
        <a:xfrm>
          <a:off x="15938500" y="1701482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7" name="直線コネクタ 686"/>
        <xdr:cNvCxnSpPr/>
      </xdr:nvCxnSpPr>
      <xdr:spPr>
        <a:xfrm>
          <a:off x="15798800" y="17011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80645</xdr:rowOff>
    </xdr:from>
    <xdr:ext cx="598805" cy="260985"/>
    <xdr:sp macro="" textlink="">
      <xdr:nvSpPr>
        <xdr:cNvPr id="688" name="積立金最大値テキスト"/>
        <xdr:cNvSpPr txBox="1"/>
      </xdr:nvSpPr>
      <xdr:spPr>
        <a:xfrm>
          <a:off x="15938500" y="1551114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9" name="直線コネクタ 688"/>
        <xdr:cNvCxnSpPr/>
      </xdr:nvCxnSpPr>
      <xdr:spPr>
        <a:xfrm>
          <a:off x="15798800" y="15734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154940</xdr:rowOff>
    </xdr:from>
    <xdr:to>
      <xdr:col>85</xdr:col>
      <xdr:colOff>127000</xdr:colOff>
      <xdr:row>97</xdr:row>
      <xdr:rowOff>138430</xdr:rowOff>
    </xdr:to>
    <xdr:cxnSp macro="">
      <xdr:nvCxnSpPr>
        <xdr:cNvPr id="690" name="直線コネクタ 689"/>
        <xdr:cNvCxnSpPr/>
      </xdr:nvCxnSpPr>
      <xdr:spPr>
        <a:xfrm flipV="1">
          <a:off x="15069820" y="16614140"/>
          <a:ext cx="81788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116840</xdr:rowOff>
    </xdr:from>
    <xdr:ext cx="534670" cy="259080"/>
    <xdr:sp macro="" textlink="">
      <xdr:nvSpPr>
        <xdr:cNvPr id="691" name="積立金平均値テキスト"/>
        <xdr:cNvSpPr txBox="1"/>
      </xdr:nvSpPr>
      <xdr:spPr>
        <a:xfrm>
          <a:off x="15938500" y="16576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2" name="フローチャート: 判断 691"/>
        <xdr:cNvSpPr/>
      </xdr:nvSpPr>
      <xdr:spPr>
        <a:xfrm>
          <a:off x="158369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138430</xdr:rowOff>
    </xdr:from>
    <xdr:to>
      <xdr:col>81</xdr:col>
      <xdr:colOff>50800</xdr:colOff>
      <xdr:row>99</xdr:row>
      <xdr:rowOff>8255</xdr:rowOff>
    </xdr:to>
    <xdr:cxnSp macro="">
      <xdr:nvCxnSpPr>
        <xdr:cNvPr id="693" name="直線コネクタ 692"/>
        <xdr:cNvCxnSpPr/>
      </xdr:nvCxnSpPr>
      <xdr:spPr>
        <a:xfrm flipV="1">
          <a:off x="14206220" y="16769080"/>
          <a:ext cx="8636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133985</xdr:rowOff>
    </xdr:from>
    <xdr:to>
      <xdr:col>81</xdr:col>
      <xdr:colOff>101600</xdr:colOff>
      <xdr:row>97</xdr:row>
      <xdr:rowOff>64135</xdr:rowOff>
    </xdr:to>
    <xdr:sp macro="" textlink="">
      <xdr:nvSpPr>
        <xdr:cNvPr id="694" name="フローチャート: 判断 693"/>
        <xdr:cNvSpPr/>
      </xdr:nvSpPr>
      <xdr:spPr>
        <a:xfrm>
          <a:off x="1501902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80645</xdr:rowOff>
    </xdr:from>
    <xdr:ext cx="529590" cy="259080"/>
    <xdr:sp macro="" textlink="">
      <xdr:nvSpPr>
        <xdr:cNvPr id="695" name="テキスト ボックス 694"/>
        <xdr:cNvSpPr txBox="1"/>
      </xdr:nvSpPr>
      <xdr:spPr>
        <a:xfrm>
          <a:off x="14812645" y="16368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2540</xdr:rowOff>
    </xdr:from>
    <xdr:to>
      <xdr:col>76</xdr:col>
      <xdr:colOff>114300</xdr:colOff>
      <xdr:row>99</xdr:row>
      <xdr:rowOff>8255</xdr:rowOff>
    </xdr:to>
    <xdr:cxnSp macro="">
      <xdr:nvCxnSpPr>
        <xdr:cNvPr id="696" name="直線コネクタ 695"/>
        <xdr:cNvCxnSpPr/>
      </xdr:nvCxnSpPr>
      <xdr:spPr>
        <a:xfrm>
          <a:off x="13342620" y="1697609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65405</xdr:rowOff>
    </xdr:from>
    <xdr:to>
      <xdr:col>76</xdr:col>
      <xdr:colOff>165100</xdr:colOff>
      <xdr:row>97</xdr:row>
      <xdr:rowOff>167005</xdr:rowOff>
    </xdr:to>
    <xdr:sp macro="" textlink="">
      <xdr:nvSpPr>
        <xdr:cNvPr id="697" name="フローチャート: 判断 696"/>
        <xdr:cNvSpPr/>
      </xdr:nvSpPr>
      <xdr:spPr>
        <a:xfrm>
          <a:off x="1415542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12065</xdr:rowOff>
    </xdr:from>
    <xdr:ext cx="530860" cy="259080"/>
    <xdr:sp macro="" textlink="">
      <xdr:nvSpPr>
        <xdr:cNvPr id="698" name="テキスト ボックス 697"/>
        <xdr:cNvSpPr txBox="1"/>
      </xdr:nvSpPr>
      <xdr:spPr>
        <a:xfrm>
          <a:off x="13943965" y="16471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45720</xdr:rowOff>
    </xdr:from>
    <xdr:to>
      <xdr:col>71</xdr:col>
      <xdr:colOff>177800</xdr:colOff>
      <xdr:row>99</xdr:row>
      <xdr:rowOff>2540</xdr:rowOff>
    </xdr:to>
    <xdr:cxnSp macro="">
      <xdr:nvCxnSpPr>
        <xdr:cNvPr id="699" name="直線コネクタ 698"/>
        <xdr:cNvCxnSpPr/>
      </xdr:nvCxnSpPr>
      <xdr:spPr>
        <a:xfrm>
          <a:off x="12473940" y="16847820"/>
          <a:ext cx="86868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101600</xdr:rowOff>
    </xdr:from>
    <xdr:to>
      <xdr:col>72</xdr:col>
      <xdr:colOff>38100</xdr:colOff>
      <xdr:row>98</xdr:row>
      <xdr:rowOff>31750</xdr:rowOff>
    </xdr:to>
    <xdr:sp macro="" textlink="">
      <xdr:nvSpPr>
        <xdr:cNvPr id="700" name="フローチャート: 判断 699"/>
        <xdr:cNvSpPr/>
      </xdr:nvSpPr>
      <xdr:spPr>
        <a:xfrm>
          <a:off x="13291820" y="16732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48260</xdr:rowOff>
    </xdr:from>
    <xdr:ext cx="529590" cy="259080"/>
    <xdr:sp macro="" textlink="">
      <xdr:nvSpPr>
        <xdr:cNvPr id="701" name="テキスト ボックス 700"/>
        <xdr:cNvSpPr txBox="1"/>
      </xdr:nvSpPr>
      <xdr:spPr>
        <a:xfrm>
          <a:off x="13080365" y="16507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144780</xdr:rowOff>
    </xdr:from>
    <xdr:to>
      <xdr:col>67</xdr:col>
      <xdr:colOff>101600</xdr:colOff>
      <xdr:row>98</xdr:row>
      <xdr:rowOff>74930</xdr:rowOff>
    </xdr:to>
    <xdr:sp macro="" textlink="">
      <xdr:nvSpPr>
        <xdr:cNvPr id="702" name="フローチャート: 判断 701"/>
        <xdr:cNvSpPr/>
      </xdr:nvSpPr>
      <xdr:spPr>
        <a:xfrm>
          <a:off x="1242314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91440</xdr:rowOff>
    </xdr:from>
    <xdr:ext cx="529590" cy="259080"/>
    <xdr:sp macro="" textlink="">
      <xdr:nvSpPr>
        <xdr:cNvPr id="703" name="テキスト ボックス 702"/>
        <xdr:cNvSpPr txBox="1"/>
      </xdr:nvSpPr>
      <xdr:spPr>
        <a:xfrm>
          <a:off x="12216765" y="16550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5" name="テキスト ボックス 704"/>
        <xdr:cNvSpPr txBox="1"/>
      </xdr:nvSpPr>
      <xdr:spPr>
        <a:xfrm>
          <a:off x="148844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8" name="テキスト ボックス 707"/>
        <xdr:cNvSpPr txBox="1"/>
      </xdr:nvSpPr>
      <xdr:spPr>
        <a:xfrm>
          <a:off x="1228852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103505</xdr:rowOff>
    </xdr:from>
    <xdr:to>
      <xdr:col>85</xdr:col>
      <xdr:colOff>177800</xdr:colOff>
      <xdr:row>97</xdr:row>
      <xdr:rowOff>33655</xdr:rowOff>
    </xdr:to>
    <xdr:sp macro="" textlink="">
      <xdr:nvSpPr>
        <xdr:cNvPr id="709" name="楕円 708"/>
        <xdr:cNvSpPr/>
      </xdr:nvSpPr>
      <xdr:spPr>
        <a:xfrm>
          <a:off x="158369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126365</xdr:rowOff>
    </xdr:from>
    <xdr:ext cx="534670" cy="259080"/>
    <xdr:sp macro="" textlink="">
      <xdr:nvSpPr>
        <xdr:cNvPr id="710" name="積立金該当値テキスト"/>
        <xdr:cNvSpPr txBox="1"/>
      </xdr:nvSpPr>
      <xdr:spPr>
        <a:xfrm>
          <a:off x="15938500" y="1641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87630</xdr:rowOff>
    </xdr:from>
    <xdr:to>
      <xdr:col>81</xdr:col>
      <xdr:colOff>101600</xdr:colOff>
      <xdr:row>98</xdr:row>
      <xdr:rowOff>17780</xdr:rowOff>
    </xdr:to>
    <xdr:sp macro="" textlink="">
      <xdr:nvSpPr>
        <xdr:cNvPr id="711" name="楕円 710"/>
        <xdr:cNvSpPr/>
      </xdr:nvSpPr>
      <xdr:spPr>
        <a:xfrm>
          <a:off x="1501902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8890</xdr:rowOff>
    </xdr:from>
    <xdr:ext cx="529590" cy="254000"/>
    <xdr:sp macro="" textlink="">
      <xdr:nvSpPr>
        <xdr:cNvPr id="712" name="テキスト ボックス 711"/>
        <xdr:cNvSpPr txBox="1"/>
      </xdr:nvSpPr>
      <xdr:spPr>
        <a:xfrm>
          <a:off x="14812645" y="16810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128905</xdr:rowOff>
    </xdr:from>
    <xdr:to>
      <xdr:col>76</xdr:col>
      <xdr:colOff>165100</xdr:colOff>
      <xdr:row>99</xdr:row>
      <xdr:rowOff>59055</xdr:rowOff>
    </xdr:to>
    <xdr:sp macro="" textlink="">
      <xdr:nvSpPr>
        <xdr:cNvPr id="713" name="楕円 712"/>
        <xdr:cNvSpPr/>
      </xdr:nvSpPr>
      <xdr:spPr>
        <a:xfrm>
          <a:off x="1415542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50165</xdr:rowOff>
    </xdr:from>
    <xdr:ext cx="464820" cy="259080"/>
    <xdr:sp macro="" textlink="">
      <xdr:nvSpPr>
        <xdr:cNvPr id="714" name="テキスト ボックス 713"/>
        <xdr:cNvSpPr txBox="1"/>
      </xdr:nvSpPr>
      <xdr:spPr>
        <a:xfrm>
          <a:off x="13976350" y="17023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123190</xdr:rowOff>
    </xdr:from>
    <xdr:to>
      <xdr:col>72</xdr:col>
      <xdr:colOff>38100</xdr:colOff>
      <xdr:row>99</xdr:row>
      <xdr:rowOff>53340</xdr:rowOff>
    </xdr:to>
    <xdr:sp macro="" textlink="">
      <xdr:nvSpPr>
        <xdr:cNvPr id="715" name="楕円 714"/>
        <xdr:cNvSpPr/>
      </xdr:nvSpPr>
      <xdr:spPr>
        <a:xfrm>
          <a:off x="13291820" y="169252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44450</xdr:rowOff>
    </xdr:from>
    <xdr:ext cx="466090" cy="259080"/>
    <xdr:sp macro="" textlink="">
      <xdr:nvSpPr>
        <xdr:cNvPr id="716" name="テキスト ボックス 715"/>
        <xdr:cNvSpPr txBox="1"/>
      </xdr:nvSpPr>
      <xdr:spPr>
        <a:xfrm>
          <a:off x="13112750" y="17018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96520</xdr:rowOff>
    </xdr:to>
    <xdr:sp macro="" textlink="">
      <xdr:nvSpPr>
        <xdr:cNvPr id="717" name="楕円 716"/>
        <xdr:cNvSpPr/>
      </xdr:nvSpPr>
      <xdr:spPr>
        <a:xfrm>
          <a:off x="1242314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87630</xdr:rowOff>
    </xdr:from>
    <xdr:ext cx="529590" cy="254000"/>
    <xdr:sp macro="" textlink="">
      <xdr:nvSpPr>
        <xdr:cNvPr id="718" name="テキスト ボックス 717"/>
        <xdr:cNvSpPr txBox="1"/>
      </xdr:nvSpPr>
      <xdr:spPr>
        <a:xfrm>
          <a:off x="12216765" y="16889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19" name="正方形/長方形 718"/>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0" name="正方形/長方形 719"/>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1" name="正方形/長方形 720"/>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2" name="正方形/長方形 721"/>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3" name="正方形/長方形 722"/>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4" name="正方形/長方形 723"/>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5" name="正方形/長方形 724"/>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6" name="正方形/長方形 725"/>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6075" cy="225425"/>
    <xdr:sp macro="" textlink="">
      <xdr:nvSpPr>
        <xdr:cNvPr id="727" name="テキスト ボックス 726"/>
        <xdr:cNvSpPr txBox="1"/>
      </xdr:nvSpPr>
      <xdr:spPr>
        <a:xfrm>
          <a:off x="17767300" y="4636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8" name="直線コネクタ 727"/>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45720</xdr:rowOff>
    </xdr:from>
    <xdr:to>
      <xdr:col>120</xdr:col>
      <xdr:colOff>114300</xdr:colOff>
      <xdr:row>39</xdr:row>
      <xdr:rowOff>45720</xdr:rowOff>
    </xdr:to>
    <xdr:cxnSp macro="">
      <xdr:nvCxnSpPr>
        <xdr:cNvPr id="729" name="直線コネクタ 728"/>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75565</xdr:rowOff>
    </xdr:from>
    <xdr:ext cx="245110" cy="263525"/>
    <xdr:sp macro="" textlink="">
      <xdr:nvSpPr>
        <xdr:cNvPr id="730" name="テキスト ボックス 729"/>
        <xdr:cNvSpPr txBox="1"/>
      </xdr:nvSpPr>
      <xdr:spPr>
        <a:xfrm>
          <a:off x="17561560" y="6590665"/>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31" name="直線コネクタ 730"/>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36195</xdr:rowOff>
    </xdr:from>
    <xdr:ext cx="531495" cy="264160"/>
    <xdr:sp macro="" textlink="">
      <xdr:nvSpPr>
        <xdr:cNvPr id="732" name="テキスト ボックス 731"/>
        <xdr:cNvSpPr txBox="1"/>
      </xdr:nvSpPr>
      <xdr:spPr>
        <a:xfrm>
          <a:off x="1728406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143510</xdr:rowOff>
    </xdr:from>
    <xdr:to>
      <xdr:col>120</xdr:col>
      <xdr:colOff>114300</xdr:colOff>
      <xdr:row>34</xdr:row>
      <xdr:rowOff>143510</xdr:rowOff>
    </xdr:to>
    <xdr:cxnSp macro="">
      <xdr:nvCxnSpPr>
        <xdr:cNvPr id="733" name="直線コネクタ 732"/>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171450</xdr:rowOff>
    </xdr:from>
    <xdr:ext cx="531495" cy="260985"/>
    <xdr:sp macro="" textlink="">
      <xdr:nvSpPr>
        <xdr:cNvPr id="734" name="テキスト ボックス 733"/>
        <xdr:cNvSpPr txBox="1"/>
      </xdr:nvSpPr>
      <xdr:spPr>
        <a:xfrm>
          <a:off x="17284065" y="5829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104140</xdr:rowOff>
    </xdr:from>
    <xdr:to>
      <xdr:col>120</xdr:col>
      <xdr:colOff>114300</xdr:colOff>
      <xdr:row>32</xdr:row>
      <xdr:rowOff>104140</xdr:rowOff>
    </xdr:to>
    <xdr:cxnSp macro="">
      <xdr:nvCxnSpPr>
        <xdr:cNvPr id="735" name="直線コネクタ 734"/>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133985</xdr:rowOff>
    </xdr:from>
    <xdr:ext cx="531495" cy="264160"/>
    <xdr:sp macro="" textlink="">
      <xdr:nvSpPr>
        <xdr:cNvPr id="736" name="テキスト ボックス 735"/>
        <xdr:cNvSpPr txBox="1"/>
      </xdr:nvSpPr>
      <xdr:spPr>
        <a:xfrm>
          <a:off x="17284065" y="544893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65405</xdr:rowOff>
    </xdr:from>
    <xdr:to>
      <xdr:col>120</xdr:col>
      <xdr:colOff>114300</xdr:colOff>
      <xdr:row>30</xdr:row>
      <xdr:rowOff>65405</xdr:rowOff>
    </xdr:to>
    <xdr:cxnSp macro="">
      <xdr:nvCxnSpPr>
        <xdr:cNvPr id="737" name="直線コネクタ 736"/>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94615</xdr:rowOff>
    </xdr:from>
    <xdr:ext cx="531495" cy="264160"/>
    <xdr:sp macro="" textlink="">
      <xdr:nvSpPr>
        <xdr:cNvPr id="738" name="テキスト ボックス 737"/>
        <xdr:cNvSpPr txBox="1"/>
      </xdr:nvSpPr>
      <xdr:spPr>
        <a:xfrm>
          <a:off x="17284065" y="5066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9" name="直線コネクタ 738"/>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715"/>
    <xdr:sp macro="" textlink="">
      <xdr:nvSpPr>
        <xdr:cNvPr id="740" name="テキスト ボックス 739"/>
        <xdr:cNvSpPr txBox="1"/>
      </xdr:nvSpPr>
      <xdr:spPr>
        <a:xfrm>
          <a:off x="17284065" y="4685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1"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110490</xdr:rowOff>
    </xdr:from>
    <xdr:to>
      <xdr:col>116</xdr:col>
      <xdr:colOff>62865</xdr:colOff>
      <xdr:row>39</xdr:row>
      <xdr:rowOff>45720</xdr:rowOff>
    </xdr:to>
    <xdr:cxnSp macro="">
      <xdr:nvCxnSpPr>
        <xdr:cNvPr id="742" name="直線コネクタ 741"/>
        <xdr:cNvCxnSpPr/>
      </xdr:nvCxnSpPr>
      <xdr:spPr>
        <a:xfrm flipV="1">
          <a:off x="21570315" y="525399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48895</xdr:rowOff>
    </xdr:from>
    <xdr:ext cx="249555" cy="264795"/>
    <xdr:sp macro="" textlink="">
      <xdr:nvSpPr>
        <xdr:cNvPr id="743" name="投資及び出資金最小値テキスト"/>
        <xdr:cNvSpPr txBox="1"/>
      </xdr:nvSpPr>
      <xdr:spPr>
        <a:xfrm>
          <a:off x="21623020" y="6735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45720</xdr:rowOff>
    </xdr:from>
    <xdr:to>
      <xdr:col>116</xdr:col>
      <xdr:colOff>152400</xdr:colOff>
      <xdr:row>39</xdr:row>
      <xdr:rowOff>45720</xdr:rowOff>
    </xdr:to>
    <xdr:cxnSp macro="">
      <xdr:nvCxnSpPr>
        <xdr:cNvPr id="744" name="直線コネクタ 743"/>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55880</xdr:rowOff>
    </xdr:from>
    <xdr:ext cx="534670" cy="259715"/>
    <xdr:sp macro="" textlink="">
      <xdr:nvSpPr>
        <xdr:cNvPr id="745" name="投資及び出資金最大値テキスト"/>
        <xdr:cNvSpPr txBox="1"/>
      </xdr:nvSpPr>
      <xdr:spPr>
        <a:xfrm>
          <a:off x="21623020" y="5027930"/>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110490</xdr:rowOff>
    </xdr:from>
    <xdr:to>
      <xdr:col>116</xdr:col>
      <xdr:colOff>152400</xdr:colOff>
      <xdr:row>30</xdr:row>
      <xdr:rowOff>110490</xdr:rowOff>
    </xdr:to>
    <xdr:cxnSp macro="">
      <xdr:nvCxnSpPr>
        <xdr:cNvPr id="746" name="直線コネクタ 745"/>
        <xdr:cNvCxnSpPr/>
      </xdr:nvCxnSpPr>
      <xdr:spPr>
        <a:xfrm>
          <a:off x="21488400" y="5253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9525</xdr:rowOff>
    </xdr:from>
    <xdr:to>
      <xdr:col>116</xdr:col>
      <xdr:colOff>63500</xdr:colOff>
      <xdr:row>38</xdr:row>
      <xdr:rowOff>123825</xdr:rowOff>
    </xdr:to>
    <xdr:cxnSp macro="">
      <xdr:nvCxnSpPr>
        <xdr:cNvPr id="747" name="直線コネクタ 746"/>
        <xdr:cNvCxnSpPr/>
      </xdr:nvCxnSpPr>
      <xdr:spPr>
        <a:xfrm>
          <a:off x="20759420" y="6524625"/>
          <a:ext cx="8128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170180</xdr:rowOff>
    </xdr:from>
    <xdr:ext cx="469900" cy="259715"/>
    <xdr:sp macro="" textlink="">
      <xdr:nvSpPr>
        <xdr:cNvPr id="748" name="投資及び出資金平均値テキスト"/>
        <xdr:cNvSpPr txBox="1"/>
      </xdr:nvSpPr>
      <xdr:spPr>
        <a:xfrm>
          <a:off x="21623020" y="6342380"/>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145415</xdr:rowOff>
    </xdr:from>
    <xdr:to>
      <xdr:col>116</xdr:col>
      <xdr:colOff>114300</xdr:colOff>
      <xdr:row>38</xdr:row>
      <xdr:rowOff>73660</xdr:rowOff>
    </xdr:to>
    <xdr:sp macro="" textlink="">
      <xdr:nvSpPr>
        <xdr:cNvPr id="749" name="フローチャート: 判断 748"/>
        <xdr:cNvSpPr/>
      </xdr:nvSpPr>
      <xdr:spPr>
        <a:xfrm>
          <a:off x="21521420" y="6489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9525</xdr:rowOff>
    </xdr:from>
    <xdr:to>
      <xdr:col>111</xdr:col>
      <xdr:colOff>177800</xdr:colOff>
      <xdr:row>38</xdr:row>
      <xdr:rowOff>102870</xdr:rowOff>
    </xdr:to>
    <xdr:cxnSp macro="">
      <xdr:nvCxnSpPr>
        <xdr:cNvPr id="750" name="直線コネクタ 749"/>
        <xdr:cNvCxnSpPr/>
      </xdr:nvCxnSpPr>
      <xdr:spPr>
        <a:xfrm flipV="1">
          <a:off x="19890740" y="6524625"/>
          <a:ext cx="86868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3175</xdr:rowOff>
    </xdr:from>
    <xdr:to>
      <xdr:col>112</xdr:col>
      <xdr:colOff>38100</xdr:colOff>
      <xdr:row>38</xdr:row>
      <xdr:rowOff>106680</xdr:rowOff>
    </xdr:to>
    <xdr:sp macro="" textlink="">
      <xdr:nvSpPr>
        <xdr:cNvPr id="751" name="フローチャート: 判断 750"/>
        <xdr:cNvSpPr/>
      </xdr:nvSpPr>
      <xdr:spPr>
        <a:xfrm>
          <a:off x="20708620" y="65182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98425</xdr:rowOff>
    </xdr:from>
    <xdr:ext cx="466090" cy="264160"/>
    <xdr:sp macro="" textlink="">
      <xdr:nvSpPr>
        <xdr:cNvPr id="752" name="テキスト ボックス 751"/>
        <xdr:cNvSpPr txBox="1"/>
      </xdr:nvSpPr>
      <xdr:spPr>
        <a:xfrm>
          <a:off x="20529550" y="6613525"/>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102870</xdr:rowOff>
    </xdr:from>
    <xdr:to>
      <xdr:col>107</xdr:col>
      <xdr:colOff>50800</xdr:colOff>
      <xdr:row>38</xdr:row>
      <xdr:rowOff>145415</xdr:rowOff>
    </xdr:to>
    <xdr:cxnSp macro="">
      <xdr:nvCxnSpPr>
        <xdr:cNvPr id="753" name="直線コネクタ 752"/>
        <xdr:cNvCxnSpPr/>
      </xdr:nvCxnSpPr>
      <xdr:spPr>
        <a:xfrm flipV="1">
          <a:off x="19027140" y="661797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144145</xdr:rowOff>
    </xdr:to>
    <xdr:sp macro="" textlink="">
      <xdr:nvSpPr>
        <xdr:cNvPr id="754" name="フローチャート: 判断 753"/>
        <xdr:cNvSpPr/>
      </xdr:nvSpPr>
      <xdr:spPr>
        <a:xfrm>
          <a:off x="19839940" y="65557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161290</xdr:rowOff>
    </xdr:from>
    <xdr:ext cx="464820" cy="260985"/>
    <xdr:sp macro="" textlink="">
      <xdr:nvSpPr>
        <xdr:cNvPr id="755" name="テキスト ボックス 754"/>
        <xdr:cNvSpPr txBox="1"/>
      </xdr:nvSpPr>
      <xdr:spPr>
        <a:xfrm>
          <a:off x="19660870" y="6333490"/>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122555</xdr:rowOff>
    </xdr:from>
    <xdr:to>
      <xdr:col>102</xdr:col>
      <xdr:colOff>114300</xdr:colOff>
      <xdr:row>38</xdr:row>
      <xdr:rowOff>145415</xdr:rowOff>
    </xdr:to>
    <xdr:cxnSp macro="">
      <xdr:nvCxnSpPr>
        <xdr:cNvPr id="756" name="直線コネクタ 755"/>
        <xdr:cNvCxnSpPr/>
      </xdr:nvCxnSpPr>
      <xdr:spPr>
        <a:xfrm>
          <a:off x="18163540" y="663765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55245</xdr:rowOff>
    </xdr:from>
    <xdr:to>
      <xdr:col>102</xdr:col>
      <xdr:colOff>165100</xdr:colOff>
      <xdr:row>38</xdr:row>
      <xdr:rowOff>159385</xdr:rowOff>
    </xdr:to>
    <xdr:sp macro="" textlink="">
      <xdr:nvSpPr>
        <xdr:cNvPr id="757" name="フローチャート: 判断 756"/>
        <xdr:cNvSpPr/>
      </xdr:nvSpPr>
      <xdr:spPr>
        <a:xfrm>
          <a:off x="18976340" y="65703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635</xdr:rowOff>
    </xdr:from>
    <xdr:ext cx="464820" cy="264795"/>
    <xdr:sp macro="" textlink="">
      <xdr:nvSpPr>
        <xdr:cNvPr id="758" name="テキスト ボックス 757"/>
        <xdr:cNvSpPr txBox="1"/>
      </xdr:nvSpPr>
      <xdr:spPr>
        <a:xfrm>
          <a:off x="18797270" y="634428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29210</xdr:rowOff>
    </xdr:from>
    <xdr:to>
      <xdr:col>98</xdr:col>
      <xdr:colOff>38100</xdr:colOff>
      <xdr:row>38</xdr:row>
      <xdr:rowOff>132715</xdr:rowOff>
    </xdr:to>
    <xdr:sp macro="" textlink="">
      <xdr:nvSpPr>
        <xdr:cNvPr id="759" name="フローチャート: 判断 758"/>
        <xdr:cNvSpPr/>
      </xdr:nvSpPr>
      <xdr:spPr>
        <a:xfrm>
          <a:off x="18112740" y="65443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149225</xdr:rowOff>
    </xdr:from>
    <xdr:ext cx="466090" cy="260350"/>
    <xdr:sp macro="" textlink="">
      <xdr:nvSpPr>
        <xdr:cNvPr id="760" name="テキスト ボックス 759"/>
        <xdr:cNvSpPr txBox="1"/>
      </xdr:nvSpPr>
      <xdr:spPr>
        <a:xfrm>
          <a:off x="17933670" y="6321425"/>
          <a:ext cx="466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60730" cy="264795"/>
    <xdr:sp macro="" textlink="">
      <xdr:nvSpPr>
        <xdr:cNvPr id="761" name="テキスト ボックス 760"/>
        <xdr:cNvSpPr txBox="1"/>
      </xdr:nvSpPr>
      <xdr:spPr>
        <a:xfrm>
          <a:off x="21386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62" name="テキスト ボックス 761"/>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60730" cy="264795"/>
    <xdr:sp macro="" textlink="">
      <xdr:nvSpPr>
        <xdr:cNvPr id="763" name="テキスト ボックス 762"/>
        <xdr:cNvSpPr txBox="1"/>
      </xdr:nvSpPr>
      <xdr:spPr>
        <a:xfrm>
          <a:off x="1970532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64" name="テキスト ボックス 763"/>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65" name="テキスト ボックス 764"/>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635</xdr:rowOff>
    </xdr:to>
    <xdr:sp macro="" textlink="">
      <xdr:nvSpPr>
        <xdr:cNvPr id="766" name="楕円 765"/>
        <xdr:cNvSpPr/>
      </xdr:nvSpPr>
      <xdr:spPr>
        <a:xfrm>
          <a:off x="21521420" y="65868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160655</xdr:rowOff>
    </xdr:from>
    <xdr:ext cx="469900" cy="260985"/>
    <xdr:sp macro="" textlink="">
      <xdr:nvSpPr>
        <xdr:cNvPr id="767" name="投資及び出資金該当値テキスト"/>
        <xdr:cNvSpPr txBox="1"/>
      </xdr:nvSpPr>
      <xdr:spPr>
        <a:xfrm>
          <a:off x="21623020" y="650430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132715</xdr:rowOff>
    </xdr:from>
    <xdr:to>
      <xdr:col>112</xdr:col>
      <xdr:colOff>38100</xdr:colOff>
      <xdr:row>38</xdr:row>
      <xdr:rowOff>60960</xdr:rowOff>
    </xdr:to>
    <xdr:sp macro="" textlink="">
      <xdr:nvSpPr>
        <xdr:cNvPr id="768" name="楕円 767"/>
        <xdr:cNvSpPr/>
      </xdr:nvSpPr>
      <xdr:spPr>
        <a:xfrm>
          <a:off x="20708620" y="6476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78105</xdr:rowOff>
    </xdr:from>
    <xdr:ext cx="466090" cy="260350"/>
    <xdr:sp macro="" textlink="">
      <xdr:nvSpPr>
        <xdr:cNvPr id="769" name="テキスト ボックス 768"/>
        <xdr:cNvSpPr txBox="1"/>
      </xdr:nvSpPr>
      <xdr:spPr>
        <a:xfrm>
          <a:off x="20529550" y="6250305"/>
          <a:ext cx="466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50165</xdr:rowOff>
    </xdr:from>
    <xdr:to>
      <xdr:col>107</xdr:col>
      <xdr:colOff>101600</xdr:colOff>
      <xdr:row>38</xdr:row>
      <xdr:rowOff>154940</xdr:rowOff>
    </xdr:to>
    <xdr:sp macro="" textlink="">
      <xdr:nvSpPr>
        <xdr:cNvPr id="770" name="楕円 769"/>
        <xdr:cNvSpPr/>
      </xdr:nvSpPr>
      <xdr:spPr>
        <a:xfrm>
          <a:off x="19839940" y="65652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145415</xdr:rowOff>
    </xdr:from>
    <xdr:ext cx="464820" cy="263525"/>
    <xdr:sp macro="" textlink="">
      <xdr:nvSpPr>
        <xdr:cNvPr id="771" name="テキスト ボックス 770"/>
        <xdr:cNvSpPr txBox="1"/>
      </xdr:nvSpPr>
      <xdr:spPr>
        <a:xfrm>
          <a:off x="19660870" y="6660515"/>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93345</xdr:rowOff>
    </xdr:from>
    <xdr:to>
      <xdr:col>102</xdr:col>
      <xdr:colOff>165100</xdr:colOff>
      <xdr:row>39</xdr:row>
      <xdr:rowOff>22225</xdr:rowOff>
    </xdr:to>
    <xdr:sp macro="" textlink="">
      <xdr:nvSpPr>
        <xdr:cNvPr id="772" name="楕円 771"/>
        <xdr:cNvSpPr/>
      </xdr:nvSpPr>
      <xdr:spPr>
        <a:xfrm>
          <a:off x="18976340" y="6608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12700</xdr:rowOff>
    </xdr:from>
    <xdr:ext cx="464820" cy="264160"/>
    <xdr:sp macro="" textlink="">
      <xdr:nvSpPr>
        <xdr:cNvPr id="773" name="テキスト ボックス 772"/>
        <xdr:cNvSpPr txBox="1"/>
      </xdr:nvSpPr>
      <xdr:spPr>
        <a:xfrm>
          <a:off x="18797270" y="669925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69850</xdr:rowOff>
    </xdr:from>
    <xdr:to>
      <xdr:col>98</xdr:col>
      <xdr:colOff>38100</xdr:colOff>
      <xdr:row>38</xdr:row>
      <xdr:rowOff>171450</xdr:rowOff>
    </xdr:to>
    <xdr:sp macro="" textlink="">
      <xdr:nvSpPr>
        <xdr:cNvPr id="774" name="楕円 773"/>
        <xdr:cNvSpPr/>
      </xdr:nvSpPr>
      <xdr:spPr>
        <a:xfrm>
          <a:off x="18112740" y="65849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164465</xdr:rowOff>
    </xdr:from>
    <xdr:ext cx="466090" cy="264795"/>
    <xdr:sp macro="" textlink="">
      <xdr:nvSpPr>
        <xdr:cNvPr id="775" name="テキスト ボックス 774"/>
        <xdr:cNvSpPr txBox="1"/>
      </xdr:nvSpPr>
      <xdr:spPr>
        <a:xfrm>
          <a:off x="17933670" y="66795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6" name="正方形/長方形 775"/>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7" name="正方形/長方形 776"/>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8" name="正方形/長方形 777"/>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9" name="正方形/長方形 778"/>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80" name="正方形/長方形 779"/>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1" name="正方形/長方形 780"/>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2" name="正方形/長方形 781"/>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3" name="正方形/長方形 782"/>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6075" cy="225425"/>
    <xdr:sp macro="" textlink="">
      <xdr:nvSpPr>
        <xdr:cNvPr id="784" name="テキスト ボックス 783"/>
        <xdr:cNvSpPr txBox="1"/>
      </xdr:nvSpPr>
      <xdr:spPr>
        <a:xfrm>
          <a:off x="17767300" y="8065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5" name="直線コネクタ 784"/>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86" name="直線コネクタ 785"/>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5110" cy="263525"/>
    <xdr:sp macro="" textlink="">
      <xdr:nvSpPr>
        <xdr:cNvPr id="787" name="テキスト ボックス 786"/>
        <xdr:cNvSpPr txBox="1"/>
      </xdr:nvSpPr>
      <xdr:spPr>
        <a:xfrm>
          <a:off x="17561560" y="10019665"/>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8" name="直線コネクタ 787"/>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36195</xdr:rowOff>
    </xdr:from>
    <xdr:ext cx="531495" cy="264160"/>
    <xdr:sp macro="" textlink="">
      <xdr:nvSpPr>
        <xdr:cNvPr id="789" name="テキスト ボックス 788"/>
        <xdr:cNvSpPr txBox="1"/>
      </xdr:nvSpPr>
      <xdr:spPr>
        <a:xfrm>
          <a:off x="17284065" y="9637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90" name="直線コネクタ 789"/>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60985"/>
    <xdr:sp macro="" textlink="">
      <xdr:nvSpPr>
        <xdr:cNvPr id="791" name="テキスト ボックス 790"/>
        <xdr:cNvSpPr txBox="1"/>
      </xdr:nvSpPr>
      <xdr:spPr>
        <a:xfrm>
          <a:off x="17284065" y="9258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92" name="直線コネクタ 791"/>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4160"/>
    <xdr:sp macro="" textlink="">
      <xdr:nvSpPr>
        <xdr:cNvPr id="793" name="テキスト ボックス 792"/>
        <xdr:cNvSpPr txBox="1"/>
      </xdr:nvSpPr>
      <xdr:spPr>
        <a:xfrm>
          <a:off x="17284065" y="887793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94" name="直線コネクタ 793"/>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4160"/>
    <xdr:sp macro="" textlink="">
      <xdr:nvSpPr>
        <xdr:cNvPr id="795" name="テキスト ボックス 794"/>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6" name="直線コネクタ 795"/>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59715"/>
    <xdr:sp macro="" textlink="">
      <xdr:nvSpPr>
        <xdr:cNvPr id="797" name="テキスト ボックス 796"/>
        <xdr:cNvSpPr txBox="1"/>
      </xdr:nvSpPr>
      <xdr:spPr>
        <a:xfrm>
          <a:off x="17284065" y="8114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8"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45720</xdr:rowOff>
    </xdr:to>
    <xdr:cxnSp macro="">
      <xdr:nvCxnSpPr>
        <xdr:cNvPr id="799" name="直線コネクタ 798"/>
        <xdr:cNvCxnSpPr/>
      </xdr:nvCxnSpPr>
      <xdr:spPr>
        <a:xfrm flipV="1">
          <a:off x="21570315" y="885952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4795"/>
    <xdr:sp macro="" textlink="">
      <xdr:nvSpPr>
        <xdr:cNvPr id="800" name="貸付金最小値テキスト"/>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801" name="直線コネクタ 800"/>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60960</xdr:rowOff>
    </xdr:from>
    <xdr:ext cx="534670" cy="265430"/>
    <xdr:sp macro="" textlink="">
      <xdr:nvSpPr>
        <xdr:cNvPr id="802" name="貸付金最大値テキスト"/>
        <xdr:cNvSpPr txBox="1"/>
      </xdr:nvSpPr>
      <xdr:spPr>
        <a:xfrm>
          <a:off x="21623020" y="863346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3" name="直線コネクタ 802"/>
        <xdr:cNvCxnSpPr/>
      </xdr:nvCxnSpPr>
      <xdr:spPr>
        <a:xfrm>
          <a:off x="21488400" y="8859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41910</xdr:rowOff>
    </xdr:from>
    <xdr:to>
      <xdr:col>116</xdr:col>
      <xdr:colOff>63500</xdr:colOff>
      <xdr:row>59</xdr:row>
      <xdr:rowOff>43815</xdr:rowOff>
    </xdr:to>
    <xdr:cxnSp macro="">
      <xdr:nvCxnSpPr>
        <xdr:cNvPr id="804" name="直線コネクタ 803"/>
        <xdr:cNvCxnSpPr/>
      </xdr:nvCxnSpPr>
      <xdr:spPr>
        <a:xfrm flipV="1">
          <a:off x="20759420" y="1015746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63525"/>
    <xdr:sp macro="" textlink="">
      <xdr:nvSpPr>
        <xdr:cNvPr id="805" name="貸付金平均値テキスト"/>
        <xdr:cNvSpPr txBox="1"/>
      </xdr:nvSpPr>
      <xdr:spPr>
        <a:xfrm>
          <a:off x="21623020" y="9733280"/>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107950</xdr:rowOff>
    </xdr:from>
    <xdr:to>
      <xdr:col>116</xdr:col>
      <xdr:colOff>114300</xdr:colOff>
      <xdr:row>58</xdr:row>
      <xdr:rowOff>36830</xdr:rowOff>
    </xdr:to>
    <xdr:sp macro="" textlink="">
      <xdr:nvSpPr>
        <xdr:cNvPr id="806" name="フローチャート: 判断 805"/>
        <xdr:cNvSpPr/>
      </xdr:nvSpPr>
      <xdr:spPr>
        <a:xfrm>
          <a:off x="21521420" y="9880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177800</xdr:colOff>
      <xdr:row>59</xdr:row>
      <xdr:rowOff>43815</xdr:rowOff>
    </xdr:to>
    <xdr:cxnSp macro="">
      <xdr:nvCxnSpPr>
        <xdr:cNvPr id="807" name="直線コネクタ 806"/>
        <xdr:cNvCxnSpPr/>
      </xdr:nvCxnSpPr>
      <xdr:spPr>
        <a:xfrm>
          <a:off x="19890740" y="1015873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70485</xdr:rowOff>
    </xdr:from>
    <xdr:to>
      <xdr:col>112</xdr:col>
      <xdr:colOff>38100</xdr:colOff>
      <xdr:row>57</xdr:row>
      <xdr:rowOff>171450</xdr:rowOff>
    </xdr:to>
    <xdr:sp macro="" textlink="">
      <xdr:nvSpPr>
        <xdr:cNvPr id="808" name="フローチャート: 判断 807"/>
        <xdr:cNvSpPr/>
      </xdr:nvSpPr>
      <xdr:spPr>
        <a:xfrm>
          <a:off x="20708620" y="98431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15875</xdr:rowOff>
    </xdr:from>
    <xdr:ext cx="466090" cy="264795"/>
    <xdr:sp macro="" textlink="">
      <xdr:nvSpPr>
        <xdr:cNvPr id="809" name="テキスト ボックス 808"/>
        <xdr:cNvSpPr txBox="1"/>
      </xdr:nvSpPr>
      <xdr:spPr>
        <a:xfrm>
          <a:off x="20529550" y="961707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43180</xdr:rowOff>
    </xdr:from>
    <xdr:to>
      <xdr:col>107</xdr:col>
      <xdr:colOff>50800</xdr:colOff>
      <xdr:row>59</xdr:row>
      <xdr:rowOff>43815</xdr:rowOff>
    </xdr:to>
    <xdr:cxnSp macro="">
      <xdr:nvCxnSpPr>
        <xdr:cNvPr id="810" name="直線コネクタ 809"/>
        <xdr:cNvCxnSpPr/>
      </xdr:nvCxnSpPr>
      <xdr:spPr>
        <a:xfrm flipV="1">
          <a:off x="19027140" y="1015873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156210</xdr:rowOff>
    </xdr:from>
    <xdr:to>
      <xdr:col>107</xdr:col>
      <xdr:colOff>101600</xdr:colOff>
      <xdr:row>58</xdr:row>
      <xdr:rowOff>84455</xdr:rowOff>
    </xdr:to>
    <xdr:sp macro="" textlink="">
      <xdr:nvSpPr>
        <xdr:cNvPr id="811" name="フローチャート: 判断 810"/>
        <xdr:cNvSpPr/>
      </xdr:nvSpPr>
      <xdr:spPr>
        <a:xfrm>
          <a:off x="19839940" y="9928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101600</xdr:rowOff>
    </xdr:from>
    <xdr:ext cx="464820" cy="260350"/>
    <xdr:sp macro="" textlink="">
      <xdr:nvSpPr>
        <xdr:cNvPr id="812" name="テキスト ボックス 811"/>
        <xdr:cNvSpPr txBox="1"/>
      </xdr:nvSpPr>
      <xdr:spPr>
        <a:xfrm>
          <a:off x="19660870" y="970280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43180</xdr:rowOff>
    </xdr:from>
    <xdr:to>
      <xdr:col>102</xdr:col>
      <xdr:colOff>114300</xdr:colOff>
      <xdr:row>59</xdr:row>
      <xdr:rowOff>43815</xdr:rowOff>
    </xdr:to>
    <xdr:cxnSp macro="">
      <xdr:nvCxnSpPr>
        <xdr:cNvPr id="813" name="直線コネクタ 812"/>
        <xdr:cNvCxnSpPr/>
      </xdr:nvCxnSpPr>
      <xdr:spPr>
        <a:xfrm>
          <a:off x="18163540" y="1015873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156210</xdr:rowOff>
    </xdr:from>
    <xdr:to>
      <xdr:col>102</xdr:col>
      <xdr:colOff>165100</xdr:colOff>
      <xdr:row>58</xdr:row>
      <xdr:rowOff>84455</xdr:rowOff>
    </xdr:to>
    <xdr:sp macro="" textlink="">
      <xdr:nvSpPr>
        <xdr:cNvPr id="814" name="フローチャート: 判断 813"/>
        <xdr:cNvSpPr/>
      </xdr:nvSpPr>
      <xdr:spPr>
        <a:xfrm>
          <a:off x="18976340" y="9928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101600</xdr:rowOff>
    </xdr:from>
    <xdr:ext cx="464820" cy="260350"/>
    <xdr:sp macro="" textlink="">
      <xdr:nvSpPr>
        <xdr:cNvPr id="815" name="テキスト ボックス 814"/>
        <xdr:cNvSpPr txBox="1"/>
      </xdr:nvSpPr>
      <xdr:spPr>
        <a:xfrm>
          <a:off x="18797270" y="970280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125730</xdr:rowOff>
    </xdr:from>
    <xdr:to>
      <xdr:col>98</xdr:col>
      <xdr:colOff>38100</xdr:colOff>
      <xdr:row>58</xdr:row>
      <xdr:rowOff>54610</xdr:rowOff>
    </xdr:to>
    <xdr:sp macro="" textlink="">
      <xdr:nvSpPr>
        <xdr:cNvPr id="816" name="フローチャート: 判断 815"/>
        <xdr:cNvSpPr/>
      </xdr:nvSpPr>
      <xdr:spPr>
        <a:xfrm>
          <a:off x="18112740" y="98983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71120</xdr:rowOff>
    </xdr:from>
    <xdr:ext cx="466090" cy="264160"/>
    <xdr:sp macro="" textlink="">
      <xdr:nvSpPr>
        <xdr:cNvPr id="817" name="テキスト ボックス 816"/>
        <xdr:cNvSpPr txBox="1"/>
      </xdr:nvSpPr>
      <xdr:spPr>
        <a:xfrm>
          <a:off x="17933670" y="967232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60730" cy="264795"/>
    <xdr:sp macro="" textlink="">
      <xdr:nvSpPr>
        <xdr:cNvPr id="818" name="テキスト ボックス 817"/>
        <xdr:cNvSpPr txBox="1"/>
      </xdr:nvSpPr>
      <xdr:spPr>
        <a:xfrm>
          <a:off x="21386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9" name="テキスト ボックス 818"/>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60730" cy="264795"/>
    <xdr:sp macro="" textlink="">
      <xdr:nvSpPr>
        <xdr:cNvPr id="820" name="テキスト ボックス 819"/>
        <xdr:cNvSpPr txBox="1"/>
      </xdr:nvSpPr>
      <xdr:spPr>
        <a:xfrm>
          <a:off x="1970532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21" name="テキスト ボックス 820"/>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2" name="テキスト ボックス 821"/>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164465</xdr:rowOff>
    </xdr:from>
    <xdr:to>
      <xdr:col>116</xdr:col>
      <xdr:colOff>114300</xdr:colOff>
      <xdr:row>59</xdr:row>
      <xdr:rowOff>93345</xdr:rowOff>
    </xdr:to>
    <xdr:sp macro="" textlink="">
      <xdr:nvSpPr>
        <xdr:cNvPr id="823" name="楕円 822"/>
        <xdr:cNvSpPr/>
      </xdr:nvSpPr>
      <xdr:spPr>
        <a:xfrm>
          <a:off x="21521420" y="101085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78105</xdr:rowOff>
    </xdr:from>
    <xdr:ext cx="313690" cy="260350"/>
    <xdr:sp macro="" textlink="">
      <xdr:nvSpPr>
        <xdr:cNvPr id="824" name="貸付金該当値テキスト"/>
        <xdr:cNvSpPr txBox="1"/>
      </xdr:nvSpPr>
      <xdr:spPr>
        <a:xfrm>
          <a:off x="21623020" y="10022205"/>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167005</xdr:rowOff>
    </xdr:from>
    <xdr:to>
      <xdr:col>112</xdr:col>
      <xdr:colOff>38100</xdr:colOff>
      <xdr:row>59</xdr:row>
      <xdr:rowOff>95250</xdr:rowOff>
    </xdr:to>
    <xdr:sp macro="" textlink="">
      <xdr:nvSpPr>
        <xdr:cNvPr id="825" name="楕円 824"/>
        <xdr:cNvSpPr/>
      </xdr:nvSpPr>
      <xdr:spPr>
        <a:xfrm>
          <a:off x="20708620" y="101111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86360</xdr:rowOff>
    </xdr:from>
    <xdr:ext cx="313690" cy="264160"/>
    <xdr:sp macro="" textlink="">
      <xdr:nvSpPr>
        <xdr:cNvPr id="826" name="テキスト ボックス 825"/>
        <xdr:cNvSpPr txBox="1"/>
      </xdr:nvSpPr>
      <xdr:spPr>
        <a:xfrm>
          <a:off x="20602575" y="1020191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166370</xdr:rowOff>
    </xdr:from>
    <xdr:to>
      <xdr:col>107</xdr:col>
      <xdr:colOff>101600</xdr:colOff>
      <xdr:row>59</xdr:row>
      <xdr:rowOff>94615</xdr:rowOff>
    </xdr:to>
    <xdr:sp macro="" textlink="">
      <xdr:nvSpPr>
        <xdr:cNvPr id="827" name="楕円 826"/>
        <xdr:cNvSpPr/>
      </xdr:nvSpPr>
      <xdr:spPr>
        <a:xfrm>
          <a:off x="19839940" y="10110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86360</xdr:rowOff>
    </xdr:from>
    <xdr:ext cx="313690" cy="264160"/>
    <xdr:sp macro="" textlink="">
      <xdr:nvSpPr>
        <xdr:cNvPr id="828" name="テキスト ボックス 827"/>
        <xdr:cNvSpPr txBox="1"/>
      </xdr:nvSpPr>
      <xdr:spPr>
        <a:xfrm>
          <a:off x="19738975" y="1020191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167005</xdr:rowOff>
    </xdr:from>
    <xdr:to>
      <xdr:col>102</xdr:col>
      <xdr:colOff>165100</xdr:colOff>
      <xdr:row>59</xdr:row>
      <xdr:rowOff>95250</xdr:rowOff>
    </xdr:to>
    <xdr:sp macro="" textlink="">
      <xdr:nvSpPr>
        <xdr:cNvPr id="829" name="楕円 828"/>
        <xdr:cNvSpPr/>
      </xdr:nvSpPr>
      <xdr:spPr>
        <a:xfrm>
          <a:off x="18976340" y="10111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86360</xdr:rowOff>
    </xdr:from>
    <xdr:ext cx="312420" cy="264160"/>
    <xdr:sp macro="" textlink="">
      <xdr:nvSpPr>
        <xdr:cNvPr id="830" name="テキスト ボックス 829"/>
        <xdr:cNvSpPr txBox="1"/>
      </xdr:nvSpPr>
      <xdr:spPr>
        <a:xfrm>
          <a:off x="18875375" y="10201910"/>
          <a:ext cx="3124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166370</xdr:rowOff>
    </xdr:from>
    <xdr:to>
      <xdr:col>98</xdr:col>
      <xdr:colOff>38100</xdr:colOff>
      <xdr:row>59</xdr:row>
      <xdr:rowOff>94615</xdr:rowOff>
    </xdr:to>
    <xdr:sp macro="" textlink="">
      <xdr:nvSpPr>
        <xdr:cNvPr id="831" name="楕円 830"/>
        <xdr:cNvSpPr/>
      </xdr:nvSpPr>
      <xdr:spPr>
        <a:xfrm>
          <a:off x="18112740" y="101104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86360</xdr:rowOff>
    </xdr:from>
    <xdr:ext cx="313690" cy="264160"/>
    <xdr:sp macro="" textlink="">
      <xdr:nvSpPr>
        <xdr:cNvPr id="832" name="テキスト ボックス 831"/>
        <xdr:cNvSpPr txBox="1"/>
      </xdr:nvSpPr>
      <xdr:spPr>
        <a:xfrm>
          <a:off x="18006695" y="1020191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33" name="正方形/長方形 832"/>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34" name="正方形/長方形 833"/>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35" name="正方形/長方形 834"/>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6" name="正方形/長方形 835"/>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7" name="正方形/長方形 836"/>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8" name="正方形/長方形 837"/>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9" name="正方形/長方形 838"/>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40" name="正方形/長方形 839"/>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6075" cy="225425"/>
    <xdr:sp macro="" textlink="">
      <xdr:nvSpPr>
        <xdr:cNvPr id="841" name="テキスト ボックス 840"/>
        <xdr:cNvSpPr txBox="1"/>
      </xdr:nvSpPr>
      <xdr:spPr>
        <a:xfrm>
          <a:off x="17767300" y="11494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42" name="直線コネクタ 841"/>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5110" cy="260985"/>
    <xdr:sp macro="" textlink="">
      <xdr:nvSpPr>
        <xdr:cNvPr id="843" name="テキスト ボックス 842"/>
        <xdr:cNvSpPr txBox="1"/>
      </xdr:nvSpPr>
      <xdr:spPr>
        <a:xfrm>
          <a:off x="17561560" y="1383030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45720</xdr:rowOff>
    </xdr:from>
    <xdr:to>
      <xdr:col>120</xdr:col>
      <xdr:colOff>114300</xdr:colOff>
      <xdr:row>79</xdr:row>
      <xdr:rowOff>45720</xdr:rowOff>
    </xdr:to>
    <xdr:cxnSp macro="">
      <xdr:nvCxnSpPr>
        <xdr:cNvPr id="844" name="直線コネクタ 843"/>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75565</xdr:rowOff>
    </xdr:from>
    <xdr:ext cx="531495" cy="263525"/>
    <xdr:sp macro="" textlink="">
      <xdr:nvSpPr>
        <xdr:cNvPr id="845" name="テキスト ボックス 844"/>
        <xdr:cNvSpPr txBox="1"/>
      </xdr:nvSpPr>
      <xdr:spPr>
        <a:xfrm>
          <a:off x="17284065" y="13448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6" name="直線コネクタ 845"/>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36195</xdr:rowOff>
    </xdr:from>
    <xdr:ext cx="531495" cy="264160"/>
    <xdr:sp macro="" textlink="">
      <xdr:nvSpPr>
        <xdr:cNvPr id="847" name="テキスト ボックス 846"/>
        <xdr:cNvSpPr txBox="1"/>
      </xdr:nvSpPr>
      <xdr:spPr>
        <a:xfrm>
          <a:off x="1728406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48" name="直線コネクタ 847"/>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31495" cy="260985"/>
    <xdr:sp macro="" textlink="">
      <xdr:nvSpPr>
        <xdr:cNvPr id="849" name="テキスト ボックス 848"/>
        <xdr:cNvSpPr txBox="1"/>
      </xdr:nvSpPr>
      <xdr:spPr>
        <a:xfrm>
          <a:off x="17284065" y="12687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104140</xdr:rowOff>
    </xdr:from>
    <xdr:to>
      <xdr:col>120</xdr:col>
      <xdr:colOff>114300</xdr:colOff>
      <xdr:row>72</xdr:row>
      <xdr:rowOff>104140</xdr:rowOff>
    </xdr:to>
    <xdr:cxnSp macro="">
      <xdr:nvCxnSpPr>
        <xdr:cNvPr id="850" name="直線コネクタ 849"/>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133985</xdr:rowOff>
    </xdr:from>
    <xdr:ext cx="531495" cy="264160"/>
    <xdr:sp macro="" textlink="">
      <xdr:nvSpPr>
        <xdr:cNvPr id="851" name="テキスト ボックス 850"/>
        <xdr:cNvSpPr txBox="1"/>
      </xdr:nvSpPr>
      <xdr:spPr>
        <a:xfrm>
          <a:off x="17284065" y="1230693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65405</xdr:rowOff>
    </xdr:from>
    <xdr:to>
      <xdr:col>120</xdr:col>
      <xdr:colOff>114300</xdr:colOff>
      <xdr:row>70</xdr:row>
      <xdr:rowOff>65405</xdr:rowOff>
    </xdr:to>
    <xdr:cxnSp macro="">
      <xdr:nvCxnSpPr>
        <xdr:cNvPr id="852" name="直線コネクタ 851"/>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94615</xdr:rowOff>
    </xdr:from>
    <xdr:ext cx="591820" cy="264160"/>
    <xdr:sp macro="" textlink="">
      <xdr:nvSpPr>
        <xdr:cNvPr id="853" name="テキスト ボックス 852"/>
        <xdr:cNvSpPr txBox="1"/>
      </xdr:nvSpPr>
      <xdr:spPr>
        <a:xfrm>
          <a:off x="17225010" y="11924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4" name="直線コネクタ 853"/>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1820" cy="259715"/>
    <xdr:sp macro="" textlink="">
      <xdr:nvSpPr>
        <xdr:cNvPr id="855" name="テキスト ボックス 854"/>
        <xdr:cNvSpPr txBox="1"/>
      </xdr:nvSpPr>
      <xdr:spPr>
        <a:xfrm>
          <a:off x="17225010" y="11543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6"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161925</xdr:rowOff>
    </xdr:from>
    <xdr:to>
      <xdr:col>116</xdr:col>
      <xdr:colOff>62865</xdr:colOff>
      <xdr:row>79</xdr:row>
      <xdr:rowOff>12065</xdr:rowOff>
    </xdr:to>
    <xdr:cxnSp macro="">
      <xdr:nvCxnSpPr>
        <xdr:cNvPr id="857" name="直線コネクタ 856"/>
        <xdr:cNvCxnSpPr/>
      </xdr:nvCxnSpPr>
      <xdr:spPr>
        <a:xfrm flipV="1">
          <a:off x="21570315" y="12163425"/>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64795"/>
    <xdr:sp macro="" textlink="">
      <xdr:nvSpPr>
        <xdr:cNvPr id="858" name="繰出金最小値テキスト"/>
        <xdr:cNvSpPr txBox="1"/>
      </xdr:nvSpPr>
      <xdr:spPr>
        <a:xfrm>
          <a:off x="21623020" y="135604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59" name="直線コネクタ 858"/>
        <xdr:cNvCxnSpPr/>
      </xdr:nvCxnSpPr>
      <xdr:spPr>
        <a:xfrm>
          <a:off x="21488400" y="13556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107315</xdr:rowOff>
    </xdr:from>
    <xdr:ext cx="534670" cy="264795"/>
    <xdr:sp macro="" textlink="">
      <xdr:nvSpPr>
        <xdr:cNvPr id="860" name="繰出金最大値テキスト"/>
        <xdr:cNvSpPr txBox="1"/>
      </xdr:nvSpPr>
      <xdr:spPr>
        <a:xfrm>
          <a:off x="21623020" y="119373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161925</xdr:rowOff>
    </xdr:from>
    <xdr:to>
      <xdr:col>116</xdr:col>
      <xdr:colOff>152400</xdr:colOff>
      <xdr:row>70</xdr:row>
      <xdr:rowOff>161925</xdr:rowOff>
    </xdr:to>
    <xdr:cxnSp macro="">
      <xdr:nvCxnSpPr>
        <xdr:cNvPr id="861" name="直線コネクタ 860"/>
        <xdr:cNvCxnSpPr/>
      </xdr:nvCxnSpPr>
      <xdr:spPr>
        <a:xfrm>
          <a:off x="21488400" y="12163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148590</xdr:rowOff>
    </xdr:from>
    <xdr:to>
      <xdr:col>116</xdr:col>
      <xdr:colOff>63500</xdr:colOff>
      <xdr:row>74</xdr:row>
      <xdr:rowOff>153670</xdr:rowOff>
    </xdr:to>
    <xdr:cxnSp macro="">
      <xdr:nvCxnSpPr>
        <xdr:cNvPr id="862" name="直線コネクタ 861"/>
        <xdr:cNvCxnSpPr/>
      </xdr:nvCxnSpPr>
      <xdr:spPr>
        <a:xfrm flipV="1">
          <a:off x="20759420" y="1283589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23495</xdr:rowOff>
    </xdr:from>
    <xdr:ext cx="534670" cy="264795"/>
    <xdr:sp macro="" textlink="">
      <xdr:nvSpPr>
        <xdr:cNvPr id="863" name="繰出金平均値テキスト"/>
        <xdr:cNvSpPr txBox="1"/>
      </xdr:nvSpPr>
      <xdr:spPr>
        <a:xfrm>
          <a:off x="21623020" y="1305369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45720</xdr:rowOff>
    </xdr:from>
    <xdr:to>
      <xdr:col>116</xdr:col>
      <xdr:colOff>114300</xdr:colOff>
      <xdr:row>76</xdr:row>
      <xdr:rowOff>149225</xdr:rowOff>
    </xdr:to>
    <xdr:sp macro="" textlink="">
      <xdr:nvSpPr>
        <xdr:cNvPr id="864" name="フローチャート: 判断 863"/>
        <xdr:cNvSpPr/>
      </xdr:nvSpPr>
      <xdr:spPr>
        <a:xfrm>
          <a:off x="21521420" y="130759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153670</xdr:rowOff>
    </xdr:from>
    <xdr:to>
      <xdr:col>111</xdr:col>
      <xdr:colOff>177800</xdr:colOff>
      <xdr:row>74</xdr:row>
      <xdr:rowOff>170815</xdr:rowOff>
    </xdr:to>
    <xdr:cxnSp macro="">
      <xdr:nvCxnSpPr>
        <xdr:cNvPr id="865" name="直線コネクタ 864"/>
        <xdr:cNvCxnSpPr/>
      </xdr:nvCxnSpPr>
      <xdr:spPr>
        <a:xfrm flipV="1">
          <a:off x="19890740" y="1284097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64135</xdr:rowOff>
    </xdr:from>
    <xdr:to>
      <xdr:col>112</xdr:col>
      <xdr:colOff>38100</xdr:colOff>
      <xdr:row>75</xdr:row>
      <xdr:rowOff>167640</xdr:rowOff>
    </xdr:to>
    <xdr:sp macro="" textlink="">
      <xdr:nvSpPr>
        <xdr:cNvPr id="866" name="フローチャート: 判断 865"/>
        <xdr:cNvSpPr/>
      </xdr:nvSpPr>
      <xdr:spPr>
        <a:xfrm>
          <a:off x="20708620" y="129228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158750</xdr:rowOff>
    </xdr:from>
    <xdr:ext cx="529590" cy="260350"/>
    <xdr:sp macro="" textlink="">
      <xdr:nvSpPr>
        <xdr:cNvPr id="867" name="テキスト ボックス 866"/>
        <xdr:cNvSpPr txBox="1"/>
      </xdr:nvSpPr>
      <xdr:spPr>
        <a:xfrm>
          <a:off x="20497165" y="1301750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170815</xdr:rowOff>
    </xdr:from>
    <xdr:to>
      <xdr:col>107</xdr:col>
      <xdr:colOff>50800</xdr:colOff>
      <xdr:row>75</xdr:row>
      <xdr:rowOff>43815</xdr:rowOff>
    </xdr:to>
    <xdr:cxnSp macro="">
      <xdr:nvCxnSpPr>
        <xdr:cNvPr id="868" name="直線コネクタ 867"/>
        <xdr:cNvCxnSpPr/>
      </xdr:nvCxnSpPr>
      <xdr:spPr>
        <a:xfrm flipV="1">
          <a:off x="19027140" y="12858115"/>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123825</xdr:rowOff>
    </xdr:from>
    <xdr:to>
      <xdr:col>107</xdr:col>
      <xdr:colOff>101600</xdr:colOff>
      <xdr:row>75</xdr:row>
      <xdr:rowOff>52070</xdr:rowOff>
    </xdr:to>
    <xdr:sp macro="" textlink="">
      <xdr:nvSpPr>
        <xdr:cNvPr id="869" name="フローチャート: 判断 868"/>
        <xdr:cNvSpPr/>
      </xdr:nvSpPr>
      <xdr:spPr>
        <a:xfrm>
          <a:off x="19839940" y="12811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43180</xdr:rowOff>
    </xdr:from>
    <xdr:ext cx="529590" cy="260350"/>
    <xdr:sp macro="" textlink="">
      <xdr:nvSpPr>
        <xdr:cNvPr id="870" name="テキスト ボックス 869"/>
        <xdr:cNvSpPr txBox="1"/>
      </xdr:nvSpPr>
      <xdr:spPr>
        <a:xfrm>
          <a:off x="19633565" y="1290193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43815</xdr:rowOff>
    </xdr:from>
    <xdr:to>
      <xdr:col>102</xdr:col>
      <xdr:colOff>114300</xdr:colOff>
      <xdr:row>75</xdr:row>
      <xdr:rowOff>53340</xdr:rowOff>
    </xdr:to>
    <xdr:cxnSp macro="">
      <xdr:nvCxnSpPr>
        <xdr:cNvPr id="871" name="直線コネクタ 870"/>
        <xdr:cNvCxnSpPr/>
      </xdr:nvCxnSpPr>
      <xdr:spPr>
        <a:xfrm flipV="1">
          <a:off x="18163540" y="1290256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107315</xdr:rowOff>
    </xdr:from>
    <xdr:to>
      <xdr:col>102</xdr:col>
      <xdr:colOff>165100</xdr:colOff>
      <xdr:row>75</xdr:row>
      <xdr:rowOff>36195</xdr:rowOff>
    </xdr:to>
    <xdr:sp macro="" textlink="">
      <xdr:nvSpPr>
        <xdr:cNvPr id="872" name="フローチャート: 判断 871"/>
        <xdr:cNvSpPr/>
      </xdr:nvSpPr>
      <xdr:spPr>
        <a:xfrm>
          <a:off x="18976340" y="127946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53340</xdr:rowOff>
    </xdr:from>
    <xdr:ext cx="530860" cy="259715"/>
    <xdr:sp macro="" textlink="">
      <xdr:nvSpPr>
        <xdr:cNvPr id="873" name="テキスト ボックス 872"/>
        <xdr:cNvSpPr txBox="1"/>
      </xdr:nvSpPr>
      <xdr:spPr>
        <a:xfrm>
          <a:off x="18764885" y="12569190"/>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88265</xdr:rowOff>
    </xdr:from>
    <xdr:to>
      <xdr:col>98</xdr:col>
      <xdr:colOff>38100</xdr:colOff>
      <xdr:row>75</xdr:row>
      <xdr:rowOff>16510</xdr:rowOff>
    </xdr:to>
    <xdr:sp macro="" textlink="">
      <xdr:nvSpPr>
        <xdr:cNvPr id="874" name="フローチャート: 判断 873"/>
        <xdr:cNvSpPr/>
      </xdr:nvSpPr>
      <xdr:spPr>
        <a:xfrm>
          <a:off x="18112740" y="127755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33655</xdr:rowOff>
    </xdr:from>
    <xdr:ext cx="529590" cy="263525"/>
    <xdr:sp macro="" textlink="">
      <xdr:nvSpPr>
        <xdr:cNvPr id="875" name="テキスト ボックス 874"/>
        <xdr:cNvSpPr txBox="1"/>
      </xdr:nvSpPr>
      <xdr:spPr>
        <a:xfrm>
          <a:off x="17901285" y="125495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60730" cy="264795"/>
    <xdr:sp macro="" textlink="">
      <xdr:nvSpPr>
        <xdr:cNvPr id="876" name="テキスト ボックス 875"/>
        <xdr:cNvSpPr txBox="1"/>
      </xdr:nvSpPr>
      <xdr:spPr>
        <a:xfrm>
          <a:off x="213868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7" name="テキスト ボックス 876"/>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60730" cy="264795"/>
    <xdr:sp macro="" textlink="">
      <xdr:nvSpPr>
        <xdr:cNvPr id="878" name="テキスト ボックス 877"/>
        <xdr:cNvSpPr txBox="1"/>
      </xdr:nvSpPr>
      <xdr:spPr>
        <a:xfrm>
          <a:off x="1970532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79" name="テキスト ボックス 878"/>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80" name="テキスト ボックス 879"/>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96520</xdr:rowOff>
    </xdr:from>
    <xdr:to>
      <xdr:col>116</xdr:col>
      <xdr:colOff>114300</xdr:colOff>
      <xdr:row>75</xdr:row>
      <xdr:rowOff>25400</xdr:rowOff>
    </xdr:to>
    <xdr:sp macro="" textlink="">
      <xdr:nvSpPr>
        <xdr:cNvPr id="881" name="楕円 880"/>
        <xdr:cNvSpPr/>
      </xdr:nvSpPr>
      <xdr:spPr>
        <a:xfrm>
          <a:off x="21521420" y="12783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120650</xdr:rowOff>
    </xdr:from>
    <xdr:ext cx="534670" cy="264160"/>
    <xdr:sp macro="" textlink="">
      <xdr:nvSpPr>
        <xdr:cNvPr id="882" name="繰出金該当値テキスト"/>
        <xdr:cNvSpPr txBox="1"/>
      </xdr:nvSpPr>
      <xdr:spPr>
        <a:xfrm>
          <a:off x="21623020" y="1263650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102235</xdr:rowOff>
    </xdr:from>
    <xdr:to>
      <xdr:col>112</xdr:col>
      <xdr:colOff>38100</xdr:colOff>
      <xdr:row>75</xdr:row>
      <xdr:rowOff>30480</xdr:rowOff>
    </xdr:to>
    <xdr:sp macro="" textlink="">
      <xdr:nvSpPr>
        <xdr:cNvPr id="883" name="楕円 882"/>
        <xdr:cNvSpPr/>
      </xdr:nvSpPr>
      <xdr:spPr>
        <a:xfrm>
          <a:off x="20708620" y="127895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47625</xdr:rowOff>
    </xdr:from>
    <xdr:ext cx="529590" cy="264795"/>
    <xdr:sp macro="" textlink="">
      <xdr:nvSpPr>
        <xdr:cNvPr id="884" name="テキスト ボックス 883"/>
        <xdr:cNvSpPr txBox="1"/>
      </xdr:nvSpPr>
      <xdr:spPr>
        <a:xfrm>
          <a:off x="20497165" y="125634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118745</xdr:rowOff>
    </xdr:from>
    <xdr:to>
      <xdr:col>107</xdr:col>
      <xdr:colOff>101600</xdr:colOff>
      <xdr:row>75</xdr:row>
      <xdr:rowOff>47625</xdr:rowOff>
    </xdr:to>
    <xdr:sp macro="" textlink="">
      <xdr:nvSpPr>
        <xdr:cNvPr id="885" name="楕円 884"/>
        <xdr:cNvSpPr/>
      </xdr:nvSpPr>
      <xdr:spPr>
        <a:xfrm>
          <a:off x="19839940" y="12806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65405</xdr:rowOff>
    </xdr:from>
    <xdr:ext cx="529590" cy="260985"/>
    <xdr:sp macro="" textlink="">
      <xdr:nvSpPr>
        <xdr:cNvPr id="886" name="テキスト ボックス 885"/>
        <xdr:cNvSpPr txBox="1"/>
      </xdr:nvSpPr>
      <xdr:spPr>
        <a:xfrm>
          <a:off x="19633565" y="1258125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167005</xdr:rowOff>
    </xdr:from>
    <xdr:to>
      <xdr:col>102</xdr:col>
      <xdr:colOff>165100</xdr:colOff>
      <xdr:row>75</xdr:row>
      <xdr:rowOff>95250</xdr:rowOff>
    </xdr:to>
    <xdr:sp macro="" textlink="">
      <xdr:nvSpPr>
        <xdr:cNvPr id="887" name="楕円 886"/>
        <xdr:cNvSpPr/>
      </xdr:nvSpPr>
      <xdr:spPr>
        <a:xfrm>
          <a:off x="18976340" y="12854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86360</xdr:rowOff>
    </xdr:from>
    <xdr:ext cx="530860" cy="264160"/>
    <xdr:sp macro="" textlink="">
      <xdr:nvSpPr>
        <xdr:cNvPr id="888" name="テキスト ボックス 887"/>
        <xdr:cNvSpPr txBox="1"/>
      </xdr:nvSpPr>
      <xdr:spPr>
        <a:xfrm>
          <a:off x="18764885" y="1294511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635</xdr:rowOff>
    </xdr:from>
    <xdr:to>
      <xdr:col>98</xdr:col>
      <xdr:colOff>38100</xdr:colOff>
      <xdr:row>75</xdr:row>
      <xdr:rowOff>104775</xdr:rowOff>
    </xdr:to>
    <xdr:sp macro="" textlink="">
      <xdr:nvSpPr>
        <xdr:cNvPr id="889" name="楕円 888"/>
        <xdr:cNvSpPr/>
      </xdr:nvSpPr>
      <xdr:spPr>
        <a:xfrm>
          <a:off x="18112740" y="128593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95250</xdr:rowOff>
    </xdr:from>
    <xdr:ext cx="529590" cy="265430"/>
    <xdr:sp macro="" textlink="">
      <xdr:nvSpPr>
        <xdr:cNvPr id="890" name="テキスト ボックス 889"/>
        <xdr:cNvSpPr txBox="1"/>
      </xdr:nvSpPr>
      <xdr:spPr>
        <a:xfrm>
          <a:off x="17901285" y="1295400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91" name="正方形/長方形 890"/>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92" name="正方形/長方形 891"/>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93" name="正方形/長方形 892"/>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94" name="正方形/長方形 893"/>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95" name="正方形/長方形 894"/>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6" name="正方形/長方形 895"/>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7" name="正方形/長方形 896"/>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8" name="正方形/長方形 897"/>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6075" cy="225425"/>
    <xdr:sp macro="" textlink="">
      <xdr:nvSpPr>
        <xdr:cNvPr id="899" name="テキスト ボックス 898"/>
        <xdr:cNvSpPr txBox="1"/>
      </xdr:nvSpPr>
      <xdr:spPr>
        <a:xfrm>
          <a:off x="17767300" y="14923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4000"/>
    <xdr:sp macro="" textlink="">
      <xdr:nvSpPr>
        <xdr:cNvPr id="902" name="テキスト ボックス 901"/>
        <xdr:cNvSpPr txBox="1"/>
      </xdr:nvSpPr>
      <xdr:spPr>
        <a:xfrm>
          <a:off x="17561560" y="16113760"/>
          <a:ext cx="245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3" name="直線コネクタ 902"/>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5110" cy="259715"/>
    <xdr:sp macro="" textlink="">
      <xdr:nvSpPr>
        <xdr:cNvPr id="904" name="テキスト ボックス 903"/>
        <xdr:cNvSpPr txBox="1"/>
      </xdr:nvSpPr>
      <xdr:spPr>
        <a:xfrm>
          <a:off x="17561560" y="14972030"/>
          <a:ext cx="245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5"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6" name="直線コネクタ 905"/>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7"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9"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2"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16" name="テキスト ボックス 915"/>
        <xdr:cNvSpPr txBox="1"/>
      </xdr:nvSpPr>
      <xdr:spPr>
        <a:xfrm>
          <a:off x="2063496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9" name="テキスト ボックス 918"/>
        <xdr:cNvSpPr txBox="1"/>
      </xdr:nvSpPr>
      <xdr:spPr>
        <a:xfrm>
          <a:off x="1977136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22" name="テキスト ボックス 921"/>
        <xdr:cNvSpPr txBox="1"/>
      </xdr:nvSpPr>
      <xdr:spPr>
        <a:xfrm>
          <a:off x="1890776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24" name="テキスト ボックス 923"/>
        <xdr:cNvSpPr txBox="1"/>
      </xdr:nvSpPr>
      <xdr:spPr>
        <a:xfrm>
          <a:off x="1803908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0730" cy="259080"/>
    <xdr:sp macro="" textlink="">
      <xdr:nvSpPr>
        <xdr:cNvPr id="925" name="テキスト ボックス 924"/>
        <xdr:cNvSpPr txBox="1"/>
      </xdr:nvSpPr>
      <xdr:spPr>
        <a:xfrm>
          <a:off x="2138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27" name="テキスト ボックス 926"/>
        <xdr:cNvSpPr txBox="1"/>
      </xdr:nvSpPr>
      <xdr:spPr>
        <a:xfrm>
          <a:off x="1970532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1"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33" name="テキスト ボックス 932"/>
        <xdr:cNvSpPr txBox="1"/>
      </xdr:nvSpPr>
      <xdr:spPr>
        <a:xfrm>
          <a:off x="2063496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35" name="テキスト ボックス 934"/>
        <xdr:cNvSpPr txBox="1"/>
      </xdr:nvSpPr>
      <xdr:spPr>
        <a:xfrm>
          <a:off x="1977136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37" name="テキスト ボックス 936"/>
        <xdr:cNvSpPr txBox="1"/>
      </xdr:nvSpPr>
      <xdr:spPr>
        <a:xfrm>
          <a:off x="1890776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39" name="テキスト ボックス 938"/>
        <xdr:cNvSpPr txBox="1"/>
      </xdr:nvSpPr>
      <xdr:spPr>
        <a:xfrm>
          <a:off x="1803908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solidFill>
                <a:sysClr val="windowText" lastClr="000000"/>
              </a:solidFill>
            </a:rPr>
            <a:t>人件費は、住民一人当たり94,465円となっており、類似団体内平均と比べて一人当たりのコストは高い状況となっている。昨年度よりも減少した主な要因は、人口減少に加え、職員数の減少に伴い人件費そのものが減少したことによるものである。</a:t>
          </a:r>
        </a:p>
        <a:p>
          <a:r>
            <a:rPr lang="ja-JP" altLang="en-US" sz="800">
              <a:solidFill>
                <a:sysClr val="windowText" lastClr="000000"/>
              </a:solidFill>
            </a:rPr>
            <a:t>物件費は、住民一人当たり92,431円となっており、類似団体内平均と比べて一人当たりのコストは高い状況となっている。昨年度よりも増加した主な要因は、</a:t>
          </a:r>
          <a:r>
            <a:rPr kumimoji="1" lang="ja-JP" altLang="en-US" sz="800">
              <a:solidFill>
                <a:sysClr val="windowText" lastClr="000000"/>
              </a:solidFill>
              <a:latin typeface="游ゴシック"/>
              <a:ea typeface="游ゴシック"/>
            </a:rPr>
            <a:t>新型コロナウイルスワクチン接種事業の実施により物件費が増加</a:t>
          </a:r>
          <a:r>
            <a:rPr lang="ja-JP" altLang="en-US" sz="800">
              <a:solidFill>
                <a:sysClr val="windowText" lastClr="000000"/>
              </a:solidFill>
            </a:rPr>
            <a:t>したことによるものである。</a:t>
          </a:r>
        </a:p>
        <a:p>
          <a:r>
            <a:rPr lang="ja-JP" altLang="en-US" sz="800">
              <a:solidFill>
                <a:sysClr val="windowText" lastClr="000000"/>
              </a:solidFill>
            </a:rPr>
            <a:t>扶助費は、住民一人当たり71,812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sz="800">
              <a:solidFill>
                <a:sysClr val="windowText" lastClr="000000"/>
              </a:solidFill>
            </a:rPr>
            <a:t>補助費等は、住民一人当たり45,143円となり、類似団体内平均と比べて一人当たりのコストは低い状況となっている。昨年度よりも大幅に減少した主な要因は、新型コロナウイルス感染症対応の緊急経済対策である特別定額給付金給付事業の皆減によるものである。</a:t>
          </a:r>
        </a:p>
        <a:p>
          <a:r>
            <a:rPr lang="ja-JP" altLang="en-US" sz="800">
              <a:solidFill>
                <a:sysClr val="windowText" lastClr="000000"/>
              </a:solidFill>
            </a:rPr>
            <a:t>普通建設事業費は、住民一人当たり59,905円となっており、類似団体内平均と比べて一人当たりのコストは低い状況となっている。昨年度よりも減少した主な要因は、中央自動車道スマートIC関連事業やごみ焼却施設火災復旧工事のような大型工事がなかったことによるものである。</a:t>
          </a:r>
        </a:p>
        <a:p>
          <a:r>
            <a:rPr lang="ja-JP" altLang="en-US" sz="800">
              <a:solidFill>
                <a:sysClr val="windowText" lastClr="000000"/>
              </a:solidFill>
            </a:rPr>
            <a:t>積立金は、住民一人当たり31,866円となっており、類似団体平均や全国平均と比べて一人当たりのコストは高いが、山梨県平均と比べると低い状況となっている。昨年度よりも増加した主な要因は、今後老朽化が進むとみられる道路・橋りょうなどのインフラ資産の更新費用に備えるための、公共施設整備基金への積立てや、ふるさと納税収入の増加に伴い、「ふるさとまちづくり基金」への積立てが増えたことなどによるものである。</a:t>
          </a:r>
        </a:p>
        <a:p>
          <a:r>
            <a:rPr lang="ja-JP" altLang="en-US" sz="800">
              <a:solidFill>
                <a:sysClr val="windowText" lastClr="000000"/>
              </a:solidFill>
            </a:rPr>
            <a:t>投資及び出資金は、住民一人当たり2,480円となっており、類似団体内平均と比べて一人当たりのコストは低い状況となっている。昨年度よりも減少した主な要因は、山梨県等東部地域広域水道企業団が実施する上水道事業（生活基盤施設耐震化等交付</a:t>
          </a:r>
          <a:r>
            <a:rPr lang="ja-JP" altLang="en-US" sz="800"/>
            <a:t>金事業）に対する出資金が減少したことによるものである。</a:t>
          </a:r>
          <a:endParaRPr kumimoji="1" lang="ja-JP" altLang="en-US" sz="8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22,365
21,993
170.57
12,711,072
11,933,585
637,993
7,746,329
12,587,861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38.3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60350"/>
    <xdr:sp macro="" textlink="">
      <xdr:nvSpPr>
        <xdr:cNvPr id="30" name="テキスト ボックス 29"/>
        <xdr:cNvSpPr txBox="1"/>
      </xdr:nvSpPr>
      <xdr:spPr>
        <a:xfrm>
          <a:off x="683260" y="3176905"/>
          <a:ext cx="6046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6075" cy="225425"/>
    <xdr:sp macro="" textlink="">
      <xdr:nvSpPr>
        <xdr:cNvPr id="40" name="テキスト ボックス 39"/>
        <xdr:cNvSpPr txBox="1"/>
      </xdr:nvSpPr>
      <xdr:spPr>
        <a:xfrm>
          <a:off x="708660" y="4636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114300</xdr:rowOff>
    </xdr:from>
    <xdr:ext cx="463550" cy="260985"/>
    <xdr:sp macro="" textlink="">
      <xdr:nvSpPr>
        <xdr:cNvPr id="42" name="テキスト ボックス 41"/>
        <xdr:cNvSpPr txBox="1"/>
      </xdr:nvSpPr>
      <xdr:spPr>
        <a:xfrm>
          <a:off x="289560" y="6972300"/>
          <a:ext cx="463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101600</xdr:rowOff>
    </xdr:from>
    <xdr:to>
      <xdr:col>28</xdr:col>
      <xdr:colOff>114300</xdr:colOff>
      <xdr:row>39</xdr:row>
      <xdr:rowOff>101600</xdr:rowOff>
    </xdr:to>
    <xdr:cxnSp macro="">
      <xdr:nvCxnSpPr>
        <xdr:cNvPr id="43" name="直線コネクタ 42"/>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130810</xdr:rowOff>
    </xdr:from>
    <xdr:ext cx="463550" cy="264795"/>
    <xdr:sp macro="" textlink="">
      <xdr:nvSpPr>
        <xdr:cNvPr id="44" name="テキスト ボックス 43"/>
        <xdr:cNvSpPr txBox="1"/>
      </xdr:nvSpPr>
      <xdr:spPr>
        <a:xfrm>
          <a:off x="289560" y="6645910"/>
          <a:ext cx="463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117475</xdr:rowOff>
    </xdr:from>
    <xdr:to>
      <xdr:col>28</xdr:col>
      <xdr:colOff>114300</xdr:colOff>
      <xdr:row>37</xdr:row>
      <xdr:rowOff>117475</xdr:rowOff>
    </xdr:to>
    <xdr:cxnSp macro="">
      <xdr:nvCxnSpPr>
        <xdr:cNvPr id="45" name="直線コネクタ 44"/>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147320</xdr:rowOff>
    </xdr:from>
    <xdr:ext cx="463550" cy="260350"/>
    <xdr:sp macro="" textlink="">
      <xdr:nvSpPr>
        <xdr:cNvPr id="46" name="テキスト ボックス 45"/>
        <xdr:cNvSpPr txBox="1"/>
      </xdr:nvSpPr>
      <xdr:spPr>
        <a:xfrm>
          <a:off x="289560" y="6319520"/>
          <a:ext cx="4635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135255</xdr:rowOff>
    </xdr:from>
    <xdr:to>
      <xdr:col>28</xdr:col>
      <xdr:colOff>114300</xdr:colOff>
      <xdr:row>35</xdr:row>
      <xdr:rowOff>135255</xdr:rowOff>
    </xdr:to>
    <xdr:cxnSp macro="">
      <xdr:nvCxnSpPr>
        <xdr:cNvPr id="47" name="直線コネクタ 46"/>
        <xdr:cNvCxnSpPr/>
      </xdr:nvCxnSpPr>
      <xdr:spPr>
        <a:xfrm>
          <a:off x="74168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163830</xdr:rowOff>
    </xdr:from>
    <xdr:ext cx="463550" cy="265430"/>
    <xdr:sp macro="" textlink="">
      <xdr:nvSpPr>
        <xdr:cNvPr id="48" name="テキスト ボックス 47"/>
        <xdr:cNvSpPr txBox="1"/>
      </xdr:nvSpPr>
      <xdr:spPr>
        <a:xfrm>
          <a:off x="289560" y="5993130"/>
          <a:ext cx="463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151130</xdr:rowOff>
    </xdr:from>
    <xdr:to>
      <xdr:col>28</xdr:col>
      <xdr:colOff>114300</xdr:colOff>
      <xdr:row>33</xdr:row>
      <xdr:rowOff>151130</xdr:rowOff>
    </xdr:to>
    <xdr:cxnSp macro="">
      <xdr:nvCxnSpPr>
        <xdr:cNvPr id="49" name="直線コネクタ 48"/>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6985</xdr:rowOff>
    </xdr:from>
    <xdr:ext cx="463550" cy="259715"/>
    <xdr:sp macro="" textlink="">
      <xdr:nvSpPr>
        <xdr:cNvPr id="50" name="テキスト ボックス 49"/>
        <xdr:cNvSpPr txBox="1"/>
      </xdr:nvSpPr>
      <xdr:spPr>
        <a:xfrm>
          <a:off x="289560" y="5664835"/>
          <a:ext cx="463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168275</xdr:rowOff>
    </xdr:from>
    <xdr:to>
      <xdr:col>28</xdr:col>
      <xdr:colOff>114300</xdr:colOff>
      <xdr:row>31</xdr:row>
      <xdr:rowOff>168275</xdr:rowOff>
    </xdr:to>
    <xdr:cxnSp macro="">
      <xdr:nvCxnSpPr>
        <xdr:cNvPr id="51" name="直線コネクタ 50"/>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22860</xdr:rowOff>
    </xdr:from>
    <xdr:ext cx="463550" cy="264160"/>
    <xdr:sp macro="" textlink="">
      <xdr:nvSpPr>
        <xdr:cNvPr id="52" name="テキスト ボックス 51"/>
        <xdr:cNvSpPr txBox="1"/>
      </xdr:nvSpPr>
      <xdr:spPr>
        <a:xfrm>
          <a:off x="289560" y="5337810"/>
          <a:ext cx="463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38735</xdr:rowOff>
    </xdr:from>
    <xdr:ext cx="463550" cy="265430"/>
    <xdr:sp macro="" textlink="">
      <xdr:nvSpPr>
        <xdr:cNvPr id="54" name="テキスト ボックス 53"/>
        <xdr:cNvSpPr txBox="1"/>
      </xdr:nvSpPr>
      <xdr:spPr>
        <a:xfrm>
          <a:off x="289560" y="5010785"/>
          <a:ext cx="463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55880</xdr:rowOff>
    </xdr:from>
    <xdr:ext cx="463550" cy="259715"/>
    <xdr:sp macro="" textlink="">
      <xdr:nvSpPr>
        <xdr:cNvPr id="56" name="テキスト ボックス 55"/>
        <xdr:cNvSpPr txBox="1"/>
      </xdr:nvSpPr>
      <xdr:spPr>
        <a:xfrm>
          <a:off x="289560" y="4685030"/>
          <a:ext cx="463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7"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78740</xdr:rowOff>
    </xdr:from>
    <xdr:to>
      <xdr:col>24</xdr:col>
      <xdr:colOff>62865</xdr:colOff>
      <xdr:row>39</xdr:row>
      <xdr:rowOff>78740</xdr:rowOff>
    </xdr:to>
    <xdr:cxnSp macro="">
      <xdr:nvCxnSpPr>
        <xdr:cNvPr id="58" name="直線コネクタ 57"/>
        <xdr:cNvCxnSpPr/>
      </xdr:nvCxnSpPr>
      <xdr:spPr>
        <a:xfrm flipV="1">
          <a:off x="4511675" y="522224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82550</xdr:rowOff>
    </xdr:from>
    <xdr:ext cx="469900" cy="264795"/>
    <xdr:sp macro="" textlink="">
      <xdr:nvSpPr>
        <xdr:cNvPr id="59" name="議会費最小値テキスト"/>
        <xdr:cNvSpPr txBox="1"/>
      </xdr:nvSpPr>
      <xdr:spPr>
        <a:xfrm>
          <a:off x="4564380" y="676910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78740</xdr:rowOff>
    </xdr:from>
    <xdr:to>
      <xdr:col>24</xdr:col>
      <xdr:colOff>152400</xdr:colOff>
      <xdr:row>39</xdr:row>
      <xdr:rowOff>78740</xdr:rowOff>
    </xdr:to>
    <xdr:cxnSp macro="">
      <xdr:nvCxnSpPr>
        <xdr:cNvPr id="60" name="直線コネクタ 59"/>
        <xdr:cNvCxnSpPr/>
      </xdr:nvCxnSpPr>
      <xdr:spPr>
        <a:xfrm>
          <a:off x="4429760" y="6765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24130</xdr:rowOff>
    </xdr:from>
    <xdr:ext cx="469900" cy="264795"/>
    <xdr:sp macro="" textlink="">
      <xdr:nvSpPr>
        <xdr:cNvPr id="61" name="議会費最大値テキスト"/>
        <xdr:cNvSpPr txBox="1"/>
      </xdr:nvSpPr>
      <xdr:spPr>
        <a:xfrm>
          <a:off x="4564380" y="49961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78740</xdr:rowOff>
    </xdr:from>
    <xdr:to>
      <xdr:col>24</xdr:col>
      <xdr:colOff>152400</xdr:colOff>
      <xdr:row>30</xdr:row>
      <xdr:rowOff>78740</xdr:rowOff>
    </xdr:to>
    <xdr:cxnSp macro="">
      <xdr:nvCxnSpPr>
        <xdr:cNvPr id="62" name="直線コネクタ 61"/>
        <xdr:cNvCxnSpPr/>
      </xdr:nvCxnSpPr>
      <xdr:spPr>
        <a:xfrm>
          <a:off x="4429760" y="5222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139065</xdr:rowOff>
    </xdr:from>
    <xdr:to>
      <xdr:col>24</xdr:col>
      <xdr:colOff>63500</xdr:colOff>
      <xdr:row>35</xdr:row>
      <xdr:rowOff>82550</xdr:rowOff>
    </xdr:to>
    <xdr:cxnSp macro="">
      <xdr:nvCxnSpPr>
        <xdr:cNvPr id="63" name="直線コネクタ 62"/>
        <xdr:cNvCxnSpPr/>
      </xdr:nvCxnSpPr>
      <xdr:spPr>
        <a:xfrm>
          <a:off x="3700780" y="5968365"/>
          <a:ext cx="8128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12065</xdr:rowOff>
    </xdr:from>
    <xdr:ext cx="469900" cy="264160"/>
    <xdr:sp macro="" textlink="">
      <xdr:nvSpPr>
        <xdr:cNvPr id="64" name="議会費平均値テキスト"/>
        <xdr:cNvSpPr txBox="1"/>
      </xdr:nvSpPr>
      <xdr:spPr>
        <a:xfrm>
          <a:off x="4564380" y="6184265"/>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34290</xdr:rowOff>
    </xdr:from>
    <xdr:to>
      <xdr:col>24</xdr:col>
      <xdr:colOff>114300</xdr:colOff>
      <xdr:row>36</xdr:row>
      <xdr:rowOff>138430</xdr:rowOff>
    </xdr:to>
    <xdr:sp macro="" textlink="">
      <xdr:nvSpPr>
        <xdr:cNvPr id="65" name="フローチャート: 判断 64"/>
        <xdr:cNvSpPr/>
      </xdr:nvSpPr>
      <xdr:spPr>
        <a:xfrm>
          <a:off x="4462780" y="6206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139065</xdr:rowOff>
    </xdr:from>
    <xdr:to>
      <xdr:col>19</xdr:col>
      <xdr:colOff>177800</xdr:colOff>
      <xdr:row>35</xdr:row>
      <xdr:rowOff>1270</xdr:rowOff>
    </xdr:to>
    <xdr:cxnSp macro="">
      <xdr:nvCxnSpPr>
        <xdr:cNvPr id="66" name="直線コネクタ 65"/>
        <xdr:cNvCxnSpPr/>
      </xdr:nvCxnSpPr>
      <xdr:spPr>
        <a:xfrm flipV="1">
          <a:off x="2832100" y="5968365"/>
          <a:ext cx="8686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76835</xdr:rowOff>
    </xdr:from>
    <xdr:to>
      <xdr:col>20</xdr:col>
      <xdr:colOff>38100</xdr:colOff>
      <xdr:row>36</xdr:row>
      <xdr:rowOff>4445</xdr:rowOff>
    </xdr:to>
    <xdr:sp macro="" textlink="">
      <xdr:nvSpPr>
        <xdr:cNvPr id="67" name="フローチャート: 判断 66"/>
        <xdr:cNvSpPr/>
      </xdr:nvSpPr>
      <xdr:spPr>
        <a:xfrm>
          <a:off x="3649980" y="60775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170815</xdr:rowOff>
    </xdr:from>
    <xdr:ext cx="466090" cy="259715"/>
    <xdr:sp macro="" textlink="">
      <xdr:nvSpPr>
        <xdr:cNvPr id="68" name="テキスト ボックス 67"/>
        <xdr:cNvSpPr txBox="1"/>
      </xdr:nvSpPr>
      <xdr:spPr>
        <a:xfrm>
          <a:off x="3470910" y="6171565"/>
          <a:ext cx="4660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153035</xdr:rowOff>
    </xdr:from>
    <xdr:to>
      <xdr:col>15</xdr:col>
      <xdr:colOff>50800</xdr:colOff>
      <xdr:row>35</xdr:row>
      <xdr:rowOff>1270</xdr:rowOff>
    </xdr:to>
    <xdr:cxnSp macro="">
      <xdr:nvCxnSpPr>
        <xdr:cNvPr id="69" name="直線コネクタ 68"/>
        <xdr:cNvCxnSpPr/>
      </xdr:nvCxnSpPr>
      <xdr:spPr>
        <a:xfrm>
          <a:off x="1968500" y="598233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9525</xdr:rowOff>
    </xdr:from>
    <xdr:to>
      <xdr:col>15</xdr:col>
      <xdr:colOff>101600</xdr:colOff>
      <xdr:row>35</xdr:row>
      <xdr:rowOff>113665</xdr:rowOff>
    </xdr:to>
    <xdr:sp macro="" textlink="">
      <xdr:nvSpPr>
        <xdr:cNvPr id="70" name="フローチャート: 判断 69"/>
        <xdr:cNvSpPr/>
      </xdr:nvSpPr>
      <xdr:spPr>
        <a:xfrm>
          <a:off x="2781300" y="60102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104775</xdr:rowOff>
    </xdr:from>
    <xdr:ext cx="464820" cy="264160"/>
    <xdr:sp macro="" textlink="">
      <xdr:nvSpPr>
        <xdr:cNvPr id="71" name="テキスト ボックス 70"/>
        <xdr:cNvSpPr txBox="1"/>
      </xdr:nvSpPr>
      <xdr:spPr>
        <a:xfrm>
          <a:off x="2602230" y="610552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150495</xdr:rowOff>
    </xdr:from>
    <xdr:to>
      <xdr:col>10</xdr:col>
      <xdr:colOff>114300</xdr:colOff>
      <xdr:row>34</xdr:row>
      <xdr:rowOff>153035</xdr:rowOff>
    </xdr:to>
    <xdr:cxnSp macro="">
      <xdr:nvCxnSpPr>
        <xdr:cNvPr id="72" name="直線コネクタ 71"/>
        <xdr:cNvCxnSpPr/>
      </xdr:nvCxnSpPr>
      <xdr:spPr>
        <a:xfrm>
          <a:off x="1104900" y="597979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43180</xdr:rowOff>
    </xdr:from>
    <xdr:to>
      <xdr:col>10</xdr:col>
      <xdr:colOff>165100</xdr:colOff>
      <xdr:row>35</xdr:row>
      <xdr:rowOff>146685</xdr:rowOff>
    </xdr:to>
    <xdr:sp macro="" textlink="">
      <xdr:nvSpPr>
        <xdr:cNvPr id="73" name="フローチャート: 判断 72"/>
        <xdr:cNvSpPr/>
      </xdr:nvSpPr>
      <xdr:spPr>
        <a:xfrm>
          <a:off x="1917700" y="60439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137795</xdr:rowOff>
    </xdr:from>
    <xdr:ext cx="464820" cy="260985"/>
    <xdr:sp macro="" textlink="">
      <xdr:nvSpPr>
        <xdr:cNvPr id="74" name="テキスト ボックス 73"/>
        <xdr:cNvSpPr txBox="1"/>
      </xdr:nvSpPr>
      <xdr:spPr>
        <a:xfrm>
          <a:off x="1738630" y="613854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170180</xdr:rowOff>
    </xdr:to>
    <xdr:sp macro="" textlink="">
      <xdr:nvSpPr>
        <xdr:cNvPr id="75" name="フローチャート: 判断 74"/>
        <xdr:cNvSpPr/>
      </xdr:nvSpPr>
      <xdr:spPr>
        <a:xfrm>
          <a:off x="1054100" y="60674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161290</xdr:rowOff>
    </xdr:from>
    <xdr:ext cx="466090" cy="260985"/>
    <xdr:sp macro="" textlink="">
      <xdr:nvSpPr>
        <xdr:cNvPr id="76" name="テキスト ボックス 75"/>
        <xdr:cNvSpPr txBox="1"/>
      </xdr:nvSpPr>
      <xdr:spPr>
        <a:xfrm>
          <a:off x="875030" y="616204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60730" cy="264795"/>
    <xdr:sp macro="" textlink="">
      <xdr:nvSpPr>
        <xdr:cNvPr id="77" name="テキスト ボックス 76"/>
        <xdr:cNvSpPr txBox="1"/>
      </xdr:nvSpPr>
      <xdr:spPr>
        <a:xfrm>
          <a:off x="432816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8" name="テキスト ボックス 77"/>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60730" cy="264795"/>
    <xdr:sp macro="" textlink="">
      <xdr:nvSpPr>
        <xdr:cNvPr id="79" name="テキスト ボックス 78"/>
        <xdr:cNvSpPr txBox="1"/>
      </xdr:nvSpPr>
      <xdr:spPr>
        <a:xfrm>
          <a:off x="264668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80" name="テキスト ボックス 79"/>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81" name="テキスト ボックス 80"/>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30480</xdr:rowOff>
    </xdr:from>
    <xdr:to>
      <xdr:col>24</xdr:col>
      <xdr:colOff>114300</xdr:colOff>
      <xdr:row>35</xdr:row>
      <xdr:rowOff>135255</xdr:rowOff>
    </xdr:to>
    <xdr:sp macro="" textlink="">
      <xdr:nvSpPr>
        <xdr:cNvPr id="82" name="楕円 81"/>
        <xdr:cNvSpPr/>
      </xdr:nvSpPr>
      <xdr:spPr>
        <a:xfrm>
          <a:off x="4462780" y="60312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53975</xdr:rowOff>
    </xdr:from>
    <xdr:ext cx="469900" cy="260985"/>
    <xdr:sp macro="" textlink="">
      <xdr:nvSpPr>
        <xdr:cNvPr id="83" name="議会費該当値テキスト"/>
        <xdr:cNvSpPr txBox="1"/>
      </xdr:nvSpPr>
      <xdr:spPr>
        <a:xfrm>
          <a:off x="4564380" y="588327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86995</xdr:rowOff>
    </xdr:from>
    <xdr:to>
      <xdr:col>20</xdr:col>
      <xdr:colOff>38100</xdr:colOff>
      <xdr:row>35</xdr:row>
      <xdr:rowOff>15240</xdr:rowOff>
    </xdr:to>
    <xdr:sp macro="" textlink="">
      <xdr:nvSpPr>
        <xdr:cNvPr id="84" name="楕円 83"/>
        <xdr:cNvSpPr/>
      </xdr:nvSpPr>
      <xdr:spPr>
        <a:xfrm>
          <a:off x="3649980" y="59162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32385</xdr:rowOff>
    </xdr:from>
    <xdr:ext cx="466090" cy="260350"/>
    <xdr:sp macro="" textlink="">
      <xdr:nvSpPr>
        <xdr:cNvPr id="85" name="テキスト ボックス 84"/>
        <xdr:cNvSpPr txBox="1"/>
      </xdr:nvSpPr>
      <xdr:spPr>
        <a:xfrm>
          <a:off x="3470910" y="5690235"/>
          <a:ext cx="466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124460</xdr:rowOff>
    </xdr:from>
    <xdr:to>
      <xdr:col>15</xdr:col>
      <xdr:colOff>101600</xdr:colOff>
      <xdr:row>35</xdr:row>
      <xdr:rowOff>53340</xdr:rowOff>
    </xdr:to>
    <xdr:sp macro="" textlink="">
      <xdr:nvSpPr>
        <xdr:cNvPr id="86" name="楕円 85"/>
        <xdr:cNvSpPr/>
      </xdr:nvSpPr>
      <xdr:spPr>
        <a:xfrm>
          <a:off x="2781300" y="5953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69850</xdr:rowOff>
    </xdr:from>
    <xdr:ext cx="464820" cy="264160"/>
    <xdr:sp macro="" textlink="">
      <xdr:nvSpPr>
        <xdr:cNvPr id="87" name="テキスト ボックス 86"/>
        <xdr:cNvSpPr txBox="1"/>
      </xdr:nvSpPr>
      <xdr:spPr>
        <a:xfrm>
          <a:off x="2602230" y="572770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101600</xdr:rowOff>
    </xdr:from>
    <xdr:to>
      <xdr:col>10</xdr:col>
      <xdr:colOff>165100</xdr:colOff>
      <xdr:row>35</xdr:row>
      <xdr:rowOff>29845</xdr:rowOff>
    </xdr:to>
    <xdr:sp macro="" textlink="">
      <xdr:nvSpPr>
        <xdr:cNvPr id="88" name="楕円 87"/>
        <xdr:cNvSpPr/>
      </xdr:nvSpPr>
      <xdr:spPr>
        <a:xfrm>
          <a:off x="1917700" y="5930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46990</xdr:rowOff>
    </xdr:from>
    <xdr:ext cx="464820" cy="264795"/>
    <xdr:sp macro="" textlink="">
      <xdr:nvSpPr>
        <xdr:cNvPr id="89" name="テキスト ボックス 88"/>
        <xdr:cNvSpPr txBox="1"/>
      </xdr:nvSpPr>
      <xdr:spPr>
        <a:xfrm>
          <a:off x="1738630" y="570484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99060</xdr:rowOff>
    </xdr:from>
    <xdr:to>
      <xdr:col>6</xdr:col>
      <xdr:colOff>38100</xdr:colOff>
      <xdr:row>35</xdr:row>
      <xdr:rowOff>27305</xdr:rowOff>
    </xdr:to>
    <xdr:sp macro="" textlink="">
      <xdr:nvSpPr>
        <xdr:cNvPr id="90" name="楕円 89"/>
        <xdr:cNvSpPr/>
      </xdr:nvSpPr>
      <xdr:spPr>
        <a:xfrm>
          <a:off x="1054100" y="59283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44450</xdr:rowOff>
    </xdr:from>
    <xdr:ext cx="466090" cy="260350"/>
    <xdr:sp macro="" textlink="">
      <xdr:nvSpPr>
        <xdr:cNvPr id="91" name="テキスト ボックス 90"/>
        <xdr:cNvSpPr txBox="1"/>
      </xdr:nvSpPr>
      <xdr:spPr>
        <a:xfrm>
          <a:off x="875030" y="5702300"/>
          <a:ext cx="466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2" name="正方形/長方形 91"/>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3" name="正方形/長方形 92"/>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4" name="正方形/長方形 93"/>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5" name="正方形/長方形 94"/>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6" name="正方形/長方形 95"/>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7" name="正方形/長方形 96"/>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8" name="正方形/長方形 97"/>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9" name="正方形/長方形 98"/>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6075" cy="225425"/>
    <xdr:sp macro="" textlink="">
      <xdr:nvSpPr>
        <xdr:cNvPr id="100" name="テキスト ボックス 99"/>
        <xdr:cNvSpPr txBox="1"/>
      </xdr:nvSpPr>
      <xdr:spPr>
        <a:xfrm>
          <a:off x="708660" y="8065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101" name="直線コネクタ 100"/>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45110" cy="260985"/>
    <xdr:sp macro="" textlink="">
      <xdr:nvSpPr>
        <xdr:cNvPr id="102" name="テキスト ボックス 101"/>
        <xdr:cNvSpPr txBox="1"/>
      </xdr:nvSpPr>
      <xdr:spPr>
        <a:xfrm>
          <a:off x="502920" y="1040130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45720</xdr:rowOff>
    </xdr:from>
    <xdr:to>
      <xdr:col>28</xdr:col>
      <xdr:colOff>114300</xdr:colOff>
      <xdr:row>59</xdr:row>
      <xdr:rowOff>45720</xdr:rowOff>
    </xdr:to>
    <xdr:cxnSp macro="">
      <xdr:nvCxnSpPr>
        <xdr:cNvPr id="103" name="直線コネクタ 102"/>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75565</xdr:rowOff>
    </xdr:from>
    <xdr:ext cx="531495" cy="263525"/>
    <xdr:sp macro="" textlink="">
      <xdr:nvSpPr>
        <xdr:cNvPr id="104" name="テキスト ボックス 103"/>
        <xdr:cNvSpPr txBox="1"/>
      </xdr:nvSpPr>
      <xdr:spPr>
        <a:xfrm>
          <a:off x="225425" y="10019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5" name="直線コネクタ 104"/>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1820" cy="264160"/>
    <xdr:sp macro="" textlink="">
      <xdr:nvSpPr>
        <xdr:cNvPr id="106" name="テキスト ボックス 105"/>
        <xdr:cNvSpPr txBox="1"/>
      </xdr:nvSpPr>
      <xdr:spPr>
        <a:xfrm>
          <a:off x="166370" y="963739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7" name="直線コネクタ 106"/>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1820" cy="260985"/>
    <xdr:sp macro="" textlink="">
      <xdr:nvSpPr>
        <xdr:cNvPr id="108" name="テキスト ボックス 107"/>
        <xdr:cNvSpPr txBox="1"/>
      </xdr:nvSpPr>
      <xdr:spPr>
        <a:xfrm>
          <a:off x="166370" y="925830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9" name="直線コネクタ 108"/>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1820" cy="264160"/>
    <xdr:sp macro="" textlink="">
      <xdr:nvSpPr>
        <xdr:cNvPr id="110" name="テキスト ボックス 109"/>
        <xdr:cNvSpPr txBox="1"/>
      </xdr:nvSpPr>
      <xdr:spPr>
        <a:xfrm>
          <a:off x="166370" y="887793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11" name="直線コネクタ 110"/>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1820" cy="264160"/>
    <xdr:sp macro="" textlink="">
      <xdr:nvSpPr>
        <xdr:cNvPr id="112" name="テキスト ボックス 111"/>
        <xdr:cNvSpPr txBox="1"/>
      </xdr:nvSpPr>
      <xdr:spPr>
        <a:xfrm>
          <a:off x="166370" y="8495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3" name="直線コネクタ 112"/>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1820" cy="259715"/>
    <xdr:sp macro="" textlink="">
      <xdr:nvSpPr>
        <xdr:cNvPr id="114" name="テキスト ボックス 113"/>
        <xdr:cNvSpPr txBox="1"/>
      </xdr:nvSpPr>
      <xdr:spPr>
        <a:xfrm>
          <a:off x="166370" y="8114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5"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67310</xdr:rowOff>
    </xdr:from>
    <xdr:to>
      <xdr:col>24</xdr:col>
      <xdr:colOff>62865</xdr:colOff>
      <xdr:row>59</xdr:row>
      <xdr:rowOff>139065</xdr:rowOff>
    </xdr:to>
    <xdr:cxnSp macro="">
      <xdr:nvCxnSpPr>
        <xdr:cNvPr id="116" name="直線コネクタ 115"/>
        <xdr:cNvCxnSpPr/>
      </xdr:nvCxnSpPr>
      <xdr:spPr>
        <a:xfrm flipV="1">
          <a:off x="4511675" y="8811260"/>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143510</xdr:rowOff>
    </xdr:from>
    <xdr:ext cx="534670" cy="264160"/>
    <xdr:sp macro="" textlink="">
      <xdr:nvSpPr>
        <xdr:cNvPr id="117" name="総務費最小値テキスト"/>
        <xdr:cNvSpPr txBox="1"/>
      </xdr:nvSpPr>
      <xdr:spPr>
        <a:xfrm>
          <a:off x="4564380" y="1025906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139065</xdr:rowOff>
    </xdr:from>
    <xdr:to>
      <xdr:col>24</xdr:col>
      <xdr:colOff>152400</xdr:colOff>
      <xdr:row>59</xdr:row>
      <xdr:rowOff>139065</xdr:rowOff>
    </xdr:to>
    <xdr:cxnSp macro="">
      <xdr:nvCxnSpPr>
        <xdr:cNvPr id="118" name="直線コネクタ 117"/>
        <xdr:cNvCxnSpPr/>
      </xdr:nvCxnSpPr>
      <xdr:spPr>
        <a:xfrm>
          <a:off x="4429760" y="10254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64160"/>
    <xdr:sp macro="" textlink="">
      <xdr:nvSpPr>
        <xdr:cNvPr id="119" name="総務費最大値テキスト"/>
        <xdr:cNvSpPr txBox="1"/>
      </xdr:nvSpPr>
      <xdr:spPr>
        <a:xfrm>
          <a:off x="4564380" y="858520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67310</xdr:rowOff>
    </xdr:from>
    <xdr:to>
      <xdr:col>24</xdr:col>
      <xdr:colOff>152400</xdr:colOff>
      <xdr:row>51</xdr:row>
      <xdr:rowOff>67310</xdr:rowOff>
    </xdr:to>
    <xdr:cxnSp macro="">
      <xdr:nvCxnSpPr>
        <xdr:cNvPr id="120" name="直線コネクタ 119"/>
        <xdr:cNvCxnSpPr/>
      </xdr:nvCxnSpPr>
      <xdr:spPr>
        <a:xfrm>
          <a:off x="4429760" y="8811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143510</xdr:rowOff>
    </xdr:from>
    <xdr:to>
      <xdr:col>24</xdr:col>
      <xdr:colOff>63500</xdr:colOff>
      <xdr:row>57</xdr:row>
      <xdr:rowOff>140970</xdr:rowOff>
    </xdr:to>
    <xdr:cxnSp macro="">
      <xdr:nvCxnSpPr>
        <xdr:cNvPr id="121" name="直線コネクタ 120"/>
        <xdr:cNvCxnSpPr/>
      </xdr:nvCxnSpPr>
      <xdr:spPr>
        <a:xfrm>
          <a:off x="3700780" y="9230360"/>
          <a:ext cx="812800" cy="683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58420</xdr:rowOff>
    </xdr:from>
    <xdr:ext cx="534670" cy="264795"/>
    <xdr:sp macro="" textlink="">
      <xdr:nvSpPr>
        <xdr:cNvPr id="122" name="総務費平均値テキスト"/>
        <xdr:cNvSpPr txBox="1"/>
      </xdr:nvSpPr>
      <xdr:spPr>
        <a:xfrm>
          <a:off x="4564380" y="965962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139065</xdr:rowOff>
    </xdr:to>
    <xdr:sp macro="" textlink="">
      <xdr:nvSpPr>
        <xdr:cNvPr id="123" name="フローチャート: 判断 122"/>
        <xdr:cNvSpPr/>
      </xdr:nvSpPr>
      <xdr:spPr>
        <a:xfrm>
          <a:off x="4462780" y="98075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143510</xdr:rowOff>
    </xdr:from>
    <xdr:to>
      <xdr:col>19</xdr:col>
      <xdr:colOff>177800</xdr:colOff>
      <xdr:row>59</xdr:row>
      <xdr:rowOff>38100</xdr:rowOff>
    </xdr:to>
    <xdr:cxnSp macro="">
      <xdr:nvCxnSpPr>
        <xdr:cNvPr id="124" name="直線コネクタ 123"/>
        <xdr:cNvCxnSpPr/>
      </xdr:nvCxnSpPr>
      <xdr:spPr>
        <a:xfrm flipV="1">
          <a:off x="2832100" y="9230360"/>
          <a:ext cx="868680" cy="923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15240</xdr:rowOff>
    </xdr:from>
    <xdr:to>
      <xdr:col>20</xdr:col>
      <xdr:colOff>38100</xdr:colOff>
      <xdr:row>52</xdr:row>
      <xdr:rowOff>119380</xdr:rowOff>
    </xdr:to>
    <xdr:sp macro="" textlink="">
      <xdr:nvSpPr>
        <xdr:cNvPr id="125" name="フローチャート: 判断 124"/>
        <xdr:cNvSpPr/>
      </xdr:nvSpPr>
      <xdr:spPr>
        <a:xfrm>
          <a:off x="3649980" y="893064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50</xdr:row>
      <xdr:rowOff>136525</xdr:rowOff>
    </xdr:from>
    <xdr:ext cx="593725" cy="260350"/>
    <xdr:sp macro="" textlink="">
      <xdr:nvSpPr>
        <xdr:cNvPr id="126" name="テキスト ボックス 125"/>
        <xdr:cNvSpPr txBox="1"/>
      </xdr:nvSpPr>
      <xdr:spPr>
        <a:xfrm>
          <a:off x="3406140" y="870902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24130</xdr:rowOff>
    </xdr:from>
    <xdr:to>
      <xdr:col>15</xdr:col>
      <xdr:colOff>50800</xdr:colOff>
      <xdr:row>59</xdr:row>
      <xdr:rowOff>38100</xdr:rowOff>
    </xdr:to>
    <xdr:cxnSp macro="">
      <xdr:nvCxnSpPr>
        <xdr:cNvPr id="127" name="直線コネクタ 126"/>
        <xdr:cNvCxnSpPr/>
      </xdr:nvCxnSpPr>
      <xdr:spPr>
        <a:xfrm>
          <a:off x="1968500" y="1013968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66040</xdr:rowOff>
    </xdr:from>
    <xdr:to>
      <xdr:col>15</xdr:col>
      <xdr:colOff>101600</xdr:colOff>
      <xdr:row>57</xdr:row>
      <xdr:rowOff>170180</xdr:rowOff>
    </xdr:to>
    <xdr:sp macro="" textlink="">
      <xdr:nvSpPr>
        <xdr:cNvPr id="128" name="フローチャート: 判断 127"/>
        <xdr:cNvSpPr/>
      </xdr:nvSpPr>
      <xdr:spPr>
        <a:xfrm>
          <a:off x="2781300" y="98386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10795</xdr:rowOff>
    </xdr:from>
    <xdr:ext cx="529590" cy="263525"/>
    <xdr:sp macro="" textlink="">
      <xdr:nvSpPr>
        <xdr:cNvPr id="129" name="テキスト ボックス 128"/>
        <xdr:cNvSpPr txBox="1"/>
      </xdr:nvSpPr>
      <xdr:spPr>
        <a:xfrm>
          <a:off x="2574925" y="961199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95250</xdr:rowOff>
    </xdr:from>
    <xdr:to>
      <xdr:col>10</xdr:col>
      <xdr:colOff>114300</xdr:colOff>
      <xdr:row>59</xdr:row>
      <xdr:rowOff>24130</xdr:rowOff>
    </xdr:to>
    <xdr:cxnSp macro="">
      <xdr:nvCxnSpPr>
        <xdr:cNvPr id="130" name="直線コネクタ 129"/>
        <xdr:cNvCxnSpPr/>
      </xdr:nvCxnSpPr>
      <xdr:spPr>
        <a:xfrm>
          <a:off x="1104900" y="10039350"/>
          <a:ext cx="8636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101600</xdr:rowOff>
    </xdr:from>
    <xdr:to>
      <xdr:col>10</xdr:col>
      <xdr:colOff>165100</xdr:colOff>
      <xdr:row>58</xdr:row>
      <xdr:rowOff>29845</xdr:rowOff>
    </xdr:to>
    <xdr:sp macro="" textlink="">
      <xdr:nvSpPr>
        <xdr:cNvPr id="131" name="フローチャート: 判断 130"/>
        <xdr:cNvSpPr/>
      </xdr:nvSpPr>
      <xdr:spPr>
        <a:xfrm>
          <a:off x="1917700" y="9874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46990</xdr:rowOff>
    </xdr:from>
    <xdr:ext cx="530860" cy="264795"/>
    <xdr:sp macro="" textlink="">
      <xdr:nvSpPr>
        <xdr:cNvPr id="132" name="テキスト ボックス 131"/>
        <xdr:cNvSpPr txBox="1"/>
      </xdr:nvSpPr>
      <xdr:spPr>
        <a:xfrm>
          <a:off x="1706245" y="964819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163195</xdr:rowOff>
    </xdr:from>
    <xdr:to>
      <xdr:col>6</xdr:col>
      <xdr:colOff>38100</xdr:colOff>
      <xdr:row>58</xdr:row>
      <xdr:rowOff>92075</xdr:rowOff>
    </xdr:to>
    <xdr:sp macro="" textlink="">
      <xdr:nvSpPr>
        <xdr:cNvPr id="133" name="フローチャート: 判断 132"/>
        <xdr:cNvSpPr/>
      </xdr:nvSpPr>
      <xdr:spPr>
        <a:xfrm>
          <a:off x="1054100" y="99358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109220</xdr:rowOff>
    </xdr:from>
    <xdr:ext cx="529590" cy="263525"/>
    <xdr:sp macro="" textlink="">
      <xdr:nvSpPr>
        <xdr:cNvPr id="134" name="テキスト ボックス 133"/>
        <xdr:cNvSpPr txBox="1"/>
      </xdr:nvSpPr>
      <xdr:spPr>
        <a:xfrm>
          <a:off x="842645" y="971042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60730" cy="264795"/>
    <xdr:sp macro="" textlink="">
      <xdr:nvSpPr>
        <xdr:cNvPr id="135" name="テキスト ボックス 134"/>
        <xdr:cNvSpPr txBox="1"/>
      </xdr:nvSpPr>
      <xdr:spPr>
        <a:xfrm>
          <a:off x="432816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6" name="テキスト ボックス 135"/>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60730" cy="264795"/>
    <xdr:sp macro="" textlink="">
      <xdr:nvSpPr>
        <xdr:cNvPr id="137" name="テキスト ボックス 136"/>
        <xdr:cNvSpPr txBox="1"/>
      </xdr:nvSpPr>
      <xdr:spPr>
        <a:xfrm>
          <a:off x="264668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8" name="テキスト ボックス 137"/>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9" name="テキスト ボックス 138"/>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88900</xdr:rowOff>
    </xdr:from>
    <xdr:to>
      <xdr:col>24</xdr:col>
      <xdr:colOff>114300</xdr:colOff>
      <xdr:row>58</xdr:row>
      <xdr:rowOff>18415</xdr:rowOff>
    </xdr:to>
    <xdr:sp macro="" textlink="">
      <xdr:nvSpPr>
        <xdr:cNvPr id="140" name="楕円 139"/>
        <xdr:cNvSpPr/>
      </xdr:nvSpPr>
      <xdr:spPr>
        <a:xfrm>
          <a:off x="4462780" y="9861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66675</xdr:rowOff>
    </xdr:from>
    <xdr:ext cx="534670" cy="260350"/>
    <xdr:sp macro="" textlink="">
      <xdr:nvSpPr>
        <xdr:cNvPr id="141" name="総務費該当値テキスト"/>
        <xdr:cNvSpPr txBox="1"/>
      </xdr:nvSpPr>
      <xdr:spPr>
        <a:xfrm>
          <a:off x="4564380" y="983932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90805</xdr:rowOff>
    </xdr:from>
    <xdr:to>
      <xdr:col>20</xdr:col>
      <xdr:colOff>38100</xdr:colOff>
      <xdr:row>54</xdr:row>
      <xdr:rowOff>19685</xdr:rowOff>
    </xdr:to>
    <xdr:sp macro="" textlink="">
      <xdr:nvSpPr>
        <xdr:cNvPr id="142" name="楕円 141"/>
        <xdr:cNvSpPr/>
      </xdr:nvSpPr>
      <xdr:spPr>
        <a:xfrm>
          <a:off x="3649980" y="91776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10160</xdr:rowOff>
    </xdr:from>
    <xdr:ext cx="593725" cy="264160"/>
    <xdr:sp macro="" textlink="">
      <xdr:nvSpPr>
        <xdr:cNvPr id="143" name="テキスト ボックス 142"/>
        <xdr:cNvSpPr txBox="1"/>
      </xdr:nvSpPr>
      <xdr:spPr>
        <a:xfrm>
          <a:off x="3406140" y="926846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161925</xdr:rowOff>
    </xdr:from>
    <xdr:to>
      <xdr:col>15</xdr:col>
      <xdr:colOff>101600</xdr:colOff>
      <xdr:row>59</xdr:row>
      <xdr:rowOff>90170</xdr:rowOff>
    </xdr:to>
    <xdr:sp macro="" textlink="">
      <xdr:nvSpPr>
        <xdr:cNvPr id="144" name="楕円 143"/>
        <xdr:cNvSpPr/>
      </xdr:nvSpPr>
      <xdr:spPr>
        <a:xfrm>
          <a:off x="2781300" y="10106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81280</xdr:rowOff>
    </xdr:from>
    <xdr:ext cx="529590" cy="264160"/>
    <xdr:sp macro="" textlink="">
      <xdr:nvSpPr>
        <xdr:cNvPr id="145" name="テキスト ボックス 144"/>
        <xdr:cNvSpPr txBox="1"/>
      </xdr:nvSpPr>
      <xdr:spPr>
        <a:xfrm>
          <a:off x="2574925" y="1019683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147320</xdr:rowOff>
    </xdr:from>
    <xdr:to>
      <xdr:col>10</xdr:col>
      <xdr:colOff>165100</xdr:colOff>
      <xdr:row>59</xdr:row>
      <xdr:rowOff>76835</xdr:rowOff>
    </xdr:to>
    <xdr:sp macro="" textlink="">
      <xdr:nvSpPr>
        <xdr:cNvPr id="146" name="楕円 145"/>
        <xdr:cNvSpPr/>
      </xdr:nvSpPr>
      <xdr:spPr>
        <a:xfrm>
          <a:off x="1917700" y="1009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66675</xdr:rowOff>
    </xdr:from>
    <xdr:ext cx="530860" cy="260350"/>
    <xdr:sp macro="" textlink="">
      <xdr:nvSpPr>
        <xdr:cNvPr id="147" name="テキスト ボックス 146"/>
        <xdr:cNvSpPr txBox="1"/>
      </xdr:nvSpPr>
      <xdr:spPr>
        <a:xfrm>
          <a:off x="1706245" y="10182225"/>
          <a:ext cx="5308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43815</xdr:rowOff>
    </xdr:from>
    <xdr:to>
      <xdr:col>6</xdr:col>
      <xdr:colOff>38100</xdr:colOff>
      <xdr:row>58</xdr:row>
      <xdr:rowOff>147320</xdr:rowOff>
    </xdr:to>
    <xdr:sp macro="" textlink="">
      <xdr:nvSpPr>
        <xdr:cNvPr id="148" name="楕円 147"/>
        <xdr:cNvSpPr/>
      </xdr:nvSpPr>
      <xdr:spPr>
        <a:xfrm>
          <a:off x="1054100" y="998791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138430</xdr:rowOff>
    </xdr:from>
    <xdr:ext cx="529590" cy="260985"/>
    <xdr:sp macro="" textlink="">
      <xdr:nvSpPr>
        <xdr:cNvPr id="149" name="テキスト ボックス 148"/>
        <xdr:cNvSpPr txBox="1"/>
      </xdr:nvSpPr>
      <xdr:spPr>
        <a:xfrm>
          <a:off x="842645" y="10082530"/>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50" name="正方形/長方形 149"/>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1" name="正方形/長方形 150"/>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2" name="正方形/長方形 151"/>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3" name="正方形/長方形 152"/>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4" name="正方形/長方形 153"/>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5" name="正方形/長方形 154"/>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6" name="正方形/長方形 155"/>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7" name="正方形/長方形 156"/>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6075" cy="225425"/>
    <xdr:sp macro="" textlink="">
      <xdr:nvSpPr>
        <xdr:cNvPr id="158" name="テキスト ボックス 157"/>
        <xdr:cNvSpPr txBox="1"/>
      </xdr:nvSpPr>
      <xdr:spPr>
        <a:xfrm>
          <a:off x="708660" y="11494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9" name="直線コネクタ 158"/>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114300</xdr:rowOff>
    </xdr:from>
    <xdr:ext cx="531495" cy="260985"/>
    <xdr:sp macro="" textlink="">
      <xdr:nvSpPr>
        <xdr:cNvPr id="160" name="テキスト ボックス 159"/>
        <xdr:cNvSpPr txBox="1"/>
      </xdr:nvSpPr>
      <xdr:spPr>
        <a:xfrm>
          <a:off x="225425" y="13830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45720</xdr:rowOff>
    </xdr:from>
    <xdr:to>
      <xdr:col>28</xdr:col>
      <xdr:colOff>114300</xdr:colOff>
      <xdr:row>79</xdr:row>
      <xdr:rowOff>45720</xdr:rowOff>
    </xdr:to>
    <xdr:cxnSp macro="">
      <xdr:nvCxnSpPr>
        <xdr:cNvPr id="161" name="直線コネクタ 160"/>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75565</xdr:rowOff>
    </xdr:from>
    <xdr:ext cx="591820" cy="263525"/>
    <xdr:sp macro="" textlink="">
      <xdr:nvSpPr>
        <xdr:cNvPr id="162" name="テキスト ボックス 161"/>
        <xdr:cNvSpPr txBox="1"/>
      </xdr:nvSpPr>
      <xdr:spPr>
        <a:xfrm>
          <a:off x="166370" y="13448665"/>
          <a:ext cx="591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3" name="直線コネクタ 162"/>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36195</xdr:rowOff>
    </xdr:from>
    <xdr:ext cx="591820" cy="264160"/>
    <xdr:sp macro="" textlink="">
      <xdr:nvSpPr>
        <xdr:cNvPr id="164" name="テキスト ボックス 163"/>
        <xdr:cNvSpPr txBox="1"/>
      </xdr:nvSpPr>
      <xdr:spPr>
        <a:xfrm>
          <a:off x="166370" y="1306639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5" name="直線コネクタ 164"/>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1820" cy="260985"/>
    <xdr:sp macro="" textlink="">
      <xdr:nvSpPr>
        <xdr:cNvPr id="166" name="テキスト ボックス 165"/>
        <xdr:cNvSpPr txBox="1"/>
      </xdr:nvSpPr>
      <xdr:spPr>
        <a:xfrm>
          <a:off x="166370" y="1268730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7" name="直線コネクタ 166"/>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133985</xdr:rowOff>
    </xdr:from>
    <xdr:ext cx="591820" cy="264160"/>
    <xdr:sp macro="" textlink="">
      <xdr:nvSpPr>
        <xdr:cNvPr id="168" name="テキスト ボックス 167"/>
        <xdr:cNvSpPr txBox="1"/>
      </xdr:nvSpPr>
      <xdr:spPr>
        <a:xfrm>
          <a:off x="166370" y="1230693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69" name="直線コネクタ 168"/>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94615</xdr:rowOff>
    </xdr:from>
    <xdr:ext cx="591820" cy="264160"/>
    <xdr:sp macro="" textlink="">
      <xdr:nvSpPr>
        <xdr:cNvPr id="170" name="テキスト ボックス 169"/>
        <xdr:cNvSpPr txBox="1"/>
      </xdr:nvSpPr>
      <xdr:spPr>
        <a:xfrm>
          <a:off x="166370" y="11924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1" name="直線コネクタ 170"/>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1820" cy="259715"/>
    <xdr:sp macro="" textlink="">
      <xdr:nvSpPr>
        <xdr:cNvPr id="172" name="テキスト ボックス 171"/>
        <xdr:cNvSpPr txBox="1"/>
      </xdr:nvSpPr>
      <xdr:spPr>
        <a:xfrm>
          <a:off x="166370" y="11543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3"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168910</xdr:rowOff>
    </xdr:from>
    <xdr:to>
      <xdr:col>24</xdr:col>
      <xdr:colOff>62865</xdr:colOff>
      <xdr:row>77</xdr:row>
      <xdr:rowOff>57150</xdr:rowOff>
    </xdr:to>
    <xdr:cxnSp macro="">
      <xdr:nvCxnSpPr>
        <xdr:cNvPr id="174" name="直線コネクタ 173"/>
        <xdr:cNvCxnSpPr/>
      </xdr:nvCxnSpPr>
      <xdr:spPr>
        <a:xfrm flipV="1">
          <a:off x="4511675" y="1217041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60960</xdr:rowOff>
    </xdr:from>
    <xdr:ext cx="598805" cy="265430"/>
    <xdr:sp macro="" textlink="">
      <xdr:nvSpPr>
        <xdr:cNvPr id="175" name="民生費最小値テキスト"/>
        <xdr:cNvSpPr txBox="1"/>
      </xdr:nvSpPr>
      <xdr:spPr>
        <a:xfrm>
          <a:off x="4564380" y="1326261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176" name="直線コネクタ 175"/>
        <xdr:cNvCxnSpPr/>
      </xdr:nvCxnSpPr>
      <xdr:spPr>
        <a:xfrm>
          <a:off x="4429760" y="13258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114300</xdr:rowOff>
    </xdr:from>
    <xdr:ext cx="598805" cy="260985"/>
    <xdr:sp macro="" textlink="">
      <xdr:nvSpPr>
        <xdr:cNvPr id="177" name="民生費最大値テキスト"/>
        <xdr:cNvSpPr txBox="1"/>
      </xdr:nvSpPr>
      <xdr:spPr>
        <a:xfrm>
          <a:off x="4564380" y="11944350"/>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168910</xdr:rowOff>
    </xdr:from>
    <xdr:to>
      <xdr:col>24</xdr:col>
      <xdr:colOff>152400</xdr:colOff>
      <xdr:row>70</xdr:row>
      <xdr:rowOff>168910</xdr:rowOff>
    </xdr:to>
    <xdr:cxnSp macro="">
      <xdr:nvCxnSpPr>
        <xdr:cNvPr id="178" name="直線コネクタ 177"/>
        <xdr:cNvCxnSpPr/>
      </xdr:nvCxnSpPr>
      <xdr:spPr>
        <a:xfrm>
          <a:off x="4429760" y="12170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44450</xdr:rowOff>
    </xdr:from>
    <xdr:to>
      <xdr:col>24</xdr:col>
      <xdr:colOff>63500</xdr:colOff>
      <xdr:row>78</xdr:row>
      <xdr:rowOff>13970</xdr:rowOff>
    </xdr:to>
    <xdr:cxnSp macro="">
      <xdr:nvCxnSpPr>
        <xdr:cNvPr id="179" name="直線コネクタ 178"/>
        <xdr:cNvCxnSpPr/>
      </xdr:nvCxnSpPr>
      <xdr:spPr>
        <a:xfrm flipV="1">
          <a:off x="3700780" y="13246100"/>
          <a:ext cx="8128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80645</xdr:rowOff>
    </xdr:from>
    <xdr:ext cx="598805" cy="264795"/>
    <xdr:sp macro="" textlink="">
      <xdr:nvSpPr>
        <xdr:cNvPr id="180" name="民生費平均値テキスト"/>
        <xdr:cNvSpPr txBox="1"/>
      </xdr:nvSpPr>
      <xdr:spPr>
        <a:xfrm>
          <a:off x="4564380" y="12767945"/>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57150</xdr:rowOff>
    </xdr:from>
    <xdr:to>
      <xdr:col>24</xdr:col>
      <xdr:colOff>114300</xdr:colOff>
      <xdr:row>75</xdr:row>
      <xdr:rowOff>161290</xdr:rowOff>
    </xdr:to>
    <xdr:sp macro="" textlink="">
      <xdr:nvSpPr>
        <xdr:cNvPr id="181" name="フローチャート: 判断 180"/>
        <xdr:cNvSpPr/>
      </xdr:nvSpPr>
      <xdr:spPr>
        <a:xfrm>
          <a:off x="4462780" y="12915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13970</xdr:rowOff>
    </xdr:from>
    <xdr:to>
      <xdr:col>19</xdr:col>
      <xdr:colOff>177800</xdr:colOff>
      <xdr:row>78</xdr:row>
      <xdr:rowOff>57150</xdr:rowOff>
    </xdr:to>
    <xdr:cxnSp macro="">
      <xdr:nvCxnSpPr>
        <xdr:cNvPr id="182" name="直線コネクタ 181"/>
        <xdr:cNvCxnSpPr/>
      </xdr:nvCxnSpPr>
      <xdr:spPr>
        <a:xfrm flipV="1">
          <a:off x="2832100" y="1338707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66040</xdr:rowOff>
    </xdr:from>
    <xdr:to>
      <xdr:col>20</xdr:col>
      <xdr:colOff>38100</xdr:colOff>
      <xdr:row>74</xdr:row>
      <xdr:rowOff>170180</xdr:rowOff>
    </xdr:to>
    <xdr:sp macro="" textlink="">
      <xdr:nvSpPr>
        <xdr:cNvPr id="183" name="フローチャート: 判断 182"/>
        <xdr:cNvSpPr/>
      </xdr:nvSpPr>
      <xdr:spPr>
        <a:xfrm>
          <a:off x="3649980" y="1275334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10795</xdr:rowOff>
    </xdr:from>
    <xdr:ext cx="593725" cy="263525"/>
    <xdr:sp macro="" textlink="">
      <xdr:nvSpPr>
        <xdr:cNvPr id="184" name="テキスト ボックス 183"/>
        <xdr:cNvSpPr txBox="1"/>
      </xdr:nvSpPr>
      <xdr:spPr>
        <a:xfrm>
          <a:off x="3406140" y="1252664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57150</xdr:rowOff>
    </xdr:from>
    <xdr:to>
      <xdr:col>15</xdr:col>
      <xdr:colOff>50800</xdr:colOff>
      <xdr:row>78</xdr:row>
      <xdr:rowOff>77470</xdr:rowOff>
    </xdr:to>
    <xdr:cxnSp macro="">
      <xdr:nvCxnSpPr>
        <xdr:cNvPr id="185" name="直線コネクタ 184"/>
        <xdr:cNvCxnSpPr/>
      </xdr:nvCxnSpPr>
      <xdr:spPr>
        <a:xfrm flipV="1">
          <a:off x="1968500" y="1343025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102235</xdr:rowOff>
    </xdr:from>
    <xdr:to>
      <xdr:col>15</xdr:col>
      <xdr:colOff>101600</xdr:colOff>
      <xdr:row>75</xdr:row>
      <xdr:rowOff>30480</xdr:rowOff>
    </xdr:to>
    <xdr:sp macro="" textlink="">
      <xdr:nvSpPr>
        <xdr:cNvPr id="186" name="フローチャート: 判断 185"/>
        <xdr:cNvSpPr/>
      </xdr:nvSpPr>
      <xdr:spPr>
        <a:xfrm>
          <a:off x="2781300" y="12789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47625</xdr:rowOff>
    </xdr:from>
    <xdr:ext cx="594995" cy="264795"/>
    <xdr:sp macro="" textlink="">
      <xdr:nvSpPr>
        <xdr:cNvPr id="187" name="テキスト ボックス 186"/>
        <xdr:cNvSpPr txBox="1"/>
      </xdr:nvSpPr>
      <xdr:spPr>
        <a:xfrm>
          <a:off x="2542540" y="1256347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111760</xdr:rowOff>
    </xdr:from>
    <xdr:to>
      <xdr:col>10</xdr:col>
      <xdr:colOff>114300</xdr:colOff>
      <xdr:row>78</xdr:row>
      <xdr:rowOff>77470</xdr:rowOff>
    </xdr:to>
    <xdr:cxnSp macro="">
      <xdr:nvCxnSpPr>
        <xdr:cNvPr id="188" name="直線コネクタ 187"/>
        <xdr:cNvCxnSpPr/>
      </xdr:nvCxnSpPr>
      <xdr:spPr>
        <a:xfrm>
          <a:off x="1104900" y="13141960"/>
          <a:ext cx="8636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161925</xdr:rowOff>
    </xdr:from>
    <xdr:to>
      <xdr:col>10</xdr:col>
      <xdr:colOff>165100</xdr:colOff>
      <xdr:row>75</xdr:row>
      <xdr:rowOff>90170</xdr:rowOff>
    </xdr:to>
    <xdr:sp macro="" textlink="">
      <xdr:nvSpPr>
        <xdr:cNvPr id="189" name="フローチャート: 判断 188"/>
        <xdr:cNvSpPr/>
      </xdr:nvSpPr>
      <xdr:spPr>
        <a:xfrm>
          <a:off x="1917700" y="12849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106680</xdr:rowOff>
    </xdr:from>
    <xdr:ext cx="593725" cy="265430"/>
    <xdr:sp macro="" textlink="">
      <xdr:nvSpPr>
        <xdr:cNvPr id="190" name="テキスト ボックス 189"/>
        <xdr:cNvSpPr txBox="1"/>
      </xdr:nvSpPr>
      <xdr:spPr>
        <a:xfrm>
          <a:off x="1673860" y="1262253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155575</xdr:rowOff>
    </xdr:from>
    <xdr:to>
      <xdr:col>6</xdr:col>
      <xdr:colOff>38100</xdr:colOff>
      <xdr:row>75</xdr:row>
      <xdr:rowOff>83820</xdr:rowOff>
    </xdr:to>
    <xdr:sp macro="" textlink="">
      <xdr:nvSpPr>
        <xdr:cNvPr id="191" name="フローチャート: 判断 190"/>
        <xdr:cNvSpPr/>
      </xdr:nvSpPr>
      <xdr:spPr>
        <a:xfrm>
          <a:off x="1054100" y="128428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101600</xdr:rowOff>
    </xdr:from>
    <xdr:ext cx="593725" cy="260350"/>
    <xdr:sp macro="" textlink="">
      <xdr:nvSpPr>
        <xdr:cNvPr id="192" name="テキスト ボックス 191"/>
        <xdr:cNvSpPr txBox="1"/>
      </xdr:nvSpPr>
      <xdr:spPr>
        <a:xfrm>
          <a:off x="810260" y="12617450"/>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60730" cy="264795"/>
    <xdr:sp macro="" textlink="">
      <xdr:nvSpPr>
        <xdr:cNvPr id="193" name="テキスト ボックス 192"/>
        <xdr:cNvSpPr txBox="1"/>
      </xdr:nvSpPr>
      <xdr:spPr>
        <a:xfrm>
          <a:off x="432816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4" name="テキスト ボックス 193"/>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60730" cy="264795"/>
    <xdr:sp macro="" textlink="">
      <xdr:nvSpPr>
        <xdr:cNvPr id="195" name="テキスト ボックス 194"/>
        <xdr:cNvSpPr txBox="1"/>
      </xdr:nvSpPr>
      <xdr:spPr>
        <a:xfrm>
          <a:off x="264668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6" name="テキスト ボックス 195"/>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7" name="テキスト ボックス 196"/>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167640</xdr:rowOff>
    </xdr:from>
    <xdr:to>
      <xdr:col>24</xdr:col>
      <xdr:colOff>114300</xdr:colOff>
      <xdr:row>77</xdr:row>
      <xdr:rowOff>95885</xdr:rowOff>
    </xdr:to>
    <xdr:sp macro="" textlink="">
      <xdr:nvSpPr>
        <xdr:cNvPr id="198" name="楕円 197"/>
        <xdr:cNvSpPr/>
      </xdr:nvSpPr>
      <xdr:spPr>
        <a:xfrm>
          <a:off x="4462780" y="13197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80645</xdr:rowOff>
    </xdr:from>
    <xdr:ext cx="598805" cy="264795"/>
    <xdr:sp macro="" textlink="">
      <xdr:nvSpPr>
        <xdr:cNvPr id="199" name="民生費該当値テキスト"/>
        <xdr:cNvSpPr txBox="1"/>
      </xdr:nvSpPr>
      <xdr:spPr>
        <a:xfrm>
          <a:off x="4564380" y="131108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137795</xdr:rowOff>
    </xdr:from>
    <xdr:to>
      <xdr:col>20</xdr:col>
      <xdr:colOff>38100</xdr:colOff>
      <xdr:row>78</xdr:row>
      <xdr:rowOff>66675</xdr:rowOff>
    </xdr:to>
    <xdr:sp macro="" textlink="">
      <xdr:nvSpPr>
        <xdr:cNvPr id="200" name="楕円 199"/>
        <xdr:cNvSpPr/>
      </xdr:nvSpPr>
      <xdr:spPr>
        <a:xfrm>
          <a:off x="3649980" y="133394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57150</xdr:rowOff>
    </xdr:from>
    <xdr:ext cx="593725" cy="264795"/>
    <xdr:sp macro="" textlink="">
      <xdr:nvSpPr>
        <xdr:cNvPr id="201" name="テキスト ボックス 200"/>
        <xdr:cNvSpPr txBox="1"/>
      </xdr:nvSpPr>
      <xdr:spPr>
        <a:xfrm>
          <a:off x="3406140" y="13430250"/>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5080</xdr:rowOff>
    </xdr:from>
    <xdr:to>
      <xdr:col>15</xdr:col>
      <xdr:colOff>101600</xdr:colOff>
      <xdr:row>78</xdr:row>
      <xdr:rowOff>109220</xdr:rowOff>
    </xdr:to>
    <xdr:sp macro="" textlink="">
      <xdr:nvSpPr>
        <xdr:cNvPr id="202" name="楕円 201"/>
        <xdr:cNvSpPr/>
      </xdr:nvSpPr>
      <xdr:spPr>
        <a:xfrm>
          <a:off x="2781300" y="13378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100330</xdr:rowOff>
    </xdr:from>
    <xdr:ext cx="594995" cy="260350"/>
    <xdr:sp macro="" textlink="">
      <xdr:nvSpPr>
        <xdr:cNvPr id="203" name="テキスト ボックス 202"/>
        <xdr:cNvSpPr txBox="1"/>
      </xdr:nvSpPr>
      <xdr:spPr>
        <a:xfrm>
          <a:off x="2542540" y="13473430"/>
          <a:ext cx="5949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25400</xdr:rowOff>
    </xdr:from>
    <xdr:to>
      <xdr:col>10</xdr:col>
      <xdr:colOff>165100</xdr:colOff>
      <xdr:row>78</xdr:row>
      <xdr:rowOff>128905</xdr:rowOff>
    </xdr:to>
    <xdr:sp macro="" textlink="">
      <xdr:nvSpPr>
        <xdr:cNvPr id="204" name="楕円 203"/>
        <xdr:cNvSpPr/>
      </xdr:nvSpPr>
      <xdr:spPr>
        <a:xfrm>
          <a:off x="1917700" y="133985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120650</xdr:rowOff>
    </xdr:from>
    <xdr:ext cx="593725" cy="264160"/>
    <xdr:sp macro="" textlink="">
      <xdr:nvSpPr>
        <xdr:cNvPr id="205" name="テキスト ボックス 204"/>
        <xdr:cNvSpPr txBox="1"/>
      </xdr:nvSpPr>
      <xdr:spPr>
        <a:xfrm>
          <a:off x="1673860" y="1349375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59055</xdr:rowOff>
    </xdr:from>
    <xdr:to>
      <xdr:col>6</xdr:col>
      <xdr:colOff>38100</xdr:colOff>
      <xdr:row>76</xdr:row>
      <xdr:rowOff>162560</xdr:rowOff>
    </xdr:to>
    <xdr:sp macro="" textlink="">
      <xdr:nvSpPr>
        <xdr:cNvPr id="206" name="楕円 205"/>
        <xdr:cNvSpPr/>
      </xdr:nvSpPr>
      <xdr:spPr>
        <a:xfrm>
          <a:off x="1054100" y="130892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153670</xdr:rowOff>
    </xdr:from>
    <xdr:ext cx="593725" cy="265430"/>
    <xdr:sp macro="" textlink="">
      <xdr:nvSpPr>
        <xdr:cNvPr id="207" name="テキスト ボックス 206"/>
        <xdr:cNvSpPr txBox="1"/>
      </xdr:nvSpPr>
      <xdr:spPr>
        <a:xfrm>
          <a:off x="810260" y="1318387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8" name="正方形/長方形 207"/>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9" name="正方形/長方形 208"/>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10" name="正方形/長方形 209"/>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11" name="正方形/長方形 210"/>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2" name="正方形/長方形 211"/>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3" name="正方形/長方形 212"/>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4" name="正方形/長方形 213"/>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5" name="正方形/長方形 214"/>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6075" cy="225425"/>
    <xdr:sp macro="" textlink="">
      <xdr:nvSpPr>
        <xdr:cNvPr id="216" name="テキスト ボックス 215"/>
        <xdr:cNvSpPr txBox="1"/>
      </xdr:nvSpPr>
      <xdr:spPr>
        <a:xfrm>
          <a:off x="708660" y="14923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4000"/>
    <xdr:sp macro="" textlink="">
      <xdr:nvSpPr>
        <xdr:cNvPr id="218" name="テキスト ボックス 217"/>
        <xdr:cNvSpPr txBox="1"/>
      </xdr:nvSpPr>
      <xdr:spPr>
        <a:xfrm>
          <a:off x="502920" y="17256760"/>
          <a:ext cx="245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24" name="テキスト ボックス 223"/>
        <xdr:cNvSpPr txBox="1"/>
      </xdr:nvSpPr>
      <xdr:spPr>
        <a:xfrm>
          <a:off x="22542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6" name="テキスト ボックス 225"/>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65405</xdr:rowOff>
    </xdr:from>
    <xdr:to>
      <xdr:col>28</xdr:col>
      <xdr:colOff>114300</xdr:colOff>
      <xdr:row>90</xdr:row>
      <xdr:rowOff>65405</xdr:rowOff>
    </xdr:to>
    <xdr:cxnSp macro="">
      <xdr:nvCxnSpPr>
        <xdr:cNvPr id="227" name="直線コネクタ 226"/>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94615</xdr:rowOff>
    </xdr:from>
    <xdr:ext cx="591820" cy="264160"/>
    <xdr:sp macro="" textlink="">
      <xdr:nvSpPr>
        <xdr:cNvPr id="228" name="テキスト ボックス 227"/>
        <xdr:cNvSpPr txBox="1"/>
      </xdr:nvSpPr>
      <xdr:spPr>
        <a:xfrm>
          <a:off x="166370" y="15353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9" name="直線コネクタ 228"/>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1820" cy="259715"/>
    <xdr:sp macro="" textlink="">
      <xdr:nvSpPr>
        <xdr:cNvPr id="230" name="テキスト ボックス 229"/>
        <xdr:cNvSpPr txBox="1"/>
      </xdr:nvSpPr>
      <xdr:spPr>
        <a:xfrm>
          <a:off x="166370" y="14972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1"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37465</xdr:rowOff>
    </xdr:from>
    <xdr:to>
      <xdr:col>24</xdr:col>
      <xdr:colOff>62865</xdr:colOff>
      <xdr:row>99</xdr:row>
      <xdr:rowOff>29210</xdr:rowOff>
    </xdr:to>
    <xdr:cxnSp macro="">
      <xdr:nvCxnSpPr>
        <xdr:cNvPr id="232" name="直線コネクタ 231"/>
        <xdr:cNvCxnSpPr/>
      </xdr:nvCxnSpPr>
      <xdr:spPr>
        <a:xfrm flipV="1">
          <a:off x="4511675" y="1546796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4000"/>
    <xdr:sp macro="" textlink="">
      <xdr:nvSpPr>
        <xdr:cNvPr id="233" name="衛生費最小値テキスト"/>
        <xdr:cNvSpPr txBox="1"/>
      </xdr:nvSpPr>
      <xdr:spPr>
        <a:xfrm>
          <a:off x="4564380" y="170059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4" name="直線コネクタ 233"/>
        <xdr:cNvCxnSpPr/>
      </xdr:nvCxnSpPr>
      <xdr:spPr>
        <a:xfrm>
          <a:off x="4429760" y="17002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158750</xdr:rowOff>
    </xdr:from>
    <xdr:ext cx="598805" cy="260350"/>
    <xdr:sp macro="" textlink="">
      <xdr:nvSpPr>
        <xdr:cNvPr id="235" name="衛生費最大値テキスト"/>
        <xdr:cNvSpPr txBox="1"/>
      </xdr:nvSpPr>
      <xdr:spPr>
        <a:xfrm>
          <a:off x="4564380" y="1524635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37465</xdr:rowOff>
    </xdr:from>
    <xdr:to>
      <xdr:col>24</xdr:col>
      <xdr:colOff>152400</xdr:colOff>
      <xdr:row>90</xdr:row>
      <xdr:rowOff>37465</xdr:rowOff>
    </xdr:to>
    <xdr:cxnSp macro="">
      <xdr:nvCxnSpPr>
        <xdr:cNvPr id="236" name="直線コネクタ 235"/>
        <xdr:cNvCxnSpPr/>
      </xdr:nvCxnSpPr>
      <xdr:spPr>
        <a:xfrm>
          <a:off x="4429760" y="15467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88900</xdr:rowOff>
    </xdr:from>
    <xdr:to>
      <xdr:col>24</xdr:col>
      <xdr:colOff>63500</xdr:colOff>
      <xdr:row>96</xdr:row>
      <xdr:rowOff>40640</xdr:rowOff>
    </xdr:to>
    <xdr:cxnSp macro="">
      <xdr:nvCxnSpPr>
        <xdr:cNvPr id="237" name="直線コネクタ 236"/>
        <xdr:cNvCxnSpPr/>
      </xdr:nvCxnSpPr>
      <xdr:spPr>
        <a:xfrm flipV="1">
          <a:off x="3700780" y="16376650"/>
          <a:ext cx="8128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157480</xdr:rowOff>
    </xdr:from>
    <xdr:ext cx="534670" cy="254000"/>
    <xdr:sp macro="" textlink="">
      <xdr:nvSpPr>
        <xdr:cNvPr id="238" name="衛生費平均値テキスト"/>
        <xdr:cNvSpPr txBox="1"/>
      </xdr:nvSpPr>
      <xdr:spPr>
        <a:xfrm>
          <a:off x="4564380" y="166166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39" name="フローチャート: 判断 238"/>
        <xdr:cNvSpPr/>
      </xdr:nvSpPr>
      <xdr:spPr>
        <a:xfrm>
          <a:off x="446278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40640</xdr:rowOff>
    </xdr:from>
    <xdr:to>
      <xdr:col>19</xdr:col>
      <xdr:colOff>177800</xdr:colOff>
      <xdr:row>96</xdr:row>
      <xdr:rowOff>121285</xdr:rowOff>
    </xdr:to>
    <xdr:cxnSp macro="">
      <xdr:nvCxnSpPr>
        <xdr:cNvPr id="240" name="直線コネクタ 239"/>
        <xdr:cNvCxnSpPr/>
      </xdr:nvCxnSpPr>
      <xdr:spPr>
        <a:xfrm flipV="1">
          <a:off x="2832100" y="16499840"/>
          <a:ext cx="8686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89535</xdr:rowOff>
    </xdr:from>
    <xdr:to>
      <xdr:col>20</xdr:col>
      <xdr:colOff>38100</xdr:colOff>
      <xdr:row>97</xdr:row>
      <xdr:rowOff>19685</xdr:rowOff>
    </xdr:to>
    <xdr:sp macro="" textlink="">
      <xdr:nvSpPr>
        <xdr:cNvPr id="241" name="フローチャート: 判断 240"/>
        <xdr:cNvSpPr/>
      </xdr:nvSpPr>
      <xdr:spPr>
        <a:xfrm>
          <a:off x="3649980" y="165487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11430</xdr:rowOff>
    </xdr:from>
    <xdr:ext cx="529590" cy="259080"/>
    <xdr:sp macro="" textlink="">
      <xdr:nvSpPr>
        <xdr:cNvPr id="242" name="テキスト ボックス 241"/>
        <xdr:cNvSpPr txBox="1"/>
      </xdr:nvSpPr>
      <xdr:spPr>
        <a:xfrm>
          <a:off x="3438525" y="16642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121285</xdr:rowOff>
    </xdr:from>
    <xdr:to>
      <xdr:col>15</xdr:col>
      <xdr:colOff>50800</xdr:colOff>
      <xdr:row>96</xdr:row>
      <xdr:rowOff>158115</xdr:rowOff>
    </xdr:to>
    <xdr:cxnSp macro="">
      <xdr:nvCxnSpPr>
        <xdr:cNvPr id="243" name="直線コネクタ 242"/>
        <xdr:cNvCxnSpPr/>
      </xdr:nvCxnSpPr>
      <xdr:spPr>
        <a:xfrm flipV="1">
          <a:off x="1968500" y="16580485"/>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19685</xdr:rowOff>
    </xdr:from>
    <xdr:to>
      <xdr:col>15</xdr:col>
      <xdr:colOff>101600</xdr:colOff>
      <xdr:row>97</xdr:row>
      <xdr:rowOff>121285</xdr:rowOff>
    </xdr:to>
    <xdr:sp macro="" textlink="">
      <xdr:nvSpPr>
        <xdr:cNvPr id="244" name="フローチャート: 判断 243"/>
        <xdr:cNvSpPr/>
      </xdr:nvSpPr>
      <xdr:spPr>
        <a:xfrm>
          <a:off x="27813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112395</xdr:rowOff>
    </xdr:from>
    <xdr:ext cx="529590" cy="254000"/>
    <xdr:sp macro="" textlink="">
      <xdr:nvSpPr>
        <xdr:cNvPr id="245" name="テキスト ボックス 244"/>
        <xdr:cNvSpPr txBox="1"/>
      </xdr:nvSpPr>
      <xdr:spPr>
        <a:xfrm>
          <a:off x="2574925" y="167430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158115</xdr:rowOff>
    </xdr:from>
    <xdr:to>
      <xdr:col>10</xdr:col>
      <xdr:colOff>114300</xdr:colOff>
      <xdr:row>97</xdr:row>
      <xdr:rowOff>41275</xdr:rowOff>
    </xdr:to>
    <xdr:cxnSp macro="">
      <xdr:nvCxnSpPr>
        <xdr:cNvPr id="246" name="直線コネクタ 245"/>
        <xdr:cNvCxnSpPr/>
      </xdr:nvCxnSpPr>
      <xdr:spPr>
        <a:xfrm flipV="1">
          <a:off x="1104900" y="16617315"/>
          <a:ext cx="8636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68580</xdr:rowOff>
    </xdr:from>
    <xdr:to>
      <xdr:col>10</xdr:col>
      <xdr:colOff>165100</xdr:colOff>
      <xdr:row>97</xdr:row>
      <xdr:rowOff>170180</xdr:rowOff>
    </xdr:to>
    <xdr:sp macro="" textlink="">
      <xdr:nvSpPr>
        <xdr:cNvPr id="247" name="フローチャート: 判断 246"/>
        <xdr:cNvSpPr/>
      </xdr:nvSpPr>
      <xdr:spPr>
        <a:xfrm>
          <a:off x="19177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161290</xdr:rowOff>
    </xdr:from>
    <xdr:ext cx="530860" cy="259080"/>
    <xdr:sp macro="" textlink="">
      <xdr:nvSpPr>
        <xdr:cNvPr id="248" name="テキスト ボックス 247"/>
        <xdr:cNvSpPr txBox="1"/>
      </xdr:nvSpPr>
      <xdr:spPr>
        <a:xfrm>
          <a:off x="1706245" y="16791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33655</xdr:rowOff>
    </xdr:from>
    <xdr:to>
      <xdr:col>6</xdr:col>
      <xdr:colOff>38100</xdr:colOff>
      <xdr:row>97</xdr:row>
      <xdr:rowOff>135255</xdr:rowOff>
    </xdr:to>
    <xdr:sp macro="" textlink="">
      <xdr:nvSpPr>
        <xdr:cNvPr id="249" name="フローチャート: 判断 248"/>
        <xdr:cNvSpPr/>
      </xdr:nvSpPr>
      <xdr:spPr>
        <a:xfrm>
          <a:off x="1054100" y="16664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126365</xdr:rowOff>
    </xdr:from>
    <xdr:ext cx="529590" cy="259080"/>
    <xdr:sp macro="" textlink="">
      <xdr:nvSpPr>
        <xdr:cNvPr id="250" name="テキスト ボックス 249"/>
        <xdr:cNvSpPr txBox="1"/>
      </xdr:nvSpPr>
      <xdr:spPr>
        <a:xfrm>
          <a:off x="842645" y="16757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51" name="テキスト ボックス 250"/>
        <xdr:cNvSpPr txBox="1"/>
      </xdr:nvSpPr>
      <xdr:spPr>
        <a:xfrm>
          <a:off x="43281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3" name="テキスト ボックス 252"/>
        <xdr:cNvSpPr txBox="1"/>
      </xdr:nvSpPr>
      <xdr:spPr>
        <a:xfrm>
          <a:off x="264668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38100</xdr:rowOff>
    </xdr:from>
    <xdr:to>
      <xdr:col>24</xdr:col>
      <xdr:colOff>114300</xdr:colOff>
      <xdr:row>95</xdr:row>
      <xdr:rowOff>139700</xdr:rowOff>
    </xdr:to>
    <xdr:sp macro="" textlink="">
      <xdr:nvSpPr>
        <xdr:cNvPr id="256" name="楕円 255"/>
        <xdr:cNvSpPr/>
      </xdr:nvSpPr>
      <xdr:spPr>
        <a:xfrm>
          <a:off x="446278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60960</xdr:rowOff>
    </xdr:from>
    <xdr:ext cx="534670" cy="259080"/>
    <xdr:sp macro="" textlink="">
      <xdr:nvSpPr>
        <xdr:cNvPr id="257" name="衛生費該当値テキスト"/>
        <xdr:cNvSpPr txBox="1"/>
      </xdr:nvSpPr>
      <xdr:spPr>
        <a:xfrm>
          <a:off x="4564380" y="16177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161290</xdr:rowOff>
    </xdr:from>
    <xdr:to>
      <xdr:col>20</xdr:col>
      <xdr:colOff>38100</xdr:colOff>
      <xdr:row>96</xdr:row>
      <xdr:rowOff>91440</xdr:rowOff>
    </xdr:to>
    <xdr:sp macro="" textlink="">
      <xdr:nvSpPr>
        <xdr:cNvPr id="258" name="楕円 257"/>
        <xdr:cNvSpPr/>
      </xdr:nvSpPr>
      <xdr:spPr>
        <a:xfrm>
          <a:off x="3649980" y="16449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107950</xdr:rowOff>
    </xdr:from>
    <xdr:ext cx="529590" cy="259080"/>
    <xdr:sp macro="" textlink="">
      <xdr:nvSpPr>
        <xdr:cNvPr id="259" name="テキスト ボックス 258"/>
        <xdr:cNvSpPr txBox="1"/>
      </xdr:nvSpPr>
      <xdr:spPr>
        <a:xfrm>
          <a:off x="3438525" y="16224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70485</xdr:rowOff>
    </xdr:from>
    <xdr:to>
      <xdr:col>15</xdr:col>
      <xdr:colOff>101600</xdr:colOff>
      <xdr:row>97</xdr:row>
      <xdr:rowOff>635</xdr:rowOff>
    </xdr:to>
    <xdr:sp macro="" textlink="">
      <xdr:nvSpPr>
        <xdr:cNvPr id="260" name="楕円 259"/>
        <xdr:cNvSpPr/>
      </xdr:nvSpPr>
      <xdr:spPr>
        <a:xfrm>
          <a:off x="2781300" y="165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17780</xdr:rowOff>
    </xdr:from>
    <xdr:ext cx="529590" cy="254000"/>
    <xdr:sp macro="" textlink="">
      <xdr:nvSpPr>
        <xdr:cNvPr id="261" name="テキスト ボックス 260"/>
        <xdr:cNvSpPr txBox="1"/>
      </xdr:nvSpPr>
      <xdr:spPr>
        <a:xfrm>
          <a:off x="2574925" y="163055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107315</xdr:rowOff>
    </xdr:from>
    <xdr:to>
      <xdr:col>10</xdr:col>
      <xdr:colOff>165100</xdr:colOff>
      <xdr:row>97</xdr:row>
      <xdr:rowOff>37465</xdr:rowOff>
    </xdr:to>
    <xdr:sp macro="" textlink="">
      <xdr:nvSpPr>
        <xdr:cNvPr id="262" name="楕円 261"/>
        <xdr:cNvSpPr/>
      </xdr:nvSpPr>
      <xdr:spPr>
        <a:xfrm>
          <a:off x="19177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53975</xdr:rowOff>
    </xdr:from>
    <xdr:ext cx="530860" cy="254000"/>
    <xdr:sp macro="" textlink="">
      <xdr:nvSpPr>
        <xdr:cNvPr id="263" name="テキスト ボックス 262"/>
        <xdr:cNvSpPr txBox="1"/>
      </xdr:nvSpPr>
      <xdr:spPr>
        <a:xfrm>
          <a:off x="1706245" y="1634172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161925</xdr:rowOff>
    </xdr:from>
    <xdr:to>
      <xdr:col>6</xdr:col>
      <xdr:colOff>38100</xdr:colOff>
      <xdr:row>97</xdr:row>
      <xdr:rowOff>92075</xdr:rowOff>
    </xdr:to>
    <xdr:sp macro="" textlink="">
      <xdr:nvSpPr>
        <xdr:cNvPr id="264" name="楕円 263"/>
        <xdr:cNvSpPr/>
      </xdr:nvSpPr>
      <xdr:spPr>
        <a:xfrm>
          <a:off x="1054100" y="166211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109220</xdr:rowOff>
    </xdr:from>
    <xdr:ext cx="529590" cy="254000"/>
    <xdr:sp macro="" textlink="">
      <xdr:nvSpPr>
        <xdr:cNvPr id="265" name="テキスト ボックス 264"/>
        <xdr:cNvSpPr txBox="1"/>
      </xdr:nvSpPr>
      <xdr:spPr>
        <a:xfrm>
          <a:off x="842645" y="16396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6" name="正方形/長方形 265"/>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7" name="正方形/長方形 266"/>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8" name="正方形/長方形 267"/>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9" name="正方形/長方形 268"/>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0" name="正方形/長方形 269"/>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1" name="正方形/長方形 270"/>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2" name="正方形/長方形 271"/>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3" name="正方形/長方形 272"/>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5425"/>
    <xdr:sp macro="" textlink="">
      <xdr:nvSpPr>
        <xdr:cNvPr id="274" name="テキスト ボックス 273"/>
        <xdr:cNvSpPr txBox="1"/>
      </xdr:nvSpPr>
      <xdr:spPr>
        <a:xfrm>
          <a:off x="6393180" y="4636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5" name="直線コネクタ 274"/>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143510</xdr:rowOff>
    </xdr:from>
    <xdr:to>
      <xdr:col>59</xdr:col>
      <xdr:colOff>50800</xdr:colOff>
      <xdr:row>38</xdr:row>
      <xdr:rowOff>143510</xdr:rowOff>
    </xdr:to>
    <xdr:cxnSp macro="">
      <xdr:nvCxnSpPr>
        <xdr:cNvPr id="276" name="直線コネクタ 275"/>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3840" cy="260985"/>
    <xdr:sp macro="" textlink="">
      <xdr:nvSpPr>
        <xdr:cNvPr id="277" name="テキスト ボックス 276"/>
        <xdr:cNvSpPr txBox="1"/>
      </xdr:nvSpPr>
      <xdr:spPr>
        <a:xfrm>
          <a:off x="6187440" y="651510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78" name="直線コネクタ 277"/>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55880</xdr:rowOff>
    </xdr:from>
    <xdr:ext cx="462280" cy="259715"/>
    <xdr:sp macro="" textlink="">
      <xdr:nvSpPr>
        <xdr:cNvPr id="279" name="テキスト ボックス 278"/>
        <xdr:cNvSpPr txBox="1"/>
      </xdr:nvSpPr>
      <xdr:spPr>
        <a:xfrm>
          <a:off x="5974080" y="605663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80" name="直線コネクタ 279"/>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114300</xdr:rowOff>
    </xdr:from>
    <xdr:ext cx="462280" cy="260985"/>
    <xdr:sp macro="" textlink="">
      <xdr:nvSpPr>
        <xdr:cNvPr id="281" name="テキスト ボックス 280"/>
        <xdr:cNvSpPr txBox="1"/>
      </xdr:nvSpPr>
      <xdr:spPr>
        <a:xfrm>
          <a:off x="5974080" y="5600700"/>
          <a:ext cx="46228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82" name="直線コネクタ 281"/>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171450</xdr:rowOff>
    </xdr:from>
    <xdr:ext cx="462280" cy="260985"/>
    <xdr:sp macro="" textlink="">
      <xdr:nvSpPr>
        <xdr:cNvPr id="283" name="テキスト ボックス 282"/>
        <xdr:cNvSpPr txBox="1"/>
      </xdr:nvSpPr>
      <xdr:spPr>
        <a:xfrm>
          <a:off x="5974080" y="5143500"/>
          <a:ext cx="46228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4" name="直線コネクタ 283"/>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2280" cy="259715"/>
    <xdr:sp macro="" textlink="">
      <xdr:nvSpPr>
        <xdr:cNvPr id="285" name="テキスト ボックス 284"/>
        <xdr:cNvSpPr txBox="1"/>
      </xdr:nvSpPr>
      <xdr:spPr>
        <a:xfrm>
          <a:off x="5974080" y="468503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6"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164465</xdr:rowOff>
    </xdr:from>
    <xdr:to>
      <xdr:col>54</xdr:col>
      <xdr:colOff>185420</xdr:colOff>
      <xdr:row>38</xdr:row>
      <xdr:rowOff>143510</xdr:rowOff>
    </xdr:to>
    <xdr:cxnSp macro="">
      <xdr:nvCxnSpPr>
        <xdr:cNvPr id="287" name="直線コネクタ 286"/>
        <xdr:cNvCxnSpPr/>
      </xdr:nvCxnSpPr>
      <xdr:spPr>
        <a:xfrm flipV="1">
          <a:off x="10198100" y="5479415"/>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146685</xdr:rowOff>
    </xdr:from>
    <xdr:ext cx="248285" cy="260350"/>
    <xdr:sp macro="" textlink="">
      <xdr:nvSpPr>
        <xdr:cNvPr id="288" name="労働費最小値テキスト"/>
        <xdr:cNvSpPr txBox="1"/>
      </xdr:nvSpPr>
      <xdr:spPr>
        <a:xfrm>
          <a:off x="10248900" y="6661785"/>
          <a:ext cx="2482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9" name="直線コネクタ 288"/>
        <xdr:cNvCxnSpPr/>
      </xdr:nvCxnSpPr>
      <xdr:spPr>
        <a:xfrm>
          <a:off x="1011428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110490</xdr:rowOff>
    </xdr:from>
    <xdr:ext cx="468630" cy="263525"/>
    <xdr:sp macro="" textlink="">
      <xdr:nvSpPr>
        <xdr:cNvPr id="290" name="労働費最大値テキスト"/>
        <xdr:cNvSpPr txBox="1"/>
      </xdr:nvSpPr>
      <xdr:spPr>
        <a:xfrm>
          <a:off x="10248900" y="525399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164465</xdr:rowOff>
    </xdr:from>
    <xdr:to>
      <xdr:col>55</xdr:col>
      <xdr:colOff>88900</xdr:colOff>
      <xdr:row>31</xdr:row>
      <xdr:rowOff>164465</xdr:rowOff>
    </xdr:to>
    <xdr:cxnSp macro="">
      <xdr:nvCxnSpPr>
        <xdr:cNvPr id="291" name="直線コネクタ 290"/>
        <xdr:cNvCxnSpPr/>
      </xdr:nvCxnSpPr>
      <xdr:spPr>
        <a:xfrm>
          <a:off x="10114280" y="5479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90170</xdr:rowOff>
    </xdr:from>
    <xdr:to>
      <xdr:col>55</xdr:col>
      <xdr:colOff>0</xdr:colOff>
      <xdr:row>38</xdr:row>
      <xdr:rowOff>93345</xdr:rowOff>
    </xdr:to>
    <xdr:cxnSp macro="">
      <xdr:nvCxnSpPr>
        <xdr:cNvPr id="292" name="直線コネクタ 291"/>
        <xdr:cNvCxnSpPr/>
      </xdr:nvCxnSpPr>
      <xdr:spPr>
        <a:xfrm flipV="1">
          <a:off x="9385300" y="660527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60325</xdr:rowOff>
    </xdr:from>
    <xdr:ext cx="377190" cy="264795"/>
    <xdr:sp macro="" textlink="">
      <xdr:nvSpPr>
        <xdr:cNvPr id="293" name="労働費平均値テキスト"/>
        <xdr:cNvSpPr txBox="1"/>
      </xdr:nvSpPr>
      <xdr:spPr>
        <a:xfrm>
          <a:off x="10248900" y="6232525"/>
          <a:ext cx="377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36830</xdr:rowOff>
    </xdr:from>
    <xdr:to>
      <xdr:col>55</xdr:col>
      <xdr:colOff>50800</xdr:colOff>
      <xdr:row>37</xdr:row>
      <xdr:rowOff>140970</xdr:rowOff>
    </xdr:to>
    <xdr:sp macro="" textlink="">
      <xdr:nvSpPr>
        <xdr:cNvPr id="294" name="フローチャート: 判断 293"/>
        <xdr:cNvSpPr/>
      </xdr:nvSpPr>
      <xdr:spPr>
        <a:xfrm>
          <a:off x="10152380" y="63804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93345</xdr:rowOff>
    </xdr:from>
    <xdr:to>
      <xdr:col>50</xdr:col>
      <xdr:colOff>114300</xdr:colOff>
      <xdr:row>38</xdr:row>
      <xdr:rowOff>98425</xdr:rowOff>
    </xdr:to>
    <xdr:cxnSp macro="">
      <xdr:nvCxnSpPr>
        <xdr:cNvPr id="295" name="直線コネクタ 294"/>
        <xdr:cNvCxnSpPr/>
      </xdr:nvCxnSpPr>
      <xdr:spPr>
        <a:xfrm flipV="1">
          <a:off x="8521700" y="660844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86360</xdr:rowOff>
    </xdr:from>
    <xdr:to>
      <xdr:col>50</xdr:col>
      <xdr:colOff>165100</xdr:colOff>
      <xdr:row>38</xdr:row>
      <xdr:rowOff>13970</xdr:rowOff>
    </xdr:to>
    <xdr:sp macro="" textlink="">
      <xdr:nvSpPr>
        <xdr:cNvPr id="296" name="フローチャート: 判断 295"/>
        <xdr:cNvSpPr/>
      </xdr:nvSpPr>
      <xdr:spPr>
        <a:xfrm>
          <a:off x="9334500" y="6430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31115</xdr:rowOff>
    </xdr:from>
    <xdr:ext cx="378460" cy="260985"/>
    <xdr:sp macro="" textlink="">
      <xdr:nvSpPr>
        <xdr:cNvPr id="297" name="テキスト ボックス 296"/>
        <xdr:cNvSpPr txBox="1"/>
      </xdr:nvSpPr>
      <xdr:spPr>
        <a:xfrm>
          <a:off x="9201150" y="6203315"/>
          <a:ext cx="378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91440</xdr:rowOff>
    </xdr:from>
    <xdr:to>
      <xdr:col>45</xdr:col>
      <xdr:colOff>177800</xdr:colOff>
      <xdr:row>38</xdr:row>
      <xdr:rowOff>98425</xdr:rowOff>
    </xdr:to>
    <xdr:cxnSp macro="">
      <xdr:nvCxnSpPr>
        <xdr:cNvPr id="298" name="直線コネクタ 297"/>
        <xdr:cNvCxnSpPr/>
      </xdr:nvCxnSpPr>
      <xdr:spPr>
        <a:xfrm>
          <a:off x="7653020" y="660654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81280</xdr:rowOff>
    </xdr:from>
    <xdr:to>
      <xdr:col>46</xdr:col>
      <xdr:colOff>38100</xdr:colOff>
      <xdr:row>38</xdr:row>
      <xdr:rowOff>9525</xdr:rowOff>
    </xdr:to>
    <xdr:sp macro="" textlink="">
      <xdr:nvSpPr>
        <xdr:cNvPr id="299" name="フローチャート: 判断 298"/>
        <xdr:cNvSpPr/>
      </xdr:nvSpPr>
      <xdr:spPr>
        <a:xfrm>
          <a:off x="8470900" y="64249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26670</xdr:rowOff>
    </xdr:from>
    <xdr:ext cx="378460" cy="265430"/>
    <xdr:sp macro="" textlink="">
      <xdr:nvSpPr>
        <xdr:cNvPr id="300" name="テキスト ボックス 299"/>
        <xdr:cNvSpPr txBox="1"/>
      </xdr:nvSpPr>
      <xdr:spPr>
        <a:xfrm>
          <a:off x="8337550" y="61988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35560</xdr:rowOff>
    </xdr:from>
    <xdr:to>
      <xdr:col>41</xdr:col>
      <xdr:colOff>50800</xdr:colOff>
      <xdr:row>38</xdr:row>
      <xdr:rowOff>91440</xdr:rowOff>
    </xdr:to>
    <xdr:cxnSp macro="">
      <xdr:nvCxnSpPr>
        <xdr:cNvPr id="301" name="直線コネクタ 300"/>
        <xdr:cNvCxnSpPr/>
      </xdr:nvCxnSpPr>
      <xdr:spPr>
        <a:xfrm>
          <a:off x="6789420" y="6550660"/>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103505</xdr:rowOff>
    </xdr:from>
    <xdr:to>
      <xdr:col>41</xdr:col>
      <xdr:colOff>101600</xdr:colOff>
      <xdr:row>38</xdr:row>
      <xdr:rowOff>31750</xdr:rowOff>
    </xdr:to>
    <xdr:sp macro="" textlink="">
      <xdr:nvSpPr>
        <xdr:cNvPr id="302" name="フローチャート: 判断 301"/>
        <xdr:cNvSpPr/>
      </xdr:nvSpPr>
      <xdr:spPr>
        <a:xfrm>
          <a:off x="7602220" y="6447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48260</xdr:rowOff>
    </xdr:from>
    <xdr:ext cx="377190" cy="264795"/>
    <xdr:sp macro="" textlink="">
      <xdr:nvSpPr>
        <xdr:cNvPr id="303" name="テキスト ボックス 302"/>
        <xdr:cNvSpPr txBox="1"/>
      </xdr:nvSpPr>
      <xdr:spPr>
        <a:xfrm>
          <a:off x="7468870" y="6220460"/>
          <a:ext cx="377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100330</xdr:rowOff>
    </xdr:from>
    <xdr:to>
      <xdr:col>36</xdr:col>
      <xdr:colOff>165100</xdr:colOff>
      <xdr:row>38</xdr:row>
      <xdr:rowOff>27940</xdr:rowOff>
    </xdr:to>
    <xdr:sp macro="" textlink="">
      <xdr:nvSpPr>
        <xdr:cNvPr id="304" name="フローチャート: 判断 303"/>
        <xdr:cNvSpPr/>
      </xdr:nvSpPr>
      <xdr:spPr>
        <a:xfrm>
          <a:off x="6738620" y="644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45085</xdr:rowOff>
    </xdr:from>
    <xdr:ext cx="378460" cy="260350"/>
    <xdr:sp macro="" textlink="">
      <xdr:nvSpPr>
        <xdr:cNvPr id="305" name="テキスト ボックス 304"/>
        <xdr:cNvSpPr txBox="1"/>
      </xdr:nvSpPr>
      <xdr:spPr>
        <a:xfrm>
          <a:off x="6605270" y="6217285"/>
          <a:ext cx="378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6" name="テキスト ボックス 305"/>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7" name="テキスト ボックス 306"/>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8" name="テキスト ボックス 307"/>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60730" cy="264795"/>
    <xdr:sp macro="" textlink="">
      <xdr:nvSpPr>
        <xdr:cNvPr id="309" name="テキスト ボックス 308"/>
        <xdr:cNvSpPr txBox="1"/>
      </xdr:nvSpPr>
      <xdr:spPr>
        <a:xfrm>
          <a:off x="74676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0" name="テキスト ボックス 309"/>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38100</xdr:rowOff>
    </xdr:from>
    <xdr:to>
      <xdr:col>55</xdr:col>
      <xdr:colOff>50800</xdr:colOff>
      <xdr:row>38</xdr:row>
      <xdr:rowOff>142240</xdr:rowOff>
    </xdr:to>
    <xdr:sp macro="" textlink="">
      <xdr:nvSpPr>
        <xdr:cNvPr id="311" name="楕円 310"/>
        <xdr:cNvSpPr/>
      </xdr:nvSpPr>
      <xdr:spPr>
        <a:xfrm>
          <a:off x="10152380" y="655320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126365</xdr:rowOff>
    </xdr:from>
    <xdr:ext cx="377190" cy="260985"/>
    <xdr:sp macro="" textlink="">
      <xdr:nvSpPr>
        <xdr:cNvPr id="312" name="労働費該当値テキスト"/>
        <xdr:cNvSpPr txBox="1"/>
      </xdr:nvSpPr>
      <xdr:spPr>
        <a:xfrm>
          <a:off x="10248900" y="6470015"/>
          <a:ext cx="377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41910</xdr:rowOff>
    </xdr:from>
    <xdr:to>
      <xdr:col>50</xdr:col>
      <xdr:colOff>165100</xdr:colOff>
      <xdr:row>38</xdr:row>
      <xdr:rowOff>145415</xdr:rowOff>
    </xdr:to>
    <xdr:sp macro="" textlink="">
      <xdr:nvSpPr>
        <xdr:cNvPr id="313" name="楕円 312"/>
        <xdr:cNvSpPr/>
      </xdr:nvSpPr>
      <xdr:spPr>
        <a:xfrm>
          <a:off x="9334500" y="65570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136525</xdr:rowOff>
    </xdr:from>
    <xdr:ext cx="378460" cy="260350"/>
    <xdr:sp macro="" textlink="">
      <xdr:nvSpPr>
        <xdr:cNvPr id="314" name="テキスト ボックス 313"/>
        <xdr:cNvSpPr txBox="1"/>
      </xdr:nvSpPr>
      <xdr:spPr>
        <a:xfrm>
          <a:off x="9201150" y="6651625"/>
          <a:ext cx="378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46355</xdr:rowOff>
    </xdr:from>
    <xdr:to>
      <xdr:col>46</xdr:col>
      <xdr:colOff>38100</xdr:colOff>
      <xdr:row>38</xdr:row>
      <xdr:rowOff>149860</xdr:rowOff>
    </xdr:to>
    <xdr:sp macro="" textlink="">
      <xdr:nvSpPr>
        <xdr:cNvPr id="315" name="楕円 314"/>
        <xdr:cNvSpPr/>
      </xdr:nvSpPr>
      <xdr:spPr>
        <a:xfrm>
          <a:off x="8470900" y="65614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140970</xdr:rowOff>
    </xdr:from>
    <xdr:ext cx="378460" cy="265430"/>
    <xdr:sp macro="" textlink="">
      <xdr:nvSpPr>
        <xdr:cNvPr id="316" name="テキスト ボックス 315"/>
        <xdr:cNvSpPr txBox="1"/>
      </xdr:nvSpPr>
      <xdr:spPr>
        <a:xfrm>
          <a:off x="8337550" y="66560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39370</xdr:rowOff>
    </xdr:from>
    <xdr:to>
      <xdr:col>41</xdr:col>
      <xdr:colOff>101600</xdr:colOff>
      <xdr:row>38</xdr:row>
      <xdr:rowOff>143510</xdr:rowOff>
    </xdr:to>
    <xdr:sp macro="" textlink="">
      <xdr:nvSpPr>
        <xdr:cNvPr id="317" name="楕円 316"/>
        <xdr:cNvSpPr/>
      </xdr:nvSpPr>
      <xdr:spPr>
        <a:xfrm>
          <a:off x="7602220" y="65544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135255</xdr:rowOff>
    </xdr:from>
    <xdr:ext cx="377190" cy="260350"/>
    <xdr:sp macro="" textlink="">
      <xdr:nvSpPr>
        <xdr:cNvPr id="318" name="テキスト ボックス 317"/>
        <xdr:cNvSpPr txBox="1"/>
      </xdr:nvSpPr>
      <xdr:spPr>
        <a:xfrm>
          <a:off x="7468870" y="6650355"/>
          <a:ext cx="3771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159385</xdr:rowOff>
    </xdr:from>
    <xdr:to>
      <xdr:col>36</xdr:col>
      <xdr:colOff>165100</xdr:colOff>
      <xdr:row>38</xdr:row>
      <xdr:rowOff>88265</xdr:rowOff>
    </xdr:to>
    <xdr:sp macro="" textlink="">
      <xdr:nvSpPr>
        <xdr:cNvPr id="319" name="楕円 318"/>
        <xdr:cNvSpPr/>
      </xdr:nvSpPr>
      <xdr:spPr>
        <a:xfrm>
          <a:off x="6738620" y="6503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78740</xdr:rowOff>
    </xdr:from>
    <xdr:ext cx="378460" cy="260350"/>
    <xdr:sp macro="" textlink="">
      <xdr:nvSpPr>
        <xdr:cNvPr id="320" name="テキスト ボックス 319"/>
        <xdr:cNvSpPr txBox="1"/>
      </xdr:nvSpPr>
      <xdr:spPr>
        <a:xfrm>
          <a:off x="6605270" y="6593840"/>
          <a:ext cx="378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1" name="正方形/長方形 320"/>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2" name="正方形/長方形 321"/>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3" name="正方形/長方形 322"/>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4" name="正方形/長方形 323"/>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5" name="正方形/長方形 324"/>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6" name="正方形/長方形 325"/>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7" name="正方形/長方形 326"/>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8" name="正方形/長方形 327"/>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5425"/>
    <xdr:sp macro="" textlink="">
      <xdr:nvSpPr>
        <xdr:cNvPr id="329" name="テキスト ボックス 328"/>
        <xdr:cNvSpPr txBox="1"/>
      </xdr:nvSpPr>
      <xdr:spPr>
        <a:xfrm>
          <a:off x="6393180" y="8065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0" name="直線コネクタ 329"/>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143510</xdr:rowOff>
    </xdr:from>
    <xdr:to>
      <xdr:col>59</xdr:col>
      <xdr:colOff>50800</xdr:colOff>
      <xdr:row>58</xdr:row>
      <xdr:rowOff>143510</xdr:rowOff>
    </xdr:to>
    <xdr:cxnSp macro="">
      <xdr:nvCxnSpPr>
        <xdr:cNvPr id="331" name="直線コネクタ 330"/>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3840" cy="260985"/>
    <xdr:sp macro="" textlink="">
      <xdr:nvSpPr>
        <xdr:cNvPr id="332" name="テキスト ボックス 331"/>
        <xdr:cNvSpPr txBox="1"/>
      </xdr:nvSpPr>
      <xdr:spPr>
        <a:xfrm>
          <a:off x="6187440" y="994410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3" name="直線コネクタ 332"/>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55880</xdr:rowOff>
    </xdr:from>
    <xdr:ext cx="530225" cy="259715"/>
    <xdr:sp macro="" textlink="">
      <xdr:nvSpPr>
        <xdr:cNvPr id="334" name="テキスト ボックス 333"/>
        <xdr:cNvSpPr txBox="1"/>
      </xdr:nvSpPr>
      <xdr:spPr>
        <a:xfrm>
          <a:off x="5915025" y="94856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84455</xdr:rowOff>
    </xdr:from>
    <xdr:to>
      <xdr:col>59</xdr:col>
      <xdr:colOff>50800</xdr:colOff>
      <xdr:row>53</xdr:row>
      <xdr:rowOff>84455</xdr:rowOff>
    </xdr:to>
    <xdr:cxnSp macro="">
      <xdr:nvCxnSpPr>
        <xdr:cNvPr id="335" name="直線コネクタ 334"/>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114300</xdr:rowOff>
    </xdr:from>
    <xdr:ext cx="530225" cy="260985"/>
    <xdr:sp macro="" textlink="">
      <xdr:nvSpPr>
        <xdr:cNvPr id="336" name="テキスト ボックス 335"/>
        <xdr:cNvSpPr txBox="1"/>
      </xdr:nvSpPr>
      <xdr:spPr>
        <a:xfrm>
          <a:off x="5915025" y="90297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143510</xdr:rowOff>
    </xdr:from>
    <xdr:to>
      <xdr:col>59</xdr:col>
      <xdr:colOff>50800</xdr:colOff>
      <xdr:row>50</xdr:row>
      <xdr:rowOff>143510</xdr:rowOff>
    </xdr:to>
    <xdr:cxnSp macro="">
      <xdr:nvCxnSpPr>
        <xdr:cNvPr id="337" name="直線コネクタ 336"/>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171450</xdr:rowOff>
    </xdr:from>
    <xdr:ext cx="530225" cy="260985"/>
    <xdr:sp macro="" textlink="">
      <xdr:nvSpPr>
        <xdr:cNvPr id="338" name="テキスト ボックス 337"/>
        <xdr:cNvSpPr txBox="1"/>
      </xdr:nvSpPr>
      <xdr:spPr>
        <a:xfrm>
          <a:off x="5915025" y="85725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9" name="直線コネクタ 338"/>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55880</xdr:rowOff>
    </xdr:from>
    <xdr:ext cx="530225" cy="259715"/>
    <xdr:sp macro="" textlink="">
      <xdr:nvSpPr>
        <xdr:cNvPr id="340" name="テキスト ボックス 339"/>
        <xdr:cNvSpPr txBox="1"/>
      </xdr:nvSpPr>
      <xdr:spPr>
        <a:xfrm>
          <a:off x="5915025" y="81140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1"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68580</xdr:rowOff>
    </xdr:from>
    <xdr:to>
      <xdr:col>54</xdr:col>
      <xdr:colOff>185420</xdr:colOff>
      <xdr:row>58</xdr:row>
      <xdr:rowOff>116205</xdr:rowOff>
    </xdr:to>
    <xdr:cxnSp macro="">
      <xdr:nvCxnSpPr>
        <xdr:cNvPr id="342" name="直線コネクタ 341"/>
        <xdr:cNvCxnSpPr/>
      </xdr:nvCxnSpPr>
      <xdr:spPr>
        <a:xfrm flipV="1">
          <a:off x="10198100" y="881253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120650</xdr:rowOff>
    </xdr:from>
    <xdr:ext cx="468630" cy="264160"/>
    <xdr:sp macro="" textlink="">
      <xdr:nvSpPr>
        <xdr:cNvPr id="343" name="農林水産業費最小値テキスト"/>
        <xdr:cNvSpPr txBox="1"/>
      </xdr:nvSpPr>
      <xdr:spPr>
        <a:xfrm>
          <a:off x="10248900" y="10064750"/>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116205</xdr:rowOff>
    </xdr:from>
    <xdr:to>
      <xdr:col>55</xdr:col>
      <xdr:colOff>88900</xdr:colOff>
      <xdr:row>58</xdr:row>
      <xdr:rowOff>116205</xdr:rowOff>
    </xdr:to>
    <xdr:cxnSp macro="">
      <xdr:nvCxnSpPr>
        <xdr:cNvPr id="344" name="直線コネクタ 343"/>
        <xdr:cNvCxnSpPr/>
      </xdr:nvCxnSpPr>
      <xdr:spPr>
        <a:xfrm>
          <a:off x="10114280" y="10060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13970</xdr:rowOff>
    </xdr:from>
    <xdr:ext cx="533400" cy="264160"/>
    <xdr:sp macro="" textlink="">
      <xdr:nvSpPr>
        <xdr:cNvPr id="345" name="農林水産業費最大値テキスト"/>
        <xdr:cNvSpPr txBox="1"/>
      </xdr:nvSpPr>
      <xdr:spPr>
        <a:xfrm>
          <a:off x="10248900" y="858647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68580</xdr:rowOff>
    </xdr:from>
    <xdr:to>
      <xdr:col>55</xdr:col>
      <xdr:colOff>88900</xdr:colOff>
      <xdr:row>51</xdr:row>
      <xdr:rowOff>68580</xdr:rowOff>
    </xdr:to>
    <xdr:cxnSp macro="">
      <xdr:nvCxnSpPr>
        <xdr:cNvPr id="346" name="直線コネクタ 345"/>
        <xdr:cNvCxnSpPr/>
      </xdr:nvCxnSpPr>
      <xdr:spPr>
        <a:xfrm>
          <a:off x="10114280" y="8812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75565</xdr:rowOff>
    </xdr:from>
    <xdr:to>
      <xdr:col>55</xdr:col>
      <xdr:colOff>0</xdr:colOff>
      <xdr:row>57</xdr:row>
      <xdr:rowOff>81280</xdr:rowOff>
    </xdr:to>
    <xdr:cxnSp macro="">
      <xdr:nvCxnSpPr>
        <xdr:cNvPr id="347" name="直線コネクタ 346"/>
        <xdr:cNvCxnSpPr/>
      </xdr:nvCxnSpPr>
      <xdr:spPr>
        <a:xfrm flipV="1">
          <a:off x="9385300" y="984821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156845</xdr:rowOff>
    </xdr:from>
    <xdr:ext cx="533400" cy="264160"/>
    <xdr:sp macro="" textlink="">
      <xdr:nvSpPr>
        <xdr:cNvPr id="348" name="農林水産業費平均値テキスト"/>
        <xdr:cNvSpPr txBox="1"/>
      </xdr:nvSpPr>
      <xdr:spPr>
        <a:xfrm>
          <a:off x="10248900" y="9415145"/>
          <a:ext cx="5334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133350</xdr:rowOff>
    </xdr:from>
    <xdr:to>
      <xdr:col>55</xdr:col>
      <xdr:colOff>50800</xdr:colOff>
      <xdr:row>56</xdr:row>
      <xdr:rowOff>61595</xdr:rowOff>
    </xdr:to>
    <xdr:sp macro="" textlink="">
      <xdr:nvSpPr>
        <xdr:cNvPr id="349" name="フローチャート: 判断 348"/>
        <xdr:cNvSpPr/>
      </xdr:nvSpPr>
      <xdr:spPr>
        <a:xfrm>
          <a:off x="10152380" y="95631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81280</xdr:rowOff>
    </xdr:from>
    <xdr:to>
      <xdr:col>50</xdr:col>
      <xdr:colOff>114300</xdr:colOff>
      <xdr:row>57</xdr:row>
      <xdr:rowOff>88265</xdr:rowOff>
    </xdr:to>
    <xdr:cxnSp macro="">
      <xdr:nvCxnSpPr>
        <xdr:cNvPr id="350" name="直線コネクタ 349"/>
        <xdr:cNvCxnSpPr/>
      </xdr:nvCxnSpPr>
      <xdr:spPr>
        <a:xfrm flipV="1">
          <a:off x="8521700" y="985393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170180</xdr:rowOff>
    </xdr:from>
    <xdr:to>
      <xdr:col>50</xdr:col>
      <xdr:colOff>165100</xdr:colOff>
      <xdr:row>56</xdr:row>
      <xdr:rowOff>98425</xdr:rowOff>
    </xdr:to>
    <xdr:sp macro="" textlink="">
      <xdr:nvSpPr>
        <xdr:cNvPr id="351" name="フローチャート: 判断 350"/>
        <xdr:cNvSpPr/>
      </xdr:nvSpPr>
      <xdr:spPr>
        <a:xfrm>
          <a:off x="9334500" y="9599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114935</xdr:rowOff>
    </xdr:from>
    <xdr:ext cx="530860" cy="260985"/>
    <xdr:sp macro="" textlink="">
      <xdr:nvSpPr>
        <xdr:cNvPr id="352" name="テキスト ボックス 351"/>
        <xdr:cNvSpPr txBox="1"/>
      </xdr:nvSpPr>
      <xdr:spPr>
        <a:xfrm>
          <a:off x="9123045" y="937323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61595</xdr:rowOff>
    </xdr:from>
    <xdr:to>
      <xdr:col>45</xdr:col>
      <xdr:colOff>177800</xdr:colOff>
      <xdr:row>57</xdr:row>
      <xdr:rowOff>88265</xdr:rowOff>
    </xdr:to>
    <xdr:cxnSp macro="">
      <xdr:nvCxnSpPr>
        <xdr:cNvPr id="353" name="直線コネクタ 352"/>
        <xdr:cNvCxnSpPr/>
      </xdr:nvCxnSpPr>
      <xdr:spPr>
        <a:xfrm>
          <a:off x="7653020" y="9834245"/>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25400</xdr:rowOff>
    </xdr:from>
    <xdr:to>
      <xdr:col>46</xdr:col>
      <xdr:colOff>38100</xdr:colOff>
      <xdr:row>56</xdr:row>
      <xdr:rowOff>128905</xdr:rowOff>
    </xdr:to>
    <xdr:sp macro="" textlink="">
      <xdr:nvSpPr>
        <xdr:cNvPr id="354" name="フローチャート: 判断 353"/>
        <xdr:cNvSpPr/>
      </xdr:nvSpPr>
      <xdr:spPr>
        <a:xfrm>
          <a:off x="8470900" y="96266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146685</xdr:rowOff>
    </xdr:from>
    <xdr:ext cx="529590" cy="260350"/>
    <xdr:sp macro="" textlink="">
      <xdr:nvSpPr>
        <xdr:cNvPr id="355" name="テキスト ボックス 354"/>
        <xdr:cNvSpPr txBox="1"/>
      </xdr:nvSpPr>
      <xdr:spPr>
        <a:xfrm>
          <a:off x="8259445" y="940498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43815</xdr:rowOff>
    </xdr:from>
    <xdr:to>
      <xdr:col>41</xdr:col>
      <xdr:colOff>50800</xdr:colOff>
      <xdr:row>57</xdr:row>
      <xdr:rowOff>61595</xdr:rowOff>
    </xdr:to>
    <xdr:cxnSp macro="">
      <xdr:nvCxnSpPr>
        <xdr:cNvPr id="356" name="直線コネクタ 355"/>
        <xdr:cNvCxnSpPr/>
      </xdr:nvCxnSpPr>
      <xdr:spPr>
        <a:xfrm>
          <a:off x="6789420" y="981646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66675</xdr:rowOff>
    </xdr:from>
    <xdr:to>
      <xdr:col>41</xdr:col>
      <xdr:colOff>101600</xdr:colOff>
      <xdr:row>56</xdr:row>
      <xdr:rowOff>170815</xdr:rowOff>
    </xdr:to>
    <xdr:sp macro="" textlink="">
      <xdr:nvSpPr>
        <xdr:cNvPr id="357" name="フローチャート: 判断 356"/>
        <xdr:cNvSpPr/>
      </xdr:nvSpPr>
      <xdr:spPr>
        <a:xfrm>
          <a:off x="7602220" y="96678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12065</xdr:rowOff>
    </xdr:from>
    <xdr:ext cx="529590" cy="264160"/>
    <xdr:sp macro="" textlink="">
      <xdr:nvSpPr>
        <xdr:cNvPr id="358" name="テキスト ボックス 357"/>
        <xdr:cNvSpPr txBox="1"/>
      </xdr:nvSpPr>
      <xdr:spPr>
        <a:xfrm>
          <a:off x="7395845" y="944181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15875</xdr:rowOff>
    </xdr:from>
    <xdr:to>
      <xdr:col>36</xdr:col>
      <xdr:colOff>165100</xdr:colOff>
      <xdr:row>56</xdr:row>
      <xdr:rowOff>120650</xdr:rowOff>
    </xdr:to>
    <xdr:sp macro="" textlink="">
      <xdr:nvSpPr>
        <xdr:cNvPr id="359" name="フローチャート: 判断 358"/>
        <xdr:cNvSpPr/>
      </xdr:nvSpPr>
      <xdr:spPr>
        <a:xfrm>
          <a:off x="6738620" y="96170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137160</xdr:rowOff>
    </xdr:from>
    <xdr:ext cx="530860" cy="260985"/>
    <xdr:sp macro="" textlink="">
      <xdr:nvSpPr>
        <xdr:cNvPr id="360" name="テキスト ボックス 359"/>
        <xdr:cNvSpPr txBox="1"/>
      </xdr:nvSpPr>
      <xdr:spPr>
        <a:xfrm>
          <a:off x="6527165" y="939546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1" name="テキスト ボックス 360"/>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2" name="テキスト ボックス 361"/>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3" name="テキスト ボックス 362"/>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60730" cy="264795"/>
    <xdr:sp macro="" textlink="">
      <xdr:nvSpPr>
        <xdr:cNvPr id="364" name="テキスト ボックス 363"/>
        <xdr:cNvSpPr txBox="1"/>
      </xdr:nvSpPr>
      <xdr:spPr>
        <a:xfrm>
          <a:off x="74676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5" name="テキスト ボックス 364"/>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23495</xdr:rowOff>
    </xdr:from>
    <xdr:to>
      <xdr:col>55</xdr:col>
      <xdr:colOff>50800</xdr:colOff>
      <xdr:row>57</xdr:row>
      <xdr:rowOff>127000</xdr:rowOff>
    </xdr:to>
    <xdr:sp macro="" textlink="">
      <xdr:nvSpPr>
        <xdr:cNvPr id="366" name="楕円 365"/>
        <xdr:cNvSpPr/>
      </xdr:nvSpPr>
      <xdr:spPr>
        <a:xfrm>
          <a:off x="10152380" y="979614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1270</xdr:rowOff>
    </xdr:from>
    <xdr:ext cx="533400" cy="264795"/>
    <xdr:sp macro="" textlink="">
      <xdr:nvSpPr>
        <xdr:cNvPr id="367" name="農林水産業費該当値テキスト"/>
        <xdr:cNvSpPr txBox="1"/>
      </xdr:nvSpPr>
      <xdr:spPr>
        <a:xfrm>
          <a:off x="10248900" y="977392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29845</xdr:rowOff>
    </xdr:from>
    <xdr:to>
      <xdr:col>50</xdr:col>
      <xdr:colOff>165100</xdr:colOff>
      <xdr:row>57</xdr:row>
      <xdr:rowOff>133350</xdr:rowOff>
    </xdr:to>
    <xdr:sp macro="" textlink="">
      <xdr:nvSpPr>
        <xdr:cNvPr id="368" name="楕円 367"/>
        <xdr:cNvSpPr/>
      </xdr:nvSpPr>
      <xdr:spPr>
        <a:xfrm>
          <a:off x="9334500" y="98024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123825</xdr:rowOff>
    </xdr:from>
    <xdr:ext cx="530860" cy="260350"/>
    <xdr:sp macro="" textlink="">
      <xdr:nvSpPr>
        <xdr:cNvPr id="369" name="テキスト ボックス 368"/>
        <xdr:cNvSpPr txBox="1"/>
      </xdr:nvSpPr>
      <xdr:spPr>
        <a:xfrm>
          <a:off x="9123045" y="9896475"/>
          <a:ext cx="5308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35560</xdr:rowOff>
    </xdr:from>
    <xdr:to>
      <xdr:col>46</xdr:col>
      <xdr:colOff>38100</xdr:colOff>
      <xdr:row>57</xdr:row>
      <xdr:rowOff>139700</xdr:rowOff>
    </xdr:to>
    <xdr:sp macro="" textlink="">
      <xdr:nvSpPr>
        <xdr:cNvPr id="370" name="楕円 369"/>
        <xdr:cNvSpPr/>
      </xdr:nvSpPr>
      <xdr:spPr>
        <a:xfrm>
          <a:off x="8470900" y="98082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130175</xdr:rowOff>
    </xdr:from>
    <xdr:ext cx="466090" cy="264795"/>
    <xdr:sp macro="" textlink="">
      <xdr:nvSpPr>
        <xdr:cNvPr id="371" name="テキスト ボックス 370"/>
        <xdr:cNvSpPr txBox="1"/>
      </xdr:nvSpPr>
      <xdr:spPr>
        <a:xfrm>
          <a:off x="8291830" y="990282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9525</xdr:rowOff>
    </xdr:from>
    <xdr:to>
      <xdr:col>41</xdr:col>
      <xdr:colOff>101600</xdr:colOff>
      <xdr:row>57</xdr:row>
      <xdr:rowOff>113665</xdr:rowOff>
    </xdr:to>
    <xdr:sp macro="" textlink="">
      <xdr:nvSpPr>
        <xdr:cNvPr id="372" name="楕円 371"/>
        <xdr:cNvSpPr/>
      </xdr:nvSpPr>
      <xdr:spPr>
        <a:xfrm>
          <a:off x="7602220" y="9782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104775</xdr:rowOff>
    </xdr:from>
    <xdr:ext cx="529590" cy="264160"/>
    <xdr:sp macro="" textlink="">
      <xdr:nvSpPr>
        <xdr:cNvPr id="373" name="テキスト ボックス 372"/>
        <xdr:cNvSpPr txBox="1"/>
      </xdr:nvSpPr>
      <xdr:spPr>
        <a:xfrm>
          <a:off x="7395845" y="987742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167005</xdr:rowOff>
    </xdr:from>
    <xdr:to>
      <xdr:col>36</xdr:col>
      <xdr:colOff>165100</xdr:colOff>
      <xdr:row>57</xdr:row>
      <xdr:rowOff>95250</xdr:rowOff>
    </xdr:to>
    <xdr:sp macro="" textlink="">
      <xdr:nvSpPr>
        <xdr:cNvPr id="374" name="楕円 373"/>
        <xdr:cNvSpPr/>
      </xdr:nvSpPr>
      <xdr:spPr>
        <a:xfrm>
          <a:off x="6738620"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86360</xdr:rowOff>
    </xdr:from>
    <xdr:ext cx="530860" cy="264160"/>
    <xdr:sp macro="" textlink="">
      <xdr:nvSpPr>
        <xdr:cNvPr id="375" name="テキスト ボックス 374"/>
        <xdr:cNvSpPr txBox="1"/>
      </xdr:nvSpPr>
      <xdr:spPr>
        <a:xfrm>
          <a:off x="6527165" y="985901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6" name="正方形/長方形 375"/>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7" name="正方形/長方形 376"/>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8" name="正方形/長方形 377"/>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9" name="正方形/長方形 378"/>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0" name="正方形/長方形 379"/>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1" name="正方形/長方形 380"/>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2" name="正方形/長方形 381"/>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3" name="正方形/長方形 382"/>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5425"/>
    <xdr:sp macro="" textlink="">
      <xdr:nvSpPr>
        <xdr:cNvPr id="384" name="テキスト ボックス 383"/>
        <xdr:cNvSpPr txBox="1"/>
      </xdr:nvSpPr>
      <xdr:spPr>
        <a:xfrm>
          <a:off x="6393180" y="11494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5" name="直線コネクタ 384"/>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143510</xdr:rowOff>
    </xdr:from>
    <xdr:to>
      <xdr:col>59</xdr:col>
      <xdr:colOff>50800</xdr:colOff>
      <xdr:row>78</xdr:row>
      <xdr:rowOff>143510</xdr:rowOff>
    </xdr:to>
    <xdr:cxnSp macro="">
      <xdr:nvCxnSpPr>
        <xdr:cNvPr id="386" name="直線コネクタ 385"/>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3840" cy="260985"/>
    <xdr:sp macro="" textlink="">
      <xdr:nvSpPr>
        <xdr:cNvPr id="387" name="テキスト ボックス 386"/>
        <xdr:cNvSpPr txBox="1"/>
      </xdr:nvSpPr>
      <xdr:spPr>
        <a:xfrm>
          <a:off x="6187440" y="1337310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88" name="直線コネクタ 387"/>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55880</xdr:rowOff>
    </xdr:from>
    <xdr:ext cx="530225" cy="259715"/>
    <xdr:sp macro="" textlink="">
      <xdr:nvSpPr>
        <xdr:cNvPr id="389" name="テキスト ボックス 388"/>
        <xdr:cNvSpPr txBox="1"/>
      </xdr:nvSpPr>
      <xdr:spPr>
        <a:xfrm>
          <a:off x="5915025" y="129146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84455</xdr:rowOff>
    </xdr:from>
    <xdr:to>
      <xdr:col>59</xdr:col>
      <xdr:colOff>50800</xdr:colOff>
      <xdr:row>73</xdr:row>
      <xdr:rowOff>84455</xdr:rowOff>
    </xdr:to>
    <xdr:cxnSp macro="">
      <xdr:nvCxnSpPr>
        <xdr:cNvPr id="390" name="直線コネクタ 389"/>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114300</xdr:rowOff>
    </xdr:from>
    <xdr:ext cx="530225" cy="260985"/>
    <xdr:sp macro="" textlink="">
      <xdr:nvSpPr>
        <xdr:cNvPr id="391" name="テキスト ボックス 390"/>
        <xdr:cNvSpPr txBox="1"/>
      </xdr:nvSpPr>
      <xdr:spPr>
        <a:xfrm>
          <a:off x="5915025" y="124587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143510</xdr:rowOff>
    </xdr:from>
    <xdr:to>
      <xdr:col>59</xdr:col>
      <xdr:colOff>50800</xdr:colOff>
      <xdr:row>70</xdr:row>
      <xdr:rowOff>143510</xdr:rowOff>
    </xdr:to>
    <xdr:cxnSp macro="">
      <xdr:nvCxnSpPr>
        <xdr:cNvPr id="392" name="直線コネクタ 391"/>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171450</xdr:rowOff>
    </xdr:from>
    <xdr:ext cx="530225" cy="260985"/>
    <xdr:sp macro="" textlink="">
      <xdr:nvSpPr>
        <xdr:cNvPr id="393" name="テキスト ボックス 392"/>
        <xdr:cNvSpPr txBox="1"/>
      </xdr:nvSpPr>
      <xdr:spPr>
        <a:xfrm>
          <a:off x="5915025" y="120015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4" name="直線コネクタ 393"/>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55880</xdr:rowOff>
    </xdr:from>
    <xdr:ext cx="530225" cy="259715"/>
    <xdr:sp macro="" textlink="">
      <xdr:nvSpPr>
        <xdr:cNvPr id="395" name="テキスト ボックス 394"/>
        <xdr:cNvSpPr txBox="1"/>
      </xdr:nvSpPr>
      <xdr:spPr>
        <a:xfrm>
          <a:off x="5915025" y="115430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6"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18415</xdr:rowOff>
    </xdr:from>
    <xdr:to>
      <xdr:col>54</xdr:col>
      <xdr:colOff>185420</xdr:colOff>
      <xdr:row>78</xdr:row>
      <xdr:rowOff>92075</xdr:rowOff>
    </xdr:to>
    <xdr:cxnSp macro="">
      <xdr:nvCxnSpPr>
        <xdr:cNvPr id="397" name="直線コネクタ 396"/>
        <xdr:cNvCxnSpPr/>
      </xdr:nvCxnSpPr>
      <xdr:spPr>
        <a:xfrm flipV="1">
          <a:off x="10198100" y="12019915"/>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95885</xdr:rowOff>
    </xdr:from>
    <xdr:ext cx="468630" cy="265430"/>
    <xdr:sp macro="" textlink="">
      <xdr:nvSpPr>
        <xdr:cNvPr id="398" name="商工費最小値テキスト"/>
        <xdr:cNvSpPr txBox="1"/>
      </xdr:nvSpPr>
      <xdr:spPr>
        <a:xfrm>
          <a:off x="10248900" y="13468985"/>
          <a:ext cx="468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92075</xdr:rowOff>
    </xdr:from>
    <xdr:to>
      <xdr:col>55</xdr:col>
      <xdr:colOff>88900</xdr:colOff>
      <xdr:row>78</xdr:row>
      <xdr:rowOff>92075</xdr:rowOff>
    </xdr:to>
    <xdr:cxnSp macro="">
      <xdr:nvCxnSpPr>
        <xdr:cNvPr id="399" name="直線コネクタ 398"/>
        <xdr:cNvCxnSpPr/>
      </xdr:nvCxnSpPr>
      <xdr:spPr>
        <a:xfrm>
          <a:off x="10114280" y="13465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139065</xdr:rowOff>
    </xdr:from>
    <xdr:ext cx="533400" cy="264795"/>
    <xdr:sp macro="" textlink="">
      <xdr:nvSpPr>
        <xdr:cNvPr id="400" name="商工費最大値テキスト"/>
        <xdr:cNvSpPr txBox="1"/>
      </xdr:nvSpPr>
      <xdr:spPr>
        <a:xfrm>
          <a:off x="10248900" y="1179766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18415</xdr:rowOff>
    </xdr:from>
    <xdr:to>
      <xdr:col>55</xdr:col>
      <xdr:colOff>88900</xdr:colOff>
      <xdr:row>70</xdr:row>
      <xdr:rowOff>18415</xdr:rowOff>
    </xdr:to>
    <xdr:cxnSp macro="">
      <xdr:nvCxnSpPr>
        <xdr:cNvPr id="401" name="直線コネクタ 400"/>
        <xdr:cNvCxnSpPr/>
      </xdr:nvCxnSpPr>
      <xdr:spPr>
        <a:xfrm>
          <a:off x="10114280" y="12019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137795</xdr:rowOff>
    </xdr:from>
    <xdr:to>
      <xdr:col>55</xdr:col>
      <xdr:colOff>0</xdr:colOff>
      <xdr:row>77</xdr:row>
      <xdr:rowOff>155575</xdr:rowOff>
    </xdr:to>
    <xdr:cxnSp macro="">
      <xdr:nvCxnSpPr>
        <xdr:cNvPr id="402" name="直線コネクタ 401"/>
        <xdr:cNvCxnSpPr/>
      </xdr:nvCxnSpPr>
      <xdr:spPr>
        <a:xfrm>
          <a:off x="9385300" y="13167995"/>
          <a:ext cx="8128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123825</xdr:rowOff>
    </xdr:from>
    <xdr:ext cx="533400" cy="260350"/>
    <xdr:sp macro="" textlink="">
      <xdr:nvSpPr>
        <xdr:cNvPr id="403" name="商工費平均値テキスト"/>
        <xdr:cNvSpPr txBox="1"/>
      </xdr:nvSpPr>
      <xdr:spPr>
        <a:xfrm>
          <a:off x="10248900" y="12811125"/>
          <a:ext cx="5334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100965</xdr:rowOff>
    </xdr:from>
    <xdr:to>
      <xdr:col>55</xdr:col>
      <xdr:colOff>50800</xdr:colOff>
      <xdr:row>76</xdr:row>
      <xdr:rowOff>29845</xdr:rowOff>
    </xdr:to>
    <xdr:sp macro="" textlink="">
      <xdr:nvSpPr>
        <xdr:cNvPr id="404" name="フローチャート: 判断 403"/>
        <xdr:cNvSpPr/>
      </xdr:nvSpPr>
      <xdr:spPr>
        <a:xfrm>
          <a:off x="10152380" y="129597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137795</xdr:rowOff>
    </xdr:from>
    <xdr:to>
      <xdr:col>50</xdr:col>
      <xdr:colOff>114300</xdr:colOff>
      <xdr:row>77</xdr:row>
      <xdr:rowOff>140335</xdr:rowOff>
    </xdr:to>
    <xdr:cxnSp macro="">
      <xdr:nvCxnSpPr>
        <xdr:cNvPr id="405" name="直線コネクタ 404"/>
        <xdr:cNvCxnSpPr/>
      </xdr:nvCxnSpPr>
      <xdr:spPr>
        <a:xfrm flipV="1">
          <a:off x="8521700" y="13167995"/>
          <a:ext cx="8636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105410</xdr:rowOff>
    </xdr:from>
    <xdr:to>
      <xdr:col>50</xdr:col>
      <xdr:colOff>165100</xdr:colOff>
      <xdr:row>75</xdr:row>
      <xdr:rowOff>34290</xdr:rowOff>
    </xdr:to>
    <xdr:sp macro="" textlink="">
      <xdr:nvSpPr>
        <xdr:cNvPr id="406" name="フローチャート: 判断 405"/>
        <xdr:cNvSpPr/>
      </xdr:nvSpPr>
      <xdr:spPr>
        <a:xfrm>
          <a:off x="9334500" y="127927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50800</xdr:rowOff>
    </xdr:from>
    <xdr:ext cx="530860" cy="264795"/>
    <xdr:sp macro="" textlink="">
      <xdr:nvSpPr>
        <xdr:cNvPr id="407" name="テキスト ボックス 406"/>
        <xdr:cNvSpPr txBox="1"/>
      </xdr:nvSpPr>
      <xdr:spPr>
        <a:xfrm>
          <a:off x="9123045" y="125666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127000</xdr:rowOff>
    </xdr:from>
    <xdr:to>
      <xdr:col>45</xdr:col>
      <xdr:colOff>177800</xdr:colOff>
      <xdr:row>77</xdr:row>
      <xdr:rowOff>140335</xdr:rowOff>
    </xdr:to>
    <xdr:cxnSp macro="">
      <xdr:nvCxnSpPr>
        <xdr:cNvPr id="408" name="直線コネクタ 407"/>
        <xdr:cNvCxnSpPr/>
      </xdr:nvCxnSpPr>
      <xdr:spPr>
        <a:xfrm>
          <a:off x="7653020" y="1332865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163195</xdr:rowOff>
    </xdr:from>
    <xdr:to>
      <xdr:col>46</xdr:col>
      <xdr:colOff>38100</xdr:colOff>
      <xdr:row>76</xdr:row>
      <xdr:rowOff>92075</xdr:rowOff>
    </xdr:to>
    <xdr:sp macro="" textlink="">
      <xdr:nvSpPr>
        <xdr:cNvPr id="409" name="フローチャート: 判断 408"/>
        <xdr:cNvSpPr/>
      </xdr:nvSpPr>
      <xdr:spPr>
        <a:xfrm>
          <a:off x="8470900" y="130219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109220</xdr:rowOff>
    </xdr:from>
    <xdr:ext cx="529590" cy="263525"/>
    <xdr:sp macro="" textlink="">
      <xdr:nvSpPr>
        <xdr:cNvPr id="410" name="テキスト ボックス 409"/>
        <xdr:cNvSpPr txBox="1"/>
      </xdr:nvSpPr>
      <xdr:spPr>
        <a:xfrm>
          <a:off x="8259445" y="1279652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127000</xdr:rowOff>
    </xdr:from>
    <xdr:to>
      <xdr:col>41</xdr:col>
      <xdr:colOff>50800</xdr:colOff>
      <xdr:row>78</xdr:row>
      <xdr:rowOff>36195</xdr:rowOff>
    </xdr:to>
    <xdr:cxnSp macro="">
      <xdr:nvCxnSpPr>
        <xdr:cNvPr id="411" name="直線コネクタ 410"/>
        <xdr:cNvCxnSpPr/>
      </xdr:nvCxnSpPr>
      <xdr:spPr>
        <a:xfrm flipV="1">
          <a:off x="6789420" y="13328650"/>
          <a:ext cx="8636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88265</xdr:rowOff>
    </xdr:from>
    <xdr:to>
      <xdr:col>41</xdr:col>
      <xdr:colOff>101600</xdr:colOff>
      <xdr:row>77</xdr:row>
      <xdr:rowOff>16510</xdr:rowOff>
    </xdr:to>
    <xdr:sp macro="" textlink="">
      <xdr:nvSpPr>
        <xdr:cNvPr id="412" name="フローチャート: 判断 411"/>
        <xdr:cNvSpPr/>
      </xdr:nvSpPr>
      <xdr:spPr>
        <a:xfrm>
          <a:off x="7602220" y="131184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33655</xdr:rowOff>
    </xdr:from>
    <xdr:ext cx="529590" cy="263525"/>
    <xdr:sp macro="" textlink="">
      <xdr:nvSpPr>
        <xdr:cNvPr id="413" name="テキスト ボックス 412"/>
        <xdr:cNvSpPr txBox="1"/>
      </xdr:nvSpPr>
      <xdr:spPr>
        <a:xfrm>
          <a:off x="7395845" y="128924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84455</xdr:rowOff>
    </xdr:from>
    <xdr:to>
      <xdr:col>36</xdr:col>
      <xdr:colOff>165100</xdr:colOff>
      <xdr:row>77</xdr:row>
      <xdr:rowOff>12700</xdr:rowOff>
    </xdr:to>
    <xdr:sp macro="" textlink="">
      <xdr:nvSpPr>
        <xdr:cNvPr id="414" name="フローチャート: 判断 413"/>
        <xdr:cNvSpPr/>
      </xdr:nvSpPr>
      <xdr:spPr>
        <a:xfrm>
          <a:off x="6738620" y="13114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29845</xdr:rowOff>
    </xdr:from>
    <xdr:ext cx="530860" cy="259715"/>
    <xdr:sp macro="" textlink="">
      <xdr:nvSpPr>
        <xdr:cNvPr id="415" name="テキスト ボックス 414"/>
        <xdr:cNvSpPr txBox="1"/>
      </xdr:nvSpPr>
      <xdr:spPr>
        <a:xfrm>
          <a:off x="6527165" y="1288859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16" name="テキスト ボックス 415"/>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17" name="テキスト ボックス 416"/>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18" name="テキスト ボックス 417"/>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60730" cy="264795"/>
    <xdr:sp macro="" textlink="">
      <xdr:nvSpPr>
        <xdr:cNvPr id="419" name="テキスト ボックス 418"/>
        <xdr:cNvSpPr txBox="1"/>
      </xdr:nvSpPr>
      <xdr:spPr>
        <a:xfrm>
          <a:off x="74676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0" name="テキスト ボックス 419"/>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103505</xdr:rowOff>
    </xdr:from>
    <xdr:to>
      <xdr:col>55</xdr:col>
      <xdr:colOff>50800</xdr:colOff>
      <xdr:row>78</xdr:row>
      <xdr:rowOff>31750</xdr:rowOff>
    </xdr:to>
    <xdr:sp macro="" textlink="">
      <xdr:nvSpPr>
        <xdr:cNvPr id="421" name="楕円 420"/>
        <xdr:cNvSpPr/>
      </xdr:nvSpPr>
      <xdr:spPr>
        <a:xfrm>
          <a:off x="10152380" y="133051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15875</xdr:rowOff>
    </xdr:from>
    <xdr:ext cx="468630" cy="264795"/>
    <xdr:sp macro="" textlink="">
      <xdr:nvSpPr>
        <xdr:cNvPr id="422" name="商工費該当値テキスト"/>
        <xdr:cNvSpPr txBox="1"/>
      </xdr:nvSpPr>
      <xdr:spPr>
        <a:xfrm>
          <a:off x="10248900" y="1321752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86360</xdr:rowOff>
    </xdr:from>
    <xdr:to>
      <xdr:col>50</xdr:col>
      <xdr:colOff>165100</xdr:colOff>
      <xdr:row>77</xdr:row>
      <xdr:rowOff>13970</xdr:rowOff>
    </xdr:to>
    <xdr:sp macro="" textlink="">
      <xdr:nvSpPr>
        <xdr:cNvPr id="423" name="楕円 422"/>
        <xdr:cNvSpPr/>
      </xdr:nvSpPr>
      <xdr:spPr>
        <a:xfrm>
          <a:off x="9334500" y="13116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5080</xdr:rowOff>
    </xdr:from>
    <xdr:ext cx="530860" cy="265430"/>
    <xdr:sp macro="" textlink="">
      <xdr:nvSpPr>
        <xdr:cNvPr id="424" name="テキスト ボックス 423"/>
        <xdr:cNvSpPr txBox="1"/>
      </xdr:nvSpPr>
      <xdr:spPr>
        <a:xfrm>
          <a:off x="9123045" y="132067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88265</xdr:rowOff>
    </xdr:from>
    <xdr:to>
      <xdr:col>46</xdr:col>
      <xdr:colOff>38100</xdr:colOff>
      <xdr:row>78</xdr:row>
      <xdr:rowOff>16510</xdr:rowOff>
    </xdr:to>
    <xdr:sp macro="" textlink="">
      <xdr:nvSpPr>
        <xdr:cNvPr id="425" name="楕円 424"/>
        <xdr:cNvSpPr/>
      </xdr:nvSpPr>
      <xdr:spPr>
        <a:xfrm>
          <a:off x="8470900" y="1328991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8255</xdr:rowOff>
    </xdr:from>
    <xdr:ext cx="466090" cy="260985"/>
    <xdr:sp macro="" textlink="">
      <xdr:nvSpPr>
        <xdr:cNvPr id="426" name="テキスト ボックス 425"/>
        <xdr:cNvSpPr txBox="1"/>
      </xdr:nvSpPr>
      <xdr:spPr>
        <a:xfrm>
          <a:off x="8291830" y="1338135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75565</xdr:rowOff>
    </xdr:from>
    <xdr:to>
      <xdr:col>41</xdr:col>
      <xdr:colOff>101600</xdr:colOff>
      <xdr:row>78</xdr:row>
      <xdr:rowOff>3810</xdr:rowOff>
    </xdr:to>
    <xdr:sp macro="" textlink="">
      <xdr:nvSpPr>
        <xdr:cNvPr id="427" name="楕円 426"/>
        <xdr:cNvSpPr/>
      </xdr:nvSpPr>
      <xdr:spPr>
        <a:xfrm>
          <a:off x="7602220" y="13277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170180</xdr:rowOff>
    </xdr:from>
    <xdr:ext cx="464820" cy="259715"/>
    <xdr:sp macro="" textlink="">
      <xdr:nvSpPr>
        <xdr:cNvPr id="428" name="テキスト ボックス 427"/>
        <xdr:cNvSpPr txBox="1"/>
      </xdr:nvSpPr>
      <xdr:spPr>
        <a:xfrm>
          <a:off x="7423150" y="13371830"/>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160020</xdr:rowOff>
    </xdr:from>
    <xdr:to>
      <xdr:col>36</xdr:col>
      <xdr:colOff>165100</xdr:colOff>
      <xdr:row>78</xdr:row>
      <xdr:rowOff>88265</xdr:rowOff>
    </xdr:to>
    <xdr:sp macro="" textlink="">
      <xdr:nvSpPr>
        <xdr:cNvPr id="429" name="楕円 428"/>
        <xdr:cNvSpPr/>
      </xdr:nvSpPr>
      <xdr:spPr>
        <a:xfrm>
          <a:off x="6738620" y="133616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79375</xdr:rowOff>
    </xdr:from>
    <xdr:ext cx="464820" cy="260350"/>
    <xdr:sp macro="" textlink="">
      <xdr:nvSpPr>
        <xdr:cNvPr id="430" name="テキスト ボックス 429"/>
        <xdr:cNvSpPr txBox="1"/>
      </xdr:nvSpPr>
      <xdr:spPr>
        <a:xfrm>
          <a:off x="6559550" y="1345247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1" name="正方形/長方形 430"/>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2" name="正方形/長方形 431"/>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3" name="正方形/長方形 432"/>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4" name="正方形/長方形 433"/>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5" name="正方形/長方形 434"/>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6" name="正方形/長方形 435"/>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37" name="正方形/長方形 436"/>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8" name="正方形/長方形 437"/>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5425"/>
    <xdr:sp macro="" textlink="">
      <xdr:nvSpPr>
        <xdr:cNvPr id="439" name="テキスト ボックス 438"/>
        <xdr:cNvSpPr txBox="1"/>
      </xdr:nvSpPr>
      <xdr:spPr>
        <a:xfrm>
          <a:off x="639318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840" cy="254000"/>
    <xdr:sp macro="" textlink="">
      <xdr:nvSpPr>
        <xdr:cNvPr id="441" name="テキスト ボックス 440"/>
        <xdr:cNvSpPr txBox="1"/>
      </xdr:nvSpPr>
      <xdr:spPr>
        <a:xfrm>
          <a:off x="618744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0225" cy="259080"/>
    <xdr:sp macro="" textlink="">
      <xdr:nvSpPr>
        <xdr:cNvPr id="443" name="テキスト ボックス 442"/>
        <xdr:cNvSpPr txBox="1"/>
      </xdr:nvSpPr>
      <xdr:spPr>
        <a:xfrm>
          <a:off x="5915025" y="1693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225" cy="254000"/>
    <xdr:sp macro="" textlink="">
      <xdr:nvSpPr>
        <xdr:cNvPr id="445" name="テキスト ボックス 444"/>
        <xdr:cNvSpPr txBox="1"/>
      </xdr:nvSpPr>
      <xdr:spPr>
        <a:xfrm>
          <a:off x="5915025" y="16603345"/>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225" cy="259080"/>
    <xdr:sp macro="" textlink="">
      <xdr:nvSpPr>
        <xdr:cNvPr id="447" name="テキスト ボックス 446"/>
        <xdr:cNvSpPr txBox="1"/>
      </xdr:nvSpPr>
      <xdr:spPr>
        <a:xfrm>
          <a:off x="5915025"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225" cy="254000"/>
    <xdr:sp macro="" textlink="">
      <xdr:nvSpPr>
        <xdr:cNvPr id="449" name="テキスト ボックス 448"/>
        <xdr:cNvSpPr txBox="1"/>
      </xdr:nvSpPr>
      <xdr:spPr>
        <a:xfrm>
          <a:off x="5915025" y="1595120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51" name="テキスト ボックス 450"/>
        <xdr:cNvSpPr txBox="1"/>
      </xdr:nvSpPr>
      <xdr:spPr>
        <a:xfrm>
          <a:off x="585089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2" name="直線コネクタ 451"/>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1820" cy="265430"/>
    <xdr:sp macro="" textlink="">
      <xdr:nvSpPr>
        <xdr:cNvPr id="453" name="テキスト ボックス 452"/>
        <xdr:cNvSpPr txBox="1"/>
      </xdr:nvSpPr>
      <xdr:spPr>
        <a:xfrm>
          <a:off x="5850890" y="15297785"/>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4" name="直線コネクタ 453"/>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1820" cy="259715"/>
    <xdr:sp macro="" textlink="">
      <xdr:nvSpPr>
        <xdr:cNvPr id="455" name="テキスト ボックス 454"/>
        <xdr:cNvSpPr txBox="1"/>
      </xdr:nvSpPr>
      <xdr:spPr>
        <a:xfrm>
          <a:off x="5850890" y="14972030"/>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6"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89</xdr:row>
      <xdr:rowOff>137795</xdr:rowOff>
    </xdr:from>
    <xdr:to>
      <xdr:col>54</xdr:col>
      <xdr:colOff>185420</xdr:colOff>
      <xdr:row>98</xdr:row>
      <xdr:rowOff>144780</xdr:rowOff>
    </xdr:to>
    <xdr:cxnSp macro="">
      <xdr:nvCxnSpPr>
        <xdr:cNvPr id="457" name="直線コネクタ 456"/>
        <xdr:cNvCxnSpPr/>
      </xdr:nvCxnSpPr>
      <xdr:spPr>
        <a:xfrm flipV="1">
          <a:off x="10198100" y="15396845"/>
          <a:ext cx="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3400" cy="259080"/>
    <xdr:sp macro="" textlink="">
      <xdr:nvSpPr>
        <xdr:cNvPr id="458" name="土木費最小値テキスト"/>
        <xdr:cNvSpPr txBox="1"/>
      </xdr:nvSpPr>
      <xdr:spPr>
        <a:xfrm>
          <a:off x="10248900" y="16950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59" name="直線コネクタ 458"/>
        <xdr:cNvCxnSpPr/>
      </xdr:nvCxnSpPr>
      <xdr:spPr>
        <a:xfrm>
          <a:off x="10114280" y="16946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83185</xdr:rowOff>
    </xdr:from>
    <xdr:ext cx="597535" cy="264795"/>
    <xdr:sp macro="" textlink="">
      <xdr:nvSpPr>
        <xdr:cNvPr id="460" name="土木費最大値テキスト"/>
        <xdr:cNvSpPr txBox="1"/>
      </xdr:nvSpPr>
      <xdr:spPr>
        <a:xfrm>
          <a:off x="10248900" y="15170785"/>
          <a:ext cx="5975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137795</xdr:rowOff>
    </xdr:from>
    <xdr:to>
      <xdr:col>55</xdr:col>
      <xdr:colOff>88900</xdr:colOff>
      <xdr:row>89</xdr:row>
      <xdr:rowOff>137795</xdr:rowOff>
    </xdr:to>
    <xdr:cxnSp macro="">
      <xdr:nvCxnSpPr>
        <xdr:cNvPr id="461" name="直線コネクタ 460"/>
        <xdr:cNvCxnSpPr/>
      </xdr:nvCxnSpPr>
      <xdr:spPr>
        <a:xfrm>
          <a:off x="10114280" y="15396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107315</xdr:rowOff>
    </xdr:from>
    <xdr:to>
      <xdr:col>55</xdr:col>
      <xdr:colOff>0</xdr:colOff>
      <xdr:row>96</xdr:row>
      <xdr:rowOff>6985</xdr:rowOff>
    </xdr:to>
    <xdr:cxnSp macro="">
      <xdr:nvCxnSpPr>
        <xdr:cNvPr id="462" name="直線コネクタ 461"/>
        <xdr:cNvCxnSpPr/>
      </xdr:nvCxnSpPr>
      <xdr:spPr>
        <a:xfrm flipV="1">
          <a:off x="9385300" y="16395065"/>
          <a:ext cx="812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3400" cy="254000"/>
    <xdr:sp macro="" textlink="">
      <xdr:nvSpPr>
        <xdr:cNvPr id="463" name="土木費平均値テキスト"/>
        <xdr:cNvSpPr txBox="1"/>
      </xdr:nvSpPr>
      <xdr:spPr>
        <a:xfrm>
          <a:off x="10248900" y="16351250"/>
          <a:ext cx="5334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4" name="フローチャート: 判断 463"/>
        <xdr:cNvSpPr/>
      </xdr:nvSpPr>
      <xdr:spPr>
        <a:xfrm>
          <a:off x="10152380" y="163722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6985</xdr:rowOff>
    </xdr:from>
    <xdr:to>
      <xdr:col>50</xdr:col>
      <xdr:colOff>114300</xdr:colOff>
      <xdr:row>96</xdr:row>
      <xdr:rowOff>128905</xdr:rowOff>
    </xdr:to>
    <xdr:cxnSp macro="">
      <xdr:nvCxnSpPr>
        <xdr:cNvPr id="465" name="直線コネクタ 464"/>
        <xdr:cNvCxnSpPr/>
      </xdr:nvCxnSpPr>
      <xdr:spPr>
        <a:xfrm flipV="1">
          <a:off x="8521700" y="16466185"/>
          <a:ext cx="8636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45085</xdr:rowOff>
    </xdr:from>
    <xdr:to>
      <xdr:col>50</xdr:col>
      <xdr:colOff>165100</xdr:colOff>
      <xdr:row>95</xdr:row>
      <xdr:rowOff>146685</xdr:rowOff>
    </xdr:to>
    <xdr:sp macro="" textlink="">
      <xdr:nvSpPr>
        <xdr:cNvPr id="466" name="フローチャート: 判断 465"/>
        <xdr:cNvSpPr/>
      </xdr:nvSpPr>
      <xdr:spPr>
        <a:xfrm>
          <a:off x="9334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163195</xdr:rowOff>
    </xdr:from>
    <xdr:ext cx="530860" cy="259080"/>
    <xdr:sp macro="" textlink="">
      <xdr:nvSpPr>
        <xdr:cNvPr id="467" name="テキスト ボックス 466"/>
        <xdr:cNvSpPr txBox="1"/>
      </xdr:nvSpPr>
      <xdr:spPr>
        <a:xfrm>
          <a:off x="9123045" y="161080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128905</xdr:rowOff>
    </xdr:from>
    <xdr:to>
      <xdr:col>45</xdr:col>
      <xdr:colOff>177800</xdr:colOff>
      <xdr:row>97</xdr:row>
      <xdr:rowOff>86360</xdr:rowOff>
    </xdr:to>
    <xdr:cxnSp macro="">
      <xdr:nvCxnSpPr>
        <xdr:cNvPr id="468" name="直線コネクタ 467"/>
        <xdr:cNvCxnSpPr/>
      </xdr:nvCxnSpPr>
      <xdr:spPr>
        <a:xfrm flipV="1">
          <a:off x="7653020" y="16588105"/>
          <a:ext cx="86868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141605</xdr:rowOff>
    </xdr:from>
    <xdr:to>
      <xdr:col>46</xdr:col>
      <xdr:colOff>38100</xdr:colOff>
      <xdr:row>96</xdr:row>
      <xdr:rowOff>71755</xdr:rowOff>
    </xdr:to>
    <xdr:sp macro="" textlink="">
      <xdr:nvSpPr>
        <xdr:cNvPr id="469" name="フローチャート: 判断 468"/>
        <xdr:cNvSpPr/>
      </xdr:nvSpPr>
      <xdr:spPr>
        <a:xfrm>
          <a:off x="8470900" y="16429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88265</xdr:rowOff>
    </xdr:from>
    <xdr:ext cx="529590" cy="254000"/>
    <xdr:sp macro="" textlink="">
      <xdr:nvSpPr>
        <xdr:cNvPr id="470" name="テキスト ボックス 469"/>
        <xdr:cNvSpPr txBox="1"/>
      </xdr:nvSpPr>
      <xdr:spPr>
        <a:xfrm>
          <a:off x="8259445" y="162045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102870</xdr:rowOff>
    </xdr:from>
    <xdr:to>
      <xdr:col>41</xdr:col>
      <xdr:colOff>50800</xdr:colOff>
      <xdr:row>97</xdr:row>
      <xdr:rowOff>86360</xdr:rowOff>
    </xdr:to>
    <xdr:cxnSp macro="">
      <xdr:nvCxnSpPr>
        <xdr:cNvPr id="471" name="直線コネクタ 470"/>
        <xdr:cNvCxnSpPr/>
      </xdr:nvCxnSpPr>
      <xdr:spPr>
        <a:xfrm>
          <a:off x="6789420" y="16047720"/>
          <a:ext cx="863600" cy="669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153670</xdr:rowOff>
    </xdr:from>
    <xdr:to>
      <xdr:col>41</xdr:col>
      <xdr:colOff>101600</xdr:colOff>
      <xdr:row>96</xdr:row>
      <xdr:rowOff>83820</xdr:rowOff>
    </xdr:to>
    <xdr:sp macro="" textlink="">
      <xdr:nvSpPr>
        <xdr:cNvPr id="472" name="フローチャート: 判断 471"/>
        <xdr:cNvSpPr/>
      </xdr:nvSpPr>
      <xdr:spPr>
        <a:xfrm>
          <a:off x="760222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100330</xdr:rowOff>
    </xdr:from>
    <xdr:ext cx="529590" cy="254000"/>
    <xdr:sp macro="" textlink="">
      <xdr:nvSpPr>
        <xdr:cNvPr id="473" name="テキスト ボックス 472"/>
        <xdr:cNvSpPr txBox="1"/>
      </xdr:nvSpPr>
      <xdr:spPr>
        <a:xfrm>
          <a:off x="7395845" y="162166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121285</xdr:rowOff>
    </xdr:from>
    <xdr:to>
      <xdr:col>36</xdr:col>
      <xdr:colOff>165100</xdr:colOff>
      <xdr:row>96</xdr:row>
      <xdr:rowOff>52070</xdr:rowOff>
    </xdr:to>
    <xdr:sp macro="" textlink="">
      <xdr:nvSpPr>
        <xdr:cNvPr id="474" name="フローチャート: 判断 473"/>
        <xdr:cNvSpPr/>
      </xdr:nvSpPr>
      <xdr:spPr>
        <a:xfrm>
          <a:off x="673862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42545</xdr:rowOff>
    </xdr:from>
    <xdr:ext cx="530860" cy="254000"/>
    <xdr:sp macro="" textlink="">
      <xdr:nvSpPr>
        <xdr:cNvPr id="475" name="テキスト ボックス 474"/>
        <xdr:cNvSpPr txBox="1"/>
      </xdr:nvSpPr>
      <xdr:spPr>
        <a:xfrm>
          <a:off x="6527165" y="1650174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9" name="テキスト ボックス 478"/>
        <xdr:cNvSpPr txBox="1"/>
      </xdr:nvSpPr>
      <xdr:spPr>
        <a:xfrm>
          <a:off x="74676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56515</xdr:rowOff>
    </xdr:from>
    <xdr:to>
      <xdr:col>55</xdr:col>
      <xdr:colOff>50800</xdr:colOff>
      <xdr:row>95</xdr:row>
      <xdr:rowOff>158115</xdr:rowOff>
    </xdr:to>
    <xdr:sp macro="" textlink="">
      <xdr:nvSpPr>
        <xdr:cNvPr id="481" name="楕円 480"/>
        <xdr:cNvSpPr/>
      </xdr:nvSpPr>
      <xdr:spPr>
        <a:xfrm>
          <a:off x="10152380" y="163442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79375</xdr:rowOff>
    </xdr:from>
    <xdr:ext cx="533400" cy="258445"/>
    <xdr:sp macro="" textlink="">
      <xdr:nvSpPr>
        <xdr:cNvPr id="482" name="土木費該当値テキスト"/>
        <xdr:cNvSpPr txBox="1"/>
      </xdr:nvSpPr>
      <xdr:spPr>
        <a:xfrm>
          <a:off x="10248900" y="161956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127635</xdr:rowOff>
    </xdr:from>
    <xdr:to>
      <xdr:col>50</xdr:col>
      <xdr:colOff>165100</xdr:colOff>
      <xdr:row>96</xdr:row>
      <xdr:rowOff>57785</xdr:rowOff>
    </xdr:to>
    <xdr:sp macro="" textlink="">
      <xdr:nvSpPr>
        <xdr:cNvPr id="483" name="楕円 482"/>
        <xdr:cNvSpPr/>
      </xdr:nvSpPr>
      <xdr:spPr>
        <a:xfrm>
          <a:off x="93345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48895</xdr:rowOff>
    </xdr:from>
    <xdr:ext cx="530860" cy="259080"/>
    <xdr:sp macro="" textlink="">
      <xdr:nvSpPr>
        <xdr:cNvPr id="484" name="テキスト ボックス 483"/>
        <xdr:cNvSpPr txBox="1"/>
      </xdr:nvSpPr>
      <xdr:spPr>
        <a:xfrm>
          <a:off x="9123045" y="1650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78105</xdr:rowOff>
    </xdr:from>
    <xdr:to>
      <xdr:col>46</xdr:col>
      <xdr:colOff>38100</xdr:colOff>
      <xdr:row>97</xdr:row>
      <xdr:rowOff>8255</xdr:rowOff>
    </xdr:to>
    <xdr:sp macro="" textlink="">
      <xdr:nvSpPr>
        <xdr:cNvPr id="485" name="楕円 484"/>
        <xdr:cNvSpPr/>
      </xdr:nvSpPr>
      <xdr:spPr>
        <a:xfrm>
          <a:off x="8470900" y="165373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171450</xdr:rowOff>
    </xdr:from>
    <xdr:ext cx="529590" cy="259080"/>
    <xdr:sp macro="" textlink="">
      <xdr:nvSpPr>
        <xdr:cNvPr id="486" name="テキスト ボックス 485"/>
        <xdr:cNvSpPr txBox="1"/>
      </xdr:nvSpPr>
      <xdr:spPr>
        <a:xfrm>
          <a:off x="8259445" y="16630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35560</xdr:rowOff>
    </xdr:from>
    <xdr:to>
      <xdr:col>41</xdr:col>
      <xdr:colOff>101600</xdr:colOff>
      <xdr:row>97</xdr:row>
      <xdr:rowOff>137160</xdr:rowOff>
    </xdr:to>
    <xdr:sp macro="" textlink="">
      <xdr:nvSpPr>
        <xdr:cNvPr id="487" name="楕円 486"/>
        <xdr:cNvSpPr/>
      </xdr:nvSpPr>
      <xdr:spPr>
        <a:xfrm>
          <a:off x="760222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128270</xdr:rowOff>
    </xdr:from>
    <xdr:ext cx="529590" cy="259080"/>
    <xdr:sp macro="" textlink="">
      <xdr:nvSpPr>
        <xdr:cNvPr id="488" name="テキスト ボックス 487"/>
        <xdr:cNvSpPr txBox="1"/>
      </xdr:nvSpPr>
      <xdr:spPr>
        <a:xfrm>
          <a:off x="7395845" y="16758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52070</xdr:rowOff>
    </xdr:from>
    <xdr:to>
      <xdr:col>36</xdr:col>
      <xdr:colOff>165100</xdr:colOff>
      <xdr:row>93</xdr:row>
      <xdr:rowOff>153670</xdr:rowOff>
    </xdr:to>
    <xdr:sp macro="" textlink="">
      <xdr:nvSpPr>
        <xdr:cNvPr id="489" name="楕円 488"/>
        <xdr:cNvSpPr/>
      </xdr:nvSpPr>
      <xdr:spPr>
        <a:xfrm>
          <a:off x="6738620" y="159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170180</xdr:rowOff>
    </xdr:from>
    <xdr:ext cx="530860" cy="259080"/>
    <xdr:sp macro="" textlink="">
      <xdr:nvSpPr>
        <xdr:cNvPr id="490" name="テキスト ボックス 489"/>
        <xdr:cNvSpPr txBox="1"/>
      </xdr:nvSpPr>
      <xdr:spPr>
        <a:xfrm>
          <a:off x="6527165" y="15772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1" name="正方形/長方形 490"/>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2" name="正方形/長方形 491"/>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3" name="正方形/長方形 492"/>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4" name="正方形/長方形 493"/>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5" name="正方形/長方形 494"/>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6" name="正方形/長方形 495"/>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7" name="正方形/長方形 496"/>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8" name="正方形/長方形 497"/>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5425"/>
    <xdr:sp macro="" textlink="">
      <xdr:nvSpPr>
        <xdr:cNvPr id="499" name="テキスト ボックス 498"/>
        <xdr:cNvSpPr txBox="1"/>
      </xdr:nvSpPr>
      <xdr:spPr>
        <a:xfrm>
          <a:off x="12077700" y="4636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0" name="直線コネクタ 499"/>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114300</xdr:rowOff>
    </xdr:from>
    <xdr:ext cx="243840" cy="260985"/>
    <xdr:sp macro="" textlink="">
      <xdr:nvSpPr>
        <xdr:cNvPr id="501" name="テキスト ボックス 500"/>
        <xdr:cNvSpPr txBox="1"/>
      </xdr:nvSpPr>
      <xdr:spPr>
        <a:xfrm>
          <a:off x="11871960" y="697230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143510</xdr:rowOff>
    </xdr:from>
    <xdr:to>
      <xdr:col>89</xdr:col>
      <xdr:colOff>177800</xdr:colOff>
      <xdr:row>38</xdr:row>
      <xdr:rowOff>143510</xdr:rowOff>
    </xdr:to>
    <xdr:cxnSp macro="">
      <xdr:nvCxnSpPr>
        <xdr:cNvPr id="502" name="直線コネクタ 501"/>
        <xdr:cNvCxnSpPr/>
      </xdr:nvCxnSpPr>
      <xdr:spPr>
        <a:xfrm>
          <a:off x="1211580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171450</xdr:rowOff>
    </xdr:from>
    <xdr:ext cx="530225" cy="260985"/>
    <xdr:sp macro="" textlink="">
      <xdr:nvSpPr>
        <xdr:cNvPr id="503" name="テキスト ボックス 502"/>
        <xdr:cNvSpPr txBox="1"/>
      </xdr:nvSpPr>
      <xdr:spPr>
        <a:xfrm>
          <a:off x="11599545" y="65151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26035</xdr:rowOff>
    </xdr:from>
    <xdr:to>
      <xdr:col>89</xdr:col>
      <xdr:colOff>177800</xdr:colOff>
      <xdr:row>36</xdr:row>
      <xdr:rowOff>26035</xdr:rowOff>
    </xdr:to>
    <xdr:cxnSp macro="">
      <xdr:nvCxnSpPr>
        <xdr:cNvPr id="504" name="直線コネクタ 503"/>
        <xdr:cNvCxnSpPr/>
      </xdr:nvCxnSpPr>
      <xdr:spPr>
        <a:xfrm>
          <a:off x="1211580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55880</xdr:rowOff>
    </xdr:from>
    <xdr:ext cx="530225" cy="259715"/>
    <xdr:sp macro="" textlink="">
      <xdr:nvSpPr>
        <xdr:cNvPr id="505" name="テキスト ボックス 504"/>
        <xdr:cNvSpPr txBox="1"/>
      </xdr:nvSpPr>
      <xdr:spPr>
        <a:xfrm>
          <a:off x="11599545" y="60566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84455</xdr:rowOff>
    </xdr:from>
    <xdr:to>
      <xdr:col>89</xdr:col>
      <xdr:colOff>177800</xdr:colOff>
      <xdr:row>33</xdr:row>
      <xdr:rowOff>84455</xdr:rowOff>
    </xdr:to>
    <xdr:cxnSp macro="">
      <xdr:nvCxnSpPr>
        <xdr:cNvPr id="506" name="直線コネクタ 505"/>
        <xdr:cNvCxnSpPr/>
      </xdr:nvCxnSpPr>
      <xdr:spPr>
        <a:xfrm>
          <a:off x="1211580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114300</xdr:rowOff>
    </xdr:from>
    <xdr:ext cx="530225" cy="260985"/>
    <xdr:sp macro="" textlink="">
      <xdr:nvSpPr>
        <xdr:cNvPr id="507" name="テキスト ボックス 506"/>
        <xdr:cNvSpPr txBox="1"/>
      </xdr:nvSpPr>
      <xdr:spPr>
        <a:xfrm>
          <a:off x="11599545" y="56007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143510</xdr:rowOff>
    </xdr:from>
    <xdr:to>
      <xdr:col>89</xdr:col>
      <xdr:colOff>177800</xdr:colOff>
      <xdr:row>30</xdr:row>
      <xdr:rowOff>143510</xdr:rowOff>
    </xdr:to>
    <xdr:cxnSp macro="">
      <xdr:nvCxnSpPr>
        <xdr:cNvPr id="508" name="直線コネクタ 507"/>
        <xdr:cNvCxnSpPr/>
      </xdr:nvCxnSpPr>
      <xdr:spPr>
        <a:xfrm>
          <a:off x="1211580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171450</xdr:rowOff>
    </xdr:from>
    <xdr:ext cx="530225" cy="260985"/>
    <xdr:sp macro="" textlink="">
      <xdr:nvSpPr>
        <xdr:cNvPr id="509" name="テキスト ボックス 508"/>
        <xdr:cNvSpPr txBox="1"/>
      </xdr:nvSpPr>
      <xdr:spPr>
        <a:xfrm>
          <a:off x="11599545" y="51435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0" name="直線コネクタ 509"/>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30225" cy="259715"/>
    <xdr:sp macro="" textlink="">
      <xdr:nvSpPr>
        <xdr:cNvPr id="511" name="テキスト ボックス 510"/>
        <xdr:cNvSpPr txBox="1"/>
      </xdr:nvSpPr>
      <xdr:spPr>
        <a:xfrm>
          <a:off x="11599545" y="46850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2"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41910</xdr:rowOff>
    </xdr:from>
    <xdr:to>
      <xdr:col>85</xdr:col>
      <xdr:colOff>126365</xdr:colOff>
      <xdr:row>38</xdr:row>
      <xdr:rowOff>135255</xdr:rowOff>
    </xdr:to>
    <xdr:cxnSp macro="">
      <xdr:nvCxnSpPr>
        <xdr:cNvPr id="513" name="直線コネクタ 512"/>
        <xdr:cNvCxnSpPr/>
      </xdr:nvCxnSpPr>
      <xdr:spPr>
        <a:xfrm flipV="1">
          <a:off x="15885795" y="518541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138430</xdr:rowOff>
    </xdr:from>
    <xdr:ext cx="534670" cy="260985"/>
    <xdr:sp macro="" textlink="">
      <xdr:nvSpPr>
        <xdr:cNvPr id="514" name="消防費最小値テキスト"/>
        <xdr:cNvSpPr txBox="1"/>
      </xdr:nvSpPr>
      <xdr:spPr>
        <a:xfrm>
          <a:off x="15938500" y="665353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135255</xdr:rowOff>
    </xdr:from>
    <xdr:to>
      <xdr:col>86</xdr:col>
      <xdr:colOff>25400</xdr:colOff>
      <xdr:row>38</xdr:row>
      <xdr:rowOff>135255</xdr:rowOff>
    </xdr:to>
    <xdr:cxnSp macro="">
      <xdr:nvCxnSpPr>
        <xdr:cNvPr id="515" name="直線コネクタ 514"/>
        <xdr:cNvCxnSpPr/>
      </xdr:nvCxnSpPr>
      <xdr:spPr>
        <a:xfrm>
          <a:off x="15798800" y="6650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161925</xdr:rowOff>
    </xdr:from>
    <xdr:ext cx="534670" cy="264795"/>
    <xdr:sp macro="" textlink="">
      <xdr:nvSpPr>
        <xdr:cNvPr id="516" name="消防費最大値テキスト"/>
        <xdr:cNvSpPr txBox="1"/>
      </xdr:nvSpPr>
      <xdr:spPr>
        <a:xfrm>
          <a:off x="15938500" y="49625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41910</xdr:rowOff>
    </xdr:from>
    <xdr:to>
      <xdr:col>86</xdr:col>
      <xdr:colOff>25400</xdr:colOff>
      <xdr:row>30</xdr:row>
      <xdr:rowOff>41910</xdr:rowOff>
    </xdr:to>
    <xdr:cxnSp macro="">
      <xdr:nvCxnSpPr>
        <xdr:cNvPr id="517" name="直線コネクタ 516"/>
        <xdr:cNvCxnSpPr/>
      </xdr:nvCxnSpPr>
      <xdr:spPr>
        <a:xfrm>
          <a:off x="15798800" y="5185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40640</xdr:rowOff>
    </xdr:from>
    <xdr:to>
      <xdr:col>85</xdr:col>
      <xdr:colOff>127000</xdr:colOff>
      <xdr:row>34</xdr:row>
      <xdr:rowOff>36830</xdr:rowOff>
    </xdr:to>
    <xdr:cxnSp macro="">
      <xdr:nvCxnSpPr>
        <xdr:cNvPr id="518" name="直線コネクタ 517"/>
        <xdr:cNvCxnSpPr/>
      </xdr:nvCxnSpPr>
      <xdr:spPr>
        <a:xfrm>
          <a:off x="15069820" y="5698490"/>
          <a:ext cx="81788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58420</xdr:rowOff>
    </xdr:from>
    <xdr:ext cx="534670" cy="264795"/>
    <xdr:sp macro="" textlink="">
      <xdr:nvSpPr>
        <xdr:cNvPr id="519" name="消防費平均値テキスト"/>
        <xdr:cNvSpPr txBox="1"/>
      </xdr:nvSpPr>
      <xdr:spPr>
        <a:xfrm>
          <a:off x="15938500" y="605917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80645</xdr:rowOff>
    </xdr:from>
    <xdr:to>
      <xdr:col>85</xdr:col>
      <xdr:colOff>177800</xdr:colOff>
      <xdr:row>36</xdr:row>
      <xdr:rowOff>9525</xdr:rowOff>
    </xdr:to>
    <xdr:sp macro="" textlink="">
      <xdr:nvSpPr>
        <xdr:cNvPr id="520" name="フローチャート: 判断 519"/>
        <xdr:cNvSpPr/>
      </xdr:nvSpPr>
      <xdr:spPr>
        <a:xfrm>
          <a:off x="15836900" y="6081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40640</xdr:rowOff>
    </xdr:from>
    <xdr:to>
      <xdr:col>81</xdr:col>
      <xdr:colOff>50800</xdr:colOff>
      <xdr:row>34</xdr:row>
      <xdr:rowOff>58420</xdr:rowOff>
    </xdr:to>
    <xdr:cxnSp macro="">
      <xdr:nvCxnSpPr>
        <xdr:cNvPr id="521" name="直線コネクタ 520"/>
        <xdr:cNvCxnSpPr/>
      </xdr:nvCxnSpPr>
      <xdr:spPr>
        <a:xfrm flipV="1">
          <a:off x="14206220" y="5698490"/>
          <a:ext cx="8636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93345</xdr:rowOff>
    </xdr:from>
    <xdr:to>
      <xdr:col>81</xdr:col>
      <xdr:colOff>101600</xdr:colOff>
      <xdr:row>35</xdr:row>
      <xdr:rowOff>22225</xdr:rowOff>
    </xdr:to>
    <xdr:sp macro="" textlink="">
      <xdr:nvSpPr>
        <xdr:cNvPr id="522" name="フローチャート: 判断 521"/>
        <xdr:cNvSpPr/>
      </xdr:nvSpPr>
      <xdr:spPr>
        <a:xfrm>
          <a:off x="15019020" y="592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12700</xdr:rowOff>
    </xdr:from>
    <xdr:ext cx="529590" cy="264160"/>
    <xdr:sp macro="" textlink="">
      <xdr:nvSpPr>
        <xdr:cNvPr id="523" name="テキスト ボックス 522"/>
        <xdr:cNvSpPr txBox="1"/>
      </xdr:nvSpPr>
      <xdr:spPr>
        <a:xfrm>
          <a:off x="14812645" y="601345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163830</xdr:rowOff>
    </xdr:from>
    <xdr:to>
      <xdr:col>76</xdr:col>
      <xdr:colOff>114300</xdr:colOff>
      <xdr:row>34</xdr:row>
      <xdr:rowOff>58420</xdr:rowOff>
    </xdr:to>
    <xdr:cxnSp macro="">
      <xdr:nvCxnSpPr>
        <xdr:cNvPr id="524" name="直線コネクタ 523"/>
        <xdr:cNvCxnSpPr/>
      </xdr:nvCxnSpPr>
      <xdr:spPr>
        <a:xfrm>
          <a:off x="13342620" y="5821680"/>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10795</xdr:rowOff>
    </xdr:from>
    <xdr:to>
      <xdr:col>76</xdr:col>
      <xdr:colOff>165100</xdr:colOff>
      <xdr:row>35</xdr:row>
      <xdr:rowOff>114935</xdr:rowOff>
    </xdr:to>
    <xdr:sp macro="" textlink="">
      <xdr:nvSpPr>
        <xdr:cNvPr id="525" name="フローチャート: 判断 524"/>
        <xdr:cNvSpPr/>
      </xdr:nvSpPr>
      <xdr:spPr>
        <a:xfrm>
          <a:off x="14155420" y="60115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0860" cy="264795"/>
    <xdr:sp macro="" textlink="">
      <xdr:nvSpPr>
        <xdr:cNvPr id="526" name="テキスト ボックス 525"/>
        <xdr:cNvSpPr txBox="1"/>
      </xdr:nvSpPr>
      <xdr:spPr>
        <a:xfrm>
          <a:off x="13943965" y="610616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43815</xdr:rowOff>
    </xdr:from>
    <xdr:to>
      <xdr:col>71</xdr:col>
      <xdr:colOff>177800</xdr:colOff>
      <xdr:row>33</xdr:row>
      <xdr:rowOff>163830</xdr:rowOff>
    </xdr:to>
    <xdr:cxnSp macro="">
      <xdr:nvCxnSpPr>
        <xdr:cNvPr id="527" name="直線コネクタ 526"/>
        <xdr:cNvCxnSpPr/>
      </xdr:nvCxnSpPr>
      <xdr:spPr>
        <a:xfrm>
          <a:off x="12473940" y="5358765"/>
          <a:ext cx="86868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167005</xdr:rowOff>
    </xdr:to>
    <xdr:sp macro="" textlink="">
      <xdr:nvSpPr>
        <xdr:cNvPr id="528" name="フローチャート: 判断 527"/>
        <xdr:cNvSpPr/>
      </xdr:nvSpPr>
      <xdr:spPr>
        <a:xfrm>
          <a:off x="13291820" y="60642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158750</xdr:rowOff>
    </xdr:from>
    <xdr:ext cx="529590" cy="260350"/>
    <xdr:sp macro="" textlink="">
      <xdr:nvSpPr>
        <xdr:cNvPr id="529" name="テキスト ボックス 528"/>
        <xdr:cNvSpPr txBox="1"/>
      </xdr:nvSpPr>
      <xdr:spPr>
        <a:xfrm>
          <a:off x="13080365" y="615950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56515</xdr:rowOff>
    </xdr:from>
    <xdr:to>
      <xdr:col>67</xdr:col>
      <xdr:colOff>101600</xdr:colOff>
      <xdr:row>35</xdr:row>
      <xdr:rowOff>160655</xdr:rowOff>
    </xdr:to>
    <xdr:sp macro="" textlink="">
      <xdr:nvSpPr>
        <xdr:cNvPr id="530" name="フローチャート: 判断 529"/>
        <xdr:cNvSpPr/>
      </xdr:nvSpPr>
      <xdr:spPr>
        <a:xfrm>
          <a:off x="12423140" y="60572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151130</xdr:rowOff>
    </xdr:from>
    <xdr:ext cx="529590" cy="263525"/>
    <xdr:sp macro="" textlink="">
      <xdr:nvSpPr>
        <xdr:cNvPr id="531" name="テキスト ボックス 530"/>
        <xdr:cNvSpPr txBox="1"/>
      </xdr:nvSpPr>
      <xdr:spPr>
        <a:xfrm>
          <a:off x="12216765" y="615188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2" name="テキスト ボックス 531"/>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60730" cy="264795"/>
    <xdr:sp macro="" textlink="">
      <xdr:nvSpPr>
        <xdr:cNvPr id="533" name="テキスト ボックス 532"/>
        <xdr:cNvSpPr txBox="1"/>
      </xdr:nvSpPr>
      <xdr:spPr>
        <a:xfrm>
          <a:off x="148844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4" name="テキスト ボックス 533"/>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35" name="テキスト ボックス 534"/>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60730" cy="264795"/>
    <xdr:sp macro="" textlink="">
      <xdr:nvSpPr>
        <xdr:cNvPr id="536" name="テキスト ボックス 535"/>
        <xdr:cNvSpPr txBox="1"/>
      </xdr:nvSpPr>
      <xdr:spPr>
        <a:xfrm>
          <a:off x="1228852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160655</xdr:rowOff>
    </xdr:from>
    <xdr:to>
      <xdr:col>85</xdr:col>
      <xdr:colOff>177800</xdr:colOff>
      <xdr:row>34</xdr:row>
      <xdr:rowOff>88900</xdr:rowOff>
    </xdr:to>
    <xdr:sp macro="" textlink="">
      <xdr:nvSpPr>
        <xdr:cNvPr id="537" name="楕円 536"/>
        <xdr:cNvSpPr/>
      </xdr:nvSpPr>
      <xdr:spPr>
        <a:xfrm>
          <a:off x="15836900" y="5818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8890</xdr:rowOff>
    </xdr:from>
    <xdr:ext cx="534670" cy="260350"/>
    <xdr:sp macro="" textlink="">
      <xdr:nvSpPr>
        <xdr:cNvPr id="538" name="消防費該当値テキスト"/>
        <xdr:cNvSpPr txBox="1"/>
      </xdr:nvSpPr>
      <xdr:spPr>
        <a:xfrm>
          <a:off x="15938500" y="566674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163195</xdr:rowOff>
    </xdr:from>
    <xdr:to>
      <xdr:col>81</xdr:col>
      <xdr:colOff>101600</xdr:colOff>
      <xdr:row>33</xdr:row>
      <xdr:rowOff>92075</xdr:rowOff>
    </xdr:to>
    <xdr:sp macro="" textlink="">
      <xdr:nvSpPr>
        <xdr:cNvPr id="539" name="楕円 538"/>
        <xdr:cNvSpPr/>
      </xdr:nvSpPr>
      <xdr:spPr>
        <a:xfrm>
          <a:off x="15019020" y="56495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109220</xdr:rowOff>
    </xdr:from>
    <xdr:ext cx="529590" cy="263525"/>
    <xdr:sp macro="" textlink="">
      <xdr:nvSpPr>
        <xdr:cNvPr id="540" name="テキスト ボックス 539"/>
        <xdr:cNvSpPr txBox="1"/>
      </xdr:nvSpPr>
      <xdr:spPr>
        <a:xfrm>
          <a:off x="14812645" y="542417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6985</xdr:rowOff>
    </xdr:from>
    <xdr:to>
      <xdr:col>76</xdr:col>
      <xdr:colOff>165100</xdr:colOff>
      <xdr:row>34</xdr:row>
      <xdr:rowOff>110490</xdr:rowOff>
    </xdr:to>
    <xdr:sp macro="" textlink="">
      <xdr:nvSpPr>
        <xdr:cNvPr id="541" name="楕円 540"/>
        <xdr:cNvSpPr/>
      </xdr:nvSpPr>
      <xdr:spPr>
        <a:xfrm>
          <a:off x="14155420" y="58362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127000</xdr:rowOff>
    </xdr:from>
    <xdr:ext cx="530860" cy="264160"/>
    <xdr:sp macro="" textlink="">
      <xdr:nvSpPr>
        <xdr:cNvPr id="542" name="テキスト ボックス 541"/>
        <xdr:cNvSpPr txBox="1"/>
      </xdr:nvSpPr>
      <xdr:spPr>
        <a:xfrm>
          <a:off x="13943965" y="56134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112395</xdr:rowOff>
    </xdr:from>
    <xdr:to>
      <xdr:col>72</xdr:col>
      <xdr:colOff>38100</xdr:colOff>
      <xdr:row>34</xdr:row>
      <xdr:rowOff>41910</xdr:rowOff>
    </xdr:to>
    <xdr:sp macro="" textlink="">
      <xdr:nvSpPr>
        <xdr:cNvPr id="543" name="楕円 542"/>
        <xdr:cNvSpPr/>
      </xdr:nvSpPr>
      <xdr:spPr>
        <a:xfrm>
          <a:off x="13291820" y="57702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57785</xdr:rowOff>
    </xdr:from>
    <xdr:ext cx="529590" cy="264160"/>
    <xdr:sp macro="" textlink="">
      <xdr:nvSpPr>
        <xdr:cNvPr id="544" name="テキスト ボックス 543"/>
        <xdr:cNvSpPr txBox="1"/>
      </xdr:nvSpPr>
      <xdr:spPr>
        <a:xfrm>
          <a:off x="13080365" y="554418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30</xdr:row>
      <xdr:rowOff>167005</xdr:rowOff>
    </xdr:from>
    <xdr:to>
      <xdr:col>67</xdr:col>
      <xdr:colOff>101600</xdr:colOff>
      <xdr:row>31</xdr:row>
      <xdr:rowOff>95250</xdr:rowOff>
    </xdr:to>
    <xdr:sp macro="" textlink="">
      <xdr:nvSpPr>
        <xdr:cNvPr id="545" name="楕円 544"/>
        <xdr:cNvSpPr/>
      </xdr:nvSpPr>
      <xdr:spPr>
        <a:xfrm>
          <a:off x="12423140" y="5310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29</xdr:row>
      <xdr:rowOff>112395</xdr:rowOff>
    </xdr:from>
    <xdr:ext cx="529590" cy="259715"/>
    <xdr:sp macro="" textlink="">
      <xdr:nvSpPr>
        <xdr:cNvPr id="546" name="テキスト ボックス 545"/>
        <xdr:cNvSpPr txBox="1"/>
      </xdr:nvSpPr>
      <xdr:spPr>
        <a:xfrm>
          <a:off x="12216765" y="508444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47" name="正方形/長方形 546"/>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48" name="正方形/長方形 547"/>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49" name="正方形/長方形 548"/>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0" name="正方形/長方形 549"/>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1" name="正方形/長方形 550"/>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2" name="正方形/長方形 551"/>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3" name="正方形/長方形 552"/>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4" name="正方形/長方形 553"/>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5425"/>
    <xdr:sp macro="" textlink="">
      <xdr:nvSpPr>
        <xdr:cNvPr id="555" name="テキスト ボックス 554"/>
        <xdr:cNvSpPr txBox="1"/>
      </xdr:nvSpPr>
      <xdr:spPr>
        <a:xfrm>
          <a:off x="12077700" y="8065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56" name="直線コネクタ 555"/>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114300</xdr:rowOff>
    </xdr:from>
    <xdr:ext cx="243840" cy="260985"/>
    <xdr:sp macro="" textlink="">
      <xdr:nvSpPr>
        <xdr:cNvPr id="557" name="テキスト ボックス 556"/>
        <xdr:cNvSpPr txBox="1"/>
      </xdr:nvSpPr>
      <xdr:spPr>
        <a:xfrm>
          <a:off x="11871960" y="1040130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101600</xdr:rowOff>
    </xdr:from>
    <xdr:to>
      <xdr:col>89</xdr:col>
      <xdr:colOff>177800</xdr:colOff>
      <xdr:row>59</xdr:row>
      <xdr:rowOff>101600</xdr:rowOff>
    </xdr:to>
    <xdr:cxnSp macro="">
      <xdr:nvCxnSpPr>
        <xdr:cNvPr id="558" name="直線コネクタ 557"/>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130810</xdr:rowOff>
    </xdr:from>
    <xdr:ext cx="530225" cy="264795"/>
    <xdr:sp macro="" textlink="">
      <xdr:nvSpPr>
        <xdr:cNvPr id="559" name="テキスト ボックス 558"/>
        <xdr:cNvSpPr txBox="1"/>
      </xdr:nvSpPr>
      <xdr:spPr>
        <a:xfrm>
          <a:off x="11599545" y="10074910"/>
          <a:ext cx="530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117475</xdr:rowOff>
    </xdr:from>
    <xdr:to>
      <xdr:col>89</xdr:col>
      <xdr:colOff>177800</xdr:colOff>
      <xdr:row>57</xdr:row>
      <xdr:rowOff>117475</xdr:rowOff>
    </xdr:to>
    <xdr:cxnSp macro="">
      <xdr:nvCxnSpPr>
        <xdr:cNvPr id="560" name="直線コネクタ 559"/>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147320</xdr:rowOff>
    </xdr:from>
    <xdr:ext cx="530225" cy="260350"/>
    <xdr:sp macro="" textlink="">
      <xdr:nvSpPr>
        <xdr:cNvPr id="561" name="テキスト ボックス 560"/>
        <xdr:cNvSpPr txBox="1"/>
      </xdr:nvSpPr>
      <xdr:spPr>
        <a:xfrm>
          <a:off x="11599545" y="9748520"/>
          <a:ext cx="530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135255</xdr:rowOff>
    </xdr:from>
    <xdr:to>
      <xdr:col>89</xdr:col>
      <xdr:colOff>177800</xdr:colOff>
      <xdr:row>55</xdr:row>
      <xdr:rowOff>135255</xdr:rowOff>
    </xdr:to>
    <xdr:cxnSp macro="">
      <xdr:nvCxnSpPr>
        <xdr:cNvPr id="562" name="直線コネクタ 561"/>
        <xdr:cNvCxnSpPr/>
      </xdr:nvCxnSpPr>
      <xdr:spPr>
        <a:xfrm>
          <a:off x="1211580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163830</xdr:rowOff>
    </xdr:from>
    <xdr:ext cx="530225" cy="265430"/>
    <xdr:sp macro="" textlink="">
      <xdr:nvSpPr>
        <xdr:cNvPr id="563" name="テキスト ボックス 562"/>
        <xdr:cNvSpPr txBox="1"/>
      </xdr:nvSpPr>
      <xdr:spPr>
        <a:xfrm>
          <a:off x="11599545" y="9422130"/>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151130</xdr:rowOff>
    </xdr:from>
    <xdr:to>
      <xdr:col>89</xdr:col>
      <xdr:colOff>177800</xdr:colOff>
      <xdr:row>53</xdr:row>
      <xdr:rowOff>151130</xdr:rowOff>
    </xdr:to>
    <xdr:cxnSp macro="">
      <xdr:nvCxnSpPr>
        <xdr:cNvPr id="564" name="直線コネクタ 563"/>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6985</xdr:rowOff>
    </xdr:from>
    <xdr:ext cx="590550" cy="259715"/>
    <xdr:sp macro="" textlink="">
      <xdr:nvSpPr>
        <xdr:cNvPr id="565" name="テキスト ボックス 564"/>
        <xdr:cNvSpPr txBox="1"/>
      </xdr:nvSpPr>
      <xdr:spPr>
        <a:xfrm>
          <a:off x="11535410" y="9093835"/>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168275</xdr:rowOff>
    </xdr:from>
    <xdr:to>
      <xdr:col>89</xdr:col>
      <xdr:colOff>177800</xdr:colOff>
      <xdr:row>51</xdr:row>
      <xdr:rowOff>168275</xdr:rowOff>
    </xdr:to>
    <xdr:cxnSp macro="">
      <xdr:nvCxnSpPr>
        <xdr:cNvPr id="566" name="直線コネクタ 565"/>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90550" cy="264160"/>
    <xdr:sp macro="" textlink="">
      <xdr:nvSpPr>
        <xdr:cNvPr id="567" name="テキスト ボックス 566"/>
        <xdr:cNvSpPr txBox="1"/>
      </xdr:nvSpPr>
      <xdr:spPr>
        <a:xfrm>
          <a:off x="11535410" y="8766810"/>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68" name="直線コネクタ 567"/>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38735</xdr:rowOff>
    </xdr:from>
    <xdr:ext cx="590550" cy="265430"/>
    <xdr:sp macro="" textlink="">
      <xdr:nvSpPr>
        <xdr:cNvPr id="569" name="テキスト ボックス 568"/>
        <xdr:cNvSpPr txBox="1"/>
      </xdr:nvSpPr>
      <xdr:spPr>
        <a:xfrm>
          <a:off x="11535410" y="8439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0" name="直線コネクタ 569"/>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90550" cy="259715"/>
    <xdr:sp macro="" textlink="">
      <xdr:nvSpPr>
        <xdr:cNvPr id="571" name="テキスト ボックス 570"/>
        <xdr:cNvSpPr txBox="1"/>
      </xdr:nvSpPr>
      <xdr:spPr>
        <a:xfrm>
          <a:off x="11535410" y="8114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2"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143510</xdr:rowOff>
    </xdr:from>
    <xdr:to>
      <xdr:col>85</xdr:col>
      <xdr:colOff>126365</xdr:colOff>
      <xdr:row>59</xdr:row>
      <xdr:rowOff>116205</xdr:rowOff>
    </xdr:to>
    <xdr:cxnSp macro="">
      <xdr:nvCxnSpPr>
        <xdr:cNvPr id="573" name="直線コネクタ 572"/>
        <xdr:cNvCxnSpPr/>
      </xdr:nvCxnSpPr>
      <xdr:spPr>
        <a:xfrm flipV="1">
          <a:off x="15885795" y="8716010"/>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120650</xdr:rowOff>
    </xdr:from>
    <xdr:ext cx="534670" cy="264160"/>
    <xdr:sp macro="" textlink="">
      <xdr:nvSpPr>
        <xdr:cNvPr id="574" name="教育費最小値テキスト"/>
        <xdr:cNvSpPr txBox="1"/>
      </xdr:nvSpPr>
      <xdr:spPr>
        <a:xfrm>
          <a:off x="15938500" y="1023620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116205</xdr:rowOff>
    </xdr:from>
    <xdr:to>
      <xdr:col>86</xdr:col>
      <xdr:colOff>25400</xdr:colOff>
      <xdr:row>59</xdr:row>
      <xdr:rowOff>116205</xdr:rowOff>
    </xdr:to>
    <xdr:cxnSp macro="">
      <xdr:nvCxnSpPr>
        <xdr:cNvPr id="575" name="直線コネクタ 574"/>
        <xdr:cNvCxnSpPr/>
      </xdr:nvCxnSpPr>
      <xdr:spPr>
        <a:xfrm>
          <a:off x="15798800" y="10231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88265</xdr:rowOff>
    </xdr:from>
    <xdr:ext cx="598805" cy="260985"/>
    <xdr:sp macro="" textlink="">
      <xdr:nvSpPr>
        <xdr:cNvPr id="576" name="教育費最大値テキスト"/>
        <xdr:cNvSpPr txBox="1"/>
      </xdr:nvSpPr>
      <xdr:spPr>
        <a:xfrm>
          <a:off x="15938500" y="848931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143510</xdr:rowOff>
    </xdr:from>
    <xdr:to>
      <xdr:col>86</xdr:col>
      <xdr:colOff>25400</xdr:colOff>
      <xdr:row>50</xdr:row>
      <xdr:rowOff>143510</xdr:rowOff>
    </xdr:to>
    <xdr:cxnSp macro="">
      <xdr:nvCxnSpPr>
        <xdr:cNvPr id="577" name="直線コネクタ 576"/>
        <xdr:cNvCxnSpPr/>
      </xdr:nvCxnSpPr>
      <xdr:spPr>
        <a:xfrm>
          <a:off x="15798800" y="8716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29210</xdr:rowOff>
    </xdr:from>
    <xdr:to>
      <xdr:col>85</xdr:col>
      <xdr:colOff>127000</xdr:colOff>
      <xdr:row>58</xdr:row>
      <xdr:rowOff>154940</xdr:rowOff>
    </xdr:to>
    <xdr:cxnSp macro="">
      <xdr:nvCxnSpPr>
        <xdr:cNvPr id="578" name="直線コネクタ 577"/>
        <xdr:cNvCxnSpPr/>
      </xdr:nvCxnSpPr>
      <xdr:spPr>
        <a:xfrm>
          <a:off x="15069820" y="9973310"/>
          <a:ext cx="81788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86360</xdr:rowOff>
    </xdr:from>
    <xdr:ext cx="534670" cy="264160"/>
    <xdr:sp macro="" textlink="">
      <xdr:nvSpPr>
        <xdr:cNvPr id="579" name="教育費平均値テキスト"/>
        <xdr:cNvSpPr txBox="1"/>
      </xdr:nvSpPr>
      <xdr:spPr>
        <a:xfrm>
          <a:off x="15938500" y="968756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61595</xdr:rowOff>
    </xdr:from>
    <xdr:to>
      <xdr:col>85</xdr:col>
      <xdr:colOff>177800</xdr:colOff>
      <xdr:row>57</xdr:row>
      <xdr:rowOff>165100</xdr:rowOff>
    </xdr:to>
    <xdr:sp macro="" textlink="">
      <xdr:nvSpPr>
        <xdr:cNvPr id="580" name="フローチャート: 判断 579"/>
        <xdr:cNvSpPr/>
      </xdr:nvSpPr>
      <xdr:spPr>
        <a:xfrm>
          <a:off x="15836900" y="9834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29210</xdr:rowOff>
    </xdr:from>
    <xdr:to>
      <xdr:col>81</xdr:col>
      <xdr:colOff>50800</xdr:colOff>
      <xdr:row>58</xdr:row>
      <xdr:rowOff>135890</xdr:rowOff>
    </xdr:to>
    <xdr:cxnSp macro="">
      <xdr:nvCxnSpPr>
        <xdr:cNvPr id="581" name="直線コネクタ 580"/>
        <xdr:cNvCxnSpPr/>
      </xdr:nvCxnSpPr>
      <xdr:spPr>
        <a:xfrm flipV="1">
          <a:off x="14206220" y="997331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30480</xdr:rowOff>
    </xdr:from>
    <xdr:to>
      <xdr:col>81</xdr:col>
      <xdr:colOff>101600</xdr:colOff>
      <xdr:row>57</xdr:row>
      <xdr:rowOff>135255</xdr:rowOff>
    </xdr:to>
    <xdr:sp macro="" textlink="">
      <xdr:nvSpPr>
        <xdr:cNvPr id="582" name="フローチャート: 判断 581"/>
        <xdr:cNvSpPr/>
      </xdr:nvSpPr>
      <xdr:spPr>
        <a:xfrm>
          <a:off x="15019020" y="980313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151130</xdr:rowOff>
    </xdr:from>
    <xdr:ext cx="529590" cy="263525"/>
    <xdr:sp macro="" textlink="">
      <xdr:nvSpPr>
        <xdr:cNvPr id="583" name="テキスト ボックス 582"/>
        <xdr:cNvSpPr txBox="1"/>
      </xdr:nvSpPr>
      <xdr:spPr>
        <a:xfrm>
          <a:off x="14812645" y="958088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135890</xdr:rowOff>
    </xdr:from>
    <xdr:to>
      <xdr:col>76</xdr:col>
      <xdr:colOff>114300</xdr:colOff>
      <xdr:row>59</xdr:row>
      <xdr:rowOff>48895</xdr:rowOff>
    </xdr:to>
    <xdr:cxnSp macro="">
      <xdr:nvCxnSpPr>
        <xdr:cNvPr id="584" name="直線コネクタ 583"/>
        <xdr:cNvCxnSpPr/>
      </xdr:nvCxnSpPr>
      <xdr:spPr>
        <a:xfrm flipV="1">
          <a:off x="13342620" y="10079990"/>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95250</xdr:rowOff>
    </xdr:from>
    <xdr:to>
      <xdr:col>76</xdr:col>
      <xdr:colOff>165100</xdr:colOff>
      <xdr:row>58</xdr:row>
      <xdr:rowOff>24130</xdr:rowOff>
    </xdr:to>
    <xdr:sp macro="" textlink="">
      <xdr:nvSpPr>
        <xdr:cNvPr id="585" name="フローチャート: 判断 584"/>
        <xdr:cNvSpPr/>
      </xdr:nvSpPr>
      <xdr:spPr>
        <a:xfrm>
          <a:off x="14155420" y="98679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41910</xdr:rowOff>
    </xdr:from>
    <xdr:ext cx="530860" cy="259715"/>
    <xdr:sp macro="" textlink="">
      <xdr:nvSpPr>
        <xdr:cNvPr id="586" name="テキスト ボックス 585"/>
        <xdr:cNvSpPr txBox="1"/>
      </xdr:nvSpPr>
      <xdr:spPr>
        <a:xfrm>
          <a:off x="13943965" y="9643110"/>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119380</xdr:rowOff>
    </xdr:from>
    <xdr:to>
      <xdr:col>71</xdr:col>
      <xdr:colOff>177800</xdr:colOff>
      <xdr:row>59</xdr:row>
      <xdr:rowOff>48895</xdr:rowOff>
    </xdr:to>
    <xdr:cxnSp macro="">
      <xdr:nvCxnSpPr>
        <xdr:cNvPr id="587" name="直線コネクタ 586"/>
        <xdr:cNvCxnSpPr/>
      </xdr:nvCxnSpPr>
      <xdr:spPr>
        <a:xfrm>
          <a:off x="12473940" y="10063480"/>
          <a:ext cx="8686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xdr:rowOff>
    </xdr:from>
    <xdr:to>
      <xdr:col>72</xdr:col>
      <xdr:colOff>38100</xdr:colOff>
      <xdr:row>58</xdr:row>
      <xdr:rowOff>104775</xdr:rowOff>
    </xdr:to>
    <xdr:sp macro="" textlink="">
      <xdr:nvSpPr>
        <xdr:cNvPr id="588" name="フローチャート: 判断 587"/>
        <xdr:cNvSpPr/>
      </xdr:nvSpPr>
      <xdr:spPr>
        <a:xfrm>
          <a:off x="13291820" y="99453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122555</xdr:rowOff>
    </xdr:from>
    <xdr:ext cx="529590" cy="264160"/>
    <xdr:sp macro="" textlink="">
      <xdr:nvSpPr>
        <xdr:cNvPr id="589" name="テキスト ボックス 588"/>
        <xdr:cNvSpPr txBox="1"/>
      </xdr:nvSpPr>
      <xdr:spPr>
        <a:xfrm>
          <a:off x="13080365" y="972375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168910</xdr:rowOff>
    </xdr:from>
    <xdr:to>
      <xdr:col>67</xdr:col>
      <xdr:colOff>101600</xdr:colOff>
      <xdr:row>58</xdr:row>
      <xdr:rowOff>97790</xdr:rowOff>
    </xdr:to>
    <xdr:sp macro="" textlink="">
      <xdr:nvSpPr>
        <xdr:cNvPr id="590" name="フローチャート: 判断 589"/>
        <xdr:cNvSpPr/>
      </xdr:nvSpPr>
      <xdr:spPr>
        <a:xfrm>
          <a:off x="12423140" y="9941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114300</xdr:rowOff>
    </xdr:from>
    <xdr:ext cx="529590" cy="260985"/>
    <xdr:sp macro="" textlink="">
      <xdr:nvSpPr>
        <xdr:cNvPr id="591" name="テキスト ボックス 590"/>
        <xdr:cNvSpPr txBox="1"/>
      </xdr:nvSpPr>
      <xdr:spPr>
        <a:xfrm>
          <a:off x="12216765" y="9715500"/>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2" name="テキスト ボックス 591"/>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60730" cy="264795"/>
    <xdr:sp macro="" textlink="">
      <xdr:nvSpPr>
        <xdr:cNvPr id="593" name="テキスト ボックス 592"/>
        <xdr:cNvSpPr txBox="1"/>
      </xdr:nvSpPr>
      <xdr:spPr>
        <a:xfrm>
          <a:off x="148844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94" name="テキスト ボックス 593"/>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95" name="テキスト ボックス 594"/>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60730" cy="264795"/>
    <xdr:sp macro="" textlink="">
      <xdr:nvSpPr>
        <xdr:cNvPr id="596" name="テキスト ボックス 595"/>
        <xdr:cNvSpPr txBox="1"/>
      </xdr:nvSpPr>
      <xdr:spPr>
        <a:xfrm>
          <a:off x="1228852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102870</xdr:rowOff>
    </xdr:from>
    <xdr:to>
      <xdr:col>85</xdr:col>
      <xdr:colOff>177800</xdr:colOff>
      <xdr:row>59</xdr:row>
      <xdr:rowOff>31115</xdr:rowOff>
    </xdr:to>
    <xdr:sp macro="" textlink="">
      <xdr:nvSpPr>
        <xdr:cNvPr id="597" name="楕円 596"/>
        <xdr:cNvSpPr/>
      </xdr:nvSpPr>
      <xdr:spPr>
        <a:xfrm>
          <a:off x="15836900" y="10046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80645</xdr:rowOff>
    </xdr:from>
    <xdr:ext cx="534670" cy="264795"/>
    <xdr:sp macro="" textlink="">
      <xdr:nvSpPr>
        <xdr:cNvPr id="598" name="教育費該当値テキスト"/>
        <xdr:cNvSpPr txBox="1"/>
      </xdr:nvSpPr>
      <xdr:spPr>
        <a:xfrm>
          <a:off x="15938500" y="1002474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151765</xdr:rowOff>
    </xdr:from>
    <xdr:to>
      <xdr:col>81</xdr:col>
      <xdr:colOff>101600</xdr:colOff>
      <xdr:row>58</xdr:row>
      <xdr:rowOff>80645</xdr:rowOff>
    </xdr:to>
    <xdr:sp macro="" textlink="">
      <xdr:nvSpPr>
        <xdr:cNvPr id="599" name="楕円 598"/>
        <xdr:cNvSpPr/>
      </xdr:nvSpPr>
      <xdr:spPr>
        <a:xfrm>
          <a:off x="15019020" y="99244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71120</xdr:rowOff>
    </xdr:from>
    <xdr:ext cx="529590" cy="264160"/>
    <xdr:sp macro="" textlink="">
      <xdr:nvSpPr>
        <xdr:cNvPr id="600" name="テキスト ボックス 599"/>
        <xdr:cNvSpPr txBox="1"/>
      </xdr:nvSpPr>
      <xdr:spPr>
        <a:xfrm>
          <a:off x="14812645" y="1001522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83820</xdr:rowOff>
    </xdr:from>
    <xdr:to>
      <xdr:col>76</xdr:col>
      <xdr:colOff>165100</xdr:colOff>
      <xdr:row>59</xdr:row>
      <xdr:rowOff>12065</xdr:rowOff>
    </xdr:to>
    <xdr:sp macro="" textlink="">
      <xdr:nvSpPr>
        <xdr:cNvPr id="601" name="楕円 600"/>
        <xdr:cNvSpPr/>
      </xdr:nvSpPr>
      <xdr:spPr>
        <a:xfrm>
          <a:off x="14155420" y="10027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3175</xdr:rowOff>
    </xdr:from>
    <xdr:ext cx="530860" cy="264795"/>
    <xdr:sp macro="" textlink="">
      <xdr:nvSpPr>
        <xdr:cNvPr id="602" name="テキスト ボックス 601"/>
        <xdr:cNvSpPr txBox="1"/>
      </xdr:nvSpPr>
      <xdr:spPr>
        <a:xfrm>
          <a:off x="13943965" y="1011872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171450</xdr:rowOff>
    </xdr:from>
    <xdr:to>
      <xdr:col>72</xdr:col>
      <xdr:colOff>38100</xdr:colOff>
      <xdr:row>59</xdr:row>
      <xdr:rowOff>101600</xdr:rowOff>
    </xdr:to>
    <xdr:sp macro="" textlink="">
      <xdr:nvSpPr>
        <xdr:cNvPr id="603" name="楕円 602"/>
        <xdr:cNvSpPr/>
      </xdr:nvSpPr>
      <xdr:spPr>
        <a:xfrm>
          <a:off x="13291820" y="101155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92075</xdr:rowOff>
    </xdr:from>
    <xdr:ext cx="529590" cy="264160"/>
    <xdr:sp macro="" textlink="">
      <xdr:nvSpPr>
        <xdr:cNvPr id="604" name="テキスト ボックス 603"/>
        <xdr:cNvSpPr txBox="1"/>
      </xdr:nvSpPr>
      <xdr:spPr>
        <a:xfrm>
          <a:off x="13080365" y="1020762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67310</xdr:rowOff>
    </xdr:from>
    <xdr:to>
      <xdr:col>67</xdr:col>
      <xdr:colOff>101600</xdr:colOff>
      <xdr:row>58</xdr:row>
      <xdr:rowOff>171450</xdr:rowOff>
    </xdr:to>
    <xdr:sp macro="" textlink="">
      <xdr:nvSpPr>
        <xdr:cNvPr id="605" name="楕円 604"/>
        <xdr:cNvSpPr/>
      </xdr:nvSpPr>
      <xdr:spPr>
        <a:xfrm>
          <a:off x="12423140" y="100114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161925</xdr:rowOff>
    </xdr:from>
    <xdr:ext cx="529590" cy="264795"/>
    <xdr:sp macro="" textlink="">
      <xdr:nvSpPr>
        <xdr:cNvPr id="606" name="テキスト ボックス 605"/>
        <xdr:cNvSpPr txBox="1"/>
      </xdr:nvSpPr>
      <xdr:spPr>
        <a:xfrm>
          <a:off x="12216765" y="1010602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7" name="正方形/長方形 606"/>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8" name="正方形/長方形 607"/>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9" name="正方形/長方形 608"/>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0" name="正方形/長方形 609"/>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1" name="正方形/長方形 610"/>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2" name="正方形/長方形 611"/>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3" name="正方形/長方形 612"/>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4" name="正方形/長方形 613"/>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5425"/>
    <xdr:sp macro="" textlink="">
      <xdr:nvSpPr>
        <xdr:cNvPr id="615" name="テキスト ボックス 614"/>
        <xdr:cNvSpPr txBox="1"/>
      </xdr:nvSpPr>
      <xdr:spPr>
        <a:xfrm>
          <a:off x="12077700" y="11494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6" name="直線コネクタ 615"/>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17" name="直線コネクタ 616"/>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3840" cy="264795"/>
    <xdr:sp macro="" textlink="">
      <xdr:nvSpPr>
        <xdr:cNvPr id="618" name="テキスト ボックス 617"/>
        <xdr:cNvSpPr txBox="1"/>
      </xdr:nvSpPr>
      <xdr:spPr>
        <a:xfrm>
          <a:off x="11871960" y="13503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19" name="直線コネクタ 618"/>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30225" cy="260350"/>
    <xdr:sp macro="" textlink="">
      <xdr:nvSpPr>
        <xdr:cNvPr id="620" name="テキスト ボックス 619"/>
        <xdr:cNvSpPr txBox="1"/>
      </xdr:nvSpPr>
      <xdr:spPr>
        <a:xfrm>
          <a:off x="11599545" y="13177520"/>
          <a:ext cx="530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135255</xdr:rowOff>
    </xdr:from>
    <xdr:to>
      <xdr:col>89</xdr:col>
      <xdr:colOff>177800</xdr:colOff>
      <xdr:row>75</xdr:row>
      <xdr:rowOff>135255</xdr:rowOff>
    </xdr:to>
    <xdr:cxnSp macro="">
      <xdr:nvCxnSpPr>
        <xdr:cNvPr id="621" name="直線コネクタ 620"/>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30225" cy="265430"/>
    <xdr:sp macro="" textlink="">
      <xdr:nvSpPr>
        <xdr:cNvPr id="622" name="テキスト ボックス 621"/>
        <xdr:cNvSpPr txBox="1"/>
      </xdr:nvSpPr>
      <xdr:spPr>
        <a:xfrm>
          <a:off x="11599545" y="12851130"/>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23" name="直線コネクタ 622"/>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6985</xdr:rowOff>
    </xdr:from>
    <xdr:ext cx="530225" cy="259715"/>
    <xdr:sp macro="" textlink="">
      <xdr:nvSpPr>
        <xdr:cNvPr id="624" name="テキスト ボックス 623"/>
        <xdr:cNvSpPr txBox="1"/>
      </xdr:nvSpPr>
      <xdr:spPr>
        <a:xfrm>
          <a:off x="11599545" y="12522835"/>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25" name="直線コネクタ 624"/>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30225" cy="264160"/>
    <xdr:sp macro="" textlink="">
      <xdr:nvSpPr>
        <xdr:cNvPr id="626" name="テキスト ボックス 625"/>
        <xdr:cNvSpPr txBox="1"/>
      </xdr:nvSpPr>
      <xdr:spPr>
        <a:xfrm>
          <a:off x="11599545" y="12195810"/>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7" name="直線コネクタ 626"/>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38735</xdr:rowOff>
    </xdr:from>
    <xdr:ext cx="530225" cy="265430"/>
    <xdr:sp macro="" textlink="">
      <xdr:nvSpPr>
        <xdr:cNvPr id="628" name="テキスト ボックス 627"/>
        <xdr:cNvSpPr txBox="1"/>
      </xdr:nvSpPr>
      <xdr:spPr>
        <a:xfrm>
          <a:off x="11599545" y="11868785"/>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9" name="直線コネクタ 628"/>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55880</xdr:rowOff>
    </xdr:from>
    <xdr:ext cx="530225" cy="259715"/>
    <xdr:sp macro="" textlink="">
      <xdr:nvSpPr>
        <xdr:cNvPr id="630" name="テキスト ボックス 629"/>
        <xdr:cNvSpPr txBox="1"/>
      </xdr:nvSpPr>
      <xdr:spPr>
        <a:xfrm>
          <a:off x="11599545" y="11543030"/>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1"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43815</xdr:rowOff>
    </xdr:from>
    <xdr:to>
      <xdr:col>85</xdr:col>
      <xdr:colOff>126365</xdr:colOff>
      <xdr:row>79</xdr:row>
      <xdr:rowOff>101600</xdr:rowOff>
    </xdr:to>
    <xdr:cxnSp macro="">
      <xdr:nvCxnSpPr>
        <xdr:cNvPr id="632" name="直線コネクタ 631"/>
        <xdr:cNvCxnSpPr/>
      </xdr:nvCxnSpPr>
      <xdr:spPr>
        <a:xfrm flipV="1">
          <a:off x="15885795" y="1204531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104775</xdr:rowOff>
    </xdr:from>
    <xdr:ext cx="249555" cy="264795"/>
    <xdr:sp macro="" textlink="">
      <xdr:nvSpPr>
        <xdr:cNvPr id="633" name="災害復旧費最小値テキスト"/>
        <xdr:cNvSpPr txBox="1"/>
      </xdr:nvSpPr>
      <xdr:spPr>
        <a:xfrm>
          <a:off x="15938500" y="13649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101600</xdr:rowOff>
    </xdr:from>
    <xdr:to>
      <xdr:col>86</xdr:col>
      <xdr:colOff>25400</xdr:colOff>
      <xdr:row>79</xdr:row>
      <xdr:rowOff>101600</xdr:rowOff>
    </xdr:to>
    <xdr:cxnSp macro="">
      <xdr:nvCxnSpPr>
        <xdr:cNvPr id="634" name="直線コネクタ 633"/>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163830</xdr:rowOff>
    </xdr:from>
    <xdr:ext cx="534670" cy="265430"/>
    <xdr:sp macro="" textlink="">
      <xdr:nvSpPr>
        <xdr:cNvPr id="635" name="災害復旧費最大値テキスト"/>
        <xdr:cNvSpPr txBox="1"/>
      </xdr:nvSpPr>
      <xdr:spPr>
        <a:xfrm>
          <a:off x="15938500" y="118224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43815</xdr:rowOff>
    </xdr:from>
    <xdr:to>
      <xdr:col>86</xdr:col>
      <xdr:colOff>25400</xdr:colOff>
      <xdr:row>70</xdr:row>
      <xdr:rowOff>43815</xdr:rowOff>
    </xdr:to>
    <xdr:cxnSp macro="">
      <xdr:nvCxnSpPr>
        <xdr:cNvPr id="636" name="直線コネクタ 635"/>
        <xdr:cNvCxnSpPr/>
      </xdr:nvCxnSpPr>
      <xdr:spPr>
        <a:xfrm>
          <a:off x="15798800" y="12045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111760</xdr:rowOff>
    </xdr:from>
    <xdr:to>
      <xdr:col>85</xdr:col>
      <xdr:colOff>127000</xdr:colOff>
      <xdr:row>78</xdr:row>
      <xdr:rowOff>118110</xdr:rowOff>
    </xdr:to>
    <xdr:cxnSp macro="">
      <xdr:nvCxnSpPr>
        <xdr:cNvPr id="637" name="直線コネクタ 636"/>
        <xdr:cNvCxnSpPr/>
      </xdr:nvCxnSpPr>
      <xdr:spPr>
        <a:xfrm>
          <a:off x="15069820" y="13141960"/>
          <a:ext cx="81788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66675</xdr:rowOff>
    </xdr:from>
    <xdr:ext cx="469900" cy="260350"/>
    <xdr:sp macro="" textlink="">
      <xdr:nvSpPr>
        <xdr:cNvPr id="638" name="災害復旧費平均値テキスト"/>
        <xdr:cNvSpPr txBox="1"/>
      </xdr:nvSpPr>
      <xdr:spPr>
        <a:xfrm>
          <a:off x="15938500" y="13439775"/>
          <a:ext cx="4699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88265</xdr:rowOff>
    </xdr:from>
    <xdr:to>
      <xdr:col>85</xdr:col>
      <xdr:colOff>177800</xdr:colOff>
      <xdr:row>79</xdr:row>
      <xdr:rowOff>16510</xdr:rowOff>
    </xdr:to>
    <xdr:sp macro="" textlink="">
      <xdr:nvSpPr>
        <xdr:cNvPr id="639" name="フローチャート: 判断 638"/>
        <xdr:cNvSpPr/>
      </xdr:nvSpPr>
      <xdr:spPr>
        <a:xfrm>
          <a:off x="15836900" y="13461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70485</xdr:rowOff>
    </xdr:from>
    <xdr:to>
      <xdr:col>81</xdr:col>
      <xdr:colOff>50800</xdr:colOff>
      <xdr:row>76</xdr:row>
      <xdr:rowOff>111760</xdr:rowOff>
    </xdr:to>
    <xdr:cxnSp macro="">
      <xdr:nvCxnSpPr>
        <xdr:cNvPr id="640" name="直線コネクタ 639"/>
        <xdr:cNvCxnSpPr/>
      </xdr:nvCxnSpPr>
      <xdr:spPr>
        <a:xfrm>
          <a:off x="14206220" y="1310068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111760</xdr:rowOff>
    </xdr:from>
    <xdr:to>
      <xdr:col>81</xdr:col>
      <xdr:colOff>101600</xdr:colOff>
      <xdr:row>77</xdr:row>
      <xdr:rowOff>40640</xdr:rowOff>
    </xdr:to>
    <xdr:sp macro="" textlink="">
      <xdr:nvSpPr>
        <xdr:cNvPr id="641" name="フローチャート: 判断 640"/>
        <xdr:cNvSpPr/>
      </xdr:nvSpPr>
      <xdr:spPr>
        <a:xfrm>
          <a:off x="15019020" y="13141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31115</xdr:rowOff>
    </xdr:from>
    <xdr:ext cx="529590" cy="260985"/>
    <xdr:sp macro="" textlink="">
      <xdr:nvSpPr>
        <xdr:cNvPr id="642" name="テキスト ボックス 641"/>
        <xdr:cNvSpPr txBox="1"/>
      </xdr:nvSpPr>
      <xdr:spPr>
        <a:xfrm>
          <a:off x="14812645" y="1323276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70485</xdr:rowOff>
    </xdr:from>
    <xdr:to>
      <xdr:col>76</xdr:col>
      <xdr:colOff>114300</xdr:colOff>
      <xdr:row>77</xdr:row>
      <xdr:rowOff>43180</xdr:rowOff>
    </xdr:to>
    <xdr:cxnSp macro="">
      <xdr:nvCxnSpPr>
        <xdr:cNvPr id="643" name="直線コネクタ 642"/>
        <xdr:cNvCxnSpPr/>
      </xdr:nvCxnSpPr>
      <xdr:spPr>
        <a:xfrm flipV="1">
          <a:off x="13342620" y="13100685"/>
          <a:ext cx="8636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133985</xdr:rowOff>
    </xdr:from>
    <xdr:to>
      <xdr:col>76</xdr:col>
      <xdr:colOff>165100</xdr:colOff>
      <xdr:row>78</xdr:row>
      <xdr:rowOff>62230</xdr:rowOff>
    </xdr:to>
    <xdr:sp macro="" textlink="">
      <xdr:nvSpPr>
        <xdr:cNvPr id="644" name="フローチャート: 判断 643"/>
        <xdr:cNvSpPr/>
      </xdr:nvSpPr>
      <xdr:spPr>
        <a:xfrm>
          <a:off x="14155420" y="13335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53340</xdr:rowOff>
    </xdr:from>
    <xdr:ext cx="464820" cy="259715"/>
    <xdr:sp macro="" textlink="">
      <xdr:nvSpPr>
        <xdr:cNvPr id="645" name="テキスト ボックス 644"/>
        <xdr:cNvSpPr txBox="1"/>
      </xdr:nvSpPr>
      <xdr:spPr>
        <a:xfrm>
          <a:off x="13976350" y="13426440"/>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43180</xdr:rowOff>
    </xdr:from>
    <xdr:to>
      <xdr:col>71</xdr:col>
      <xdr:colOff>177800</xdr:colOff>
      <xdr:row>79</xdr:row>
      <xdr:rowOff>27305</xdr:rowOff>
    </xdr:to>
    <xdr:cxnSp macro="">
      <xdr:nvCxnSpPr>
        <xdr:cNvPr id="646" name="直線コネクタ 645"/>
        <xdr:cNvCxnSpPr/>
      </xdr:nvCxnSpPr>
      <xdr:spPr>
        <a:xfrm flipV="1">
          <a:off x="12473940" y="13244830"/>
          <a:ext cx="86868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19685</xdr:rowOff>
    </xdr:from>
    <xdr:to>
      <xdr:col>72</xdr:col>
      <xdr:colOff>38100</xdr:colOff>
      <xdr:row>78</xdr:row>
      <xdr:rowOff>123825</xdr:rowOff>
    </xdr:to>
    <xdr:sp macro="" textlink="">
      <xdr:nvSpPr>
        <xdr:cNvPr id="647" name="フローチャート: 判断 646"/>
        <xdr:cNvSpPr/>
      </xdr:nvSpPr>
      <xdr:spPr>
        <a:xfrm>
          <a:off x="13291820" y="1339278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114300</xdr:rowOff>
    </xdr:from>
    <xdr:ext cx="466090" cy="260985"/>
    <xdr:sp macro="" textlink="">
      <xdr:nvSpPr>
        <xdr:cNvPr id="648" name="テキスト ボックス 647"/>
        <xdr:cNvSpPr txBox="1"/>
      </xdr:nvSpPr>
      <xdr:spPr>
        <a:xfrm>
          <a:off x="13112750" y="1348740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135890</xdr:rowOff>
    </xdr:from>
    <xdr:to>
      <xdr:col>67</xdr:col>
      <xdr:colOff>101600</xdr:colOff>
      <xdr:row>79</xdr:row>
      <xdr:rowOff>65405</xdr:rowOff>
    </xdr:to>
    <xdr:sp macro="" textlink="">
      <xdr:nvSpPr>
        <xdr:cNvPr id="649" name="フローチャート: 判断 648"/>
        <xdr:cNvSpPr/>
      </xdr:nvSpPr>
      <xdr:spPr>
        <a:xfrm>
          <a:off x="12423140" y="1350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81280</xdr:rowOff>
    </xdr:from>
    <xdr:ext cx="464820" cy="264160"/>
    <xdr:sp macro="" textlink="">
      <xdr:nvSpPr>
        <xdr:cNvPr id="650" name="テキスト ボックス 649"/>
        <xdr:cNvSpPr txBox="1"/>
      </xdr:nvSpPr>
      <xdr:spPr>
        <a:xfrm>
          <a:off x="12244070" y="1328293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1" name="テキスト ボックス 650"/>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60730" cy="264795"/>
    <xdr:sp macro="" textlink="">
      <xdr:nvSpPr>
        <xdr:cNvPr id="652" name="テキスト ボックス 651"/>
        <xdr:cNvSpPr txBox="1"/>
      </xdr:nvSpPr>
      <xdr:spPr>
        <a:xfrm>
          <a:off x="148844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3" name="テキスト ボックス 652"/>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4" name="テキスト ボックス 653"/>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60730" cy="264795"/>
    <xdr:sp macro="" textlink="">
      <xdr:nvSpPr>
        <xdr:cNvPr id="655" name="テキスト ボックス 654"/>
        <xdr:cNvSpPr txBox="1"/>
      </xdr:nvSpPr>
      <xdr:spPr>
        <a:xfrm>
          <a:off x="1228852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66675</xdr:rowOff>
    </xdr:from>
    <xdr:to>
      <xdr:col>85</xdr:col>
      <xdr:colOff>177800</xdr:colOff>
      <xdr:row>78</xdr:row>
      <xdr:rowOff>170180</xdr:rowOff>
    </xdr:to>
    <xdr:sp macro="" textlink="">
      <xdr:nvSpPr>
        <xdr:cNvPr id="656" name="楕円 655"/>
        <xdr:cNvSpPr/>
      </xdr:nvSpPr>
      <xdr:spPr>
        <a:xfrm>
          <a:off x="15836900" y="134397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89535</xdr:rowOff>
    </xdr:from>
    <xdr:ext cx="469900" cy="260350"/>
    <xdr:sp macro="" textlink="">
      <xdr:nvSpPr>
        <xdr:cNvPr id="657" name="災害復旧費該当値テキスト"/>
        <xdr:cNvSpPr txBox="1"/>
      </xdr:nvSpPr>
      <xdr:spPr>
        <a:xfrm>
          <a:off x="15938500" y="1329118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59690</xdr:rowOff>
    </xdr:from>
    <xdr:to>
      <xdr:col>81</xdr:col>
      <xdr:colOff>101600</xdr:colOff>
      <xdr:row>76</xdr:row>
      <xdr:rowOff>163195</xdr:rowOff>
    </xdr:to>
    <xdr:sp macro="" textlink="">
      <xdr:nvSpPr>
        <xdr:cNvPr id="658" name="楕円 657"/>
        <xdr:cNvSpPr/>
      </xdr:nvSpPr>
      <xdr:spPr>
        <a:xfrm>
          <a:off x="15019020" y="130898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5080</xdr:rowOff>
    </xdr:from>
    <xdr:ext cx="529590" cy="265430"/>
    <xdr:sp macro="" textlink="">
      <xdr:nvSpPr>
        <xdr:cNvPr id="659" name="テキスト ボックス 658"/>
        <xdr:cNvSpPr txBox="1"/>
      </xdr:nvSpPr>
      <xdr:spPr>
        <a:xfrm>
          <a:off x="14812645" y="128638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19050</xdr:rowOff>
    </xdr:from>
    <xdr:to>
      <xdr:col>76</xdr:col>
      <xdr:colOff>165100</xdr:colOff>
      <xdr:row>76</xdr:row>
      <xdr:rowOff>123825</xdr:rowOff>
    </xdr:to>
    <xdr:sp macro="" textlink="">
      <xdr:nvSpPr>
        <xdr:cNvPr id="660" name="楕円 659"/>
        <xdr:cNvSpPr/>
      </xdr:nvSpPr>
      <xdr:spPr>
        <a:xfrm>
          <a:off x="14155420" y="130492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139700</xdr:rowOff>
    </xdr:from>
    <xdr:ext cx="530860" cy="264160"/>
    <xdr:sp macro="" textlink="">
      <xdr:nvSpPr>
        <xdr:cNvPr id="661" name="テキスト ボックス 660"/>
        <xdr:cNvSpPr txBox="1"/>
      </xdr:nvSpPr>
      <xdr:spPr>
        <a:xfrm>
          <a:off x="13943965" y="128270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166370</xdr:rowOff>
    </xdr:from>
    <xdr:to>
      <xdr:col>72</xdr:col>
      <xdr:colOff>38100</xdr:colOff>
      <xdr:row>77</xdr:row>
      <xdr:rowOff>94615</xdr:rowOff>
    </xdr:to>
    <xdr:sp macro="" textlink="">
      <xdr:nvSpPr>
        <xdr:cNvPr id="662" name="楕円 661"/>
        <xdr:cNvSpPr/>
      </xdr:nvSpPr>
      <xdr:spPr>
        <a:xfrm>
          <a:off x="13291820" y="131965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111760</xdr:rowOff>
    </xdr:from>
    <xdr:ext cx="529590" cy="260350"/>
    <xdr:sp macro="" textlink="">
      <xdr:nvSpPr>
        <xdr:cNvPr id="663" name="テキスト ボックス 662"/>
        <xdr:cNvSpPr txBox="1"/>
      </xdr:nvSpPr>
      <xdr:spPr>
        <a:xfrm>
          <a:off x="13080365" y="1297051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150495</xdr:rowOff>
    </xdr:from>
    <xdr:to>
      <xdr:col>67</xdr:col>
      <xdr:colOff>101600</xdr:colOff>
      <xdr:row>79</xdr:row>
      <xdr:rowOff>79375</xdr:rowOff>
    </xdr:to>
    <xdr:sp macro="" textlink="">
      <xdr:nvSpPr>
        <xdr:cNvPr id="664" name="楕円 663"/>
        <xdr:cNvSpPr/>
      </xdr:nvSpPr>
      <xdr:spPr>
        <a:xfrm>
          <a:off x="12423140" y="135235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69850</xdr:rowOff>
    </xdr:from>
    <xdr:ext cx="464820" cy="264160"/>
    <xdr:sp macro="" textlink="">
      <xdr:nvSpPr>
        <xdr:cNvPr id="665" name="テキスト ボックス 664"/>
        <xdr:cNvSpPr txBox="1"/>
      </xdr:nvSpPr>
      <xdr:spPr>
        <a:xfrm>
          <a:off x="12244070" y="1361440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6" name="正方形/長方形 665"/>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7" name="正方形/長方形 666"/>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8" name="正方形/長方形 667"/>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9" name="正方形/長方形 668"/>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0" name="正方形/長方形 669"/>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1" name="正方形/長方形 670"/>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2" name="正方形/長方形 671"/>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3" name="正方形/長方形 672"/>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5425"/>
    <xdr:sp macro="" textlink="">
      <xdr:nvSpPr>
        <xdr:cNvPr id="674" name="テキスト ボックス 673"/>
        <xdr:cNvSpPr txBox="1"/>
      </xdr:nvSpPr>
      <xdr:spPr>
        <a:xfrm>
          <a:off x="12077700" y="1492313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7" name="テキスト ボックス 676"/>
        <xdr:cNvSpPr txBox="1"/>
      </xdr:nvSpPr>
      <xdr:spPr>
        <a:xfrm>
          <a:off x="1187196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225" cy="259080"/>
    <xdr:sp macro="" textlink="">
      <xdr:nvSpPr>
        <xdr:cNvPr id="679" name="テキスト ボックス 678"/>
        <xdr:cNvSpPr txBox="1"/>
      </xdr:nvSpPr>
      <xdr:spPr>
        <a:xfrm>
          <a:off x="1159954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225" cy="254000"/>
    <xdr:sp macro="" textlink="">
      <xdr:nvSpPr>
        <xdr:cNvPr id="681" name="テキスト ボックス 680"/>
        <xdr:cNvSpPr txBox="1"/>
      </xdr:nvSpPr>
      <xdr:spPr>
        <a:xfrm>
          <a:off x="11599545" y="16113760"/>
          <a:ext cx="530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225" cy="259080"/>
    <xdr:sp macro="" textlink="">
      <xdr:nvSpPr>
        <xdr:cNvPr id="683" name="テキスト ボックス 682"/>
        <xdr:cNvSpPr txBox="1"/>
      </xdr:nvSpPr>
      <xdr:spPr>
        <a:xfrm>
          <a:off x="1159954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65405</xdr:rowOff>
    </xdr:from>
    <xdr:to>
      <xdr:col>89</xdr:col>
      <xdr:colOff>177800</xdr:colOff>
      <xdr:row>90</xdr:row>
      <xdr:rowOff>65405</xdr:rowOff>
    </xdr:to>
    <xdr:cxnSp macro="">
      <xdr:nvCxnSpPr>
        <xdr:cNvPr id="684" name="直線コネクタ 683"/>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94615</xdr:rowOff>
    </xdr:from>
    <xdr:ext cx="590550" cy="264160"/>
    <xdr:sp macro="" textlink="">
      <xdr:nvSpPr>
        <xdr:cNvPr id="685" name="テキスト ボックス 684"/>
        <xdr:cNvSpPr txBox="1"/>
      </xdr:nvSpPr>
      <xdr:spPr>
        <a:xfrm>
          <a:off x="11535410" y="15353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6" name="直線コネクタ 685"/>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715"/>
    <xdr:sp macro="" textlink="">
      <xdr:nvSpPr>
        <xdr:cNvPr id="687" name="テキスト ボックス 686"/>
        <xdr:cNvSpPr txBox="1"/>
      </xdr:nvSpPr>
      <xdr:spPr>
        <a:xfrm>
          <a:off x="11535410" y="14972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8"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170815</xdr:rowOff>
    </xdr:from>
    <xdr:to>
      <xdr:col>85</xdr:col>
      <xdr:colOff>126365</xdr:colOff>
      <xdr:row>98</xdr:row>
      <xdr:rowOff>80645</xdr:rowOff>
    </xdr:to>
    <xdr:cxnSp macro="">
      <xdr:nvCxnSpPr>
        <xdr:cNvPr id="689" name="直線コネクタ 688"/>
        <xdr:cNvCxnSpPr/>
      </xdr:nvCxnSpPr>
      <xdr:spPr>
        <a:xfrm flipV="1">
          <a:off x="15885795" y="1542986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4670" cy="259080"/>
    <xdr:sp macro="" textlink="">
      <xdr:nvSpPr>
        <xdr:cNvPr id="690" name="公債費最小値テキスト"/>
        <xdr:cNvSpPr txBox="1"/>
      </xdr:nvSpPr>
      <xdr:spPr>
        <a:xfrm>
          <a:off x="1593850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1" name="直線コネクタ 690"/>
        <xdr:cNvCxnSpPr/>
      </xdr:nvCxnSpPr>
      <xdr:spPr>
        <a:xfrm>
          <a:off x="15798800" y="16882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116205</xdr:rowOff>
    </xdr:from>
    <xdr:ext cx="598805" cy="264160"/>
    <xdr:sp macro="" textlink="">
      <xdr:nvSpPr>
        <xdr:cNvPr id="692" name="公債費最大値テキスト"/>
        <xdr:cNvSpPr txBox="1"/>
      </xdr:nvSpPr>
      <xdr:spPr>
        <a:xfrm>
          <a:off x="15938500" y="1520380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170815</xdr:rowOff>
    </xdr:from>
    <xdr:to>
      <xdr:col>86</xdr:col>
      <xdr:colOff>25400</xdr:colOff>
      <xdr:row>89</xdr:row>
      <xdr:rowOff>170815</xdr:rowOff>
    </xdr:to>
    <xdr:cxnSp macro="">
      <xdr:nvCxnSpPr>
        <xdr:cNvPr id="693" name="直線コネクタ 692"/>
        <xdr:cNvCxnSpPr/>
      </xdr:nvCxnSpPr>
      <xdr:spPr>
        <a:xfrm>
          <a:off x="15798800" y="15429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38735</xdr:rowOff>
    </xdr:from>
    <xdr:to>
      <xdr:col>85</xdr:col>
      <xdr:colOff>127000</xdr:colOff>
      <xdr:row>94</xdr:row>
      <xdr:rowOff>48260</xdr:rowOff>
    </xdr:to>
    <xdr:cxnSp macro="">
      <xdr:nvCxnSpPr>
        <xdr:cNvPr id="694" name="直線コネクタ 693"/>
        <xdr:cNvCxnSpPr/>
      </xdr:nvCxnSpPr>
      <xdr:spPr>
        <a:xfrm flipV="1">
          <a:off x="15069820" y="16155035"/>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121285</xdr:rowOff>
    </xdr:from>
    <xdr:ext cx="534670" cy="254000"/>
    <xdr:sp macro="" textlink="">
      <xdr:nvSpPr>
        <xdr:cNvPr id="695" name="公債費平均値テキスト"/>
        <xdr:cNvSpPr txBox="1"/>
      </xdr:nvSpPr>
      <xdr:spPr>
        <a:xfrm>
          <a:off x="15938500" y="162375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696" name="フローチャート: 判断 695"/>
        <xdr:cNvSpPr/>
      </xdr:nvSpPr>
      <xdr:spPr>
        <a:xfrm>
          <a:off x="158369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48260</xdr:rowOff>
    </xdr:from>
    <xdr:to>
      <xdr:col>81</xdr:col>
      <xdr:colOff>50800</xdr:colOff>
      <xdr:row>94</xdr:row>
      <xdr:rowOff>107950</xdr:rowOff>
    </xdr:to>
    <xdr:cxnSp macro="">
      <xdr:nvCxnSpPr>
        <xdr:cNvPr id="697" name="直線コネクタ 696"/>
        <xdr:cNvCxnSpPr/>
      </xdr:nvCxnSpPr>
      <xdr:spPr>
        <a:xfrm flipV="1">
          <a:off x="14206220" y="16164560"/>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83820</xdr:rowOff>
    </xdr:from>
    <xdr:to>
      <xdr:col>81</xdr:col>
      <xdr:colOff>101600</xdr:colOff>
      <xdr:row>95</xdr:row>
      <xdr:rowOff>13970</xdr:rowOff>
    </xdr:to>
    <xdr:sp macro="" textlink="">
      <xdr:nvSpPr>
        <xdr:cNvPr id="698" name="フローチャート: 判断 697"/>
        <xdr:cNvSpPr/>
      </xdr:nvSpPr>
      <xdr:spPr>
        <a:xfrm>
          <a:off x="1501902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5080</xdr:rowOff>
    </xdr:from>
    <xdr:ext cx="529590" cy="259080"/>
    <xdr:sp macro="" textlink="">
      <xdr:nvSpPr>
        <xdr:cNvPr id="699" name="テキスト ボックス 698"/>
        <xdr:cNvSpPr txBox="1"/>
      </xdr:nvSpPr>
      <xdr:spPr>
        <a:xfrm>
          <a:off x="14812645" y="16292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77470</xdr:rowOff>
    </xdr:from>
    <xdr:to>
      <xdr:col>76</xdr:col>
      <xdr:colOff>114300</xdr:colOff>
      <xdr:row>94</xdr:row>
      <xdr:rowOff>107950</xdr:rowOff>
    </xdr:to>
    <xdr:cxnSp macro="">
      <xdr:nvCxnSpPr>
        <xdr:cNvPr id="700" name="直線コネクタ 699"/>
        <xdr:cNvCxnSpPr/>
      </xdr:nvCxnSpPr>
      <xdr:spPr>
        <a:xfrm>
          <a:off x="13342620" y="16193770"/>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76200</xdr:rowOff>
    </xdr:from>
    <xdr:to>
      <xdr:col>76</xdr:col>
      <xdr:colOff>165100</xdr:colOff>
      <xdr:row>95</xdr:row>
      <xdr:rowOff>6350</xdr:rowOff>
    </xdr:to>
    <xdr:sp macro="" textlink="">
      <xdr:nvSpPr>
        <xdr:cNvPr id="701" name="フローチャート: 判断 700"/>
        <xdr:cNvSpPr/>
      </xdr:nvSpPr>
      <xdr:spPr>
        <a:xfrm>
          <a:off x="1415542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168910</xdr:rowOff>
    </xdr:from>
    <xdr:ext cx="530860" cy="254000"/>
    <xdr:sp macro="" textlink="">
      <xdr:nvSpPr>
        <xdr:cNvPr id="702" name="テキスト ボックス 701"/>
        <xdr:cNvSpPr txBox="1"/>
      </xdr:nvSpPr>
      <xdr:spPr>
        <a:xfrm>
          <a:off x="13943965" y="1628521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43815</xdr:rowOff>
    </xdr:from>
    <xdr:to>
      <xdr:col>71</xdr:col>
      <xdr:colOff>177800</xdr:colOff>
      <xdr:row>94</xdr:row>
      <xdr:rowOff>77470</xdr:rowOff>
    </xdr:to>
    <xdr:cxnSp macro="">
      <xdr:nvCxnSpPr>
        <xdr:cNvPr id="703" name="直線コネクタ 702"/>
        <xdr:cNvCxnSpPr/>
      </xdr:nvCxnSpPr>
      <xdr:spPr>
        <a:xfrm>
          <a:off x="12473940" y="16160115"/>
          <a:ext cx="8686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72390</xdr:rowOff>
    </xdr:from>
    <xdr:to>
      <xdr:col>72</xdr:col>
      <xdr:colOff>38100</xdr:colOff>
      <xdr:row>95</xdr:row>
      <xdr:rowOff>2540</xdr:rowOff>
    </xdr:to>
    <xdr:sp macro="" textlink="">
      <xdr:nvSpPr>
        <xdr:cNvPr id="704" name="フローチャート: 判断 703"/>
        <xdr:cNvSpPr/>
      </xdr:nvSpPr>
      <xdr:spPr>
        <a:xfrm>
          <a:off x="13291820" y="16188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165100</xdr:rowOff>
    </xdr:from>
    <xdr:ext cx="529590" cy="259080"/>
    <xdr:sp macro="" textlink="">
      <xdr:nvSpPr>
        <xdr:cNvPr id="705" name="テキスト ボックス 704"/>
        <xdr:cNvSpPr txBox="1"/>
      </xdr:nvSpPr>
      <xdr:spPr>
        <a:xfrm>
          <a:off x="13080365" y="16281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79375</xdr:rowOff>
    </xdr:from>
    <xdr:to>
      <xdr:col>67</xdr:col>
      <xdr:colOff>101600</xdr:colOff>
      <xdr:row>95</xdr:row>
      <xdr:rowOff>9525</xdr:rowOff>
    </xdr:to>
    <xdr:sp macro="" textlink="">
      <xdr:nvSpPr>
        <xdr:cNvPr id="706" name="フローチャート: 判断 705"/>
        <xdr:cNvSpPr/>
      </xdr:nvSpPr>
      <xdr:spPr>
        <a:xfrm>
          <a:off x="12423140" y="161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635</xdr:rowOff>
    </xdr:from>
    <xdr:ext cx="529590" cy="259080"/>
    <xdr:sp macro="" textlink="">
      <xdr:nvSpPr>
        <xdr:cNvPr id="707" name="テキスト ボックス 706"/>
        <xdr:cNvSpPr txBox="1"/>
      </xdr:nvSpPr>
      <xdr:spPr>
        <a:xfrm>
          <a:off x="12216765" y="16288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9" name="テキスト ボックス 708"/>
        <xdr:cNvSpPr txBox="1"/>
      </xdr:nvSpPr>
      <xdr:spPr>
        <a:xfrm>
          <a:off x="148844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12" name="テキスト ボックス 711"/>
        <xdr:cNvSpPr txBox="1"/>
      </xdr:nvSpPr>
      <xdr:spPr>
        <a:xfrm>
          <a:off x="1228852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159385</xdr:rowOff>
    </xdr:from>
    <xdr:to>
      <xdr:col>85</xdr:col>
      <xdr:colOff>177800</xdr:colOff>
      <xdr:row>94</xdr:row>
      <xdr:rowOff>89535</xdr:rowOff>
    </xdr:to>
    <xdr:sp macro="" textlink="">
      <xdr:nvSpPr>
        <xdr:cNvPr id="713" name="楕円 712"/>
        <xdr:cNvSpPr/>
      </xdr:nvSpPr>
      <xdr:spPr>
        <a:xfrm>
          <a:off x="15836900" y="161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10795</xdr:rowOff>
    </xdr:from>
    <xdr:ext cx="534670" cy="258445"/>
    <xdr:sp macro="" textlink="">
      <xdr:nvSpPr>
        <xdr:cNvPr id="714" name="公債費該当値テキスト"/>
        <xdr:cNvSpPr txBox="1"/>
      </xdr:nvSpPr>
      <xdr:spPr>
        <a:xfrm>
          <a:off x="15938500" y="15955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168910</xdr:rowOff>
    </xdr:from>
    <xdr:to>
      <xdr:col>81</xdr:col>
      <xdr:colOff>101600</xdr:colOff>
      <xdr:row>94</xdr:row>
      <xdr:rowOff>99060</xdr:rowOff>
    </xdr:to>
    <xdr:sp macro="" textlink="">
      <xdr:nvSpPr>
        <xdr:cNvPr id="715" name="楕円 714"/>
        <xdr:cNvSpPr/>
      </xdr:nvSpPr>
      <xdr:spPr>
        <a:xfrm>
          <a:off x="1501902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115570</xdr:rowOff>
    </xdr:from>
    <xdr:ext cx="529590" cy="259080"/>
    <xdr:sp macro="" textlink="">
      <xdr:nvSpPr>
        <xdr:cNvPr id="716" name="テキスト ボックス 715"/>
        <xdr:cNvSpPr txBox="1"/>
      </xdr:nvSpPr>
      <xdr:spPr>
        <a:xfrm>
          <a:off x="14812645" y="15888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57150</xdr:rowOff>
    </xdr:from>
    <xdr:to>
      <xdr:col>76</xdr:col>
      <xdr:colOff>165100</xdr:colOff>
      <xdr:row>94</xdr:row>
      <xdr:rowOff>158750</xdr:rowOff>
    </xdr:to>
    <xdr:sp macro="" textlink="">
      <xdr:nvSpPr>
        <xdr:cNvPr id="717" name="楕円 716"/>
        <xdr:cNvSpPr/>
      </xdr:nvSpPr>
      <xdr:spPr>
        <a:xfrm>
          <a:off x="1415542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3810</xdr:rowOff>
    </xdr:from>
    <xdr:ext cx="530860" cy="259080"/>
    <xdr:sp macro="" textlink="">
      <xdr:nvSpPr>
        <xdr:cNvPr id="718" name="テキスト ボックス 717"/>
        <xdr:cNvSpPr txBox="1"/>
      </xdr:nvSpPr>
      <xdr:spPr>
        <a:xfrm>
          <a:off x="13943965" y="15948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26670</xdr:rowOff>
    </xdr:from>
    <xdr:to>
      <xdr:col>72</xdr:col>
      <xdr:colOff>38100</xdr:colOff>
      <xdr:row>94</xdr:row>
      <xdr:rowOff>128270</xdr:rowOff>
    </xdr:to>
    <xdr:sp macro="" textlink="">
      <xdr:nvSpPr>
        <xdr:cNvPr id="719" name="楕円 718"/>
        <xdr:cNvSpPr/>
      </xdr:nvSpPr>
      <xdr:spPr>
        <a:xfrm>
          <a:off x="13291820" y="161429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144780</xdr:rowOff>
    </xdr:from>
    <xdr:ext cx="529590" cy="254000"/>
    <xdr:sp macro="" textlink="">
      <xdr:nvSpPr>
        <xdr:cNvPr id="720" name="テキスト ボックス 719"/>
        <xdr:cNvSpPr txBox="1"/>
      </xdr:nvSpPr>
      <xdr:spPr>
        <a:xfrm>
          <a:off x="1308036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164465</xdr:rowOff>
    </xdr:from>
    <xdr:to>
      <xdr:col>67</xdr:col>
      <xdr:colOff>101600</xdr:colOff>
      <xdr:row>94</xdr:row>
      <xdr:rowOff>94615</xdr:rowOff>
    </xdr:to>
    <xdr:sp macro="" textlink="">
      <xdr:nvSpPr>
        <xdr:cNvPr id="721" name="楕円 720"/>
        <xdr:cNvSpPr/>
      </xdr:nvSpPr>
      <xdr:spPr>
        <a:xfrm>
          <a:off x="12423140" y="161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111125</xdr:rowOff>
    </xdr:from>
    <xdr:ext cx="529590" cy="254000"/>
    <xdr:sp macro="" textlink="">
      <xdr:nvSpPr>
        <xdr:cNvPr id="722" name="テキスト ボックス 721"/>
        <xdr:cNvSpPr txBox="1"/>
      </xdr:nvSpPr>
      <xdr:spPr>
        <a:xfrm>
          <a:off x="12216765" y="158845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3" name="正方形/長方形 722"/>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4" name="正方形/長方形 723"/>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5" name="正方形/長方形 724"/>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6" name="正方形/長方形 725"/>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7" name="正方形/長方形 726"/>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8" name="正方形/長方形 727"/>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9" name="正方形/長方形 728"/>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0" name="正方形/長方形 729"/>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6075" cy="225425"/>
    <xdr:sp macro="" textlink="">
      <xdr:nvSpPr>
        <xdr:cNvPr id="731" name="テキスト ボックス 730"/>
        <xdr:cNvSpPr txBox="1"/>
      </xdr:nvSpPr>
      <xdr:spPr>
        <a:xfrm>
          <a:off x="17767300" y="4636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32" name="直線コネクタ 731"/>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45720</xdr:rowOff>
    </xdr:from>
    <xdr:to>
      <xdr:col>120</xdr:col>
      <xdr:colOff>114300</xdr:colOff>
      <xdr:row>39</xdr:row>
      <xdr:rowOff>45720</xdr:rowOff>
    </xdr:to>
    <xdr:cxnSp macro="">
      <xdr:nvCxnSpPr>
        <xdr:cNvPr id="733" name="直線コネクタ 732"/>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75565</xdr:rowOff>
    </xdr:from>
    <xdr:ext cx="245110" cy="263525"/>
    <xdr:sp macro="" textlink="">
      <xdr:nvSpPr>
        <xdr:cNvPr id="734" name="テキスト ボックス 733"/>
        <xdr:cNvSpPr txBox="1"/>
      </xdr:nvSpPr>
      <xdr:spPr>
        <a:xfrm>
          <a:off x="17561560" y="6590665"/>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35" name="直線コネクタ 734"/>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36195</xdr:rowOff>
    </xdr:from>
    <xdr:ext cx="463550" cy="264160"/>
    <xdr:sp macro="" textlink="">
      <xdr:nvSpPr>
        <xdr:cNvPr id="736" name="テキスト ボックス 735"/>
        <xdr:cNvSpPr txBox="1"/>
      </xdr:nvSpPr>
      <xdr:spPr>
        <a:xfrm>
          <a:off x="17348200" y="6208395"/>
          <a:ext cx="463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143510</xdr:rowOff>
    </xdr:from>
    <xdr:to>
      <xdr:col>120</xdr:col>
      <xdr:colOff>114300</xdr:colOff>
      <xdr:row>34</xdr:row>
      <xdr:rowOff>143510</xdr:rowOff>
    </xdr:to>
    <xdr:cxnSp macro="">
      <xdr:nvCxnSpPr>
        <xdr:cNvPr id="737" name="直線コネクタ 736"/>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171450</xdr:rowOff>
    </xdr:from>
    <xdr:ext cx="463550" cy="260985"/>
    <xdr:sp macro="" textlink="">
      <xdr:nvSpPr>
        <xdr:cNvPr id="738" name="テキスト ボックス 737"/>
        <xdr:cNvSpPr txBox="1"/>
      </xdr:nvSpPr>
      <xdr:spPr>
        <a:xfrm>
          <a:off x="17348200" y="5829300"/>
          <a:ext cx="463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104140</xdr:rowOff>
    </xdr:from>
    <xdr:to>
      <xdr:col>120</xdr:col>
      <xdr:colOff>114300</xdr:colOff>
      <xdr:row>32</xdr:row>
      <xdr:rowOff>104140</xdr:rowOff>
    </xdr:to>
    <xdr:cxnSp macro="">
      <xdr:nvCxnSpPr>
        <xdr:cNvPr id="739" name="直線コネクタ 738"/>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133985</xdr:rowOff>
    </xdr:from>
    <xdr:ext cx="463550" cy="264160"/>
    <xdr:sp macro="" textlink="">
      <xdr:nvSpPr>
        <xdr:cNvPr id="740" name="テキスト ボックス 739"/>
        <xdr:cNvSpPr txBox="1"/>
      </xdr:nvSpPr>
      <xdr:spPr>
        <a:xfrm>
          <a:off x="17348200" y="5448935"/>
          <a:ext cx="463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65405</xdr:rowOff>
    </xdr:from>
    <xdr:to>
      <xdr:col>120</xdr:col>
      <xdr:colOff>114300</xdr:colOff>
      <xdr:row>30</xdr:row>
      <xdr:rowOff>65405</xdr:rowOff>
    </xdr:to>
    <xdr:cxnSp macro="">
      <xdr:nvCxnSpPr>
        <xdr:cNvPr id="741" name="直線コネクタ 740"/>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94615</xdr:rowOff>
    </xdr:from>
    <xdr:ext cx="463550" cy="264160"/>
    <xdr:sp macro="" textlink="">
      <xdr:nvSpPr>
        <xdr:cNvPr id="742" name="テキスト ボックス 741"/>
        <xdr:cNvSpPr txBox="1"/>
      </xdr:nvSpPr>
      <xdr:spPr>
        <a:xfrm>
          <a:off x="17348200" y="5066665"/>
          <a:ext cx="463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3" name="直線コネクタ 742"/>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55880</xdr:rowOff>
    </xdr:from>
    <xdr:ext cx="463550" cy="259715"/>
    <xdr:sp macro="" textlink="">
      <xdr:nvSpPr>
        <xdr:cNvPr id="744" name="テキスト ボックス 743"/>
        <xdr:cNvSpPr txBox="1"/>
      </xdr:nvSpPr>
      <xdr:spPr>
        <a:xfrm>
          <a:off x="17348200" y="4685030"/>
          <a:ext cx="463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5"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151130</xdr:rowOff>
    </xdr:from>
    <xdr:to>
      <xdr:col>116</xdr:col>
      <xdr:colOff>62865</xdr:colOff>
      <xdr:row>39</xdr:row>
      <xdr:rowOff>45720</xdr:rowOff>
    </xdr:to>
    <xdr:cxnSp macro="">
      <xdr:nvCxnSpPr>
        <xdr:cNvPr id="746" name="直線コネクタ 745"/>
        <xdr:cNvCxnSpPr/>
      </xdr:nvCxnSpPr>
      <xdr:spPr>
        <a:xfrm flipV="1">
          <a:off x="21570315" y="546608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84455</xdr:rowOff>
    </xdr:from>
    <xdr:ext cx="249555" cy="265430"/>
    <xdr:sp macro="" textlink="">
      <xdr:nvSpPr>
        <xdr:cNvPr id="747" name="諸支出金最小値テキスト"/>
        <xdr:cNvSpPr txBox="1"/>
      </xdr:nvSpPr>
      <xdr:spPr>
        <a:xfrm>
          <a:off x="21623020" y="6771005"/>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45720</xdr:rowOff>
    </xdr:from>
    <xdr:to>
      <xdr:col>116</xdr:col>
      <xdr:colOff>152400</xdr:colOff>
      <xdr:row>39</xdr:row>
      <xdr:rowOff>45720</xdr:rowOff>
    </xdr:to>
    <xdr:cxnSp macro="">
      <xdr:nvCxnSpPr>
        <xdr:cNvPr id="748" name="直線コネクタ 747"/>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96520</xdr:rowOff>
    </xdr:from>
    <xdr:ext cx="469900" cy="265430"/>
    <xdr:sp macro="" textlink="">
      <xdr:nvSpPr>
        <xdr:cNvPr id="749" name="諸支出金最大値テキスト"/>
        <xdr:cNvSpPr txBox="1"/>
      </xdr:nvSpPr>
      <xdr:spPr>
        <a:xfrm>
          <a:off x="21623020" y="52400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151130</xdr:rowOff>
    </xdr:from>
    <xdr:to>
      <xdr:col>116</xdr:col>
      <xdr:colOff>152400</xdr:colOff>
      <xdr:row>31</xdr:row>
      <xdr:rowOff>151130</xdr:rowOff>
    </xdr:to>
    <xdr:cxnSp macro="">
      <xdr:nvCxnSpPr>
        <xdr:cNvPr id="750" name="直線コネクタ 749"/>
        <xdr:cNvCxnSpPr/>
      </xdr:nvCxnSpPr>
      <xdr:spPr>
        <a:xfrm>
          <a:off x="21488400" y="5466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45720</xdr:rowOff>
    </xdr:from>
    <xdr:to>
      <xdr:col>116</xdr:col>
      <xdr:colOff>63500</xdr:colOff>
      <xdr:row>39</xdr:row>
      <xdr:rowOff>45720</xdr:rowOff>
    </xdr:to>
    <xdr:cxnSp macro="">
      <xdr:nvCxnSpPr>
        <xdr:cNvPr id="751" name="直線コネクタ 750"/>
        <xdr:cNvCxnSpPr/>
      </xdr:nvCxnSpPr>
      <xdr:spPr>
        <a:xfrm>
          <a:off x="20759420" y="6732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13690" cy="264795"/>
    <xdr:sp macro="" textlink="">
      <xdr:nvSpPr>
        <xdr:cNvPr id="752" name="諸支出金平均値テキスト"/>
        <xdr:cNvSpPr txBox="1"/>
      </xdr:nvSpPr>
      <xdr:spPr>
        <a:xfrm>
          <a:off x="21623020" y="6515100"/>
          <a:ext cx="3136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151765</xdr:rowOff>
    </xdr:from>
    <xdr:to>
      <xdr:col>116</xdr:col>
      <xdr:colOff>114300</xdr:colOff>
      <xdr:row>39</xdr:row>
      <xdr:rowOff>80645</xdr:rowOff>
    </xdr:to>
    <xdr:sp macro="" textlink="">
      <xdr:nvSpPr>
        <xdr:cNvPr id="753" name="フローチャート: 判断 752"/>
        <xdr:cNvSpPr/>
      </xdr:nvSpPr>
      <xdr:spPr>
        <a:xfrm>
          <a:off x="21521420" y="66668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45720</xdr:rowOff>
    </xdr:to>
    <xdr:cxnSp macro="">
      <xdr:nvCxnSpPr>
        <xdr:cNvPr id="754" name="直線コネクタ 753"/>
        <xdr:cNvCxnSpPr/>
      </xdr:nvCxnSpPr>
      <xdr:spPr>
        <a:xfrm>
          <a:off x="19890740" y="6732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149225</xdr:rowOff>
    </xdr:from>
    <xdr:to>
      <xdr:col>112</xdr:col>
      <xdr:colOff>38100</xdr:colOff>
      <xdr:row>39</xdr:row>
      <xdr:rowOff>78105</xdr:rowOff>
    </xdr:to>
    <xdr:sp macro="" textlink="">
      <xdr:nvSpPr>
        <xdr:cNvPr id="755" name="フローチャート: 判断 754"/>
        <xdr:cNvSpPr/>
      </xdr:nvSpPr>
      <xdr:spPr>
        <a:xfrm>
          <a:off x="20708620" y="66643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94615</xdr:rowOff>
    </xdr:from>
    <xdr:ext cx="313690" cy="264160"/>
    <xdr:sp macro="" textlink="">
      <xdr:nvSpPr>
        <xdr:cNvPr id="756" name="テキスト ボックス 755"/>
        <xdr:cNvSpPr txBox="1"/>
      </xdr:nvSpPr>
      <xdr:spPr>
        <a:xfrm>
          <a:off x="20602575" y="6438265"/>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45720</xdr:rowOff>
    </xdr:from>
    <xdr:to>
      <xdr:col>107</xdr:col>
      <xdr:colOff>50800</xdr:colOff>
      <xdr:row>39</xdr:row>
      <xdr:rowOff>45720</xdr:rowOff>
    </xdr:to>
    <xdr:cxnSp macro="">
      <xdr:nvCxnSpPr>
        <xdr:cNvPr id="757" name="直線コネクタ 756"/>
        <xdr:cNvCxnSpPr/>
      </xdr:nvCxnSpPr>
      <xdr:spPr>
        <a:xfrm>
          <a:off x="190271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70485</xdr:rowOff>
    </xdr:to>
    <xdr:sp macro="" textlink="">
      <xdr:nvSpPr>
        <xdr:cNvPr id="758" name="フローチャート: 判断 757"/>
        <xdr:cNvSpPr/>
      </xdr:nvSpPr>
      <xdr:spPr>
        <a:xfrm>
          <a:off x="19839940" y="6657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88265</xdr:rowOff>
    </xdr:from>
    <xdr:ext cx="313690" cy="260985"/>
    <xdr:sp macro="" textlink="">
      <xdr:nvSpPr>
        <xdr:cNvPr id="759" name="テキスト ボックス 758"/>
        <xdr:cNvSpPr txBox="1"/>
      </xdr:nvSpPr>
      <xdr:spPr>
        <a:xfrm>
          <a:off x="19738975" y="6431915"/>
          <a:ext cx="3136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45720</xdr:rowOff>
    </xdr:from>
    <xdr:to>
      <xdr:col>102</xdr:col>
      <xdr:colOff>114300</xdr:colOff>
      <xdr:row>39</xdr:row>
      <xdr:rowOff>45720</xdr:rowOff>
    </xdr:to>
    <xdr:cxnSp macro="">
      <xdr:nvCxnSpPr>
        <xdr:cNvPr id="760" name="直線コネクタ 759"/>
        <xdr:cNvCxnSpPr/>
      </xdr:nvCxnSpPr>
      <xdr:spPr>
        <a:xfrm>
          <a:off x="181635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57785</xdr:rowOff>
    </xdr:to>
    <xdr:sp macro="" textlink="">
      <xdr:nvSpPr>
        <xdr:cNvPr id="761" name="フローチャート: 判断 760"/>
        <xdr:cNvSpPr/>
      </xdr:nvSpPr>
      <xdr:spPr>
        <a:xfrm>
          <a:off x="18976340" y="6644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74930</xdr:rowOff>
    </xdr:from>
    <xdr:ext cx="378460" cy="263525"/>
    <xdr:sp macro="" textlink="">
      <xdr:nvSpPr>
        <xdr:cNvPr id="762" name="テキスト ボックス 761"/>
        <xdr:cNvSpPr txBox="1"/>
      </xdr:nvSpPr>
      <xdr:spPr>
        <a:xfrm>
          <a:off x="18842990" y="641858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139700</xdr:rowOff>
    </xdr:from>
    <xdr:to>
      <xdr:col>98</xdr:col>
      <xdr:colOff>38100</xdr:colOff>
      <xdr:row>39</xdr:row>
      <xdr:rowOff>67945</xdr:rowOff>
    </xdr:to>
    <xdr:sp macro="" textlink="">
      <xdr:nvSpPr>
        <xdr:cNvPr id="763" name="フローチャート: 判断 762"/>
        <xdr:cNvSpPr/>
      </xdr:nvSpPr>
      <xdr:spPr>
        <a:xfrm>
          <a:off x="18112740" y="66548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85090</xdr:rowOff>
    </xdr:from>
    <xdr:ext cx="313690" cy="265430"/>
    <xdr:sp macro="" textlink="">
      <xdr:nvSpPr>
        <xdr:cNvPr id="764" name="テキスト ボックス 763"/>
        <xdr:cNvSpPr txBox="1"/>
      </xdr:nvSpPr>
      <xdr:spPr>
        <a:xfrm>
          <a:off x="18006695" y="6428740"/>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60730" cy="264795"/>
    <xdr:sp macro="" textlink="">
      <xdr:nvSpPr>
        <xdr:cNvPr id="765" name="テキスト ボックス 764"/>
        <xdr:cNvSpPr txBox="1"/>
      </xdr:nvSpPr>
      <xdr:spPr>
        <a:xfrm>
          <a:off x="21386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66" name="テキスト ボックス 765"/>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60730" cy="264795"/>
    <xdr:sp macro="" textlink="">
      <xdr:nvSpPr>
        <xdr:cNvPr id="767" name="テキスト ボックス 766"/>
        <xdr:cNvSpPr txBox="1"/>
      </xdr:nvSpPr>
      <xdr:spPr>
        <a:xfrm>
          <a:off x="1970532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68" name="テキスト ボックス 767"/>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69" name="テキスト ボックス 768"/>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168910</xdr:rowOff>
    </xdr:from>
    <xdr:to>
      <xdr:col>116</xdr:col>
      <xdr:colOff>114300</xdr:colOff>
      <xdr:row>39</xdr:row>
      <xdr:rowOff>97790</xdr:rowOff>
    </xdr:to>
    <xdr:sp macro="" textlink="">
      <xdr:nvSpPr>
        <xdr:cNvPr id="770" name="楕円 769"/>
        <xdr:cNvSpPr/>
      </xdr:nvSpPr>
      <xdr:spPr>
        <a:xfrm>
          <a:off x="215214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129540</xdr:rowOff>
    </xdr:from>
    <xdr:ext cx="249555" cy="264160"/>
    <xdr:sp macro="" textlink="">
      <xdr:nvSpPr>
        <xdr:cNvPr id="771" name="諸支出金該当値テキスト"/>
        <xdr:cNvSpPr txBox="1"/>
      </xdr:nvSpPr>
      <xdr:spPr>
        <a:xfrm>
          <a:off x="21623020" y="664464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168910</xdr:rowOff>
    </xdr:from>
    <xdr:to>
      <xdr:col>112</xdr:col>
      <xdr:colOff>38100</xdr:colOff>
      <xdr:row>39</xdr:row>
      <xdr:rowOff>97790</xdr:rowOff>
    </xdr:to>
    <xdr:sp macro="" textlink="">
      <xdr:nvSpPr>
        <xdr:cNvPr id="772" name="楕円 771"/>
        <xdr:cNvSpPr/>
      </xdr:nvSpPr>
      <xdr:spPr>
        <a:xfrm>
          <a:off x="2070862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88265</xdr:rowOff>
    </xdr:from>
    <xdr:ext cx="244475" cy="260985"/>
    <xdr:sp macro="" textlink="">
      <xdr:nvSpPr>
        <xdr:cNvPr id="773" name="テキスト ボックス 772"/>
        <xdr:cNvSpPr txBox="1"/>
      </xdr:nvSpPr>
      <xdr:spPr>
        <a:xfrm>
          <a:off x="20634960" y="6774815"/>
          <a:ext cx="24447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168910</xdr:rowOff>
    </xdr:from>
    <xdr:to>
      <xdr:col>107</xdr:col>
      <xdr:colOff>101600</xdr:colOff>
      <xdr:row>39</xdr:row>
      <xdr:rowOff>97790</xdr:rowOff>
    </xdr:to>
    <xdr:sp macro="" textlink="">
      <xdr:nvSpPr>
        <xdr:cNvPr id="774" name="楕円 773"/>
        <xdr:cNvSpPr/>
      </xdr:nvSpPr>
      <xdr:spPr>
        <a:xfrm>
          <a:off x="198399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88265</xdr:rowOff>
    </xdr:from>
    <xdr:ext cx="245745" cy="260985"/>
    <xdr:sp macro="" textlink="">
      <xdr:nvSpPr>
        <xdr:cNvPr id="775" name="テキスト ボックス 774"/>
        <xdr:cNvSpPr txBox="1"/>
      </xdr:nvSpPr>
      <xdr:spPr>
        <a:xfrm>
          <a:off x="19771360" y="6774815"/>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168910</xdr:rowOff>
    </xdr:from>
    <xdr:to>
      <xdr:col>102</xdr:col>
      <xdr:colOff>165100</xdr:colOff>
      <xdr:row>39</xdr:row>
      <xdr:rowOff>97790</xdr:rowOff>
    </xdr:to>
    <xdr:sp macro="" textlink="">
      <xdr:nvSpPr>
        <xdr:cNvPr id="776" name="楕円 775"/>
        <xdr:cNvSpPr/>
      </xdr:nvSpPr>
      <xdr:spPr>
        <a:xfrm>
          <a:off x="189763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88265</xdr:rowOff>
    </xdr:from>
    <xdr:ext cx="245745" cy="260985"/>
    <xdr:sp macro="" textlink="">
      <xdr:nvSpPr>
        <xdr:cNvPr id="777" name="テキスト ボックス 776"/>
        <xdr:cNvSpPr txBox="1"/>
      </xdr:nvSpPr>
      <xdr:spPr>
        <a:xfrm>
          <a:off x="18907760" y="6774815"/>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97790</xdr:rowOff>
    </xdr:to>
    <xdr:sp macro="" textlink="">
      <xdr:nvSpPr>
        <xdr:cNvPr id="778" name="楕円 777"/>
        <xdr:cNvSpPr/>
      </xdr:nvSpPr>
      <xdr:spPr>
        <a:xfrm>
          <a:off x="1811274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88265</xdr:rowOff>
    </xdr:from>
    <xdr:ext cx="244475" cy="260985"/>
    <xdr:sp macro="" textlink="">
      <xdr:nvSpPr>
        <xdr:cNvPr id="779" name="テキスト ボックス 778"/>
        <xdr:cNvSpPr txBox="1"/>
      </xdr:nvSpPr>
      <xdr:spPr>
        <a:xfrm>
          <a:off x="18039080" y="6774815"/>
          <a:ext cx="24447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80" name="正方形/長方形 779"/>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81" name="正方形/長方形 780"/>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82" name="正方形/長方形 781"/>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83" name="正方形/長方形 782"/>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84" name="正方形/長方形 783"/>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5" name="正方形/長方形 784"/>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6" name="正方形/長方形 785"/>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7" name="正方形/長方形 786"/>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6075" cy="225425"/>
    <xdr:sp macro="" textlink="">
      <xdr:nvSpPr>
        <xdr:cNvPr id="788" name="テキスト ボックス 787"/>
        <xdr:cNvSpPr txBox="1"/>
      </xdr:nvSpPr>
      <xdr:spPr>
        <a:xfrm>
          <a:off x="17767300" y="8065135"/>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9" name="直線コネクタ 788"/>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790" name="直線コネクタ 789"/>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5110" cy="260985"/>
    <xdr:sp macro="" textlink="">
      <xdr:nvSpPr>
        <xdr:cNvPr id="791" name="テキスト ボックス 790"/>
        <xdr:cNvSpPr txBox="1"/>
      </xdr:nvSpPr>
      <xdr:spPr>
        <a:xfrm>
          <a:off x="17561560" y="925830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2" name="直線コネクタ 791"/>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5110" cy="259715"/>
    <xdr:sp macro="" textlink="">
      <xdr:nvSpPr>
        <xdr:cNvPr id="793" name="テキスト ボックス 792"/>
        <xdr:cNvSpPr txBox="1"/>
      </xdr:nvSpPr>
      <xdr:spPr>
        <a:xfrm>
          <a:off x="17561560" y="8114030"/>
          <a:ext cx="245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4"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795" name="直線コネクタ 794"/>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64160"/>
    <xdr:sp macro="" textlink="">
      <xdr:nvSpPr>
        <xdr:cNvPr id="796" name="前年度繰上充用金最小値テキスト"/>
        <xdr:cNvSpPr txBox="1"/>
      </xdr:nvSpPr>
      <xdr:spPr>
        <a:xfrm>
          <a:off x="21623020" y="943991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97" name="直線コネクタ 796"/>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64160"/>
    <xdr:sp macro="" textlink="">
      <xdr:nvSpPr>
        <xdr:cNvPr id="798" name="前年度繰上充用金最大値テキスト"/>
        <xdr:cNvSpPr txBox="1"/>
      </xdr:nvSpPr>
      <xdr:spPr>
        <a:xfrm>
          <a:off x="21623020" y="909701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99" name="直線コネクタ 798"/>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800" name="直線コネクタ 799"/>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9555" cy="264795"/>
    <xdr:sp macro="" textlink="">
      <xdr:nvSpPr>
        <xdr:cNvPr id="801"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02" name="フローチャート: 判断 801"/>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803" name="直線コネクタ 802"/>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804" name="フローチャート: 判断 803"/>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64160"/>
    <xdr:sp macro="" textlink="">
      <xdr:nvSpPr>
        <xdr:cNvPr id="805" name="テキスト ボックス 804"/>
        <xdr:cNvSpPr txBox="1"/>
      </xdr:nvSpPr>
      <xdr:spPr>
        <a:xfrm>
          <a:off x="20634960" y="9439910"/>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806" name="直線コネクタ 805"/>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807" name="フローチャート: 判断 806"/>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64160"/>
    <xdr:sp macro="" textlink="">
      <xdr:nvSpPr>
        <xdr:cNvPr id="808" name="テキスト ボックス 807"/>
        <xdr:cNvSpPr txBox="1"/>
      </xdr:nvSpPr>
      <xdr:spPr>
        <a:xfrm>
          <a:off x="19771360" y="9439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809" name="直線コネクタ 808"/>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165100</xdr:colOff>
      <xdr:row>55</xdr:row>
      <xdr:rowOff>19685</xdr:rowOff>
    </xdr:to>
    <xdr:sp macro="" textlink="">
      <xdr:nvSpPr>
        <xdr:cNvPr id="810" name="フローチャート: 判断 809"/>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64160"/>
    <xdr:sp macro="" textlink="">
      <xdr:nvSpPr>
        <xdr:cNvPr id="811" name="テキスト ボックス 810"/>
        <xdr:cNvSpPr txBox="1"/>
      </xdr:nvSpPr>
      <xdr:spPr>
        <a:xfrm>
          <a:off x="18907760" y="9439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12" name="フローチャート: 判断 811"/>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64160"/>
    <xdr:sp macro="" textlink="">
      <xdr:nvSpPr>
        <xdr:cNvPr id="813" name="テキスト ボックス 812"/>
        <xdr:cNvSpPr txBox="1"/>
      </xdr:nvSpPr>
      <xdr:spPr>
        <a:xfrm>
          <a:off x="18039080" y="9439910"/>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60730" cy="264795"/>
    <xdr:sp macro="" textlink="">
      <xdr:nvSpPr>
        <xdr:cNvPr id="814" name="テキスト ボックス 813"/>
        <xdr:cNvSpPr txBox="1"/>
      </xdr:nvSpPr>
      <xdr:spPr>
        <a:xfrm>
          <a:off x="21386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5" name="テキスト ボックス 814"/>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60730" cy="264795"/>
    <xdr:sp macro="" textlink="">
      <xdr:nvSpPr>
        <xdr:cNvPr id="816" name="テキスト ボックス 815"/>
        <xdr:cNvSpPr txBox="1"/>
      </xdr:nvSpPr>
      <xdr:spPr>
        <a:xfrm>
          <a:off x="1970532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17" name="テキスト ボックス 816"/>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18" name="テキスト ボックス 817"/>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19" name="楕円 818"/>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127000</xdr:rowOff>
    </xdr:from>
    <xdr:ext cx="249555" cy="264160"/>
    <xdr:sp macro="" textlink="">
      <xdr:nvSpPr>
        <xdr:cNvPr id="820" name="前年度繰上充用金該当値テキスト"/>
        <xdr:cNvSpPr txBox="1"/>
      </xdr:nvSpPr>
      <xdr:spPr>
        <a:xfrm>
          <a:off x="2162302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21" name="楕円 820"/>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44475" cy="264160"/>
    <xdr:sp macro="" textlink="">
      <xdr:nvSpPr>
        <xdr:cNvPr id="822" name="テキスト ボックス 821"/>
        <xdr:cNvSpPr txBox="1"/>
      </xdr:nvSpPr>
      <xdr:spPr>
        <a:xfrm>
          <a:off x="20634960" y="9123045"/>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23" name="楕円 822"/>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5745" cy="264160"/>
    <xdr:sp macro="" textlink="">
      <xdr:nvSpPr>
        <xdr:cNvPr id="824" name="テキスト ボックス 823"/>
        <xdr:cNvSpPr txBox="1"/>
      </xdr:nvSpPr>
      <xdr:spPr>
        <a:xfrm>
          <a:off x="19771360" y="9123045"/>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19685</xdr:rowOff>
    </xdr:to>
    <xdr:sp macro="" textlink="">
      <xdr:nvSpPr>
        <xdr:cNvPr id="825" name="楕円 824"/>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36195</xdr:rowOff>
    </xdr:from>
    <xdr:ext cx="245745" cy="264160"/>
    <xdr:sp macro="" textlink="">
      <xdr:nvSpPr>
        <xdr:cNvPr id="826" name="テキスト ボックス 825"/>
        <xdr:cNvSpPr txBox="1"/>
      </xdr:nvSpPr>
      <xdr:spPr>
        <a:xfrm>
          <a:off x="18907760" y="9123045"/>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27" name="楕円 826"/>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44475" cy="264160"/>
    <xdr:sp macro="" textlink="">
      <xdr:nvSpPr>
        <xdr:cNvPr id="828" name="テキスト ボックス 827"/>
        <xdr:cNvSpPr txBox="1"/>
      </xdr:nvSpPr>
      <xdr:spPr>
        <a:xfrm>
          <a:off x="18039080" y="9123045"/>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50">
              <a:solidFill>
                <a:sysClr val="windowText" lastClr="000000"/>
              </a:solidFill>
            </a:rPr>
            <a:t>総務費は、住民一人当たり82,757円となっており、類似団体内平均と比べて一人当たりのコストは低い状況となっている。また、昨年度よりも大幅に減少した主な要因は、新型コロナウイルス感染症対応の緊急経済対策である特別定額給付金給付事業の皆減によるものである。</a:t>
          </a:r>
        </a:p>
        <a:p>
          <a:r>
            <a:rPr lang="ja-JP" altLang="en-US" sz="850">
              <a:solidFill>
                <a:sysClr val="windowText" lastClr="000000"/>
              </a:solidFill>
            </a:rPr>
            <a:t>民生費は、住民一人当たり145,182円となっており、類似団体内平均と比べて一人当たりのコストは大幅に低くなっている。また、昨年度よりも増加した主な要因は、住民税非課税世帯等に対する臨時特別支援事業や子育て世帯臨時特別給付金事業の増によるものである。</a:t>
          </a:r>
        </a:p>
        <a:p>
          <a:r>
            <a:rPr lang="ja-JP" altLang="en-US" sz="850">
              <a:solidFill>
                <a:sysClr val="windowText" lastClr="000000"/>
              </a:solidFill>
            </a:rPr>
            <a:t>衛生費は、住民一人当たり80,509円となっており、類似団体内平均と比べて一人当たりのコストは高い状況となっている。これは、例年同様にごみ処理業務の単独運営を行っていることが主な要因と考えられる。</a:t>
          </a:r>
        </a:p>
        <a:p>
          <a:r>
            <a:rPr lang="ja-JP" altLang="en-US" sz="850">
              <a:solidFill>
                <a:sysClr val="windowText" lastClr="000000"/>
              </a:solidFill>
            </a:rPr>
            <a:t>商工費は、住民一人当たり6,965円となっており、類似団体内平均と比べて一人当たりのコストは低い状況となっている。また、昨年度の１／２と大きく減少した主な要因は、新型コロナにより低迷した地元経済活性化のための商店街等応援事業と、中小・小規模事業者等支援事業の減額によるものである。</a:t>
          </a:r>
        </a:p>
        <a:p>
          <a:r>
            <a:rPr lang="ja-JP" altLang="en-US" sz="850">
              <a:solidFill>
                <a:sysClr val="windowText" lastClr="000000"/>
              </a:solidFill>
            </a:rPr>
            <a:t>土木費は、住民一人当たり61,466円となっており、類似団体内平均と比べて一人当たりのコストは高い状況となっている。また、昨年度よりも増加した主な要因は、四方津駅周辺バリアフリー化事業や橋りょう長寿命化事業の実施によるものである。</a:t>
          </a:r>
        </a:p>
        <a:p>
          <a:r>
            <a:rPr lang="ja-JP" altLang="en-US" sz="850">
              <a:solidFill>
                <a:sysClr val="windowText" lastClr="000000"/>
              </a:solidFill>
            </a:rPr>
            <a:t>消防費は、住民一人当たり27,261円となっており、類似団体内平均と比べて一人当たりのコストは高い状況となっている。また、昨年度よりも減少した主な要因は、化学消防自動車購入事業の皆減や職員人件費の減少などによるものである。</a:t>
          </a:r>
        </a:p>
        <a:p>
          <a:r>
            <a:rPr lang="ja-JP" altLang="en-US" sz="850">
              <a:solidFill>
                <a:sysClr val="windowText" lastClr="000000"/>
              </a:solidFill>
            </a:rPr>
            <a:t>教育費</a:t>
          </a:r>
          <a:r>
            <a:rPr lang="ja-JP" altLang="en-US" sz="850"/>
            <a:t>は、住民一人当たり40,970円となっており、類似団体内平均と比べて一人当たりのコストは低い状況となっている。また、昨年度よりも大幅に減少した主な要因は、市立上野原中学校体育館の大規模改造事業の皆減やＧＩＧＡスクール事業費の減少による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900">
              <a:latin typeface="ＭＳ ゴシック"/>
              <a:ea typeface="ＭＳ ゴシック"/>
            </a:rPr>
            <a:t>例年同様に限られた厳しい財政事情の中で事業を実施しているが、一般財源の節減を図るため、補助事業や交付税措置に有利な地方債を積極的に活用している。財政調整基金については、中長期的な見通しのもとに、決算余剰金を中心に積み立てを行うとともに、他の特定目的基金とのバランスをとりながら必要最小限の取り崩しに努めている。</a:t>
          </a:r>
        </a:p>
        <a:p>
          <a:r>
            <a:rPr kumimoji="1" lang="ja-JP" altLang="en-US" sz="900">
              <a:latin typeface="ＭＳ ゴシック"/>
              <a:ea typeface="ＭＳ ゴシック"/>
            </a:rPr>
            <a:t>　令和３年度決算における実質単年度収支は、ごみ焼却施設火災復旧工事やゴミ処理に係る費用等に補塡するため、財政調整基金約１億１千万円取り崩したが、わずかながら黒字となった。　　　</a:t>
          </a:r>
        </a:p>
        <a:p>
          <a:r>
            <a:rPr kumimoji="1" lang="ja-JP" altLang="en-US" sz="900">
              <a:latin typeface="ＭＳ ゴシック"/>
              <a:ea typeface="ＭＳ ゴシック"/>
            </a:rPr>
            <a:t>　他方で、今後老朽化が進むとみられる道路・橋りょうなどのインフラ資産の更新費用に備えるため、公共施設整備基金へ約５億円の積立てを行った。</a:t>
          </a:r>
        </a:p>
        <a:p>
          <a:r>
            <a:rPr kumimoji="1" lang="ja-JP" altLang="en-US" sz="900">
              <a:latin typeface="ＭＳ ゴシック"/>
              <a:ea typeface="ＭＳ 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各会計において、実質収支がプラス、または剰余金があるため、例年黒字となっている。
　標準財政規模については、前年度と比較して、標準税収入額等は減少したが、普通交付税交付額及び臨時財政対策債発行可能額が増加しているため、全体としては増加となっている。
実質収支及び剰余金
</a:t>
          </a:r>
          <a:r>
            <a:rPr kumimoji="1" lang="ja-JP" altLang="en-US" sz="1350">
              <a:solidFill>
                <a:schemeClr val="tx1"/>
              </a:solidFill>
              <a:latin typeface="ＭＳ ゴシック"/>
              <a:ea typeface="ＭＳ ゴシック"/>
            </a:rPr>
            <a:t>・一般会計：637,993千円　（前年度比：165,329千円）
・病院事業会計：255,50</a:t>
          </a:r>
          <a:r>
            <a:rPr kumimoji="1" lang="ja-JP" altLang="en-US" sz="1350">
              <a:solidFill>
                <a:sysClr val="windowText" lastClr="000000"/>
              </a:solidFill>
              <a:latin typeface="ＭＳ ゴシック"/>
              <a:ea typeface="ＭＳ ゴシック"/>
            </a:rPr>
            <a:t>0千円　（前年度比：△43,571千円）</a:t>
          </a:r>
        </a:p>
        <a:p>
          <a:r>
            <a:rPr kumimoji="1" lang="ja-JP" altLang="en-US" sz="1350">
              <a:solidFill>
                <a:schemeClr val="tx1"/>
              </a:solidFill>
              <a:latin typeface="ＭＳ ゴシック"/>
              <a:ea typeface="ＭＳ ゴシック"/>
            </a:rPr>
            <a:t>・国民健康保険特別会計：45,155千円　（前年度比：16,360千円）</a:t>
          </a:r>
        </a:p>
        <a:p>
          <a:r>
            <a:rPr kumimoji="1" lang="ja-JP" altLang="en-US" sz="1350">
              <a:solidFill>
                <a:schemeClr val="tx1"/>
              </a:solidFill>
              <a:latin typeface="ＭＳ ゴシック"/>
              <a:ea typeface="ＭＳ ゴシック"/>
            </a:rPr>
            <a:t>・後期高齢者医療特別会計：801千円　（前年度比：△133千円）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・介護保険特別会計：62,516千円　（前年度比：△30,106千円）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・介護サービス事業特別会計：5,791千円　（前年度比：1,017千円）
・簡易水道事業特別会計：2,918千円　（前年度比：543千円）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・公共下水道事業特別会計：272千円　（前年度比：△16千円）
・その他（教育奨励資金特別会計）：0千円　（前年度比：0千円）
標準財政規模：　　7,746,329千円　（前年度比：294,123千円）</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72" t="s">
        <v>140</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3.4" x14ac:dyDescent="0.2">
      <c r="B2" s="3" t="s">
        <v>142</v>
      </c>
      <c r="C2" s="3"/>
      <c r="D2" s="9"/>
    </row>
    <row r="3" spans="1:119" ht="18.75" customHeight="1" x14ac:dyDescent="0.2">
      <c r="A3" s="2"/>
      <c r="B3" s="387" t="s">
        <v>145</v>
      </c>
      <c r="C3" s="388"/>
      <c r="D3" s="388"/>
      <c r="E3" s="389"/>
      <c r="F3" s="389"/>
      <c r="G3" s="389"/>
      <c r="H3" s="389"/>
      <c r="I3" s="389"/>
      <c r="J3" s="389"/>
      <c r="K3" s="389"/>
      <c r="L3" s="389" t="s">
        <v>147</v>
      </c>
      <c r="M3" s="389"/>
      <c r="N3" s="389"/>
      <c r="O3" s="389"/>
      <c r="P3" s="389"/>
      <c r="Q3" s="389"/>
      <c r="R3" s="395"/>
      <c r="S3" s="395"/>
      <c r="T3" s="395"/>
      <c r="U3" s="395"/>
      <c r="V3" s="396"/>
      <c r="W3" s="400" t="s">
        <v>149</v>
      </c>
      <c r="X3" s="401"/>
      <c r="Y3" s="401"/>
      <c r="Z3" s="401"/>
      <c r="AA3" s="401"/>
      <c r="AB3" s="388"/>
      <c r="AC3" s="395" t="s">
        <v>151</v>
      </c>
      <c r="AD3" s="401"/>
      <c r="AE3" s="401"/>
      <c r="AF3" s="401"/>
      <c r="AG3" s="401"/>
      <c r="AH3" s="401"/>
      <c r="AI3" s="401"/>
      <c r="AJ3" s="401"/>
      <c r="AK3" s="401"/>
      <c r="AL3" s="405"/>
      <c r="AM3" s="400" t="s">
        <v>152</v>
      </c>
      <c r="AN3" s="401"/>
      <c r="AO3" s="401"/>
      <c r="AP3" s="401"/>
      <c r="AQ3" s="401"/>
      <c r="AR3" s="401"/>
      <c r="AS3" s="401"/>
      <c r="AT3" s="401"/>
      <c r="AU3" s="401"/>
      <c r="AV3" s="401"/>
      <c r="AW3" s="401"/>
      <c r="AX3" s="405"/>
      <c r="AY3" s="428" t="s">
        <v>7</v>
      </c>
      <c r="AZ3" s="429"/>
      <c r="BA3" s="429"/>
      <c r="BB3" s="429"/>
      <c r="BC3" s="429"/>
      <c r="BD3" s="429"/>
      <c r="BE3" s="429"/>
      <c r="BF3" s="429"/>
      <c r="BG3" s="429"/>
      <c r="BH3" s="429"/>
      <c r="BI3" s="429"/>
      <c r="BJ3" s="429"/>
      <c r="BK3" s="429"/>
      <c r="BL3" s="429"/>
      <c r="BM3" s="573"/>
      <c r="BN3" s="400" t="s">
        <v>156</v>
      </c>
      <c r="BO3" s="401"/>
      <c r="BP3" s="401"/>
      <c r="BQ3" s="401"/>
      <c r="BR3" s="401"/>
      <c r="BS3" s="401"/>
      <c r="BT3" s="401"/>
      <c r="BU3" s="405"/>
      <c r="BV3" s="400" t="s">
        <v>12</v>
      </c>
      <c r="BW3" s="401"/>
      <c r="BX3" s="401"/>
      <c r="BY3" s="401"/>
      <c r="BZ3" s="401"/>
      <c r="CA3" s="401"/>
      <c r="CB3" s="401"/>
      <c r="CC3" s="405"/>
      <c r="CD3" s="428" t="s">
        <v>7</v>
      </c>
      <c r="CE3" s="429"/>
      <c r="CF3" s="429"/>
      <c r="CG3" s="429"/>
      <c r="CH3" s="429"/>
      <c r="CI3" s="429"/>
      <c r="CJ3" s="429"/>
      <c r="CK3" s="429"/>
      <c r="CL3" s="429"/>
      <c r="CM3" s="429"/>
      <c r="CN3" s="429"/>
      <c r="CO3" s="429"/>
      <c r="CP3" s="429"/>
      <c r="CQ3" s="429"/>
      <c r="CR3" s="429"/>
      <c r="CS3" s="573"/>
      <c r="CT3" s="400" t="s">
        <v>158</v>
      </c>
      <c r="CU3" s="401"/>
      <c r="CV3" s="401"/>
      <c r="CW3" s="401"/>
      <c r="CX3" s="401"/>
      <c r="CY3" s="401"/>
      <c r="CZ3" s="401"/>
      <c r="DA3" s="405"/>
      <c r="DB3" s="400" t="s">
        <v>159</v>
      </c>
      <c r="DC3" s="401"/>
      <c r="DD3" s="401"/>
      <c r="DE3" s="401"/>
      <c r="DF3" s="401"/>
      <c r="DG3" s="401"/>
      <c r="DH3" s="401"/>
      <c r="DI3" s="405"/>
    </row>
    <row r="4" spans="1:119" ht="18.75" customHeight="1" x14ac:dyDescent="0.2">
      <c r="A4" s="2"/>
      <c r="B4" s="390"/>
      <c r="C4" s="391"/>
      <c r="D4" s="391"/>
      <c r="E4" s="392"/>
      <c r="F4" s="392"/>
      <c r="G4" s="392"/>
      <c r="H4" s="392"/>
      <c r="I4" s="392"/>
      <c r="J4" s="392"/>
      <c r="K4" s="392"/>
      <c r="L4" s="392"/>
      <c r="M4" s="392"/>
      <c r="N4" s="392"/>
      <c r="O4" s="392"/>
      <c r="P4" s="392"/>
      <c r="Q4" s="392"/>
      <c r="R4" s="397"/>
      <c r="S4" s="397"/>
      <c r="T4" s="397"/>
      <c r="U4" s="397"/>
      <c r="V4" s="398"/>
      <c r="W4" s="402"/>
      <c r="X4" s="403"/>
      <c r="Y4" s="403"/>
      <c r="Z4" s="403"/>
      <c r="AA4" s="403"/>
      <c r="AB4" s="391"/>
      <c r="AC4" s="397"/>
      <c r="AD4" s="403"/>
      <c r="AE4" s="403"/>
      <c r="AF4" s="403"/>
      <c r="AG4" s="403"/>
      <c r="AH4" s="403"/>
      <c r="AI4" s="403"/>
      <c r="AJ4" s="403"/>
      <c r="AK4" s="403"/>
      <c r="AL4" s="406"/>
      <c r="AM4" s="404"/>
      <c r="AN4" s="361"/>
      <c r="AO4" s="361"/>
      <c r="AP4" s="361"/>
      <c r="AQ4" s="361"/>
      <c r="AR4" s="361"/>
      <c r="AS4" s="361"/>
      <c r="AT4" s="361"/>
      <c r="AU4" s="361"/>
      <c r="AV4" s="361"/>
      <c r="AW4" s="361"/>
      <c r="AX4" s="407"/>
      <c r="AY4" s="485" t="s">
        <v>162</v>
      </c>
      <c r="AZ4" s="486"/>
      <c r="BA4" s="486"/>
      <c r="BB4" s="486"/>
      <c r="BC4" s="486"/>
      <c r="BD4" s="486"/>
      <c r="BE4" s="486"/>
      <c r="BF4" s="486"/>
      <c r="BG4" s="486"/>
      <c r="BH4" s="486"/>
      <c r="BI4" s="486"/>
      <c r="BJ4" s="486"/>
      <c r="BK4" s="486"/>
      <c r="BL4" s="486"/>
      <c r="BM4" s="487"/>
      <c r="BN4" s="469">
        <v>12711072</v>
      </c>
      <c r="BO4" s="470"/>
      <c r="BP4" s="470"/>
      <c r="BQ4" s="470"/>
      <c r="BR4" s="470"/>
      <c r="BS4" s="470"/>
      <c r="BT4" s="470"/>
      <c r="BU4" s="471"/>
      <c r="BV4" s="469">
        <v>14648271</v>
      </c>
      <c r="BW4" s="470"/>
      <c r="BX4" s="470"/>
      <c r="BY4" s="470"/>
      <c r="BZ4" s="470"/>
      <c r="CA4" s="470"/>
      <c r="CB4" s="470"/>
      <c r="CC4" s="471"/>
      <c r="CD4" s="540" t="s">
        <v>163</v>
      </c>
      <c r="CE4" s="541"/>
      <c r="CF4" s="541"/>
      <c r="CG4" s="541"/>
      <c r="CH4" s="541"/>
      <c r="CI4" s="541"/>
      <c r="CJ4" s="541"/>
      <c r="CK4" s="541"/>
      <c r="CL4" s="541"/>
      <c r="CM4" s="541"/>
      <c r="CN4" s="541"/>
      <c r="CO4" s="541"/>
      <c r="CP4" s="541"/>
      <c r="CQ4" s="541"/>
      <c r="CR4" s="541"/>
      <c r="CS4" s="542"/>
      <c r="CT4" s="574">
        <v>8.1999999999999993</v>
      </c>
      <c r="CU4" s="575"/>
      <c r="CV4" s="575"/>
      <c r="CW4" s="575"/>
      <c r="CX4" s="575"/>
      <c r="CY4" s="575"/>
      <c r="CZ4" s="575"/>
      <c r="DA4" s="576"/>
      <c r="DB4" s="574">
        <v>6.3</v>
      </c>
      <c r="DC4" s="575"/>
      <c r="DD4" s="575"/>
      <c r="DE4" s="575"/>
      <c r="DF4" s="575"/>
      <c r="DG4" s="575"/>
      <c r="DH4" s="575"/>
      <c r="DI4" s="576"/>
    </row>
    <row r="5" spans="1:119" ht="18.75" customHeight="1" x14ac:dyDescent="0.2">
      <c r="A5" s="2"/>
      <c r="B5" s="393"/>
      <c r="C5" s="362"/>
      <c r="D5" s="362"/>
      <c r="E5" s="394"/>
      <c r="F5" s="394"/>
      <c r="G5" s="394"/>
      <c r="H5" s="394"/>
      <c r="I5" s="394"/>
      <c r="J5" s="394"/>
      <c r="K5" s="394"/>
      <c r="L5" s="394"/>
      <c r="M5" s="394"/>
      <c r="N5" s="394"/>
      <c r="O5" s="394"/>
      <c r="P5" s="394"/>
      <c r="Q5" s="394"/>
      <c r="R5" s="360"/>
      <c r="S5" s="360"/>
      <c r="T5" s="360"/>
      <c r="U5" s="360"/>
      <c r="V5" s="399"/>
      <c r="W5" s="404"/>
      <c r="X5" s="361"/>
      <c r="Y5" s="361"/>
      <c r="Z5" s="361"/>
      <c r="AA5" s="361"/>
      <c r="AB5" s="362"/>
      <c r="AC5" s="360"/>
      <c r="AD5" s="361"/>
      <c r="AE5" s="361"/>
      <c r="AF5" s="361"/>
      <c r="AG5" s="361"/>
      <c r="AH5" s="361"/>
      <c r="AI5" s="361"/>
      <c r="AJ5" s="361"/>
      <c r="AK5" s="361"/>
      <c r="AL5" s="407"/>
      <c r="AM5" s="511" t="s">
        <v>165</v>
      </c>
      <c r="AN5" s="473"/>
      <c r="AO5" s="473"/>
      <c r="AP5" s="473"/>
      <c r="AQ5" s="473"/>
      <c r="AR5" s="473"/>
      <c r="AS5" s="473"/>
      <c r="AT5" s="474"/>
      <c r="AU5" s="512" t="s">
        <v>73</v>
      </c>
      <c r="AV5" s="513"/>
      <c r="AW5" s="513"/>
      <c r="AX5" s="513"/>
      <c r="AY5" s="479" t="s">
        <v>153</v>
      </c>
      <c r="AZ5" s="480"/>
      <c r="BA5" s="480"/>
      <c r="BB5" s="480"/>
      <c r="BC5" s="480"/>
      <c r="BD5" s="480"/>
      <c r="BE5" s="480"/>
      <c r="BF5" s="480"/>
      <c r="BG5" s="480"/>
      <c r="BH5" s="480"/>
      <c r="BI5" s="480"/>
      <c r="BJ5" s="480"/>
      <c r="BK5" s="480"/>
      <c r="BL5" s="480"/>
      <c r="BM5" s="481"/>
      <c r="BN5" s="482">
        <v>11933585</v>
      </c>
      <c r="BO5" s="483"/>
      <c r="BP5" s="483"/>
      <c r="BQ5" s="483"/>
      <c r="BR5" s="483"/>
      <c r="BS5" s="483"/>
      <c r="BT5" s="483"/>
      <c r="BU5" s="484"/>
      <c r="BV5" s="482">
        <v>14102845</v>
      </c>
      <c r="BW5" s="483"/>
      <c r="BX5" s="483"/>
      <c r="BY5" s="483"/>
      <c r="BZ5" s="483"/>
      <c r="CA5" s="483"/>
      <c r="CB5" s="483"/>
      <c r="CC5" s="484"/>
      <c r="CD5" s="493" t="s">
        <v>167</v>
      </c>
      <c r="CE5" s="444"/>
      <c r="CF5" s="444"/>
      <c r="CG5" s="444"/>
      <c r="CH5" s="444"/>
      <c r="CI5" s="444"/>
      <c r="CJ5" s="444"/>
      <c r="CK5" s="444"/>
      <c r="CL5" s="444"/>
      <c r="CM5" s="444"/>
      <c r="CN5" s="444"/>
      <c r="CO5" s="444"/>
      <c r="CP5" s="444"/>
      <c r="CQ5" s="444"/>
      <c r="CR5" s="444"/>
      <c r="CS5" s="494"/>
      <c r="CT5" s="345">
        <v>83.3</v>
      </c>
      <c r="CU5" s="346"/>
      <c r="CV5" s="346"/>
      <c r="CW5" s="346"/>
      <c r="CX5" s="346"/>
      <c r="CY5" s="346"/>
      <c r="CZ5" s="346"/>
      <c r="DA5" s="347"/>
      <c r="DB5" s="345">
        <v>91.5</v>
      </c>
      <c r="DC5" s="346"/>
      <c r="DD5" s="346"/>
      <c r="DE5" s="346"/>
      <c r="DF5" s="346"/>
      <c r="DG5" s="346"/>
      <c r="DH5" s="346"/>
      <c r="DI5" s="347"/>
    </row>
    <row r="6" spans="1:119" ht="18.75" customHeight="1" x14ac:dyDescent="0.2">
      <c r="A6" s="2"/>
      <c r="B6" s="408" t="s">
        <v>168</v>
      </c>
      <c r="C6" s="359"/>
      <c r="D6" s="359"/>
      <c r="E6" s="409"/>
      <c r="F6" s="409"/>
      <c r="G6" s="409"/>
      <c r="H6" s="409"/>
      <c r="I6" s="409"/>
      <c r="J6" s="409"/>
      <c r="K6" s="409"/>
      <c r="L6" s="409" t="s">
        <v>172</v>
      </c>
      <c r="M6" s="409"/>
      <c r="N6" s="409"/>
      <c r="O6" s="409"/>
      <c r="P6" s="409"/>
      <c r="Q6" s="409"/>
      <c r="R6" s="357"/>
      <c r="S6" s="357"/>
      <c r="T6" s="357"/>
      <c r="U6" s="357"/>
      <c r="V6" s="413"/>
      <c r="W6" s="416" t="s">
        <v>174</v>
      </c>
      <c r="X6" s="358"/>
      <c r="Y6" s="358"/>
      <c r="Z6" s="358"/>
      <c r="AA6" s="358"/>
      <c r="AB6" s="359"/>
      <c r="AC6" s="419" t="s">
        <v>175</v>
      </c>
      <c r="AD6" s="420"/>
      <c r="AE6" s="420"/>
      <c r="AF6" s="420"/>
      <c r="AG6" s="420"/>
      <c r="AH6" s="420"/>
      <c r="AI6" s="420"/>
      <c r="AJ6" s="420"/>
      <c r="AK6" s="420"/>
      <c r="AL6" s="421"/>
      <c r="AM6" s="511" t="s">
        <v>77</v>
      </c>
      <c r="AN6" s="473"/>
      <c r="AO6" s="473"/>
      <c r="AP6" s="473"/>
      <c r="AQ6" s="473"/>
      <c r="AR6" s="473"/>
      <c r="AS6" s="473"/>
      <c r="AT6" s="474"/>
      <c r="AU6" s="512" t="s">
        <v>73</v>
      </c>
      <c r="AV6" s="513"/>
      <c r="AW6" s="513"/>
      <c r="AX6" s="513"/>
      <c r="AY6" s="479" t="s">
        <v>176</v>
      </c>
      <c r="AZ6" s="480"/>
      <c r="BA6" s="480"/>
      <c r="BB6" s="480"/>
      <c r="BC6" s="480"/>
      <c r="BD6" s="480"/>
      <c r="BE6" s="480"/>
      <c r="BF6" s="480"/>
      <c r="BG6" s="480"/>
      <c r="BH6" s="480"/>
      <c r="BI6" s="480"/>
      <c r="BJ6" s="480"/>
      <c r="BK6" s="480"/>
      <c r="BL6" s="480"/>
      <c r="BM6" s="481"/>
      <c r="BN6" s="482">
        <v>777487</v>
      </c>
      <c r="BO6" s="483"/>
      <c r="BP6" s="483"/>
      <c r="BQ6" s="483"/>
      <c r="BR6" s="483"/>
      <c r="BS6" s="483"/>
      <c r="BT6" s="483"/>
      <c r="BU6" s="484"/>
      <c r="BV6" s="482">
        <v>545426</v>
      </c>
      <c r="BW6" s="483"/>
      <c r="BX6" s="483"/>
      <c r="BY6" s="483"/>
      <c r="BZ6" s="483"/>
      <c r="CA6" s="483"/>
      <c r="CB6" s="483"/>
      <c r="CC6" s="484"/>
      <c r="CD6" s="493" t="s">
        <v>180</v>
      </c>
      <c r="CE6" s="444"/>
      <c r="CF6" s="444"/>
      <c r="CG6" s="444"/>
      <c r="CH6" s="444"/>
      <c r="CI6" s="444"/>
      <c r="CJ6" s="444"/>
      <c r="CK6" s="444"/>
      <c r="CL6" s="444"/>
      <c r="CM6" s="444"/>
      <c r="CN6" s="444"/>
      <c r="CO6" s="444"/>
      <c r="CP6" s="444"/>
      <c r="CQ6" s="444"/>
      <c r="CR6" s="444"/>
      <c r="CS6" s="494"/>
      <c r="CT6" s="569">
        <v>87.9</v>
      </c>
      <c r="CU6" s="570"/>
      <c r="CV6" s="570"/>
      <c r="CW6" s="570"/>
      <c r="CX6" s="570"/>
      <c r="CY6" s="570"/>
      <c r="CZ6" s="570"/>
      <c r="DA6" s="571"/>
      <c r="DB6" s="569">
        <v>95.9</v>
      </c>
      <c r="DC6" s="570"/>
      <c r="DD6" s="570"/>
      <c r="DE6" s="570"/>
      <c r="DF6" s="570"/>
      <c r="DG6" s="570"/>
      <c r="DH6" s="570"/>
      <c r="DI6" s="571"/>
    </row>
    <row r="7" spans="1:119" ht="18.75" customHeight="1" x14ac:dyDescent="0.2">
      <c r="A7" s="2"/>
      <c r="B7" s="390"/>
      <c r="C7" s="391"/>
      <c r="D7" s="391"/>
      <c r="E7" s="392"/>
      <c r="F7" s="392"/>
      <c r="G7" s="392"/>
      <c r="H7" s="392"/>
      <c r="I7" s="392"/>
      <c r="J7" s="392"/>
      <c r="K7" s="392"/>
      <c r="L7" s="392"/>
      <c r="M7" s="392"/>
      <c r="N7" s="392"/>
      <c r="O7" s="392"/>
      <c r="P7" s="392"/>
      <c r="Q7" s="392"/>
      <c r="R7" s="397"/>
      <c r="S7" s="397"/>
      <c r="T7" s="397"/>
      <c r="U7" s="397"/>
      <c r="V7" s="398"/>
      <c r="W7" s="402"/>
      <c r="X7" s="403"/>
      <c r="Y7" s="403"/>
      <c r="Z7" s="403"/>
      <c r="AA7" s="403"/>
      <c r="AB7" s="391"/>
      <c r="AC7" s="422"/>
      <c r="AD7" s="423"/>
      <c r="AE7" s="423"/>
      <c r="AF7" s="423"/>
      <c r="AG7" s="423"/>
      <c r="AH7" s="423"/>
      <c r="AI7" s="423"/>
      <c r="AJ7" s="423"/>
      <c r="AK7" s="423"/>
      <c r="AL7" s="424"/>
      <c r="AM7" s="511" t="s">
        <v>181</v>
      </c>
      <c r="AN7" s="473"/>
      <c r="AO7" s="473"/>
      <c r="AP7" s="473"/>
      <c r="AQ7" s="473"/>
      <c r="AR7" s="473"/>
      <c r="AS7" s="473"/>
      <c r="AT7" s="474"/>
      <c r="AU7" s="512" t="s">
        <v>73</v>
      </c>
      <c r="AV7" s="513"/>
      <c r="AW7" s="513"/>
      <c r="AX7" s="513"/>
      <c r="AY7" s="479" t="s">
        <v>183</v>
      </c>
      <c r="AZ7" s="480"/>
      <c r="BA7" s="480"/>
      <c r="BB7" s="480"/>
      <c r="BC7" s="480"/>
      <c r="BD7" s="480"/>
      <c r="BE7" s="480"/>
      <c r="BF7" s="480"/>
      <c r="BG7" s="480"/>
      <c r="BH7" s="480"/>
      <c r="BI7" s="480"/>
      <c r="BJ7" s="480"/>
      <c r="BK7" s="480"/>
      <c r="BL7" s="480"/>
      <c r="BM7" s="481"/>
      <c r="BN7" s="482">
        <v>139494</v>
      </c>
      <c r="BO7" s="483"/>
      <c r="BP7" s="483"/>
      <c r="BQ7" s="483"/>
      <c r="BR7" s="483"/>
      <c r="BS7" s="483"/>
      <c r="BT7" s="483"/>
      <c r="BU7" s="484"/>
      <c r="BV7" s="482">
        <v>72762</v>
      </c>
      <c r="BW7" s="483"/>
      <c r="BX7" s="483"/>
      <c r="BY7" s="483"/>
      <c r="BZ7" s="483"/>
      <c r="CA7" s="483"/>
      <c r="CB7" s="483"/>
      <c r="CC7" s="484"/>
      <c r="CD7" s="493" t="s">
        <v>184</v>
      </c>
      <c r="CE7" s="444"/>
      <c r="CF7" s="444"/>
      <c r="CG7" s="444"/>
      <c r="CH7" s="444"/>
      <c r="CI7" s="444"/>
      <c r="CJ7" s="444"/>
      <c r="CK7" s="444"/>
      <c r="CL7" s="444"/>
      <c r="CM7" s="444"/>
      <c r="CN7" s="444"/>
      <c r="CO7" s="444"/>
      <c r="CP7" s="444"/>
      <c r="CQ7" s="444"/>
      <c r="CR7" s="444"/>
      <c r="CS7" s="494"/>
      <c r="CT7" s="482">
        <v>7746329</v>
      </c>
      <c r="CU7" s="483"/>
      <c r="CV7" s="483"/>
      <c r="CW7" s="483"/>
      <c r="CX7" s="483"/>
      <c r="CY7" s="483"/>
      <c r="CZ7" s="483"/>
      <c r="DA7" s="484"/>
      <c r="DB7" s="482">
        <v>7452206</v>
      </c>
      <c r="DC7" s="483"/>
      <c r="DD7" s="483"/>
      <c r="DE7" s="483"/>
      <c r="DF7" s="483"/>
      <c r="DG7" s="483"/>
      <c r="DH7" s="483"/>
      <c r="DI7" s="484"/>
    </row>
    <row r="8" spans="1:119" ht="18.75" customHeight="1" x14ac:dyDescent="0.2">
      <c r="A8" s="2"/>
      <c r="B8" s="410"/>
      <c r="C8" s="411"/>
      <c r="D8" s="411"/>
      <c r="E8" s="412"/>
      <c r="F8" s="412"/>
      <c r="G8" s="412"/>
      <c r="H8" s="412"/>
      <c r="I8" s="412"/>
      <c r="J8" s="412"/>
      <c r="K8" s="412"/>
      <c r="L8" s="412"/>
      <c r="M8" s="412"/>
      <c r="N8" s="412"/>
      <c r="O8" s="412"/>
      <c r="P8" s="412"/>
      <c r="Q8" s="412"/>
      <c r="R8" s="414"/>
      <c r="S8" s="414"/>
      <c r="T8" s="414"/>
      <c r="U8" s="414"/>
      <c r="V8" s="415"/>
      <c r="W8" s="417"/>
      <c r="X8" s="418"/>
      <c r="Y8" s="418"/>
      <c r="Z8" s="418"/>
      <c r="AA8" s="418"/>
      <c r="AB8" s="411"/>
      <c r="AC8" s="425"/>
      <c r="AD8" s="426"/>
      <c r="AE8" s="426"/>
      <c r="AF8" s="426"/>
      <c r="AG8" s="426"/>
      <c r="AH8" s="426"/>
      <c r="AI8" s="426"/>
      <c r="AJ8" s="426"/>
      <c r="AK8" s="426"/>
      <c r="AL8" s="427"/>
      <c r="AM8" s="511" t="s">
        <v>185</v>
      </c>
      <c r="AN8" s="473"/>
      <c r="AO8" s="473"/>
      <c r="AP8" s="473"/>
      <c r="AQ8" s="473"/>
      <c r="AR8" s="473"/>
      <c r="AS8" s="473"/>
      <c r="AT8" s="474"/>
      <c r="AU8" s="512" t="s">
        <v>73</v>
      </c>
      <c r="AV8" s="513"/>
      <c r="AW8" s="513"/>
      <c r="AX8" s="513"/>
      <c r="AY8" s="479" t="s">
        <v>188</v>
      </c>
      <c r="AZ8" s="480"/>
      <c r="BA8" s="480"/>
      <c r="BB8" s="480"/>
      <c r="BC8" s="480"/>
      <c r="BD8" s="480"/>
      <c r="BE8" s="480"/>
      <c r="BF8" s="480"/>
      <c r="BG8" s="480"/>
      <c r="BH8" s="480"/>
      <c r="BI8" s="480"/>
      <c r="BJ8" s="480"/>
      <c r="BK8" s="480"/>
      <c r="BL8" s="480"/>
      <c r="BM8" s="481"/>
      <c r="BN8" s="482">
        <v>637993</v>
      </c>
      <c r="BO8" s="483"/>
      <c r="BP8" s="483"/>
      <c r="BQ8" s="483"/>
      <c r="BR8" s="483"/>
      <c r="BS8" s="483"/>
      <c r="BT8" s="483"/>
      <c r="BU8" s="484"/>
      <c r="BV8" s="482">
        <v>472664</v>
      </c>
      <c r="BW8" s="483"/>
      <c r="BX8" s="483"/>
      <c r="BY8" s="483"/>
      <c r="BZ8" s="483"/>
      <c r="CA8" s="483"/>
      <c r="CB8" s="483"/>
      <c r="CC8" s="484"/>
      <c r="CD8" s="493" t="s">
        <v>189</v>
      </c>
      <c r="CE8" s="444"/>
      <c r="CF8" s="444"/>
      <c r="CG8" s="444"/>
      <c r="CH8" s="444"/>
      <c r="CI8" s="444"/>
      <c r="CJ8" s="444"/>
      <c r="CK8" s="444"/>
      <c r="CL8" s="444"/>
      <c r="CM8" s="444"/>
      <c r="CN8" s="444"/>
      <c r="CO8" s="444"/>
      <c r="CP8" s="444"/>
      <c r="CQ8" s="444"/>
      <c r="CR8" s="444"/>
      <c r="CS8" s="494"/>
      <c r="CT8" s="545">
        <v>0.49</v>
      </c>
      <c r="CU8" s="546"/>
      <c r="CV8" s="546"/>
      <c r="CW8" s="546"/>
      <c r="CX8" s="546"/>
      <c r="CY8" s="546"/>
      <c r="CZ8" s="546"/>
      <c r="DA8" s="547"/>
      <c r="DB8" s="545">
        <v>0.5</v>
      </c>
      <c r="DC8" s="546"/>
      <c r="DD8" s="546"/>
      <c r="DE8" s="546"/>
      <c r="DF8" s="546"/>
      <c r="DG8" s="546"/>
      <c r="DH8" s="546"/>
      <c r="DI8" s="547"/>
    </row>
    <row r="9" spans="1:119" ht="18.75" customHeight="1" x14ac:dyDescent="0.2">
      <c r="A9" s="2"/>
      <c r="B9" s="428" t="s">
        <v>23</v>
      </c>
      <c r="C9" s="429"/>
      <c r="D9" s="429"/>
      <c r="E9" s="429"/>
      <c r="F9" s="429"/>
      <c r="G9" s="429"/>
      <c r="H9" s="429"/>
      <c r="I9" s="429"/>
      <c r="J9" s="429"/>
      <c r="K9" s="430"/>
      <c r="L9" s="563" t="s">
        <v>13</v>
      </c>
      <c r="M9" s="564"/>
      <c r="N9" s="564"/>
      <c r="O9" s="564"/>
      <c r="P9" s="564"/>
      <c r="Q9" s="565"/>
      <c r="R9" s="566">
        <v>22669</v>
      </c>
      <c r="S9" s="567"/>
      <c r="T9" s="567"/>
      <c r="U9" s="567"/>
      <c r="V9" s="568"/>
      <c r="W9" s="400" t="s">
        <v>190</v>
      </c>
      <c r="X9" s="401"/>
      <c r="Y9" s="401"/>
      <c r="Z9" s="401"/>
      <c r="AA9" s="401"/>
      <c r="AB9" s="401"/>
      <c r="AC9" s="401"/>
      <c r="AD9" s="401"/>
      <c r="AE9" s="401"/>
      <c r="AF9" s="401"/>
      <c r="AG9" s="401"/>
      <c r="AH9" s="401"/>
      <c r="AI9" s="401"/>
      <c r="AJ9" s="401"/>
      <c r="AK9" s="401"/>
      <c r="AL9" s="405"/>
      <c r="AM9" s="511" t="s">
        <v>192</v>
      </c>
      <c r="AN9" s="473"/>
      <c r="AO9" s="473"/>
      <c r="AP9" s="473"/>
      <c r="AQ9" s="473"/>
      <c r="AR9" s="473"/>
      <c r="AS9" s="473"/>
      <c r="AT9" s="474"/>
      <c r="AU9" s="512" t="s">
        <v>73</v>
      </c>
      <c r="AV9" s="513"/>
      <c r="AW9" s="513"/>
      <c r="AX9" s="513"/>
      <c r="AY9" s="479" t="s">
        <v>75</v>
      </c>
      <c r="AZ9" s="480"/>
      <c r="BA9" s="480"/>
      <c r="BB9" s="480"/>
      <c r="BC9" s="480"/>
      <c r="BD9" s="480"/>
      <c r="BE9" s="480"/>
      <c r="BF9" s="480"/>
      <c r="BG9" s="480"/>
      <c r="BH9" s="480"/>
      <c r="BI9" s="480"/>
      <c r="BJ9" s="480"/>
      <c r="BK9" s="480"/>
      <c r="BL9" s="480"/>
      <c r="BM9" s="481"/>
      <c r="BN9" s="482">
        <v>165329</v>
      </c>
      <c r="BO9" s="483"/>
      <c r="BP9" s="483"/>
      <c r="BQ9" s="483"/>
      <c r="BR9" s="483"/>
      <c r="BS9" s="483"/>
      <c r="BT9" s="483"/>
      <c r="BU9" s="484"/>
      <c r="BV9" s="482">
        <v>-13470</v>
      </c>
      <c r="BW9" s="483"/>
      <c r="BX9" s="483"/>
      <c r="BY9" s="483"/>
      <c r="BZ9" s="483"/>
      <c r="CA9" s="483"/>
      <c r="CB9" s="483"/>
      <c r="CC9" s="484"/>
      <c r="CD9" s="493" t="s">
        <v>71</v>
      </c>
      <c r="CE9" s="444"/>
      <c r="CF9" s="444"/>
      <c r="CG9" s="444"/>
      <c r="CH9" s="444"/>
      <c r="CI9" s="444"/>
      <c r="CJ9" s="444"/>
      <c r="CK9" s="444"/>
      <c r="CL9" s="444"/>
      <c r="CM9" s="444"/>
      <c r="CN9" s="444"/>
      <c r="CO9" s="444"/>
      <c r="CP9" s="444"/>
      <c r="CQ9" s="444"/>
      <c r="CR9" s="444"/>
      <c r="CS9" s="494"/>
      <c r="CT9" s="345">
        <v>16.100000000000001</v>
      </c>
      <c r="CU9" s="346"/>
      <c r="CV9" s="346"/>
      <c r="CW9" s="346"/>
      <c r="CX9" s="346"/>
      <c r="CY9" s="346"/>
      <c r="CZ9" s="346"/>
      <c r="DA9" s="347"/>
      <c r="DB9" s="345">
        <v>16.399999999999999</v>
      </c>
      <c r="DC9" s="346"/>
      <c r="DD9" s="346"/>
      <c r="DE9" s="346"/>
      <c r="DF9" s="346"/>
      <c r="DG9" s="346"/>
      <c r="DH9" s="346"/>
      <c r="DI9" s="347"/>
    </row>
    <row r="10" spans="1:119" ht="18.75" customHeight="1" x14ac:dyDescent="0.2">
      <c r="A10" s="2"/>
      <c r="B10" s="428"/>
      <c r="C10" s="429"/>
      <c r="D10" s="429"/>
      <c r="E10" s="429"/>
      <c r="F10" s="429"/>
      <c r="G10" s="429"/>
      <c r="H10" s="429"/>
      <c r="I10" s="429"/>
      <c r="J10" s="429"/>
      <c r="K10" s="430"/>
      <c r="L10" s="472" t="s">
        <v>194</v>
      </c>
      <c r="M10" s="473"/>
      <c r="N10" s="473"/>
      <c r="O10" s="473"/>
      <c r="P10" s="473"/>
      <c r="Q10" s="474"/>
      <c r="R10" s="475">
        <v>24805</v>
      </c>
      <c r="S10" s="476"/>
      <c r="T10" s="476"/>
      <c r="U10" s="476"/>
      <c r="V10" s="478"/>
      <c r="W10" s="402"/>
      <c r="X10" s="403"/>
      <c r="Y10" s="403"/>
      <c r="Z10" s="403"/>
      <c r="AA10" s="403"/>
      <c r="AB10" s="403"/>
      <c r="AC10" s="403"/>
      <c r="AD10" s="403"/>
      <c r="AE10" s="403"/>
      <c r="AF10" s="403"/>
      <c r="AG10" s="403"/>
      <c r="AH10" s="403"/>
      <c r="AI10" s="403"/>
      <c r="AJ10" s="403"/>
      <c r="AK10" s="403"/>
      <c r="AL10" s="406"/>
      <c r="AM10" s="511" t="s">
        <v>196</v>
      </c>
      <c r="AN10" s="473"/>
      <c r="AO10" s="473"/>
      <c r="AP10" s="473"/>
      <c r="AQ10" s="473"/>
      <c r="AR10" s="473"/>
      <c r="AS10" s="473"/>
      <c r="AT10" s="474"/>
      <c r="AU10" s="512" t="s">
        <v>198</v>
      </c>
      <c r="AV10" s="513"/>
      <c r="AW10" s="513"/>
      <c r="AX10" s="513"/>
      <c r="AY10" s="479" t="s">
        <v>200</v>
      </c>
      <c r="AZ10" s="480"/>
      <c r="BA10" s="480"/>
      <c r="BB10" s="480"/>
      <c r="BC10" s="480"/>
      <c r="BD10" s="480"/>
      <c r="BE10" s="480"/>
      <c r="BF10" s="480"/>
      <c r="BG10" s="480"/>
      <c r="BH10" s="480"/>
      <c r="BI10" s="480"/>
      <c r="BJ10" s="480"/>
      <c r="BK10" s="480"/>
      <c r="BL10" s="480"/>
      <c r="BM10" s="481"/>
      <c r="BN10" s="482">
        <v>877</v>
      </c>
      <c r="BO10" s="483"/>
      <c r="BP10" s="483"/>
      <c r="BQ10" s="483"/>
      <c r="BR10" s="483"/>
      <c r="BS10" s="483"/>
      <c r="BT10" s="483"/>
      <c r="BU10" s="484"/>
      <c r="BV10" s="482">
        <v>1558</v>
      </c>
      <c r="BW10" s="483"/>
      <c r="BX10" s="483"/>
      <c r="BY10" s="483"/>
      <c r="BZ10" s="483"/>
      <c r="CA10" s="483"/>
      <c r="CB10" s="483"/>
      <c r="CC10" s="484"/>
      <c r="CD10" s="21" t="s">
        <v>202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428"/>
      <c r="C11" s="429"/>
      <c r="D11" s="429"/>
      <c r="E11" s="429"/>
      <c r="F11" s="429"/>
      <c r="G11" s="429"/>
      <c r="H11" s="429"/>
      <c r="I11" s="429"/>
      <c r="J11" s="429"/>
      <c r="K11" s="430"/>
      <c r="L11" s="445" t="s">
        <v>203</v>
      </c>
      <c r="M11" s="446"/>
      <c r="N11" s="446"/>
      <c r="O11" s="446"/>
      <c r="P11" s="446"/>
      <c r="Q11" s="447"/>
      <c r="R11" s="560" t="s">
        <v>205</v>
      </c>
      <c r="S11" s="561"/>
      <c r="T11" s="561"/>
      <c r="U11" s="561"/>
      <c r="V11" s="562"/>
      <c r="W11" s="402"/>
      <c r="X11" s="403"/>
      <c r="Y11" s="403"/>
      <c r="Z11" s="403"/>
      <c r="AA11" s="403"/>
      <c r="AB11" s="403"/>
      <c r="AC11" s="403"/>
      <c r="AD11" s="403"/>
      <c r="AE11" s="403"/>
      <c r="AF11" s="403"/>
      <c r="AG11" s="403"/>
      <c r="AH11" s="403"/>
      <c r="AI11" s="403"/>
      <c r="AJ11" s="403"/>
      <c r="AK11" s="403"/>
      <c r="AL11" s="406"/>
      <c r="AM11" s="511" t="s">
        <v>206</v>
      </c>
      <c r="AN11" s="473"/>
      <c r="AO11" s="473"/>
      <c r="AP11" s="473"/>
      <c r="AQ11" s="473"/>
      <c r="AR11" s="473"/>
      <c r="AS11" s="473"/>
      <c r="AT11" s="474"/>
      <c r="AU11" s="512" t="s">
        <v>198</v>
      </c>
      <c r="AV11" s="513"/>
      <c r="AW11" s="513"/>
      <c r="AX11" s="513"/>
      <c r="AY11" s="479" t="s">
        <v>207</v>
      </c>
      <c r="AZ11" s="480"/>
      <c r="BA11" s="480"/>
      <c r="BB11" s="480"/>
      <c r="BC11" s="480"/>
      <c r="BD11" s="480"/>
      <c r="BE11" s="480"/>
      <c r="BF11" s="480"/>
      <c r="BG11" s="480"/>
      <c r="BH11" s="480"/>
      <c r="BI11" s="480"/>
      <c r="BJ11" s="480"/>
      <c r="BK11" s="480"/>
      <c r="BL11" s="480"/>
      <c r="BM11" s="481"/>
      <c r="BN11" s="482">
        <v>0</v>
      </c>
      <c r="BO11" s="483"/>
      <c r="BP11" s="483"/>
      <c r="BQ11" s="483"/>
      <c r="BR11" s="483"/>
      <c r="BS11" s="483"/>
      <c r="BT11" s="483"/>
      <c r="BU11" s="484"/>
      <c r="BV11" s="482">
        <v>0</v>
      </c>
      <c r="BW11" s="483"/>
      <c r="BX11" s="483"/>
      <c r="BY11" s="483"/>
      <c r="BZ11" s="483"/>
      <c r="CA11" s="483"/>
      <c r="CB11" s="483"/>
      <c r="CC11" s="484"/>
      <c r="CD11" s="493" t="s">
        <v>210</v>
      </c>
      <c r="CE11" s="444"/>
      <c r="CF11" s="444"/>
      <c r="CG11" s="444"/>
      <c r="CH11" s="444"/>
      <c r="CI11" s="444"/>
      <c r="CJ11" s="444"/>
      <c r="CK11" s="444"/>
      <c r="CL11" s="444"/>
      <c r="CM11" s="444"/>
      <c r="CN11" s="444"/>
      <c r="CO11" s="444"/>
      <c r="CP11" s="444"/>
      <c r="CQ11" s="444"/>
      <c r="CR11" s="444"/>
      <c r="CS11" s="494"/>
      <c r="CT11" s="545" t="s">
        <v>211</v>
      </c>
      <c r="CU11" s="546"/>
      <c r="CV11" s="546"/>
      <c r="CW11" s="546"/>
      <c r="CX11" s="546"/>
      <c r="CY11" s="546"/>
      <c r="CZ11" s="546"/>
      <c r="DA11" s="547"/>
      <c r="DB11" s="545" t="s">
        <v>211</v>
      </c>
      <c r="DC11" s="546"/>
      <c r="DD11" s="546"/>
      <c r="DE11" s="546"/>
      <c r="DF11" s="546"/>
      <c r="DG11" s="546"/>
      <c r="DH11" s="546"/>
      <c r="DI11" s="547"/>
    </row>
    <row r="12" spans="1:119" ht="18.75" customHeight="1" x14ac:dyDescent="0.2">
      <c r="A12" s="2"/>
      <c r="B12" s="431" t="s">
        <v>62</v>
      </c>
      <c r="C12" s="432"/>
      <c r="D12" s="432"/>
      <c r="E12" s="432"/>
      <c r="F12" s="432"/>
      <c r="G12" s="432"/>
      <c r="H12" s="432"/>
      <c r="I12" s="432"/>
      <c r="J12" s="432"/>
      <c r="K12" s="433"/>
      <c r="L12" s="548" t="s">
        <v>212</v>
      </c>
      <c r="M12" s="549"/>
      <c r="N12" s="549"/>
      <c r="O12" s="549"/>
      <c r="P12" s="549"/>
      <c r="Q12" s="550"/>
      <c r="R12" s="551">
        <v>22365</v>
      </c>
      <c r="S12" s="552"/>
      <c r="T12" s="552"/>
      <c r="U12" s="552"/>
      <c r="V12" s="553"/>
      <c r="W12" s="554" t="s">
        <v>7</v>
      </c>
      <c r="X12" s="513"/>
      <c r="Y12" s="513"/>
      <c r="Z12" s="513"/>
      <c r="AA12" s="513"/>
      <c r="AB12" s="555"/>
      <c r="AC12" s="556" t="s">
        <v>118</v>
      </c>
      <c r="AD12" s="557"/>
      <c r="AE12" s="557"/>
      <c r="AF12" s="557"/>
      <c r="AG12" s="558"/>
      <c r="AH12" s="556" t="s">
        <v>214</v>
      </c>
      <c r="AI12" s="557"/>
      <c r="AJ12" s="557"/>
      <c r="AK12" s="557"/>
      <c r="AL12" s="559"/>
      <c r="AM12" s="511" t="s">
        <v>216</v>
      </c>
      <c r="AN12" s="473"/>
      <c r="AO12" s="473"/>
      <c r="AP12" s="473"/>
      <c r="AQ12" s="473"/>
      <c r="AR12" s="473"/>
      <c r="AS12" s="473"/>
      <c r="AT12" s="474"/>
      <c r="AU12" s="512" t="s">
        <v>73</v>
      </c>
      <c r="AV12" s="513"/>
      <c r="AW12" s="513"/>
      <c r="AX12" s="513"/>
      <c r="AY12" s="479" t="s">
        <v>218</v>
      </c>
      <c r="AZ12" s="480"/>
      <c r="BA12" s="480"/>
      <c r="BB12" s="480"/>
      <c r="BC12" s="480"/>
      <c r="BD12" s="480"/>
      <c r="BE12" s="480"/>
      <c r="BF12" s="480"/>
      <c r="BG12" s="480"/>
      <c r="BH12" s="480"/>
      <c r="BI12" s="480"/>
      <c r="BJ12" s="480"/>
      <c r="BK12" s="480"/>
      <c r="BL12" s="480"/>
      <c r="BM12" s="481"/>
      <c r="BN12" s="482">
        <v>111410</v>
      </c>
      <c r="BO12" s="483"/>
      <c r="BP12" s="483"/>
      <c r="BQ12" s="483"/>
      <c r="BR12" s="483"/>
      <c r="BS12" s="483"/>
      <c r="BT12" s="483"/>
      <c r="BU12" s="484"/>
      <c r="BV12" s="482">
        <v>181488</v>
      </c>
      <c r="BW12" s="483"/>
      <c r="BX12" s="483"/>
      <c r="BY12" s="483"/>
      <c r="BZ12" s="483"/>
      <c r="CA12" s="483"/>
      <c r="CB12" s="483"/>
      <c r="CC12" s="484"/>
      <c r="CD12" s="493" t="s">
        <v>220</v>
      </c>
      <c r="CE12" s="444"/>
      <c r="CF12" s="444"/>
      <c r="CG12" s="444"/>
      <c r="CH12" s="444"/>
      <c r="CI12" s="444"/>
      <c r="CJ12" s="444"/>
      <c r="CK12" s="444"/>
      <c r="CL12" s="444"/>
      <c r="CM12" s="444"/>
      <c r="CN12" s="444"/>
      <c r="CO12" s="444"/>
      <c r="CP12" s="444"/>
      <c r="CQ12" s="444"/>
      <c r="CR12" s="444"/>
      <c r="CS12" s="494"/>
      <c r="CT12" s="545" t="s">
        <v>211</v>
      </c>
      <c r="CU12" s="546"/>
      <c r="CV12" s="546"/>
      <c r="CW12" s="546"/>
      <c r="CX12" s="546"/>
      <c r="CY12" s="546"/>
      <c r="CZ12" s="546"/>
      <c r="DA12" s="547"/>
      <c r="DB12" s="545" t="s">
        <v>211</v>
      </c>
      <c r="DC12" s="546"/>
      <c r="DD12" s="546"/>
      <c r="DE12" s="546"/>
      <c r="DF12" s="546"/>
      <c r="DG12" s="546"/>
      <c r="DH12" s="546"/>
      <c r="DI12" s="547"/>
    </row>
    <row r="13" spans="1:119" ht="18.75" customHeight="1" x14ac:dyDescent="0.2">
      <c r="A13" s="2"/>
      <c r="B13" s="434"/>
      <c r="C13" s="435"/>
      <c r="D13" s="435"/>
      <c r="E13" s="435"/>
      <c r="F13" s="435"/>
      <c r="G13" s="435"/>
      <c r="H13" s="435"/>
      <c r="I13" s="435"/>
      <c r="J13" s="435"/>
      <c r="K13" s="436"/>
      <c r="L13" s="13"/>
      <c r="M13" s="534" t="s">
        <v>221</v>
      </c>
      <c r="N13" s="535"/>
      <c r="O13" s="535"/>
      <c r="P13" s="535"/>
      <c r="Q13" s="536"/>
      <c r="R13" s="537">
        <v>21993</v>
      </c>
      <c r="S13" s="538"/>
      <c r="T13" s="538"/>
      <c r="U13" s="538"/>
      <c r="V13" s="539"/>
      <c r="W13" s="416" t="s">
        <v>223</v>
      </c>
      <c r="X13" s="358"/>
      <c r="Y13" s="358"/>
      <c r="Z13" s="358"/>
      <c r="AA13" s="358"/>
      <c r="AB13" s="359"/>
      <c r="AC13" s="475">
        <v>183</v>
      </c>
      <c r="AD13" s="476"/>
      <c r="AE13" s="476"/>
      <c r="AF13" s="476"/>
      <c r="AG13" s="477"/>
      <c r="AH13" s="475">
        <v>196</v>
      </c>
      <c r="AI13" s="476"/>
      <c r="AJ13" s="476"/>
      <c r="AK13" s="476"/>
      <c r="AL13" s="478"/>
      <c r="AM13" s="511" t="s">
        <v>224</v>
      </c>
      <c r="AN13" s="473"/>
      <c r="AO13" s="473"/>
      <c r="AP13" s="473"/>
      <c r="AQ13" s="473"/>
      <c r="AR13" s="473"/>
      <c r="AS13" s="473"/>
      <c r="AT13" s="474"/>
      <c r="AU13" s="512" t="s">
        <v>198</v>
      </c>
      <c r="AV13" s="513"/>
      <c r="AW13" s="513"/>
      <c r="AX13" s="513"/>
      <c r="AY13" s="479" t="s">
        <v>226</v>
      </c>
      <c r="AZ13" s="480"/>
      <c r="BA13" s="480"/>
      <c r="BB13" s="480"/>
      <c r="BC13" s="480"/>
      <c r="BD13" s="480"/>
      <c r="BE13" s="480"/>
      <c r="BF13" s="480"/>
      <c r="BG13" s="480"/>
      <c r="BH13" s="480"/>
      <c r="BI13" s="480"/>
      <c r="BJ13" s="480"/>
      <c r="BK13" s="480"/>
      <c r="BL13" s="480"/>
      <c r="BM13" s="481"/>
      <c r="BN13" s="482">
        <v>54796</v>
      </c>
      <c r="BO13" s="483"/>
      <c r="BP13" s="483"/>
      <c r="BQ13" s="483"/>
      <c r="BR13" s="483"/>
      <c r="BS13" s="483"/>
      <c r="BT13" s="483"/>
      <c r="BU13" s="484"/>
      <c r="BV13" s="482">
        <v>-193400</v>
      </c>
      <c r="BW13" s="483"/>
      <c r="BX13" s="483"/>
      <c r="BY13" s="483"/>
      <c r="BZ13" s="483"/>
      <c r="CA13" s="483"/>
      <c r="CB13" s="483"/>
      <c r="CC13" s="484"/>
      <c r="CD13" s="493" t="s">
        <v>227</v>
      </c>
      <c r="CE13" s="444"/>
      <c r="CF13" s="444"/>
      <c r="CG13" s="444"/>
      <c r="CH13" s="444"/>
      <c r="CI13" s="444"/>
      <c r="CJ13" s="444"/>
      <c r="CK13" s="444"/>
      <c r="CL13" s="444"/>
      <c r="CM13" s="444"/>
      <c r="CN13" s="444"/>
      <c r="CO13" s="444"/>
      <c r="CP13" s="444"/>
      <c r="CQ13" s="444"/>
      <c r="CR13" s="444"/>
      <c r="CS13" s="494"/>
      <c r="CT13" s="345">
        <v>11.2</v>
      </c>
      <c r="CU13" s="346"/>
      <c r="CV13" s="346"/>
      <c r="CW13" s="346"/>
      <c r="CX13" s="346"/>
      <c r="CY13" s="346"/>
      <c r="CZ13" s="346"/>
      <c r="DA13" s="347"/>
      <c r="DB13" s="345">
        <v>10.7</v>
      </c>
      <c r="DC13" s="346"/>
      <c r="DD13" s="346"/>
      <c r="DE13" s="346"/>
      <c r="DF13" s="346"/>
      <c r="DG13" s="346"/>
      <c r="DH13" s="346"/>
      <c r="DI13" s="347"/>
    </row>
    <row r="14" spans="1:119" ht="18.75" customHeight="1" x14ac:dyDescent="0.2">
      <c r="A14" s="2"/>
      <c r="B14" s="434"/>
      <c r="C14" s="435"/>
      <c r="D14" s="435"/>
      <c r="E14" s="435"/>
      <c r="F14" s="435"/>
      <c r="G14" s="435"/>
      <c r="H14" s="435"/>
      <c r="I14" s="435"/>
      <c r="J14" s="435"/>
      <c r="K14" s="436"/>
      <c r="L14" s="524" t="s">
        <v>228</v>
      </c>
      <c r="M14" s="543"/>
      <c r="N14" s="543"/>
      <c r="O14" s="543"/>
      <c r="P14" s="543"/>
      <c r="Q14" s="544"/>
      <c r="R14" s="537">
        <v>22607</v>
      </c>
      <c r="S14" s="538"/>
      <c r="T14" s="538"/>
      <c r="U14" s="538"/>
      <c r="V14" s="539"/>
      <c r="W14" s="404"/>
      <c r="X14" s="361"/>
      <c r="Y14" s="361"/>
      <c r="Z14" s="361"/>
      <c r="AA14" s="361"/>
      <c r="AB14" s="362"/>
      <c r="AC14" s="527">
        <v>1.7</v>
      </c>
      <c r="AD14" s="528"/>
      <c r="AE14" s="528"/>
      <c r="AF14" s="528"/>
      <c r="AG14" s="529"/>
      <c r="AH14" s="527">
        <v>1.7</v>
      </c>
      <c r="AI14" s="528"/>
      <c r="AJ14" s="528"/>
      <c r="AK14" s="528"/>
      <c r="AL14" s="530"/>
      <c r="AM14" s="511"/>
      <c r="AN14" s="473"/>
      <c r="AO14" s="473"/>
      <c r="AP14" s="473"/>
      <c r="AQ14" s="473"/>
      <c r="AR14" s="473"/>
      <c r="AS14" s="473"/>
      <c r="AT14" s="474"/>
      <c r="AU14" s="512"/>
      <c r="AV14" s="513"/>
      <c r="AW14" s="513"/>
      <c r="AX14" s="513"/>
      <c r="AY14" s="479"/>
      <c r="AZ14" s="480"/>
      <c r="BA14" s="480"/>
      <c r="BB14" s="480"/>
      <c r="BC14" s="480"/>
      <c r="BD14" s="480"/>
      <c r="BE14" s="480"/>
      <c r="BF14" s="480"/>
      <c r="BG14" s="480"/>
      <c r="BH14" s="480"/>
      <c r="BI14" s="480"/>
      <c r="BJ14" s="480"/>
      <c r="BK14" s="480"/>
      <c r="BL14" s="480"/>
      <c r="BM14" s="481"/>
      <c r="BN14" s="482"/>
      <c r="BO14" s="483"/>
      <c r="BP14" s="483"/>
      <c r="BQ14" s="483"/>
      <c r="BR14" s="483"/>
      <c r="BS14" s="483"/>
      <c r="BT14" s="483"/>
      <c r="BU14" s="484"/>
      <c r="BV14" s="482"/>
      <c r="BW14" s="483"/>
      <c r="BX14" s="483"/>
      <c r="BY14" s="483"/>
      <c r="BZ14" s="483"/>
      <c r="CA14" s="483"/>
      <c r="CB14" s="483"/>
      <c r="CC14" s="484"/>
      <c r="CD14" s="488" t="s">
        <v>232</v>
      </c>
      <c r="CE14" s="489"/>
      <c r="CF14" s="489"/>
      <c r="CG14" s="489"/>
      <c r="CH14" s="489"/>
      <c r="CI14" s="489"/>
      <c r="CJ14" s="489"/>
      <c r="CK14" s="489"/>
      <c r="CL14" s="489"/>
      <c r="CM14" s="489"/>
      <c r="CN14" s="489"/>
      <c r="CO14" s="489"/>
      <c r="CP14" s="489"/>
      <c r="CQ14" s="489"/>
      <c r="CR14" s="489"/>
      <c r="CS14" s="490"/>
      <c r="CT14" s="531">
        <v>38.299999999999997</v>
      </c>
      <c r="CU14" s="532"/>
      <c r="CV14" s="532"/>
      <c r="CW14" s="532"/>
      <c r="CX14" s="532"/>
      <c r="CY14" s="532"/>
      <c r="CZ14" s="532"/>
      <c r="DA14" s="533"/>
      <c r="DB14" s="531">
        <v>55.8</v>
      </c>
      <c r="DC14" s="532"/>
      <c r="DD14" s="532"/>
      <c r="DE14" s="532"/>
      <c r="DF14" s="532"/>
      <c r="DG14" s="532"/>
      <c r="DH14" s="532"/>
      <c r="DI14" s="533"/>
    </row>
    <row r="15" spans="1:119" ht="18.75" customHeight="1" x14ac:dyDescent="0.2">
      <c r="A15" s="2"/>
      <c r="B15" s="434"/>
      <c r="C15" s="435"/>
      <c r="D15" s="435"/>
      <c r="E15" s="435"/>
      <c r="F15" s="435"/>
      <c r="G15" s="435"/>
      <c r="H15" s="435"/>
      <c r="I15" s="435"/>
      <c r="J15" s="435"/>
      <c r="K15" s="436"/>
      <c r="L15" s="13"/>
      <c r="M15" s="534" t="s">
        <v>221</v>
      </c>
      <c r="N15" s="535"/>
      <c r="O15" s="535"/>
      <c r="P15" s="535"/>
      <c r="Q15" s="536"/>
      <c r="R15" s="537">
        <v>22284</v>
      </c>
      <c r="S15" s="538"/>
      <c r="T15" s="538"/>
      <c r="U15" s="538"/>
      <c r="V15" s="539"/>
      <c r="W15" s="416" t="s">
        <v>8</v>
      </c>
      <c r="X15" s="358"/>
      <c r="Y15" s="358"/>
      <c r="Z15" s="358"/>
      <c r="AA15" s="358"/>
      <c r="AB15" s="359"/>
      <c r="AC15" s="475">
        <v>3594</v>
      </c>
      <c r="AD15" s="476"/>
      <c r="AE15" s="476"/>
      <c r="AF15" s="476"/>
      <c r="AG15" s="477"/>
      <c r="AH15" s="475">
        <v>3802</v>
      </c>
      <c r="AI15" s="476"/>
      <c r="AJ15" s="476"/>
      <c r="AK15" s="476"/>
      <c r="AL15" s="478"/>
      <c r="AM15" s="511"/>
      <c r="AN15" s="473"/>
      <c r="AO15" s="473"/>
      <c r="AP15" s="473"/>
      <c r="AQ15" s="473"/>
      <c r="AR15" s="473"/>
      <c r="AS15" s="473"/>
      <c r="AT15" s="474"/>
      <c r="AU15" s="512"/>
      <c r="AV15" s="513"/>
      <c r="AW15" s="513"/>
      <c r="AX15" s="513"/>
      <c r="AY15" s="485" t="s">
        <v>235</v>
      </c>
      <c r="AZ15" s="486"/>
      <c r="BA15" s="486"/>
      <c r="BB15" s="486"/>
      <c r="BC15" s="486"/>
      <c r="BD15" s="486"/>
      <c r="BE15" s="486"/>
      <c r="BF15" s="486"/>
      <c r="BG15" s="486"/>
      <c r="BH15" s="486"/>
      <c r="BI15" s="486"/>
      <c r="BJ15" s="486"/>
      <c r="BK15" s="486"/>
      <c r="BL15" s="486"/>
      <c r="BM15" s="487"/>
      <c r="BN15" s="469">
        <v>3054630</v>
      </c>
      <c r="BO15" s="470"/>
      <c r="BP15" s="470"/>
      <c r="BQ15" s="470"/>
      <c r="BR15" s="470"/>
      <c r="BS15" s="470"/>
      <c r="BT15" s="470"/>
      <c r="BU15" s="471"/>
      <c r="BV15" s="469">
        <v>3148954</v>
      </c>
      <c r="BW15" s="470"/>
      <c r="BX15" s="470"/>
      <c r="BY15" s="470"/>
      <c r="BZ15" s="470"/>
      <c r="CA15" s="470"/>
      <c r="CB15" s="470"/>
      <c r="CC15" s="471"/>
      <c r="CD15" s="540" t="s">
        <v>222</v>
      </c>
      <c r="CE15" s="541"/>
      <c r="CF15" s="541"/>
      <c r="CG15" s="541"/>
      <c r="CH15" s="541"/>
      <c r="CI15" s="541"/>
      <c r="CJ15" s="541"/>
      <c r="CK15" s="541"/>
      <c r="CL15" s="541"/>
      <c r="CM15" s="541"/>
      <c r="CN15" s="541"/>
      <c r="CO15" s="541"/>
      <c r="CP15" s="541"/>
      <c r="CQ15" s="541"/>
      <c r="CR15" s="541"/>
      <c r="CS15" s="542"/>
      <c r="CT15" s="27"/>
      <c r="CU15" s="30"/>
      <c r="CV15" s="30"/>
      <c r="CW15" s="30"/>
      <c r="CX15" s="30"/>
      <c r="CY15" s="30"/>
      <c r="CZ15" s="30"/>
      <c r="DA15" s="33"/>
      <c r="DB15" s="27"/>
      <c r="DC15" s="30"/>
      <c r="DD15" s="30"/>
      <c r="DE15" s="30"/>
      <c r="DF15" s="30"/>
      <c r="DG15" s="30"/>
      <c r="DH15" s="30"/>
      <c r="DI15" s="33"/>
    </row>
    <row r="16" spans="1:119" ht="18.75" customHeight="1" x14ac:dyDescent="0.2">
      <c r="A16" s="2"/>
      <c r="B16" s="434"/>
      <c r="C16" s="435"/>
      <c r="D16" s="435"/>
      <c r="E16" s="435"/>
      <c r="F16" s="435"/>
      <c r="G16" s="435"/>
      <c r="H16" s="435"/>
      <c r="I16" s="435"/>
      <c r="J16" s="435"/>
      <c r="K16" s="436"/>
      <c r="L16" s="524" t="s">
        <v>48</v>
      </c>
      <c r="M16" s="525"/>
      <c r="N16" s="525"/>
      <c r="O16" s="525"/>
      <c r="P16" s="525"/>
      <c r="Q16" s="526"/>
      <c r="R16" s="521" t="s">
        <v>160</v>
      </c>
      <c r="S16" s="522"/>
      <c r="T16" s="522"/>
      <c r="U16" s="522"/>
      <c r="V16" s="523"/>
      <c r="W16" s="404"/>
      <c r="X16" s="361"/>
      <c r="Y16" s="361"/>
      <c r="Z16" s="361"/>
      <c r="AA16" s="361"/>
      <c r="AB16" s="362"/>
      <c r="AC16" s="527">
        <v>33.1</v>
      </c>
      <c r="AD16" s="528"/>
      <c r="AE16" s="528"/>
      <c r="AF16" s="528"/>
      <c r="AG16" s="529"/>
      <c r="AH16" s="527">
        <v>33</v>
      </c>
      <c r="AI16" s="528"/>
      <c r="AJ16" s="528"/>
      <c r="AK16" s="528"/>
      <c r="AL16" s="530"/>
      <c r="AM16" s="511"/>
      <c r="AN16" s="473"/>
      <c r="AO16" s="473"/>
      <c r="AP16" s="473"/>
      <c r="AQ16" s="473"/>
      <c r="AR16" s="473"/>
      <c r="AS16" s="473"/>
      <c r="AT16" s="474"/>
      <c r="AU16" s="512"/>
      <c r="AV16" s="513"/>
      <c r="AW16" s="513"/>
      <c r="AX16" s="513"/>
      <c r="AY16" s="479" t="s">
        <v>115</v>
      </c>
      <c r="AZ16" s="480"/>
      <c r="BA16" s="480"/>
      <c r="BB16" s="480"/>
      <c r="BC16" s="480"/>
      <c r="BD16" s="480"/>
      <c r="BE16" s="480"/>
      <c r="BF16" s="480"/>
      <c r="BG16" s="480"/>
      <c r="BH16" s="480"/>
      <c r="BI16" s="480"/>
      <c r="BJ16" s="480"/>
      <c r="BK16" s="480"/>
      <c r="BL16" s="480"/>
      <c r="BM16" s="481"/>
      <c r="BN16" s="482">
        <v>6530691</v>
      </c>
      <c r="BO16" s="483"/>
      <c r="BP16" s="483"/>
      <c r="BQ16" s="483"/>
      <c r="BR16" s="483"/>
      <c r="BS16" s="483"/>
      <c r="BT16" s="483"/>
      <c r="BU16" s="484"/>
      <c r="BV16" s="482">
        <v>6281739</v>
      </c>
      <c r="BW16" s="483"/>
      <c r="BX16" s="483"/>
      <c r="BY16" s="483"/>
      <c r="BZ16" s="483"/>
      <c r="CA16" s="483"/>
      <c r="CB16" s="483"/>
      <c r="CC16" s="484"/>
      <c r="CD16" s="20"/>
      <c r="CE16" s="343"/>
      <c r="CF16" s="343"/>
      <c r="CG16" s="343"/>
      <c r="CH16" s="343"/>
      <c r="CI16" s="343"/>
      <c r="CJ16" s="343"/>
      <c r="CK16" s="343"/>
      <c r="CL16" s="343"/>
      <c r="CM16" s="343"/>
      <c r="CN16" s="343"/>
      <c r="CO16" s="343"/>
      <c r="CP16" s="343"/>
      <c r="CQ16" s="343"/>
      <c r="CR16" s="343"/>
      <c r="CS16" s="344"/>
      <c r="CT16" s="345"/>
      <c r="CU16" s="346"/>
      <c r="CV16" s="346"/>
      <c r="CW16" s="346"/>
      <c r="CX16" s="346"/>
      <c r="CY16" s="346"/>
      <c r="CZ16" s="346"/>
      <c r="DA16" s="347"/>
      <c r="DB16" s="345"/>
      <c r="DC16" s="346"/>
      <c r="DD16" s="346"/>
      <c r="DE16" s="346"/>
      <c r="DF16" s="346"/>
      <c r="DG16" s="346"/>
      <c r="DH16" s="346"/>
      <c r="DI16" s="347"/>
    </row>
    <row r="17" spans="1:113" ht="18.75" customHeight="1" x14ac:dyDescent="0.2">
      <c r="A17" s="2"/>
      <c r="B17" s="437"/>
      <c r="C17" s="438"/>
      <c r="D17" s="438"/>
      <c r="E17" s="438"/>
      <c r="F17" s="438"/>
      <c r="G17" s="438"/>
      <c r="H17" s="438"/>
      <c r="I17" s="438"/>
      <c r="J17" s="438"/>
      <c r="K17" s="439"/>
      <c r="L17" s="14"/>
      <c r="M17" s="518" t="s">
        <v>108</v>
      </c>
      <c r="N17" s="519"/>
      <c r="O17" s="519"/>
      <c r="P17" s="519"/>
      <c r="Q17" s="520"/>
      <c r="R17" s="521" t="s">
        <v>237</v>
      </c>
      <c r="S17" s="522"/>
      <c r="T17" s="522"/>
      <c r="U17" s="522"/>
      <c r="V17" s="523"/>
      <c r="W17" s="416" t="s">
        <v>99</v>
      </c>
      <c r="X17" s="358"/>
      <c r="Y17" s="358"/>
      <c r="Z17" s="358"/>
      <c r="AA17" s="358"/>
      <c r="AB17" s="359"/>
      <c r="AC17" s="475">
        <v>7083</v>
      </c>
      <c r="AD17" s="476"/>
      <c r="AE17" s="476"/>
      <c r="AF17" s="476"/>
      <c r="AG17" s="477"/>
      <c r="AH17" s="475">
        <v>7520</v>
      </c>
      <c r="AI17" s="476"/>
      <c r="AJ17" s="476"/>
      <c r="AK17" s="476"/>
      <c r="AL17" s="478"/>
      <c r="AM17" s="511"/>
      <c r="AN17" s="473"/>
      <c r="AO17" s="473"/>
      <c r="AP17" s="473"/>
      <c r="AQ17" s="473"/>
      <c r="AR17" s="473"/>
      <c r="AS17" s="473"/>
      <c r="AT17" s="474"/>
      <c r="AU17" s="512"/>
      <c r="AV17" s="513"/>
      <c r="AW17" s="513"/>
      <c r="AX17" s="513"/>
      <c r="AY17" s="479" t="s">
        <v>239</v>
      </c>
      <c r="AZ17" s="480"/>
      <c r="BA17" s="480"/>
      <c r="BB17" s="480"/>
      <c r="BC17" s="480"/>
      <c r="BD17" s="480"/>
      <c r="BE17" s="480"/>
      <c r="BF17" s="480"/>
      <c r="BG17" s="480"/>
      <c r="BH17" s="480"/>
      <c r="BI17" s="480"/>
      <c r="BJ17" s="480"/>
      <c r="BK17" s="480"/>
      <c r="BL17" s="480"/>
      <c r="BM17" s="481"/>
      <c r="BN17" s="482">
        <v>3851349</v>
      </c>
      <c r="BO17" s="483"/>
      <c r="BP17" s="483"/>
      <c r="BQ17" s="483"/>
      <c r="BR17" s="483"/>
      <c r="BS17" s="483"/>
      <c r="BT17" s="483"/>
      <c r="BU17" s="484"/>
      <c r="BV17" s="482">
        <v>3989760</v>
      </c>
      <c r="BW17" s="483"/>
      <c r="BX17" s="483"/>
      <c r="BY17" s="483"/>
      <c r="BZ17" s="483"/>
      <c r="CA17" s="483"/>
      <c r="CB17" s="483"/>
      <c r="CC17" s="484"/>
      <c r="CD17" s="20"/>
      <c r="CE17" s="343"/>
      <c r="CF17" s="343"/>
      <c r="CG17" s="343"/>
      <c r="CH17" s="343"/>
      <c r="CI17" s="343"/>
      <c r="CJ17" s="343"/>
      <c r="CK17" s="343"/>
      <c r="CL17" s="343"/>
      <c r="CM17" s="343"/>
      <c r="CN17" s="343"/>
      <c r="CO17" s="343"/>
      <c r="CP17" s="343"/>
      <c r="CQ17" s="343"/>
      <c r="CR17" s="343"/>
      <c r="CS17" s="344"/>
      <c r="CT17" s="345"/>
      <c r="CU17" s="346"/>
      <c r="CV17" s="346"/>
      <c r="CW17" s="346"/>
      <c r="CX17" s="346"/>
      <c r="CY17" s="346"/>
      <c r="CZ17" s="346"/>
      <c r="DA17" s="347"/>
      <c r="DB17" s="345"/>
      <c r="DC17" s="346"/>
      <c r="DD17" s="346"/>
      <c r="DE17" s="346"/>
      <c r="DF17" s="346"/>
      <c r="DG17" s="346"/>
      <c r="DH17" s="346"/>
      <c r="DI17" s="347"/>
    </row>
    <row r="18" spans="1:113" ht="18.75" customHeight="1" x14ac:dyDescent="0.2">
      <c r="A18" s="2"/>
      <c r="B18" s="498" t="s">
        <v>241</v>
      </c>
      <c r="C18" s="430"/>
      <c r="D18" s="430"/>
      <c r="E18" s="499"/>
      <c r="F18" s="499"/>
      <c r="G18" s="499"/>
      <c r="H18" s="499"/>
      <c r="I18" s="499"/>
      <c r="J18" s="499"/>
      <c r="K18" s="499"/>
      <c r="L18" s="514">
        <v>170.57</v>
      </c>
      <c r="M18" s="514"/>
      <c r="N18" s="514"/>
      <c r="O18" s="514"/>
      <c r="P18" s="514"/>
      <c r="Q18" s="514"/>
      <c r="R18" s="515"/>
      <c r="S18" s="515"/>
      <c r="T18" s="515"/>
      <c r="U18" s="515"/>
      <c r="V18" s="516"/>
      <c r="W18" s="417"/>
      <c r="X18" s="418"/>
      <c r="Y18" s="418"/>
      <c r="Z18" s="418"/>
      <c r="AA18" s="418"/>
      <c r="AB18" s="411"/>
      <c r="AC18" s="454">
        <v>65.2</v>
      </c>
      <c r="AD18" s="455"/>
      <c r="AE18" s="455"/>
      <c r="AF18" s="455"/>
      <c r="AG18" s="517"/>
      <c r="AH18" s="454">
        <v>65.3</v>
      </c>
      <c r="AI18" s="455"/>
      <c r="AJ18" s="455"/>
      <c r="AK18" s="455"/>
      <c r="AL18" s="456"/>
      <c r="AM18" s="511"/>
      <c r="AN18" s="473"/>
      <c r="AO18" s="473"/>
      <c r="AP18" s="473"/>
      <c r="AQ18" s="473"/>
      <c r="AR18" s="473"/>
      <c r="AS18" s="473"/>
      <c r="AT18" s="474"/>
      <c r="AU18" s="512"/>
      <c r="AV18" s="513"/>
      <c r="AW18" s="513"/>
      <c r="AX18" s="513"/>
      <c r="AY18" s="479" t="s">
        <v>242</v>
      </c>
      <c r="AZ18" s="480"/>
      <c r="BA18" s="480"/>
      <c r="BB18" s="480"/>
      <c r="BC18" s="480"/>
      <c r="BD18" s="480"/>
      <c r="BE18" s="480"/>
      <c r="BF18" s="480"/>
      <c r="BG18" s="480"/>
      <c r="BH18" s="480"/>
      <c r="BI18" s="480"/>
      <c r="BJ18" s="480"/>
      <c r="BK18" s="480"/>
      <c r="BL18" s="480"/>
      <c r="BM18" s="481"/>
      <c r="BN18" s="482">
        <v>6652152</v>
      </c>
      <c r="BO18" s="483"/>
      <c r="BP18" s="483"/>
      <c r="BQ18" s="483"/>
      <c r="BR18" s="483"/>
      <c r="BS18" s="483"/>
      <c r="BT18" s="483"/>
      <c r="BU18" s="484"/>
      <c r="BV18" s="482">
        <v>6821951</v>
      </c>
      <c r="BW18" s="483"/>
      <c r="BX18" s="483"/>
      <c r="BY18" s="483"/>
      <c r="BZ18" s="483"/>
      <c r="CA18" s="483"/>
      <c r="CB18" s="483"/>
      <c r="CC18" s="484"/>
      <c r="CD18" s="20"/>
      <c r="CE18" s="343"/>
      <c r="CF18" s="343"/>
      <c r="CG18" s="343"/>
      <c r="CH18" s="343"/>
      <c r="CI18" s="343"/>
      <c r="CJ18" s="343"/>
      <c r="CK18" s="343"/>
      <c r="CL18" s="343"/>
      <c r="CM18" s="343"/>
      <c r="CN18" s="343"/>
      <c r="CO18" s="343"/>
      <c r="CP18" s="343"/>
      <c r="CQ18" s="343"/>
      <c r="CR18" s="343"/>
      <c r="CS18" s="344"/>
      <c r="CT18" s="345"/>
      <c r="CU18" s="346"/>
      <c r="CV18" s="346"/>
      <c r="CW18" s="346"/>
      <c r="CX18" s="346"/>
      <c r="CY18" s="346"/>
      <c r="CZ18" s="346"/>
      <c r="DA18" s="347"/>
      <c r="DB18" s="345"/>
      <c r="DC18" s="346"/>
      <c r="DD18" s="346"/>
      <c r="DE18" s="346"/>
      <c r="DF18" s="346"/>
      <c r="DG18" s="346"/>
      <c r="DH18" s="346"/>
      <c r="DI18" s="347"/>
    </row>
    <row r="19" spans="1:113" ht="18.75" customHeight="1" x14ac:dyDescent="0.2">
      <c r="A19" s="2"/>
      <c r="B19" s="498" t="s">
        <v>69</v>
      </c>
      <c r="C19" s="430"/>
      <c r="D19" s="430"/>
      <c r="E19" s="499"/>
      <c r="F19" s="499"/>
      <c r="G19" s="499"/>
      <c r="H19" s="499"/>
      <c r="I19" s="499"/>
      <c r="J19" s="499"/>
      <c r="K19" s="499"/>
      <c r="L19" s="500">
        <v>133</v>
      </c>
      <c r="M19" s="500"/>
      <c r="N19" s="500"/>
      <c r="O19" s="500"/>
      <c r="P19" s="500"/>
      <c r="Q19" s="500"/>
      <c r="R19" s="501"/>
      <c r="S19" s="501"/>
      <c r="T19" s="501"/>
      <c r="U19" s="501"/>
      <c r="V19" s="502"/>
      <c r="W19" s="400"/>
      <c r="X19" s="401"/>
      <c r="Y19" s="401"/>
      <c r="Z19" s="401"/>
      <c r="AA19" s="401"/>
      <c r="AB19" s="401"/>
      <c r="AC19" s="509"/>
      <c r="AD19" s="509"/>
      <c r="AE19" s="509"/>
      <c r="AF19" s="509"/>
      <c r="AG19" s="509"/>
      <c r="AH19" s="509"/>
      <c r="AI19" s="509"/>
      <c r="AJ19" s="509"/>
      <c r="AK19" s="509"/>
      <c r="AL19" s="510"/>
      <c r="AM19" s="511"/>
      <c r="AN19" s="473"/>
      <c r="AO19" s="473"/>
      <c r="AP19" s="473"/>
      <c r="AQ19" s="473"/>
      <c r="AR19" s="473"/>
      <c r="AS19" s="473"/>
      <c r="AT19" s="474"/>
      <c r="AU19" s="512"/>
      <c r="AV19" s="513"/>
      <c r="AW19" s="513"/>
      <c r="AX19" s="513"/>
      <c r="AY19" s="479" t="s">
        <v>229</v>
      </c>
      <c r="AZ19" s="480"/>
      <c r="BA19" s="480"/>
      <c r="BB19" s="480"/>
      <c r="BC19" s="480"/>
      <c r="BD19" s="480"/>
      <c r="BE19" s="480"/>
      <c r="BF19" s="480"/>
      <c r="BG19" s="480"/>
      <c r="BH19" s="480"/>
      <c r="BI19" s="480"/>
      <c r="BJ19" s="480"/>
      <c r="BK19" s="480"/>
      <c r="BL19" s="480"/>
      <c r="BM19" s="481"/>
      <c r="BN19" s="482">
        <v>9357579</v>
      </c>
      <c r="BO19" s="483"/>
      <c r="BP19" s="483"/>
      <c r="BQ19" s="483"/>
      <c r="BR19" s="483"/>
      <c r="BS19" s="483"/>
      <c r="BT19" s="483"/>
      <c r="BU19" s="484"/>
      <c r="BV19" s="482">
        <v>9176425</v>
      </c>
      <c r="BW19" s="483"/>
      <c r="BX19" s="483"/>
      <c r="BY19" s="483"/>
      <c r="BZ19" s="483"/>
      <c r="CA19" s="483"/>
      <c r="CB19" s="483"/>
      <c r="CC19" s="484"/>
      <c r="CD19" s="20"/>
      <c r="CE19" s="343"/>
      <c r="CF19" s="343"/>
      <c r="CG19" s="343"/>
      <c r="CH19" s="343"/>
      <c r="CI19" s="343"/>
      <c r="CJ19" s="343"/>
      <c r="CK19" s="343"/>
      <c r="CL19" s="343"/>
      <c r="CM19" s="343"/>
      <c r="CN19" s="343"/>
      <c r="CO19" s="343"/>
      <c r="CP19" s="343"/>
      <c r="CQ19" s="343"/>
      <c r="CR19" s="343"/>
      <c r="CS19" s="344"/>
      <c r="CT19" s="345"/>
      <c r="CU19" s="346"/>
      <c r="CV19" s="346"/>
      <c r="CW19" s="346"/>
      <c r="CX19" s="346"/>
      <c r="CY19" s="346"/>
      <c r="CZ19" s="346"/>
      <c r="DA19" s="347"/>
      <c r="DB19" s="345"/>
      <c r="DC19" s="346"/>
      <c r="DD19" s="346"/>
      <c r="DE19" s="346"/>
      <c r="DF19" s="346"/>
      <c r="DG19" s="346"/>
      <c r="DH19" s="346"/>
      <c r="DI19" s="347"/>
    </row>
    <row r="20" spans="1:113" ht="18.75" customHeight="1" x14ac:dyDescent="0.2">
      <c r="A20" s="2"/>
      <c r="B20" s="498" t="s">
        <v>243</v>
      </c>
      <c r="C20" s="430"/>
      <c r="D20" s="430"/>
      <c r="E20" s="499"/>
      <c r="F20" s="499"/>
      <c r="G20" s="499"/>
      <c r="H20" s="499"/>
      <c r="I20" s="499"/>
      <c r="J20" s="499"/>
      <c r="K20" s="499"/>
      <c r="L20" s="500">
        <v>9509</v>
      </c>
      <c r="M20" s="500"/>
      <c r="N20" s="500"/>
      <c r="O20" s="500"/>
      <c r="P20" s="500"/>
      <c r="Q20" s="500"/>
      <c r="R20" s="501"/>
      <c r="S20" s="501"/>
      <c r="T20" s="501"/>
      <c r="U20" s="501"/>
      <c r="V20" s="502"/>
      <c r="W20" s="417"/>
      <c r="X20" s="418"/>
      <c r="Y20" s="418"/>
      <c r="Z20" s="418"/>
      <c r="AA20" s="418"/>
      <c r="AB20" s="418"/>
      <c r="AC20" s="503"/>
      <c r="AD20" s="503"/>
      <c r="AE20" s="503"/>
      <c r="AF20" s="503"/>
      <c r="AG20" s="503"/>
      <c r="AH20" s="503"/>
      <c r="AI20" s="503"/>
      <c r="AJ20" s="503"/>
      <c r="AK20" s="503"/>
      <c r="AL20" s="504"/>
      <c r="AM20" s="505"/>
      <c r="AN20" s="446"/>
      <c r="AO20" s="446"/>
      <c r="AP20" s="446"/>
      <c r="AQ20" s="446"/>
      <c r="AR20" s="446"/>
      <c r="AS20" s="446"/>
      <c r="AT20" s="447"/>
      <c r="AU20" s="506"/>
      <c r="AV20" s="507"/>
      <c r="AW20" s="507"/>
      <c r="AX20" s="508"/>
      <c r="AY20" s="479"/>
      <c r="AZ20" s="480"/>
      <c r="BA20" s="480"/>
      <c r="BB20" s="480"/>
      <c r="BC20" s="480"/>
      <c r="BD20" s="480"/>
      <c r="BE20" s="480"/>
      <c r="BF20" s="480"/>
      <c r="BG20" s="480"/>
      <c r="BH20" s="480"/>
      <c r="BI20" s="480"/>
      <c r="BJ20" s="480"/>
      <c r="BK20" s="480"/>
      <c r="BL20" s="480"/>
      <c r="BM20" s="481"/>
      <c r="BN20" s="482"/>
      <c r="BO20" s="483"/>
      <c r="BP20" s="483"/>
      <c r="BQ20" s="483"/>
      <c r="BR20" s="483"/>
      <c r="BS20" s="483"/>
      <c r="BT20" s="483"/>
      <c r="BU20" s="484"/>
      <c r="BV20" s="482"/>
      <c r="BW20" s="483"/>
      <c r="BX20" s="483"/>
      <c r="BY20" s="483"/>
      <c r="BZ20" s="483"/>
      <c r="CA20" s="483"/>
      <c r="CB20" s="483"/>
      <c r="CC20" s="484"/>
      <c r="CD20" s="20"/>
      <c r="CE20" s="343"/>
      <c r="CF20" s="343"/>
      <c r="CG20" s="343"/>
      <c r="CH20" s="343"/>
      <c r="CI20" s="343"/>
      <c r="CJ20" s="343"/>
      <c r="CK20" s="343"/>
      <c r="CL20" s="343"/>
      <c r="CM20" s="343"/>
      <c r="CN20" s="343"/>
      <c r="CO20" s="343"/>
      <c r="CP20" s="343"/>
      <c r="CQ20" s="343"/>
      <c r="CR20" s="343"/>
      <c r="CS20" s="344"/>
      <c r="CT20" s="345"/>
      <c r="CU20" s="346"/>
      <c r="CV20" s="346"/>
      <c r="CW20" s="346"/>
      <c r="CX20" s="346"/>
      <c r="CY20" s="346"/>
      <c r="CZ20" s="346"/>
      <c r="DA20" s="347"/>
      <c r="DB20" s="345"/>
      <c r="DC20" s="346"/>
      <c r="DD20" s="346"/>
      <c r="DE20" s="346"/>
      <c r="DF20" s="346"/>
      <c r="DG20" s="346"/>
      <c r="DH20" s="346"/>
      <c r="DI20" s="347"/>
    </row>
    <row r="21" spans="1:113" ht="18.75" customHeight="1" x14ac:dyDescent="0.2">
      <c r="A21" s="2"/>
      <c r="B21" s="495" t="s">
        <v>245</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
      <c r="CE21" s="343"/>
      <c r="CF21" s="343"/>
      <c r="CG21" s="343"/>
      <c r="CH21" s="343"/>
      <c r="CI21" s="343"/>
      <c r="CJ21" s="343"/>
      <c r="CK21" s="343"/>
      <c r="CL21" s="343"/>
      <c r="CM21" s="343"/>
      <c r="CN21" s="343"/>
      <c r="CO21" s="343"/>
      <c r="CP21" s="343"/>
      <c r="CQ21" s="343"/>
      <c r="CR21" s="343"/>
      <c r="CS21" s="344"/>
      <c r="CT21" s="345"/>
      <c r="CU21" s="346"/>
      <c r="CV21" s="346"/>
      <c r="CW21" s="346"/>
      <c r="CX21" s="346"/>
      <c r="CY21" s="346"/>
      <c r="CZ21" s="346"/>
      <c r="DA21" s="347"/>
      <c r="DB21" s="345"/>
      <c r="DC21" s="346"/>
      <c r="DD21" s="346"/>
      <c r="DE21" s="346"/>
      <c r="DF21" s="346"/>
      <c r="DG21" s="346"/>
      <c r="DH21" s="346"/>
      <c r="DI21" s="347"/>
    </row>
    <row r="22" spans="1:113" ht="18.75" customHeight="1" x14ac:dyDescent="0.2">
      <c r="A22" s="2"/>
      <c r="B22" s="464" t="s">
        <v>247</v>
      </c>
      <c r="C22" s="378"/>
      <c r="D22" s="379"/>
      <c r="E22" s="357" t="s">
        <v>7</v>
      </c>
      <c r="F22" s="358"/>
      <c r="G22" s="358"/>
      <c r="H22" s="358"/>
      <c r="I22" s="358"/>
      <c r="J22" s="358"/>
      <c r="K22" s="359"/>
      <c r="L22" s="357" t="s">
        <v>250</v>
      </c>
      <c r="M22" s="358"/>
      <c r="N22" s="358"/>
      <c r="O22" s="358"/>
      <c r="P22" s="359"/>
      <c r="Q22" s="363" t="s">
        <v>251</v>
      </c>
      <c r="R22" s="364"/>
      <c r="S22" s="364"/>
      <c r="T22" s="364"/>
      <c r="U22" s="364"/>
      <c r="V22" s="365"/>
      <c r="W22" s="377" t="s">
        <v>253</v>
      </c>
      <c r="X22" s="378"/>
      <c r="Y22" s="379"/>
      <c r="Z22" s="357" t="s">
        <v>7</v>
      </c>
      <c r="AA22" s="358"/>
      <c r="AB22" s="358"/>
      <c r="AC22" s="358"/>
      <c r="AD22" s="358"/>
      <c r="AE22" s="358"/>
      <c r="AF22" s="358"/>
      <c r="AG22" s="359"/>
      <c r="AH22" s="369" t="s">
        <v>193</v>
      </c>
      <c r="AI22" s="358"/>
      <c r="AJ22" s="358"/>
      <c r="AK22" s="358"/>
      <c r="AL22" s="359"/>
      <c r="AM22" s="369" t="s">
        <v>254</v>
      </c>
      <c r="AN22" s="370"/>
      <c r="AO22" s="370"/>
      <c r="AP22" s="370"/>
      <c r="AQ22" s="370"/>
      <c r="AR22" s="371"/>
      <c r="AS22" s="363" t="s">
        <v>251</v>
      </c>
      <c r="AT22" s="364"/>
      <c r="AU22" s="364"/>
      <c r="AV22" s="364"/>
      <c r="AW22" s="364"/>
      <c r="AX22" s="375"/>
      <c r="AY22" s="485" t="s">
        <v>256</v>
      </c>
      <c r="AZ22" s="486"/>
      <c r="BA22" s="486"/>
      <c r="BB22" s="486"/>
      <c r="BC22" s="486"/>
      <c r="BD22" s="486"/>
      <c r="BE22" s="486"/>
      <c r="BF22" s="486"/>
      <c r="BG22" s="486"/>
      <c r="BH22" s="486"/>
      <c r="BI22" s="486"/>
      <c r="BJ22" s="486"/>
      <c r="BK22" s="486"/>
      <c r="BL22" s="486"/>
      <c r="BM22" s="487"/>
      <c r="BN22" s="469">
        <v>12587861</v>
      </c>
      <c r="BO22" s="470"/>
      <c r="BP22" s="470"/>
      <c r="BQ22" s="470"/>
      <c r="BR22" s="470"/>
      <c r="BS22" s="470"/>
      <c r="BT22" s="470"/>
      <c r="BU22" s="471"/>
      <c r="BV22" s="469">
        <v>13107975</v>
      </c>
      <c r="BW22" s="470"/>
      <c r="BX22" s="470"/>
      <c r="BY22" s="470"/>
      <c r="BZ22" s="470"/>
      <c r="CA22" s="470"/>
      <c r="CB22" s="470"/>
      <c r="CC22" s="471"/>
      <c r="CD22" s="20"/>
      <c r="CE22" s="343"/>
      <c r="CF22" s="343"/>
      <c r="CG22" s="343"/>
      <c r="CH22" s="343"/>
      <c r="CI22" s="343"/>
      <c r="CJ22" s="343"/>
      <c r="CK22" s="343"/>
      <c r="CL22" s="343"/>
      <c r="CM22" s="343"/>
      <c r="CN22" s="343"/>
      <c r="CO22" s="343"/>
      <c r="CP22" s="343"/>
      <c r="CQ22" s="343"/>
      <c r="CR22" s="343"/>
      <c r="CS22" s="344"/>
      <c r="CT22" s="345"/>
      <c r="CU22" s="346"/>
      <c r="CV22" s="346"/>
      <c r="CW22" s="346"/>
      <c r="CX22" s="346"/>
      <c r="CY22" s="346"/>
      <c r="CZ22" s="346"/>
      <c r="DA22" s="347"/>
      <c r="DB22" s="345"/>
      <c r="DC22" s="346"/>
      <c r="DD22" s="346"/>
      <c r="DE22" s="346"/>
      <c r="DF22" s="346"/>
      <c r="DG22" s="346"/>
      <c r="DH22" s="346"/>
      <c r="DI22" s="347"/>
    </row>
    <row r="23" spans="1:113" ht="18.75" customHeight="1" x14ac:dyDescent="0.2">
      <c r="A23" s="2"/>
      <c r="B23" s="465"/>
      <c r="C23" s="381"/>
      <c r="D23" s="382"/>
      <c r="E23" s="360"/>
      <c r="F23" s="361"/>
      <c r="G23" s="361"/>
      <c r="H23" s="361"/>
      <c r="I23" s="361"/>
      <c r="J23" s="361"/>
      <c r="K23" s="362"/>
      <c r="L23" s="360"/>
      <c r="M23" s="361"/>
      <c r="N23" s="361"/>
      <c r="O23" s="361"/>
      <c r="P23" s="362"/>
      <c r="Q23" s="366"/>
      <c r="R23" s="367"/>
      <c r="S23" s="367"/>
      <c r="T23" s="367"/>
      <c r="U23" s="367"/>
      <c r="V23" s="368"/>
      <c r="W23" s="380"/>
      <c r="X23" s="381"/>
      <c r="Y23" s="382"/>
      <c r="Z23" s="360"/>
      <c r="AA23" s="361"/>
      <c r="AB23" s="361"/>
      <c r="AC23" s="361"/>
      <c r="AD23" s="361"/>
      <c r="AE23" s="361"/>
      <c r="AF23" s="361"/>
      <c r="AG23" s="362"/>
      <c r="AH23" s="360"/>
      <c r="AI23" s="361"/>
      <c r="AJ23" s="361"/>
      <c r="AK23" s="361"/>
      <c r="AL23" s="362"/>
      <c r="AM23" s="372"/>
      <c r="AN23" s="373"/>
      <c r="AO23" s="373"/>
      <c r="AP23" s="373"/>
      <c r="AQ23" s="373"/>
      <c r="AR23" s="374"/>
      <c r="AS23" s="366"/>
      <c r="AT23" s="367"/>
      <c r="AU23" s="367"/>
      <c r="AV23" s="367"/>
      <c r="AW23" s="367"/>
      <c r="AX23" s="376"/>
      <c r="AY23" s="479" t="s">
        <v>259</v>
      </c>
      <c r="AZ23" s="480"/>
      <c r="BA23" s="480"/>
      <c r="BB23" s="480"/>
      <c r="BC23" s="480"/>
      <c r="BD23" s="480"/>
      <c r="BE23" s="480"/>
      <c r="BF23" s="480"/>
      <c r="BG23" s="480"/>
      <c r="BH23" s="480"/>
      <c r="BI23" s="480"/>
      <c r="BJ23" s="480"/>
      <c r="BK23" s="480"/>
      <c r="BL23" s="480"/>
      <c r="BM23" s="481"/>
      <c r="BN23" s="482">
        <v>9073623</v>
      </c>
      <c r="BO23" s="483"/>
      <c r="BP23" s="483"/>
      <c r="BQ23" s="483"/>
      <c r="BR23" s="483"/>
      <c r="BS23" s="483"/>
      <c r="BT23" s="483"/>
      <c r="BU23" s="484"/>
      <c r="BV23" s="482">
        <v>9138088</v>
      </c>
      <c r="BW23" s="483"/>
      <c r="BX23" s="483"/>
      <c r="BY23" s="483"/>
      <c r="BZ23" s="483"/>
      <c r="CA23" s="483"/>
      <c r="CB23" s="483"/>
      <c r="CC23" s="484"/>
      <c r="CD23" s="20"/>
      <c r="CE23" s="343"/>
      <c r="CF23" s="343"/>
      <c r="CG23" s="343"/>
      <c r="CH23" s="343"/>
      <c r="CI23" s="343"/>
      <c r="CJ23" s="343"/>
      <c r="CK23" s="343"/>
      <c r="CL23" s="343"/>
      <c r="CM23" s="343"/>
      <c r="CN23" s="343"/>
      <c r="CO23" s="343"/>
      <c r="CP23" s="343"/>
      <c r="CQ23" s="343"/>
      <c r="CR23" s="343"/>
      <c r="CS23" s="344"/>
      <c r="CT23" s="345"/>
      <c r="CU23" s="346"/>
      <c r="CV23" s="346"/>
      <c r="CW23" s="346"/>
      <c r="CX23" s="346"/>
      <c r="CY23" s="346"/>
      <c r="CZ23" s="346"/>
      <c r="DA23" s="347"/>
      <c r="DB23" s="345"/>
      <c r="DC23" s="346"/>
      <c r="DD23" s="346"/>
      <c r="DE23" s="346"/>
      <c r="DF23" s="346"/>
      <c r="DG23" s="346"/>
      <c r="DH23" s="346"/>
      <c r="DI23" s="347"/>
    </row>
    <row r="24" spans="1:113" ht="18.75" customHeight="1" x14ac:dyDescent="0.2">
      <c r="A24" s="2"/>
      <c r="B24" s="465"/>
      <c r="C24" s="381"/>
      <c r="D24" s="382"/>
      <c r="E24" s="472" t="s">
        <v>260</v>
      </c>
      <c r="F24" s="473"/>
      <c r="G24" s="473"/>
      <c r="H24" s="473"/>
      <c r="I24" s="473"/>
      <c r="J24" s="473"/>
      <c r="K24" s="474"/>
      <c r="L24" s="475">
        <v>1</v>
      </c>
      <c r="M24" s="476"/>
      <c r="N24" s="476"/>
      <c r="O24" s="476"/>
      <c r="P24" s="477"/>
      <c r="Q24" s="475">
        <v>7650</v>
      </c>
      <c r="R24" s="476"/>
      <c r="S24" s="476"/>
      <c r="T24" s="476"/>
      <c r="U24" s="476"/>
      <c r="V24" s="477"/>
      <c r="W24" s="380"/>
      <c r="X24" s="381"/>
      <c r="Y24" s="382"/>
      <c r="Z24" s="472" t="s">
        <v>262</v>
      </c>
      <c r="AA24" s="473"/>
      <c r="AB24" s="473"/>
      <c r="AC24" s="473"/>
      <c r="AD24" s="473"/>
      <c r="AE24" s="473"/>
      <c r="AF24" s="473"/>
      <c r="AG24" s="474"/>
      <c r="AH24" s="475">
        <v>212</v>
      </c>
      <c r="AI24" s="476"/>
      <c r="AJ24" s="476"/>
      <c r="AK24" s="476"/>
      <c r="AL24" s="477"/>
      <c r="AM24" s="475">
        <v>646388</v>
      </c>
      <c r="AN24" s="476"/>
      <c r="AO24" s="476"/>
      <c r="AP24" s="476"/>
      <c r="AQ24" s="476"/>
      <c r="AR24" s="477"/>
      <c r="AS24" s="475">
        <v>3049</v>
      </c>
      <c r="AT24" s="476"/>
      <c r="AU24" s="476"/>
      <c r="AV24" s="476"/>
      <c r="AW24" s="476"/>
      <c r="AX24" s="478"/>
      <c r="AY24" s="457" t="s">
        <v>263</v>
      </c>
      <c r="AZ24" s="458"/>
      <c r="BA24" s="458"/>
      <c r="BB24" s="458"/>
      <c r="BC24" s="458"/>
      <c r="BD24" s="458"/>
      <c r="BE24" s="458"/>
      <c r="BF24" s="458"/>
      <c r="BG24" s="458"/>
      <c r="BH24" s="458"/>
      <c r="BI24" s="458"/>
      <c r="BJ24" s="458"/>
      <c r="BK24" s="458"/>
      <c r="BL24" s="458"/>
      <c r="BM24" s="459"/>
      <c r="BN24" s="482">
        <v>7075495</v>
      </c>
      <c r="BO24" s="483"/>
      <c r="BP24" s="483"/>
      <c r="BQ24" s="483"/>
      <c r="BR24" s="483"/>
      <c r="BS24" s="483"/>
      <c r="BT24" s="483"/>
      <c r="BU24" s="484"/>
      <c r="BV24" s="482">
        <v>7594610</v>
      </c>
      <c r="BW24" s="483"/>
      <c r="BX24" s="483"/>
      <c r="BY24" s="483"/>
      <c r="BZ24" s="483"/>
      <c r="CA24" s="483"/>
      <c r="CB24" s="483"/>
      <c r="CC24" s="484"/>
      <c r="CD24" s="20"/>
      <c r="CE24" s="343"/>
      <c r="CF24" s="343"/>
      <c r="CG24" s="343"/>
      <c r="CH24" s="343"/>
      <c r="CI24" s="343"/>
      <c r="CJ24" s="343"/>
      <c r="CK24" s="343"/>
      <c r="CL24" s="343"/>
      <c r="CM24" s="343"/>
      <c r="CN24" s="343"/>
      <c r="CO24" s="343"/>
      <c r="CP24" s="343"/>
      <c r="CQ24" s="343"/>
      <c r="CR24" s="343"/>
      <c r="CS24" s="344"/>
      <c r="CT24" s="345"/>
      <c r="CU24" s="346"/>
      <c r="CV24" s="346"/>
      <c r="CW24" s="346"/>
      <c r="CX24" s="346"/>
      <c r="CY24" s="346"/>
      <c r="CZ24" s="346"/>
      <c r="DA24" s="347"/>
      <c r="DB24" s="345"/>
      <c r="DC24" s="346"/>
      <c r="DD24" s="346"/>
      <c r="DE24" s="346"/>
      <c r="DF24" s="346"/>
      <c r="DG24" s="346"/>
      <c r="DH24" s="346"/>
      <c r="DI24" s="347"/>
    </row>
    <row r="25" spans="1:113" ht="18.75" customHeight="1" x14ac:dyDescent="0.2">
      <c r="A25" s="2"/>
      <c r="B25" s="465"/>
      <c r="C25" s="381"/>
      <c r="D25" s="382"/>
      <c r="E25" s="472" t="s">
        <v>265</v>
      </c>
      <c r="F25" s="473"/>
      <c r="G25" s="473"/>
      <c r="H25" s="473"/>
      <c r="I25" s="473"/>
      <c r="J25" s="473"/>
      <c r="K25" s="474"/>
      <c r="L25" s="475">
        <v>1</v>
      </c>
      <c r="M25" s="476"/>
      <c r="N25" s="476"/>
      <c r="O25" s="476"/>
      <c r="P25" s="477"/>
      <c r="Q25" s="475">
        <v>6180</v>
      </c>
      <c r="R25" s="476"/>
      <c r="S25" s="476"/>
      <c r="T25" s="476"/>
      <c r="U25" s="476"/>
      <c r="V25" s="477"/>
      <c r="W25" s="380"/>
      <c r="X25" s="381"/>
      <c r="Y25" s="382"/>
      <c r="Z25" s="472" t="s">
        <v>267</v>
      </c>
      <c r="AA25" s="473"/>
      <c r="AB25" s="473"/>
      <c r="AC25" s="473"/>
      <c r="AD25" s="473"/>
      <c r="AE25" s="473"/>
      <c r="AF25" s="473"/>
      <c r="AG25" s="474"/>
      <c r="AH25" s="475">
        <v>55</v>
      </c>
      <c r="AI25" s="476"/>
      <c r="AJ25" s="476"/>
      <c r="AK25" s="476"/>
      <c r="AL25" s="477"/>
      <c r="AM25" s="475">
        <v>159170</v>
      </c>
      <c r="AN25" s="476"/>
      <c r="AO25" s="476"/>
      <c r="AP25" s="476"/>
      <c r="AQ25" s="476"/>
      <c r="AR25" s="477"/>
      <c r="AS25" s="475">
        <v>2894</v>
      </c>
      <c r="AT25" s="476"/>
      <c r="AU25" s="476"/>
      <c r="AV25" s="476"/>
      <c r="AW25" s="476"/>
      <c r="AX25" s="478"/>
      <c r="AY25" s="485" t="s">
        <v>40</v>
      </c>
      <c r="AZ25" s="486"/>
      <c r="BA25" s="486"/>
      <c r="BB25" s="486"/>
      <c r="BC25" s="486"/>
      <c r="BD25" s="486"/>
      <c r="BE25" s="486"/>
      <c r="BF25" s="486"/>
      <c r="BG25" s="486"/>
      <c r="BH25" s="486"/>
      <c r="BI25" s="486"/>
      <c r="BJ25" s="486"/>
      <c r="BK25" s="486"/>
      <c r="BL25" s="486"/>
      <c r="BM25" s="487"/>
      <c r="BN25" s="469" t="s">
        <v>211</v>
      </c>
      <c r="BO25" s="470"/>
      <c r="BP25" s="470"/>
      <c r="BQ25" s="470"/>
      <c r="BR25" s="470"/>
      <c r="BS25" s="470"/>
      <c r="BT25" s="470"/>
      <c r="BU25" s="471"/>
      <c r="BV25" s="469" t="s">
        <v>211</v>
      </c>
      <c r="BW25" s="470"/>
      <c r="BX25" s="470"/>
      <c r="BY25" s="470"/>
      <c r="BZ25" s="470"/>
      <c r="CA25" s="470"/>
      <c r="CB25" s="470"/>
      <c r="CC25" s="471"/>
      <c r="CD25" s="20"/>
      <c r="CE25" s="343"/>
      <c r="CF25" s="343"/>
      <c r="CG25" s="343"/>
      <c r="CH25" s="343"/>
      <c r="CI25" s="343"/>
      <c r="CJ25" s="343"/>
      <c r="CK25" s="343"/>
      <c r="CL25" s="343"/>
      <c r="CM25" s="343"/>
      <c r="CN25" s="343"/>
      <c r="CO25" s="343"/>
      <c r="CP25" s="343"/>
      <c r="CQ25" s="343"/>
      <c r="CR25" s="343"/>
      <c r="CS25" s="344"/>
      <c r="CT25" s="345"/>
      <c r="CU25" s="346"/>
      <c r="CV25" s="346"/>
      <c r="CW25" s="346"/>
      <c r="CX25" s="346"/>
      <c r="CY25" s="346"/>
      <c r="CZ25" s="346"/>
      <c r="DA25" s="347"/>
      <c r="DB25" s="345"/>
      <c r="DC25" s="346"/>
      <c r="DD25" s="346"/>
      <c r="DE25" s="346"/>
      <c r="DF25" s="346"/>
      <c r="DG25" s="346"/>
      <c r="DH25" s="346"/>
      <c r="DI25" s="347"/>
    </row>
    <row r="26" spans="1:113" ht="18.75" customHeight="1" x14ac:dyDescent="0.2">
      <c r="A26" s="2"/>
      <c r="B26" s="465"/>
      <c r="C26" s="381"/>
      <c r="D26" s="382"/>
      <c r="E26" s="472" t="s">
        <v>268</v>
      </c>
      <c r="F26" s="473"/>
      <c r="G26" s="473"/>
      <c r="H26" s="473"/>
      <c r="I26" s="473"/>
      <c r="J26" s="473"/>
      <c r="K26" s="474"/>
      <c r="L26" s="475">
        <v>1</v>
      </c>
      <c r="M26" s="476"/>
      <c r="N26" s="476"/>
      <c r="O26" s="476"/>
      <c r="P26" s="477"/>
      <c r="Q26" s="475">
        <v>5600</v>
      </c>
      <c r="R26" s="476"/>
      <c r="S26" s="476"/>
      <c r="T26" s="476"/>
      <c r="U26" s="476"/>
      <c r="V26" s="477"/>
      <c r="W26" s="380"/>
      <c r="X26" s="381"/>
      <c r="Y26" s="382"/>
      <c r="Z26" s="472" t="s">
        <v>269</v>
      </c>
      <c r="AA26" s="491"/>
      <c r="AB26" s="491"/>
      <c r="AC26" s="491"/>
      <c r="AD26" s="491"/>
      <c r="AE26" s="491"/>
      <c r="AF26" s="491"/>
      <c r="AG26" s="492"/>
      <c r="AH26" s="475">
        <v>3</v>
      </c>
      <c r="AI26" s="476"/>
      <c r="AJ26" s="476"/>
      <c r="AK26" s="476"/>
      <c r="AL26" s="477"/>
      <c r="AM26" s="475">
        <v>9204</v>
      </c>
      <c r="AN26" s="476"/>
      <c r="AO26" s="476"/>
      <c r="AP26" s="476"/>
      <c r="AQ26" s="476"/>
      <c r="AR26" s="477"/>
      <c r="AS26" s="475">
        <v>3068</v>
      </c>
      <c r="AT26" s="476"/>
      <c r="AU26" s="476"/>
      <c r="AV26" s="476"/>
      <c r="AW26" s="476"/>
      <c r="AX26" s="478"/>
      <c r="AY26" s="493" t="s">
        <v>270</v>
      </c>
      <c r="AZ26" s="444"/>
      <c r="BA26" s="444"/>
      <c r="BB26" s="444"/>
      <c r="BC26" s="444"/>
      <c r="BD26" s="444"/>
      <c r="BE26" s="444"/>
      <c r="BF26" s="444"/>
      <c r="BG26" s="444"/>
      <c r="BH26" s="444"/>
      <c r="BI26" s="444"/>
      <c r="BJ26" s="444"/>
      <c r="BK26" s="444"/>
      <c r="BL26" s="444"/>
      <c r="BM26" s="494"/>
      <c r="BN26" s="482" t="s">
        <v>211</v>
      </c>
      <c r="BO26" s="483"/>
      <c r="BP26" s="483"/>
      <c r="BQ26" s="483"/>
      <c r="BR26" s="483"/>
      <c r="BS26" s="483"/>
      <c r="BT26" s="483"/>
      <c r="BU26" s="484"/>
      <c r="BV26" s="482" t="s">
        <v>211</v>
      </c>
      <c r="BW26" s="483"/>
      <c r="BX26" s="483"/>
      <c r="BY26" s="483"/>
      <c r="BZ26" s="483"/>
      <c r="CA26" s="483"/>
      <c r="CB26" s="483"/>
      <c r="CC26" s="484"/>
      <c r="CD26" s="20"/>
      <c r="CE26" s="343"/>
      <c r="CF26" s="343"/>
      <c r="CG26" s="343"/>
      <c r="CH26" s="343"/>
      <c r="CI26" s="343"/>
      <c r="CJ26" s="343"/>
      <c r="CK26" s="343"/>
      <c r="CL26" s="343"/>
      <c r="CM26" s="343"/>
      <c r="CN26" s="343"/>
      <c r="CO26" s="343"/>
      <c r="CP26" s="343"/>
      <c r="CQ26" s="343"/>
      <c r="CR26" s="343"/>
      <c r="CS26" s="344"/>
      <c r="CT26" s="345"/>
      <c r="CU26" s="346"/>
      <c r="CV26" s="346"/>
      <c r="CW26" s="346"/>
      <c r="CX26" s="346"/>
      <c r="CY26" s="346"/>
      <c r="CZ26" s="346"/>
      <c r="DA26" s="347"/>
      <c r="DB26" s="345"/>
      <c r="DC26" s="346"/>
      <c r="DD26" s="346"/>
      <c r="DE26" s="346"/>
      <c r="DF26" s="346"/>
      <c r="DG26" s="346"/>
      <c r="DH26" s="346"/>
      <c r="DI26" s="347"/>
    </row>
    <row r="27" spans="1:113" ht="18.75" customHeight="1" x14ac:dyDescent="0.2">
      <c r="A27" s="2"/>
      <c r="B27" s="465"/>
      <c r="C27" s="381"/>
      <c r="D27" s="382"/>
      <c r="E27" s="472" t="s">
        <v>271</v>
      </c>
      <c r="F27" s="473"/>
      <c r="G27" s="473"/>
      <c r="H27" s="473"/>
      <c r="I27" s="473"/>
      <c r="J27" s="473"/>
      <c r="K27" s="474"/>
      <c r="L27" s="475">
        <v>1</v>
      </c>
      <c r="M27" s="476"/>
      <c r="N27" s="476"/>
      <c r="O27" s="476"/>
      <c r="P27" s="477"/>
      <c r="Q27" s="475">
        <v>3100</v>
      </c>
      <c r="R27" s="476"/>
      <c r="S27" s="476"/>
      <c r="T27" s="476"/>
      <c r="U27" s="476"/>
      <c r="V27" s="477"/>
      <c r="W27" s="380"/>
      <c r="X27" s="381"/>
      <c r="Y27" s="382"/>
      <c r="Z27" s="472" t="s">
        <v>273</v>
      </c>
      <c r="AA27" s="473"/>
      <c r="AB27" s="473"/>
      <c r="AC27" s="473"/>
      <c r="AD27" s="473"/>
      <c r="AE27" s="473"/>
      <c r="AF27" s="473"/>
      <c r="AG27" s="474"/>
      <c r="AH27" s="475">
        <v>1</v>
      </c>
      <c r="AI27" s="476"/>
      <c r="AJ27" s="476"/>
      <c r="AK27" s="476"/>
      <c r="AL27" s="477"/>
      <c r="AM27" s="475" t="s">
        <v>275</v>
      </c>
      <c r="AN27" s="476"/>
      <c r="AO27" s="476"/>
      <c r="AP27" s="476"/>
      <c r="AQ27" s="476"/>
      <c r="AR27" s="477"/>
      <c r="AS27" s="475" t="s">
        <v>275</v>
      </c>
      <c r="AT27" s="476"/>
      <c r="AU27" s="476"/>
      <c r="AV27" s="476"/>
      <c r="AW27" s="476"/>
      <c r="AX27" s="478"/>
      <c r="AY27" s="488" t="s">
        <v>278</v>
      </c>
      <c r="AZ27" s="489"/>
      <c r="BA27" s="489"/>
      <c r="BB27" s="489"/>
      <c r="BC27" s="489"/>
      <c r="BD27" s="489"/>
      <c r="BE27" s="489"/>
      <c r="BF27" s="489"/>
      <c r="BG27" s="489"/>
      <c r="BH27" s="489"/>
      <c r="BI27" s="489"/>
      <c r="BJ27" s="489"/>
      <c r="BK27" s="489"/>
      <c r="BL27" s="489"/>
      <c r="BM27" s="490"/>
      <c r="BN27" s="460">
        <v>559474</v>
      </c>
      <c r="BO27" s="461"/>
      <c r="BP27" s="461"/>
      <c r="BQ27" s="461"/>
      <c r="BR27" s="461"/>
      <c r="BS27" s="461"/>
      <c r="BT27" s="461"/>
      <c r="BU27" s="462"/>
      <c r="BV27" s="460">
        <v>559474</v>
      </c>
      <c r="BW27" s="461"/>
      <c r="BX27" s="461"/>
      <c r="BY27" s="461"/>
      <c r="BZ27" s="461"/>
      <c r="CA27" s="461"/>
      <c r="CB27" s="461"/>
      <c r="CC27" s="462"/>
      <c r="CD27" s="16"/>
      <c r="CE27" s="343"/>
      <c r="CF27" s="343"/>
      <c r="CG27" s="343"/>
      <c r="CH27" s="343"/>
      <c r="CI27" s="343"/>
      <c r="CJ27" s="343"/>
      <c r="CK27" s="343"/>
      <c r="CL27" s="343"/>
      <c r="CM27" s="343"/>
      <c r="CN27" s="343"/>
      <c r="CO27" s="343"/>
      <c r="CP27" s="343"/>
      <c r="CQ27" s="343"/>
      <c r="CR27" s="343"/>
      <c r="CS27" s="344"/>
      <c r="CT27" s="345"/>
      <c r="CU27" s="346"/>
      <c r="CV27" s="346"/>
      <c r="CW27" s="346"/>
      <c r="CX27" s="346"/>
      <c r="CY27" s="346"/>
      <c r="CZ27" s="346"/>
      <c r="DA27" s="347"/>
      <c r="DB27" s="345"/>
      <c r="DC27" s="346"/>
      <c r="DD27" s="346"/>
      <c r="DE27" s="346"/>
      <c r="DF27" s="346"/>
      <c r="DG27" s="346"/>
      <c r="DH27" s="346"/>
      <c r="DI27" s="347"/>
    </row>
    <row r="28" spans="1:113" ht="18.75" customHeight="1" x14ac:dyDescent="0.2">
      <c r="A28" s="2"/>
      <c r="B28" s="465"/>
      <c r="C28" s="381"/>
      <c r="D28" s="382"/>
      <c r="E28" s="472" t="s">
        <v>279</v>
      </c>
      <c r="F28" s="473"/>
      <c r="G28" s="473"/>
      <c r="H28" s="473"/>
      <c r="I28" s="473"/>
      <c r="J28" s="473"/>
      <c r="K28" s="474"/>
      <c r="L28" s="475">
        <v>1</v>
      </c>
      <c r="M28" s="476"/>
      <c r="N28" s="476"/>
      <c r="O28" s="476"/>
      <c r="P28" s="477"/>
      <c r="Q28" s="475">
        <v>2800</v>
      </c>
      <c r="R28" s="476"/>
      <c r="S28" s="476"/>
      <c r="T28" s="476"/>
      <c r="U28" s="476"/>
      <c r="V28" s="477"/>
      <c r="W28" s="380"/>
      <c r="X28" s="381"/>
      <c r="Y28" s="382"/>
      <c r="Z28" s="472" t="s">
        <v>38</v>
      </c>
      <c r="AA28" s="473"/>
      <c r="AB28" s="473"/>
      <c r="AC28" s="473"/>
      <c r="AD28" s="473"/>
      <c r="AE28" s="473"/>
      <c r="AF28" s="473"/>
      <c r="AG28" s="474"/>
      <c r="AH28" s="475" t="s">
        <v>211</v>
      </c>
      <c r="AI28" s="476"/>
      <c r="AJ28" s="476"/>
      <c r="AK28" s="476"/>
      <c r="AL28" s="477"/>
      <c r="AM28" s="475" t="s">
        <v>211</v>
      </c>
      <c r="AN28" s="476"/>
      <c r="AO28" s="476"/>
      <c r="AP28" s="476"/>
      <c r="AQ28" s="476"/>
      <c r="AR28" s="477"/>
      <c r="AS28" s="475" t="s">
        <v>211</v>
      </c>
      <c r="AT28" s="476"/>
      <c r="AU28" s="476"/>
      <c r="AV28" s="476"/>
      <c r="AW28" s="476"/>
      <c r="AX28" s="478"/>
      <c r="AY28" s="348" t="s">
        <v>280</v>
      </c>
      <c r="AZ28" s="349"/>
      <c r="BA28" s="349"/>
      <c r="BB28" s="350"/>
      <c r="BC28" s="485" t="s">
        <v>107</v>
      </c>
      <c r="BD28" s="486"/>
      <c r="BE28" s="486"/>
      <c r="BF28" s="486"/>
      <c r="BG28" s="486"/>
      <c r="BH28" s="486"/>
      <c r="BI28" s="486"/>
      <c r="BJ28" s="486"/>
      <c r="BK28" s="486"/>
      <c r="BL28" s="486"/>
      <c r="BM28" s="487"/>
      <c r="BN28" s="469">
        <v>1805175</v>
      </c>
      <c r="BO28" s="470"/>
      <c r="BP28" s="470"/>
      <c r="BQ28" s="470"/>
      <c r="BR28" s="470"/>
      <c r="BS28" s="470"/>
      <c r="BT28" s="470"/>
      <c r="BU28" s="471"/>
      <c r="BV28" s="469">
        <v>1915708</v>
      </c>
      <c r="BW28" s="470"/>
      <c r="BX28" s="470"/>
      <c r="BY28" s="470"/>
      <c r="BZ28" s="470"/>
      <c r="CA28" s="470"/>
      <c r="CB28" s="470"/>
      <c r="CC28" s="471"/>
      <c r="CD28" s="20"/>
      <c r="CE28" s="343"/>
      <c r="CF28" s="343"/>
      <c r="CG28" s="343"/>
      <c r="CH28" s="343"/>
      <c r="CI28" s="343"/>
      <c r="CJ28" s="343"/>
      <c r="CK28" s="343"/>
      <c r="CL28" s="343"/>
      <c r="CM28" s="343"/>
      <c r="CN28" s="343"/>
      <c r="CO28" s="343"/>
      <c r="CP28" s="343"/>
      <c r="CQ28" s="343"/>
      <c r="CR28" s="343"/>
      <c r="CS28" s="344"/>
      <c r="CT28" s="345"/>
      <c r="CU28" s="346"/>
      <c r="CV28" s="346"/>
      <c r="CW28" s="346"/>
      <c r="CX28" s="346"/>
      <c r="CY28" s="346"/>
      <c r="CZ28" s="346"/>
      <c r="DA28" s="347"/>
      <c r="DB28" s="345"/>
      <c r="DC28" s="346"/>
      <c r="DD28" s="346"/>
      <c r="DE28" s="346"/>
      <c r="DF28" s="346"/>
      <c r="DG28" s="346"/>
      <c r="DH28" s="346"/>
      <c r="DI28" s="347"/>
    </row>
    <row r="29" spans="1:113" ht="18.75" customHeight="1" x14ac:dyDescent="0.2">
      <c r="A29" s="2"/>
      <c r="B29" s="465"/>
      <c r="C29" s="381"/>
      <c r="D29" s="382"/>
      <c r="E29" s="472" t="s">
        <v>283</v>
      </c>
      <c r="F29" s="473"/>
      <c r="G29" s="473"/>
      <c r="H29" s="473"/>
      <c r="I29" s="473"/>
      <c r="J29" s="473"/>
      <c r="K29" s="474"/>
      <c r="L29" s="475">
        <v>14</v>
      </c>
      <c r="M29" s="476"/>
      <c r="N29" s="476"/>
      <c r="O29" s="476"/>
      <c r="P29" s="477"/>
      <c r="Q29" s="475">
        <v>2600</v>
      </c>
      <c r="R29" s="476"/>
      <c r="S29" s="476"/>
      <c r="T29" s="476"/>
      <c r="U29" s="476"/>
      <c r="V29" s="477"/>
      <c r="W29" s="383"/>
      <c r="X29" s="384"/>
      <c r="Y29" s="385"/>
      <c r="Z29" s="472" t="s">
        <v>285</v>
      </c>
      <c r="AA29" s="473"/>
      <c r="AB29" s="473"/>
      <c r="AC29" s="473"/>
      <c r="AD29" s="473"/>
      <c r="AE29" s="473"/>
      <c r="AF29" s="473"/>
      <c r="AG29" s="474"/>
      <c r="AH29" s="475">
        <v>213</v>
      </c>
      <c r="AI29" s="476"/>
      <c r="AJ29" s="476"/>
      <c r="AK29" s="476"/>
      <c r="AL29" s="477"/>
      <c r="AM29" s="475">
        <v>650198</v>
      </c>
      <c r="AN29" s="476"/>
      <c r="AO29" s="476"/>
      <c r="AP29" s="476"/>
      <c r="AQ29" s="476"/>
      <c r="AR29" s="477"/>
      <c r="AS29" s="475">
        <v>3053</v>
      </c>
      <c r="AT29" s="476"/>
      <c r="AU29" s="476"/>
      <c r="AV29" s="476"/>
      <c r="AW29" s="476"/>
      <c r="AX29" s="478"/>
      <c r="AY29" s="351"/>
      <c r="AZ29" s="352"/>
      <c r="BA29" s="352"/>
      <c r="BB29" s="353"/>
      <c r="BC29" s="479" t="s">
        <v>287</v>
      </c>
      <c r="BD29" s="480"/>
      <c r="BE29" s="480"/>
      <c r="BF29" s="480"/>
      <c r="BG29" s="480"/>
      <c r="BH29" s="480"/>
      <c r="BI29" s="480"/>
      <c r="BJ29" s="480"/>
      <c r="BK29" s="480"/>
      <c r="BL29" s="480"/>
      <c r="BM29" s="481"/>
      <c r="BN29" s="482">
        <v>764677</v>
      </c>
      <c r="BO29" s="483"/>
      <c r="BP29" s="483"/>
      <c r="BQ29" s="483"/>
      <c r="BR29" s="483"/>
      <c r="BS29" s="483"/>
      <c r="BT29" s="483"/>
      <c r="BU29" s="484"/>
      <c r="BV29" s="482">
        <v>660701</v>
      </c>
      <c r="BW29" s="483"/>
      <c r="BX29" s="483"/>
      <c r="BY29" s="483"/>
      <c r="BZ29" s="483"/>
      <c r="CA29" s="483"/>
      <c r="CB29" s="483"/>
      <c r="CC29" s="484"/>
      <c r="CD29" s="16"/>
      <c r="CE29" s="343"/>
      <c r="CF29" s="343"/>
      <c r="CG29" s="343"/>
      <c r="CH29" s="343"/>
      <c r="CI29" s="343"/>
      <c r="CJ29" s="343"/>
      <c r="CK29" s="343"/>
      <c r="CL29" s="343"/>
      <c r="CM29" s="343"/>
      <c r="CN29" s="343"/>
      <c r="CO29" s="343"/>
      <c r="CP29" s="343"/>
      <c r="CQ29" s="343"/>
      <c r="CR29" s="343"/>
      <c r="CS29" s="344"/>
      <c r="CT29" s="345"/>
      <c r="CU29" s="346"/>
      <c r="CV29" s="346"/>
      <c r="CW29" s="346"/>
      <c r="CX29" s="346"/>
      <c r="CY29" s="346"/>
      <c r="CZ29" s="346"/>
      <c r="DA29" s="347"/>
      <c r="DB29" s="345"/>
      <c r="DC29" s="346"/>
      <c r="DD29" s="346"/>
      <c r="DE29" s="346"/>
      <c r="DF29" s="346"/>
      <c r="DG29" s="346"/>
      <c r="DH29" s="346"/>
      <c r="DI29" s="347"/>
    </row>
    <row r="30" spans="1:113" ht="18.75" customHeight="1" x14ac:dyDescent="0.2">
      <c r="A30" s="2"/>
      <c r="B30" s="466"/>
      <c r="C30" s="467"/>
      <c r="D30" s="468"/>
      <c r="E30" s="445"/>
      <c r="F30" s="446"/>
      <c r="G30" s="446"/>
      <c r="H30" s="446"/>
      <c r="I30" s="446"/>
      <c r="J30" s="446"/>
      <c r="K30" s="447"/>
      <c r="L30" s="448"/>
      <c r="M30" s="449"/>
      <c r="N30" s="449"/>
      <c r="O30" s="449"/>
      <c r="P30" s="450"/>
      <c r="Q30" s="448"/>
      <c r="R30" s="449"/>
      <c r="S30" s="449"/>
      <c r="T30" s="449"/>
      <c r="U30" s="449"/>
      <c r="V30" s="450"/>
      <c r="W30" s="451" t="s">
        <v>288</v>
      </c>
      <c r="X30" s="452"/>
      <c r="Y30" s="452"/>
      <c r="Z30" s="452"/>
      <c r="AA30" s="452"/>
      <c r="AB30" s="452"/>
      <c r="AC30" s="452"/>
      <c r="AD30" s="452"/>
      <c r="AE30" s="452"/>
      <c r="AF30" s="452"/>
      <c r="AG30" s="453"/>
      <c r="AH30" s="454">
        <v>97.4</v>
      </c>
      <c r="AI30" s="455"/>
      <c r="AJ30" s="455"/>
      <c r="AK30" s="455"/>
      <c r="AL30" s="455"/>
      <c r="AM30" s="455"/>
      <c r="AN30" s="455"/>
      <c r="AO30" s="455"/>
      <c r="AP30" s="455"/>
      <c r="AQ30" s="455"/>
      <c r="AR30" s="455"/>
      <c r="AS30" s="455"/>
      <c r="AT30" s="455"/>
      <c r="AU30" s="455"/>
      <c r="AV30" s="455"/>
      <c r="AW30" s="455"/>
      <c r="AX30" s="456"/>
      <c r="AY30" s="354"/>
      <c r="AZ30" s="355"/>
      <c r="BA30" s="355"/>
      <c r="BB30" s="356"/>
      <c r="BC30" s="457" t="s">
        <v>72</v>
      </c>
      <c r="BD30" s="458"/>
      <c r="BE30" s="458"/>
      <c r="BF30" s="458"/>
      <c r="BG30" s="458"/>
      <c r="BH30" s="458"/>
      <c r="BI30" s="458"/>
      <c r="BJ30" s="458"/>
      <c r="BK30" s="458"/>
      <c r="BL30" s="458"/>
      <c r="BM30" s="459"/>
      <c r="BN30" s="460">
        <v>2489486</v>
      </c>
      <c r="BO30" s="461"/>
      <c r="BP30" s="461"/>
      <c r="BQ30" s="461"/>
      <c r="BR30" s="461"/>
      <c r="BS30" s="461"/>
      <c r="BT30" s="461"/>
      <c r="BU30" s="462"/>
      <c r="BV30" s="460">
        <v>1976448</v>
      </c>
      <c r="BW30" s="461"/>
      <c r="BX30" s="461"/>
      <c r="BY30" s="461"/>
      <c r="BZ30" s="461"/>
      <c r="CA30" s="461"/>
      <c r="CB30" s="461"/>
      <c r="CC30" s="462"/>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63" t="s">
        <v>197</v>
      </c>
      <c r="D32" s="463"/>
      <c r="E32" s="463"/>
      <c r="F32" s="463"/>
      <c r="G32" s="463"/>
      <c r="H32" s="463"/>
      <c r="I32" s="463"/>
      <c r="J32" s="463"/>
      <c r="K32" s="463"/>
      <c r="L32" s="463"/>
      <c r="M32" s="463"/>
      <c r="N32" s="463"/>
      <c r="O32" s="463"/>
      <c r="P32" s="463"/>
      <c r="Q32" s="463"/>
      <c r="R32" s="463"/>
      <c r="S32" s="463"/>
      <c r="U32" s="444" t="s">
        <v>97</v>
      </c>
      <c r="V32" s="444"/>
      <c r="W32" s="444"/>
      <c r="X32" s="444"/>
      <c r="Y32" s="444"/>
      <c r="Z32" s="444"/>
      <c r="AA32" s="444"/>
      <c r="AB32" s="444"/>
      <c r="AC32" s="444"/>
      <c r="AD32" s="444"/>
      <c r="AE32" s="444"/>
      <c r="AF32" s="444"/>
      <c r="AG32" s="444"/>
      <c r="AH32" s="444"/>
      <c r="AI32" s="444"/>
      <c r="AJ32" s="444"/>
      <c r="AK32" s="444"/>
      <c r="AM32" s="444" t="s">
        <v>290</v>
      </c>
      <c r="AN32" s="444"/>
      <c r="AO32" s="444"/>
      <c r="AP32" s="444"/>
      <c r="AQ32" s="444"/>
      <c r="AR32" s="444"/>
      <c r="AS32" s="444"/>
      <c r="AT32" s="444"/>
      <c r="AU32" s="444"/>
      <c r="AV32" s="444"/>
      <c r="AW32" s="444"/>
      <c r="AX32" s="444"/>
      <c r="AY32" s="444"/>
      <c r="AZ32" s="444"/>
      <c r="BA32" s="444"/>
      <c r="BB32" s="444"/>
      <c r="BC32" s="444"/>
      <c r="BE32" s="444" t="s">
        <v>291</v>
      </c>
      <c r="BF32" s="444"/>
      <c r="BG32" s="444"/>
      <c r="BH32" s="444"/>
      <c r="BI32" s="444"/>
      <c r="BJ32" s="444"/>
      <c r="BK32" s="444"/>
      <c r="BL32" s="444"/>
      <c r="BM32" s="444"/>
      <c r="BN32" s="444"/>
      <c r="BO32" s="444"/>
      <c r="BP32" s="444"/>
      <c r="BQ32" s="444"/>
      <c r="BR32" s="444"/>
      <c r="BS32" s="444"/>
      <c r="BT32" s="444"/>
      <c r="BU32" s="444"/>
      <c r="BW32" s="444" t="s">
        <v>292</v>
      </c>
      <c r="BX32" s="444"/>
      <c r="BY32" s="444"/>
      <c r="BZ32" s="444"/>
      <c r="CA32" s="444"/>
      <c r="CB32" s="444"/>
      <c r="CC32" s="444"/>
      <c r="CD32" s="444"/>
      <c r="CE32" s="444"/>
      <c r="CF32" s="444"/>
      <c r="CG32" s="444"/>
      <c r="CH32" s="444"/>
      <c r="CI32" s="444"/>
      <c r="CJ32" s="444"/>
      <c r="CK32" s="444"/>
      <c r="CL32" s="444"/>
      <c r="CM32" s="444"/>
      <c r="CO32" s="444" t="s">
        <v>294</v>
      </c>
      <c r="CP32" s="444"/>
      <c r="CQ32" s="444"/>
      <c r="CR32" s="444"/>
      <c r="CS32" s="444"/>
      <c r="CT32" s="444"/>
      <c r="CU32" s="444"/>
      <c r="CV32" s="444"/>
      <c r="CW32" s="444"/>
      <c r="CX32" s="444"/>
      <c r="CY32" s="444"/>
      <c r="CZ32" s="444"/>
      <c r="DA32" s="444"/>
      <c r="DB32" s="444"/>
      <c r="DC32" s="444"/>
      <c r="DD32" s="444"/>
      <c r="DE32" s="444"/>
      <c r="DI32" s="35"/>
    </row>
    <row r="33" spans="1:113" ht="13.5" customHeight="1" x14ac:dyDescent="0.2">
      <c r="A33" s="2"/>
      <c r="B33" s="5"/>
      <c r="C33" s="423" t="s">
        <v>126</v>
      </c>
      <c r="D33" s="423"/>
      <c r="E33" s="403" t="s">
        <v>295</v>
      </c>
      <c r="F33" s="403"/>
      <c r="G33" s="403"/>
      <c r="H33" s="403"/>
      <c r="I33" s="403"/>
      <c r="J33" s="403"/>
      <c r="K33" s="403"/>
      <c r="L33" s="403"/>
      <c r="M33" s="403"/>
      <c r="N33" s="403"/>
      <c r="O33" s="403"/>
      <c r="P33" s="403"/>
      <c r="Q33" s="403"/>
      <c r="R33" s="403"/>
      <c r="S33" s="403"/>
      <c r="T33" s="11"/>
      <c r="U33" s="423" t="s">
        <v>126</v>
      </c>
      <c r="V33" s="423"/>
      <c r="W33" s="403" t="s">
        <v>295</v>
      </c>
      <c r="X33" s="403"/>
      <c r="Y33" s="403"/>
      <c r="Z33" s="403"/>
      <c r="AA33" s="403"/>
      <c r="AB33" s="403"/>
      <c r="AC33" s="403"/>
      <c r="AD33" s="403"/>
      <c r="AE33" s="403"/>
      <c r="AF33" s="403"/>
      <c r="AG33" s="403"/>
      <c r="AH33" s="403"/>
      <c r="AI33" s="403"/>
      <c r="AJ33" s="403"/>
      <c r="AK33" s="403"/>
      <c r="AL33" s="11"/>
      <c r="AM33" s="423" t="s">
        <v>126</v>
      </c>
      <c r="AN33" s="423"/>
      <c r="AO33" s="403" t="s">
        <v>295</v>
      </c>
      <c r="AP33" s="403"/>
      <c r="AQ33" s="403"/>
      <c r="AR33" s="403"/>
      <c r="AS33" s="403"/>
      <c r="AT33" s="403"/>
      <c r="AU33" s="403"/>
      <c r="AV33" s="403"/>
      <c r="AW33" s="403"/>
      <c r="AX33" s="403"/>
      <c r="AY33" s="403"/>
      <c r="AZ33" s="403"/>
      <c r="BA33" s="403"/>
      <c r="BB33" s="403"/>
      <c r="BC33" s="403"/>
      <c r="BD33" s="7"/>
      <c r="BE33" s="403" t="s">
        <v>296</v>
      </c>
      <c r="BF33" s="403"/>
      <c r="BG33" s="403" t="s">
        <v>178</v>
      </c>
      <c r="BH33" s="403"/>
      <c r="BI33" s="403"/>
      <c r="BJ33" s="403"/>
      <c r="BK33" s="403"/>
      <c r="BL33" s="403"/>
      <c r="BM33" s="403"/>
      <c r="BN33" s="403"/>
      <c r="BO33" s="403"/>
      <c r="BP33" s="403"/>
      <c r="BQ33" s="403"/>
      <c r="BR33" s="403"/>
      <c r="BS33" s="403"/>
      <c r="BT33" s="403"/>
      <c r="BU33" s="403"/>
      <c r="BV33" s="7"/>
      <c r="BW33" s="423" t="s">
        <v>296</v>
      </c>
      <c r="BX33" s="423"/>
      <c r="BY33" s="403" t="s">
        <v>116</v>
      </c>
      <c r="BZ33" s="403"/>
      <c r="CA33" s="403"/>
      <c r="CB33" s="403"/>
      <c r="CC33" s="403"/>
      <c r="CD33" s="403"/>
      <c r="CE33" s="403"/>
      <c r="CF33" s="403"/>
      <c r="CG33" s="403"/>
      <c r="CH33" s="403"/>
      <c r="CI33" s="403"/>
      <c r="CJ33" s="403"/>
      <c r="CK33" s="403"/>
      <c r="CL33" s="403"/>
      <c r="CM33" s="403"/>
      <c r="CN33" s="11"/>
      <c r="CO33" s="423" t="s">
        <v>126</v>
      </c>
      <c r="CP33" s="423"/>
      <c r="CQ33" s="403" t="s">
        <v>298</v>
      </c>
      <c r="CR33" s="403"/>
      <c r="CS33" s="403"/>
      <c r="CT33" s="403"/>
      <c r="CU33" s="403"/>
      <c r="CV33" s="403"/>
      <c r="CW33" s="403"/>
      <c r="CX33" s="403"/>
      <c r="CY33" s="403"/>
      <c r="CZ33" s="403"/>
      <c r="DA33" s="403"/>
      <c r="DB33" s="403"/>
      <c r="DC33" s="403"/>
      <c r="DD33" s="403"/>
      <c r="DE33" s="403"/>
      <c r="DF33" s="11"/>
      <c r="DG33" s="443" t="s">
        <v>84</v>
      </c>
      <c r="DH33" s="443"/>
      <c r="DI33" s="18"/>
    </row>
    <row r="34" spans="1:113" ht="32.25" customHeight="1" x14ac:dyDescent="0.2">
      <c r="A34" s="2"/>
      <c r="B34" s="5"/>
      <c r="C34" s="441">
        <f>IF(E34="","",1)</f>
        <v>1</v>
      </c>
      <c r="D34" s="441"/>
      <c r="E34" s="440" t="str">
        <f>IF('各会計、関係団体の財政状況及び健全化判断比率'!B7="","",'各会計、関係団体の財政状況及び健全化判断比率'!B7)</f>
        <v>一般会計</v>
      </c>
      <c r="F34" s="440"/>
      <c r="G34" s="440"/>
      <c r="H34" s="440"/>
      <c r="I34" s="440"/>
      <c r="J34" s="440"/>
      <c r="K34" s="440"/>
      <c r="L34" s="440"/>
      <c r="M34" s="440"/>
      <c r="N34" s="440"/>
      <c r="O34" s="440"/>
      <c r="P34" s="440"/>
      <c r="Q34" s="440"/>
      <c r="R34" s="440"/>
      <c r="S34" s="440"/>
      <c r="T34" s="2"/>
      <c r="U34" s="441">
        <f>IF(W34="","",MAX(C34:D43)+1)</f>
        <v>3</v>
      </c>
      <c r="V34" s="441"/>
      <c r="W34" s="440" t="str">
        <f>IF('各会計、関係団体の財政状況及び健全化判断比率'!B28="","",'各会計、関係団体の財政状況及び健全化判断比率'!B28)</f>
        <v>国民健康保険特別会計</v>
      </c>
      <c r="X34" s="440"/>
      <c r="Y34" s="440"/>
      <c r="Z34" s="440"/>
      <c r="AA34" s="440"/>
      <c r="AB34" s="440"/>
      <c r="AC34" s="440"/>
      <c r="AD34" s="440"/>
      <c r="AE34" s="440"/>
      <c r="AF34" s="440"/>
      <c r="AG34" s="440"/>
      <c r="AH34" s="440"/>
      <c r="AI34" s="440"/>
      <c r="AJ34" s="440"/>
      <c r="AK34" s="440"/>
      <c r="AL34" s="2"/>
      <c r="AM34" s="441">
        <f>IF(AO34="","",MAX(C34:D43,U34:V43)+1)</f>
        <v>7</v>
      </c>
      <c r="AN34" s="441"/>
      <c r="AO34" s="440" t="str">
        <f>IF('各会計、関係団体の財政状況及び健全化判断比率'!B32="","",'各会計、関係団体の財政状況及び健全化判断比率'!B32)</f>
        <v>病院事業会計</v>
      </c>
      <c r="AP34" s="440"/>
      <c r="AQ34" s="440"/>
      <c r="AR34" s="440"/>
      <c r="AS34" s="440"/>
      <c r="AT34" s="440"/>
      <c r="AU34" s="440"/>
      <c r="AV34" s="440"/>
      <c r="AW34" s="440"/>
      <c r="AX34" s="440"/>
      <c r="AY34" s="440"/>
      <c r="AZ34" s="440"/>
      <c r="BA34" s="440"/>
      <c r="BB34" s="440"/>
      <c r="BC34" s="440"/>
      <c r="BD34" s="2"/>
      <c r="BE34" s="441">
        <f>IF(BG34="","",MAX(C34:D43,U34:V43,AM34:AN43)+1)</f>
        <v>8</v>
      </c>
      <c r="BF34" s="441"/>
      <c r="BG34" s="440" t="str">
        <f>IF('各会計、関係団体の財政状況及び健全化判断比率'!B33="","",'各会計、関係団体の財政状況及び健全化判断比率'!B33)</f>
        <v>公共下水道事業特別会計</v>
      </c>
      <c r="BH34" s="440"/>
      <c r="BI34" s="440"/>
      <c r="BJ34" s="440"/>
      <c r="BK34" s="440"/>
      <c r="BL34" s="440"/>
      <c r="BM34" s="440"/>
      <c r="BN34" s="440"/>
      <c r="BO34" s="440"/>
      <c r="BP34" s="440"/>
      <c r="BQ34" s="440"/>
      <c r="BR34" s="440"/>
      <c r="BS34" s="440"/>
      <c r="BT34" s="440"/>
      <c r="BU34" s="440"/>
      <c r="BV34" s="2"/>
      <c r="BW34" s="441">
        <f>IF(BY34="","",MAX(C34:D43,U34:V43,AM34:AN43,BE34:BF43)+1)</f>
        <v>10</v>
      </c>
      <c r="BX34" s="441"/>
      <c r="BY34" s="440" t="str">
        <f>IF('各会計、関係団体の財政状況及び健全化判断比率'!B68="","",'各会計、関係団体の財政状況及び健全化判断比率'!B68)</f>
        <v>東部地域広域水道企業団（水道事業会計）</v>
      </c>
      <c r="BZ34" s="440"/>
      <c r="CA34" s="440"/>
      <c r="CB34" s="440"/>
      <c r="CC34" s="440"/>
      <c r="CD34" s="440"/>
      <c r="CE34" s="440"/>
      <c r="CF34" s="440"/>
      <c r="CG34" s="440"/>
      <c r="CH34" s="440"/>
      <c r="CI34" s="440"/>
      <c r="CJ34" s="440"/>
      <c r="CK34" s="440"/>
      <c r="CL34" s="440"/>
      <c r="CM34" s="440"/>
      <c r="CN34" s="2"/>
      <c r="CO34" s="441" t="str">
        <f>IF(CQ34="","",MAX(C34:D43,U34:V43,AM34:AN43,BE34:BF43,BW34:BX43)+1)</f>
        <v/>
      </c>
      <c r="CP34" s="441"/>
      <c r="CQ34" s="440" t="str">
        <f>IF('各会計、関係団体の財政状況及び健全化判断比率'!BS7="","",'各会計、関係団体の財政状況及び健全化判断比率'!BS7)</f>
        <v/>
      </c>
      <c r="CR34" s="440"/>
      <c r="CS34" s="440"/>
      <c r="CT34" s="440"/>
      <c r="CU34" s="440"/>
      <c r="CV34" s="440"/>
      <c r="CW34" s="440"/>
      <c r="CX34" s="440"/>
      <c r="CY34" s="440"/>
      <c r="CZ34" s="440"/>
      <c r="DA34" s="440"/>
      <c r="DB34" s="440"/>
      <c r="DC34" s="440"/>
      <c r="DD34" s="440"/>
      <c r="DE34" s="440"/>
      <c r="DG34" s="442" t="str">
        <f>IF('各会計、関係団体の財政状況及び健全化判断比率'!BR7="","",'各会計、関係団体の財政状況及び健全化判断比率'!BR7)</f>
        <v/>
      </c>
      <c r="DH34" s="442"/>
      <c r="DI34" s="18"/>
    </row>
    <row r="35" spans="1:113" ht="32.25" customHeight="1" x14ac:dyDescent="0.2">
      <c r="A35" s="2"/>
      <c r="B35" s="5"/>
      <c r="C35" s="441">
        <f t="shared" ref="C35:C43" si="0">IF(E35="","",C34+1)</f>
        <v>2</v>
      </c>
      <c r="D35" s="441"/>
      <c r="E35" s="440" t="str">
        <f>IF('各会計、関係団体の財政状況及び健全化判断比率'!B8="","",'各会計、関係団体の財政状況及び健全化判断比率'!B8)</f>
        <v>教育奨励資金特別会計</v>
      </c>
      <c r="F35" s="440"/>
      <c r="G35" s="440"/>
      <c r="H35" s="440"/>
      <c r="I35" s="440"/>
      <c r="J35" s="440"/>
      <c r="K35" s="440"/>
      <c r="L35" s="440"/>
      <c r="M35" s="440"/>
      <c r="N35" s="440"/>
      <c r="O35" s="440"/>
      <c r="P35" s="440"/>
      <c r="Q35" s="440"/>
      <c r="R35" s="440"/>
      <c r="S35" s="440"/>
      <c r="T35" s="2"/>
      <c r="U35" s="441">
        <f t="shared" ref="U35:U43" si="1">IF(W35="","",U34+1)</f>
        <v>4</v>
      </c>
      <c r="V35" s="441"/>
      <c r="W35" s="440" t="str">
        <f>IF('各会計、関係団体の財政状況及び健全化判断比率'!B29="","",'各会計、関係団体の財政状況及び健全化判断比率'!B29)</f>
        <v>後期高齢者医療特別会計</v>
      </c>
      <c r="X35" s="440"/>
      <c r="Y35" s="440"/>
      <c r="Z35" s="440"/>
      <c r="AA35" s="440"/>
      <c r="AB35" s="440"/>
      <c r="AC35" s="440"/>
      <c r="AD35" s="440"/>
      <c r="AE35" s="440"/>
      <c r="AF35" s="440"/>
      <c r="AG35" s="440"/>
      <c r="AH35" s="440"/>
      <c r="AI35" s="440"/>
      <c r="AJ35" s="440"/>
      <c r="AK35" s="440"/>
      <c r="AL35" s="2"/>
      <c r="AM35" s="441" t="str">
        <f t="shared" ref="AM35:AM43" si="2">IF(AO35="","",AM34+1)</f>
        <v/>
      </c>
      <c r="AN35" s="441"/>
      <c r="AO35" s="440"/>
      <c r="AP35" s="440"/>
      <c r="AQ35" s="440"/>
      <c r="AR35" s="440"/>
      <c r="AS35" s="440"/>
      <c r="AT35" s="440"/>
      <c r="AU35" s="440"/>
      <c r="AV35" s="440"/>
      <c r="AW35" s="440"/>
      <c r="AX35" s="440"/>
      <c r="AY35" s="440"/>
      <c r="AZ35" s="440"/>
      <c r="BA35" s="440"/>
      <c r="BB35" s="440"/>
      <c r="BC35" s="440"/>
      <c r="BD35" s="2"/>
      <c r="BE35" s="441">
        <f t="shared" ref="BE35:BE43" si="3">IF(BG35="","",BE34+1)</f>
        <v>9</v>
      </c>
      <c r="BF35" s="441"/>
      <c r="BG35" s="440" t="str">
        <f>IF('各会計、関係団体の財政状況及び健全化判断比率'!B34="","",'各会計、関係団体の財政状況及び健全化判断比率'!B34)</f>
        <v>簡易水道事業特別会計</v>
      </c>
      <c r="BH35" s="440"/>
      <c r="BI35" s="440"/>
      <c r="BJ35" s="440"/>
      <c r="BK35" s="440"/>
      <c r="BL35" s="440"/>
      <c r="BM35" s="440"/>
      <c r="BN35" s="440"/>
      <c r="BO35" s="440"/>
      <c r="BP35" s="440"/>
      <c r="BQ35" s="440"/>
      <c r="BR35" s="440"/>
      <c r="BS35" s="440"/>
      <c r="BT35" s="440"/>
      <c r="BU35" s="440"/>
      <c r="BV35" s="2"/>
      <c r="BW35" s="441">
        <f t="shared" ref="BW35:BW43" si="4">IF(BY35="","",BW34+1)</f>
        <v>11</v>
      </c>
      <c r="BX35" s="441"/>
      <c r="BY35" s="440" t="str">
        <f>IF('各会計、関係団体の財政状況及び健全化判断比率'!B69="","",'各会計、関係団体の財政状況及び健全化判断比率'!B69)</f>
        <v>山梨県市町村総合事務組合（一般会計）</v>
      </c>
      <c r="BZ35" s="440"/>
      <c r="CA35" s="440"/>
      <c r="CB35" s="440"/>
      <c r="CC35" s="440"/>
      <c r="CD35" s="440"/>
      <c r="CE35" s="440"/>
      <c r="CF35" s="440"/>
      <c r="CG35" s="440"/>
      <c r="CH35" s="440"/>
      <c r="CI35" s="440"/>
      <c r="CJ35" s="440"/>
      <c r="CK35" s="440"/>
      <c r="CL35" s="440"/>
      <c r="CM35" s="440"/>
      <c r="CN35" s="2"/>
      <c r="CO35" s="441" t="str">
        <f t="shared" ref="CO35:CO43" si="5">IF(CQ35="","",CO34+1)</f>
        <v/>
      </c>
      <c r="CP35" s="441"/>
      <c r="CQ35" s="440" t="str">
        <f>IF('各会計、関係団体の財政状況及び健全化判断比率'!BS8="","",'各会計、関係団体の財政状況及び健全化判断比率'!BS8)</f>
        <v/>
      </c>
      <c r="CR35" s="440"/>
      <c r="CS35" s="440"/>
      <c r="CT35" s="440"/>
      <c r="CU35" s="440"/>
      <c r="CV35" s="440"/>
      <c r="CW35" s="440"/>
      <c r="CX35" s="440"/>
      <c r="CY35" s="440"/>
      <c r="CZ35" s="440"/>
      <c r="DA35" s="440"/>
      <c r="DB35" s="440"/>
      <c r="DC35" s="440"/>
      <c r="DD35" s="440"/>
      <c r="DE35" s="440"/>
      <c r="DG35" s="442" t="str">
        <f>IF('各会計、関係団体の財政状況及び健全化判断比率'!BR8="","",'各会計、関係団体の財政状況及び健全化判断比率'!BR8)</f>
        <v/>
      </c>
      <c r="DH35" s="442"/>
      <c r="DI35" s="18"/>
    </row>
    <row r="36" spans="1:113" ht="32.25" customHeight="1" x14ac:dyDescent="0.2">
      <c r="A36" s="2"/>
      <c r="B36" s="5"/>
      <c r="C36" s="441" t="str">
        <f t="shared" si="0"/>
        <v/>
      </c>
      <c r="D36" s="441"/>
      <c r="E36" s="440" t="str">
        <f>IF('各会計、関係団体の財政状況及び健全化判断比率'!B9="","",'各会計、関係団体の財政状況及び健全化判断比率'!B9)</f>
        <v/>
      </c>
      <c r="F36" s="440"/>
      <c r="G36" s="440"/>
      <c r="H36" s="440"/>
      <c r="I36" s="440"/>
      <c r="J36" s="440"/>
      <c r="K36" s="440"/>
      <c r="L36" s="440"/>
      <c r="M36" s="440"/>
      <c r="N36" s="440"/>
      <c r="O36" s="440"/>
      <c r="P36" s="440"/>
      <c r="Q36" s="440"/>
      <c r="R36" s="440"/>
      <c r="S36" s="440"/>
      <c r="T36" s="2"/>
      <c r="U36" s="441">
        <f t="shared" si="1"/>
        <v>5</v>
      </c>
      <c r="V36" s="441"/>
      <c r="W36" s="440" t="str">
        <f>IF('各会計、関係団体の財政状況及び健全化判断比率'!B30="","",'各会計、関係団体の財政状況及び健全化判断比率'!B30)</f>
        <v>介護保険特別会計</v>
      </c>
      <c r="X36" s="440"/>
      <c r="Y36" s="440"/>
      <c r="Z36" s="440"/>
      <c r="AA36" s="440"/>
      <c r="AB36" s="440"/>
      <c r="AC36" s="440"/>
      <c r="AD36" s="440"/>
      <c r="AE36" s="440"/>
      <c r="AF36" s="440"/>
      <c r="AG36" s="440"/>
      <c r="AH36" s="440"/>
      <c r="AI36" s="440"/>
      <c r="AJ36" s="440"/>
      <c r="AK36" s="440"/>
      <c r="AL36" s="2"/>
      <c r="AM36" s="441" t="str">
        <f t="shared" si="2"/>
        <v/>
      </c>
      <c r="AN36" s="441"/>
      <c r="AO36" s="440"/>
      <c r="AP36" s="440"/>
      <c r="AQ36" s="440"/>
      <c r="AR36" s="440"/>
      <c r="AS36" s="440"/>
      <c r="AT36" s="440"/>
      <c r="AU36" s="440"/>
      <c r="AV36" s="440"/>
      <c r="AW36" s="440"/>
      <c r="AX36" s="440"/>
      <c r="AY36" s="440"/>
      <c r="AZ36" s="440"/>
      <c r="BA36" s="440"/>
      <c r="BB36" s="440"/>
      <c r="BC36" s="440"/>
      <c r="BD36" s="2"/>
      <c r="BE36" s="441" t="str">
        <f t="shared" si="3"/>
        <v/>
      </c>
      <c r="BF36" s="441"/>
      <c r="BG36" s="440"/>
      <c r="BH36" s="440"/>
      <c r="BI36" s="440"/>
      <c r="BJ36" s="440"/>
      <c r="BK36" s="440"/>
      <c r="BL36" s="440"/>
      <c r="BM36" s="440"/>
      <c r="BN36" s="440"/>
      <c r="BO36" s="440"/>
      <c r="BP36" s="440"/>
      <c r="BQ36" s="440"/>
      <c r="BR36" s="440"/>
      <c r="BS36" s="440"/>
      <c r="BT36" s="440"/>
      <c r="BU36" s="440"/>
      <c r="BV36" s="2"/>
      <c r="BW36" s="441">
        <f t="shared" si="4"/>
        <v>12</v>
      </c>
      <c r="BX36" s="441"/>
      <c r="BY36" s="440" t="str">
        <f>IF('各会計、関係団体の財政状況及び健全化判断比率'!B70="","",'各会計、関係団体の財政状況及び健全化判断比率'!B70)</f>
        <v>山梨県市町村総合事務組合（電子化事業及び会館管理・研修事業特別会計）</v>
      </c>
      <c r="BZ36" s="440"/>
      <c r="CA36" s="440"/>
      <c r="CB36" s="440"/>
      <c r="CC36" s="440"/>
      <c r="CD36" s="440"/>
      <c r="CE36" s="440"/>
      <c r="CF36" s="440"/>
      <c r="CG36" s="440"/>
      <c r="CH36" s="440"/>
      <c r="CI36" s="440"/>
      <c r="CJ36" s="440"/>
      <c r="CK36" s="440"/>
      <c r="CL36" s="440"/>
      <c r="CM36" s="440"/>
      <c r="CN36" s="2"/>
      <c r="CO36" s="441" t="str">
        <f t="shared" si="5"/>
        <v/>
      </c>
      <c r="CP36" s="441"/>
      <c r="CQ36" s="440" t="str">
        <f>IF('各会計、関係団体の財政状況及び健全化判断比率'!BS9="","",'各会計、関係団体の財政状況及び健全化判断比率'!BS9)</f>
        <v/>
      </c>
      <c r="CR36" s="440"/>
      <c r="CS36" s="440"/>
      <c r="CT36" s="440"/>
      <c r="CU36" s="440"/>
      <c r="CV36" s="440"/>
      <c r="CW36" s="440"/>
      <c r="CX36" s="440"/>
      <c r="CY36" s="440"/>
      <c r="CZ36" s="440"/>
      <c r="DA36" s="440"/>
      <c r="DB36" s="440"/>
      <c r="DC36" s="440"/>
      <c r="DD36" s="440"/>
      <c r="DE36" s="440"/>
      <c r="DG36" s="442" t="str">
        <f>IF('各会計、関係団体の財政状況及び健全化判断比率'!BR9="","",'各会計、関係団体の財政状況及び健全化判断比率'!BR9)</f>
        <v/>
      </c>
      <c r="DH36" s="442"/>
      <c r="DI36" s="18"/>
    </row>
    <row r="37" spans="1:113" ht="32.25" customHeight="1" x14ac:dyDescent="0.2">
      <c r="A37" s="2"/>
      <c r="B37" s="5"/>
      <c r="C37" s="441" t="str">
        <f t="shared" si="0"/>
        <v/>
      </c>
      <c r="D37" s="441"/>
      <c r="E37" s="440" t="str">
        <f>IF('各会計、関係団体の財政状況及び健全化判断比率'!B10="","",'各会計、関係団体の財政状況及び健全化判断比率'!B10)</f>
        <v/>
      </c>
      <c r="F37" s="440"/>
      <c r="G37" s="440"/>
      <c r="H37" s="440"/>
      <c r="I37" s="440"/>
      <c r="J37" s="440"/>
      <c r="K37" s="440"/>
      <c r="L37" s="440"/>
      <c r="M37" s="440"/>
      <c r="N37" s="440"/>
      <c r="O37" s="440"/>
      <c r="P37" s="440"/>
      <c r="Q37" s="440"/>
      <c r="R37" s="440"/>
      <c r="S37" s="440"/>
      <c r="T37" s="2"/>
      <c r="U37" s="441">
        <f t="shared" si="1"/>
        <v>6</v>
      </c>
      <c r="V37" s="441"/>
      <c r="W37" s="440" t="str">
        <f>IF('各会計、関係団体の財政状況及び健全化判断比率'!B31="","",'各会計、関係団体の財政状況及び健全化判断比率'!B31)</f>
        <v>介護サービス事業特別会計</v>
      </c>
      <c r="X37" s="440"/>
      <c r="Y37" s="440"/>
      <c r="Z37" s="440"/>
      <c r="AA37" s="440"/>
      <c r="AB37" s="440"/>
      <c r="AC37" s="440"/>
      <c r="AD37" s="440"/>
      <c r="AE37" s="440"/>
      <c r="AF37" s="440"/>
      <c r="AG37" s="440"/>
      <c r="AH37" s="440"/>
      <c r="AI37" s="440"/>
      <c r="AJ37" s="440"/>
      <c r="AK37" s="440"/>
      <c r="AL37" s="2"/>
      <c r="AM37" s="441" t="str">
        <f t="shared" si="2"/>
        <v/>
      </c>
      <c r="AN37" s="441"/>
      <c r="AO37" s="440"/>
      <c r="AP37" s="440"/>
      <c r="AQ37" s="440"/>
      <c r="AR37" s="440"/>
      <c r="AS37" s="440"/>
      <c r="AT37" s="440"/>
      <c r="AU37" s="440"/>
      <c r="AV37" s="440"/>
      <c r="AW37" s="440"/>
      <c r="AX37" s="440"/>
      <c r="AY37" s="440"/>
      <c r="AZ37" s="440"/>
      <c r="BA37" s="440"/>
      <c r="BB37" s="440"/>
      <c r="BC37" s="440"/>
      <c r="BD37" s="2"/>
      <c r="BE37" s="441" t="str">
        <f t="shared" si="3"/>
        <v/>
      </c>
      <c r="BF37" s="441"/>
      <c r="BG37" s="440"/>
      <c r="BH37" s="440"/>
      <c r="BI37" s="440"/>
      <c r="BJ37" s="440"/>
      <c r="BK37" s="440"/>
      <c r="BL37" s="440"/>
      <c r="BM37" s="440"/>
      <c r="BN37" s="440"/>
      <c r="BO37" s="440"/>
      <c r="BP37" s="440"/>
      <c r="BQ37" s="440"/>
      <c r="BR37" s="440"/>
      <c r="BS37" s="440"/>
      <c r="BT37" s="440"/>
      <c r="BU37" s="440"/>
      <c r="BV37" s="2"/>
      <c r="BW37" s="441">
        <f t="shared" si="4"/>
        <v>13</v>
      </c>
      <c r="BX37" s="441"/>
      <c r="BY37" s="440" t="str">
        <f>IF('各会計、関係団体の財政状況及び健全化判断比率'!B71="","",'各会計、関係団体の財政状況及び健全化判断比率'!B71)</f>
        <v>山梨県市町村総合事務組合（一般廃棄物最終処分場事業特別会計）</v>
      </c>
      <c r="BZ37" s="440"/>
      <c r="CA37" s="440"/>
      <c r="CB37" s="440"/>
      <c r="CC37" s="440"/>
      <c r="CD37" s="440"/>
      <c r="CE37" s="440"/>
      <c r="CF37" s="440"/>
      <c r="CG37" s="440"/>
      <c r="CH37" s="440"/>
      <c r="CI37" s="440"/>
      <c r="CJ37" s="440"/>
      <c r="CK37" s="440"/>
      <c r="CL37" s="440"/>
      <c r="CM37" s="440"/>
      <c r="CN37" s="2"/>
      <c r="CO37" s="441" t="str">
        <f t="shared" si="5"/>
        <v/>
      </c>
      <c r="CP37" s="441"/>
      <c r="CQ37" s="440" t="str">
        <f>IF('各会計、関係団体の財政状況及び健全化判断比率'!BS10="","",'各会計、関係団体の財政状況及び健全化判断比率'!BS10)</f>
        <v/>
      </c>
      <c r="CR37" s="440"/>
      <c r="CS37" s="440"/>
      <c r="CT37" s="440"/>
      <c r="CU37" s="440"/>
      <c r="CV37" s="440"/>
      <c r="CW37" s="440"/>
      <c r="CX37" s="440"/>
      <c r="CY37" s="440"/>
      <c r="CZ37" s="440"/>
      <c r="DA37" s="440"/>
      <c r="DB37" s="440"/>
      <c r="DC37" s="440"/>
      <c r="DD37" s="440"/>
      <c r="DE37" s="440"/>
      <c r="DG37" s="442" t="str">
        <f>IF('各会計、関係団体の財政状況及び健全化判断比率'!BR10="","",'各会計、関係団体の財政状況及び健全化判断比率'!BR10)</f>
        <v/>
      </c>
      <c r="DH37" s="442"/>
      <c r="DI37" s="18"/>
    </row>
    <row r="38" spans="1:113" ht="32.25" customHeight="1" x14ac:dyDescent="0.2">
      <c r="A38" s="2"/>
      <c r="B38" s="5"/>
      <c r="C38" s="441" t="str">
        <f t="shared" si="0"/>
        <v/>
      </c>
      <c r="D38" s="441"/>
      <c r="E38" s="440" t="str">
        <f>IF('各会計、関係団体の財政状況及び健全化判断比率'!B11="","",'各会計、関係団体の財政状況及び健全化判断比率'!B11)</f>
        <v/>
      </c>
      <c r="F38" s="440"/>
      <c r="G38" s="440"/>
      <c r="H38" s="440"/>
      <c r="I38" s="440"/>
      <c r="J38" s="440"/>
      <c r="K38" s="440"/>
      <c r="L38" s="440"/>
      <c r="M38" s="440"/>
      <c r="N38" s="440"/>
      <c r="O38" s="440"/>
      <c r="P38" s="440"/>
      <c r="Q38" s="440"/>
      <c r="R38" s="440"/>
      <c r="S38" s="440"/>
      <c r="T38" s="2"/>
      <c r="U38" s="441" t="str">
        <f t="shared" si="1"/>
        <v/>
      </c>
      <c r="V38" s="441"/>
      <c r="W38" s="440"/>
      <c r="X38" s="440"/>
      <c r="Y38" s="440"/>
      <c r="Z38" s="440"/>
      <c r="AA38" s="440"/>
      <c r="AB38" s="440"/>
      <c r="AC38" s="440"/>
      <c r="AD38" s="440"/>
      <c r="AE38" s="440"/>
      <c r="AF38" s="440"/>
      <c r="AG38" s="440"/>
      <c r="AH38" s="440"/>
      <c r="AI38" s="440"/>
      <c r="AJ38" s="440"/>
      <c r="AK38" s="440"/>
      <c r="AL38" s="2"/>
      <c r="AM38" s="441" t="str">
        <f t="shared" si="2"/>
        <v/>
      </c>
      <c r="AN38" s="441"/>
      <c r="AO38" s="440"/>
      <c r="AP38" s="440"/>
      <c r="AQ38" s="440"/>
      <c r="AR38" s="440"/>
      <c r="AS38" s="440"/>
      <c r="AT38" s="440"/>
      <c r="AU38" s="440"/>
      <c r="AV38" s="440"/>
      <c r="AW38" s="440"/>
      <c r="AX38" s="440"/>
      <c r="AY38" s="440"/>
      <c r="AZ38" s="440"/>
      <c r="BA38" s="440"/>
      <c r="BB38" s="440"/>
      <c r="BC38" s="440"/>
      <c r="BD38" s="2"/>
      <c r="BE38" s="441" t="str">
        <f t="shared" si="3"/>
        <v/>
      </c>
      <c r="BF38" s="441"/>
      <c r="BG38" s="440"/>
      <c r="BH38" s="440"/>
      <c r="BI38" s="440"/>
      <c r="BJ38" s="440"/>
      <c r="BK38" s="440"/>
      <c r="BL38" s="440"/>
      <c r="BM38" s="440"/>
      <c r="BN38" s="440"/>
      <c r="BO38" s="440"/>
      <c r="BP38" s="440"/>
      <c r="BQ38" s="440"/>
      <c r="BR38" s="440"/>
      <c r="BS38" s="440"/>
      <c r="BT38" s="440"/>
      <c r="BU38" s="440"/>
      <c r="BV38" s="2"/>
      <c r="BW38" s="441">
        <f t="shared" si="4"/>
        <v>14</v>
      </c>
      <c r="BX38" s="441"/>
      <c r="BY38" s="440" t="str">
        <f>IF('各会計、関係団体の財政状況及び健全化判断比率'!B72="","",'各会計、関係団体の財政状況及び健全化判断比率'!B72)</f>
        <v>山梨県市町村総合事務組合（入札参加資格審査事業費特別会計）</v>
      </c>
      <c r="BZ38" s="440"/>
      <c r="CA38" s="440"/>
      <c r="CB38" s="440"/>
      <c r="CC38" s="440"/>
      <c r="CD38" s="440"/>
      <c r="CE38" s="440"/>
      <c r="CF38" s="440"/>
      <c r="CG38" s="440"/>
      <c r="CH38" s="440"/>
      <c r="CI38" s="440"/>
      <c r="CJ38" s="440"/>
      <c r="CK38" s="440"/>
      <c r="CL38" s="440"/>
      <c r="CM38" s="440"/>
      <c r="CN38" s="2"/>
      <c r="CO38" s="441" t="str">
        <f t="shared" si="5"/>
        <v/>
      </c>
      <c r="CP38" s="441"/>
      <c r="CQ38" s="440" t="str">
        <f>IF('各会計、関係団体の財政状況及び健全化判断比率'!BS11="","",'各会計、関係団体の財政状況及び健全化判断比率'!BS11)</f>
        <v/>
      </c>
      <c r="CR38" s="440"/>
      <c r="CS38" s="440"/>
      <c r="CT38" s="440"/>
      <c r="CU38" s="440"/>
      <c r="CV38" s="440"/>
      <c r="CW38" s="440"/>
      <c r="CX38" s="440"/>
      <c r="CY38" s="440"/>
      <c r="CZ38" s="440"/>
      <c r="DA38" s="440"/>
      <c r="DB38" s="440"/>
      <c r="DC38" s="440"/>
      <c r="DD38" s="440"/>
      <c r="DE38" s="440"/>
      <c r="DG38" s="442" t="str">
        <f>IF('各会計、関係団体の財政状況及び健全化判断比率'!BR11="","",'各会計、関係団体の財政状況及び健全化判断比率'!BR11)</f>
        <v/>
      </c>
      <c r="DH38" s="442"/>
      <c r="DI38" s="18"/>
    </row>
    <row r="39" spans="1:113" ht="32.25" customHeight="1" x14ac:dyDescent="0.2">
      <c r="A39" s="2"/>
      <c r="B39" s="5"/>
      <c r="C39" s="441" t="str">
        <f t="shared" si="0"/>
        <v/>
      </c>
      <c r="D39" s="441"/>
      <c r="E39" s="440" t="str">
        <f>IF('各会計、関係団体の財政状況及び健全化判断比率'!B12="","",'各会計、関係団体の財政状況及び健全化判断比率'!B12)</f>
        <v/>
      </c>
      <c r="F39" s="440"/>
      <c r="G39" s="440"/>
      <c r="H39" s="440"/>
      <c r="I39" s="440"/>
      <c r="J39" s="440"/>
      <c r="K39" s="440"/>
      <c r="L39" s="440"/>
      <c r="M39" s="440"/>
      <c r="N39" s="440"/>
      <c r="O39" s="440"/>
      <c r="P39" s="440"/>
      <c r="Q39" s="440"/>
      <c r="R39" s="440"/>
      <c r="S39" s="440"/>
      <c r="T39" s="2"/>
      <c r="U39" s="441" t="str">
        <f t="shared" si="1"/>
        <v/>
      </c>
      <c r="V39" s="441"/>
      <c r="W39" s="440"/>
      <c r="X39" s="440"/>
      <c r="Y39" s="440"/>
      <c r="Z39" s="440"/>
      <c r="AA39" s="440"/>
      <c r="AB39" s="440"/>
      <c r="AC39" s="440"/>
      <c r="AD39" s="440"/>
      <c r="AE39" s="440"/>
      <c r="AF39" s="440"/>
      <c r="AG39" s="440"/>
      <c r="AH39" s="440"/>
      <c r="AI39" s="440"/>
      <c r="AJ39" s="440"/>
      <c r="AK39" s="440"/>
      <c r="AL39" s="2"/>
      <c r="AM39" s="441" t="str">
        <f t="shared" si="2"/>
        <v/>
      </c>
      <c r="AN39" s="441"/>
      <c r="AO39" s="440"/>
      <c r="AP39" s="440"/>
      <c r="AQ39" s="440"/>
      <c r="AR39" s="440"/>
      <c r="AS39" s="440"/>
      <c r="AT39" s="440"/>
      <c r="AU39" s="440"/>
      <c r="AV39" s="440"/>
      <c r="AW39" s="440"/>
      <c r="AX39" s="440"/>
      <c r="AY39" s="440"/>
      <c r="AZ39" s="440"/>
      <c r="BA39" s="440"/>
      <c r="BB39" s="440"/>
      <c r="BC39" s="440"/>
      <c r="BD39" s="2"/>
      <c r="BE39" s="441" t="str">
        <f t="shared" si="3"/>
        <v/>
      </c>
      <c r="BF39" s="441"/>
      <c r="BG39" s="440"/>
      <c r="BH39" s="440"/>
      <c r="BI39" s="440"/>
      <c r="BJ39" s="440"/>
      <c r="BK39" s="440"/>
      <c r="BL39" s="440"/>
      <c r="BM39" s="440"/>
      <c r="BN39" s="440"/>
      <c r="BO39" s="440"/>
      <c r="BP39" s="440"/>
      <c r="BQ39" s="440"/>
      <c r="BR39" s="440"/>
      <c r="BS39" s="440"/>
      <c r="BT39" s="440"/>
      <c r="BU39" s="440"/>
      <c r="BV39" s="2"/>
      <c r="BW39" s="441">
        <f t="shared" si="4"/>
        <v>15</v>
      </c>
      <c r="BX39" s="441"/>
      <c r="BY39" s="440" t="str">
        <f>IF('各会計、関係団体の財政状況及び健全化判断比率'!B73="","",'各会計、関係団体の財政状況及び健全化判断比率'!B73)</f>
        <v>山梨県市町村総合事務組合（交通災害共済事業特別会計）</v>
      </c>
      <c r="BZ39" s="440"/>
      <c r="CA39" s="440"/>
      <c r="CB39" s="440"/>
      <c r="CC39" s="440"/>
      <c r="CD39" s="440"/>
      <c r="CE39" s="440"/>
      <c r="CF39" s="440"/>
      <c r="CG39" s="440"/>
      <c r="CH39" s="440"/>
      <c r="CI39" s="440"/>
      <c r="CJ39" s="440"/>
      <c r="CK39" s="440"/>
      <c r="CL39" s="440"/>
      <c r="CM39" s="440"/>
      <c r="CN39" s="2"/>
      <c r="CO39" s="441" t="str">
        <f t="shared" si="5"/>
        <v/>
      </c>
      <c r="CP39" s="441"/>
      <c r="CQ39" s="440" t="str">
        <f>IF('各会計、関係団体の財政状況及び健全化判断比率'!BS12="","",'各会計、関係団体の財政状況及び健全化判断比率'!BS12)</f>
        <v/>
      </c>
      <c r="CR39" s="440"/>
      <c r="CS39" s="440"/>
      <c r="CT39" s="440"/>
      <c r="CU39" s="440"/>
      <c r="CV39" s="440"/>
      <c r="CW39" s="440"/>
      <c r="CX39" s="440"/>
      <c r="CY39" s="440"/>
      <c r="CZ39" s="440"/>
      <c r="DA39" s="440"/>
      <c r="DB39" s="440"/>
      <c r="DC39" s="440"/>
      <c r="DD39" s="440"/>
      <c r="DE39" s="440"/>
      <c r="DG39" s="442" t="str">
        <f>IF('各会計、関係団体の財政状況及び健全化判断比率'!BR12="","",'各会計、関係団体の財政状況及び健全化判断比率'!BR12)</f>
        <v/>
      </c>
      <c r="DH39" s="442"/>
      <c r="DI39" s="18"/>
    </row>
    <row r="40" spans="1:113" ht="32.25" customHeight="1" x14ac:dyDescent="0.2">
      <c r="A40" s="2"/>
      <c r="B40" s="5"/>
      <c r="C40" s="441" t="str">
        <f t="shared" si="0"/>
        <v/>
      </c>
      <c r="D40" s="441"/>
      <c r="E40" s="440" t="str">
        <f>IF('各会計、関係団体の財政状況及び健全化判断比率'!B13="","",'各会計、関係団体の財政状況及び健全化判断比率'!B13)</f>
        <v/>
      </c>
      <c r="F40" s="440"/>
      <c r="G40" s="440"/>
      <c r="H40" s="440"/>
      <c r="I40" s="440"/>
      <c r="J40" s="440"/>
      <c r="K40" s="440"/>
      <c r="L40" s="440"/>
      <c r="M40" s="440"/>
      <c r="N40" s="440"/>
      <c r="O40" s="440"/>
      <c r="P40" s="440"/>
      <c r="Q40" s="440"/>
      <c r="R40" s="440"/>
      <c r="S40" s="440"/>
      <c r="T40" s="2"/>
      <c r="U40" s="441" t="str">
        <f t="shared" si="1"/>
        <v/>
      </c>
      <c r="V40" s="441"/>
      <c r="W40" s="440"/>
      <c r="X40" s="440"/>
      <c r="Y40" s="440"/>
      <c r="Z40" s="440"/>
      <c r="AA40" s="440"/>
      <c r="AB40" s="440"/>
      <c r="AC40" s="440"/>
      <c r="AD40" s="440"/>
      <c r="AE40" s="440"/>
      <c r="AF40" s="440"/>
      <c r="AG40" s="440"/>
      <c r="AH40" s="440"/>
      <c r="AI40" s="440"/>
      <c r="AJ40" s="440"/>
      <c r="AK40" s="440"/>
      <c r="AL40" s="2"/>
      <c r="AM40" s="441" t="str">
        <f t="shared" si="2"/>
        <v/>
      </c>
      <c r="AN40" s="441"/>
      <c r="AO40" s="440"/>
      <c r="AP40" s="440"/>
      <c r="AQ40" s="440"/>
      <c r="AR40" s="440"/>
      <c r="AS40" s="440"/>
      <c r="AT40" s="440"/>
      <c r="AU40" s="440"/>
      <c r="AV40" s="440"/>
      <c r="AW40" s="440"/>
      <c r="AX40" s="440"/>
      <c r="AY40" s="440"/>
      <c r="AZ40" s="440"/>
      <c r="BA40" s="440"/>
      <c r="BB40" s="440"/>
      <c r="BC40" s="440"/>
      <c r="BD40" s="2"/>
      <c r="BE40" s="441" t="str">
        <f t="shared" si="3"/>
        <v/>
      </c>
      <c r="BF40" s="441"/>
      <c r="BG40" s="440"/>
      <c r="BH40" s="440"/>
      <c r="BI40" s="440"/>
      <c r="BJ40" s="440"/>
      <c r="BK40" s="440"/>
      <c r="BL40" s="440"/>
      <c r="BM40" s="440"/>
      <c r="BN40" s="440"/>
      <c r="BO40" s="440"/>
      <c r="BP40" s="440"/>
      <c r="BQ40" s="440"/>
      <c r="BR40" s="440"/>
      <c r="BS40" s="440"/>
      <c r="BT40" s="440"/>
      <c r="BU40" s="440"/>
      <c r="BV40" s="2"/>
      <c r="BW40" s="441">
        <f t="shared" si="4"/>
        <v>16</v>
      </c>
      <c r="BX40" s="441"/>
      <c r="BY40" s="440" t="str">
        <f>IF('各会計、関係団体の財政状況及び健全化判断比率'!B74="","",'各会計、関係団体の財政状況及び健全化判断比率'!B74)</f>
        <v>山梨県後期高齢者医療広域連合（一般会計）</v>
      </c>
      <c r="BZ40" s="440"/>
      <c r="CA40" s="440"/>
      <c r="CB40" s="440"/>
      <c r="CC40" s="440"/>
      <c r="CD40" s="440"/>
      <c r="CE40" s="440"/>
      <c r="CF40" s="440"/>
      <c r="CG40" s="440"/>
      <c r="CH40" s="440"/>
      <c r="CI40" s="440"/>
      <c r="CJ40" s="440"/>
      <c r="CK40" s="440"/>
      <c r="CL40" s="440"/>
      <c r="CM40" s="440"/>
      <c r="CN40" s="2"/>
      <c r="CO40" s="441" t="str">
        <f t="shared" si="5"/>
        <v/>
      </c>
      <c r="CP40" s="441"/>
      <c r="CQ40" s="440" t="str">
        <f>IF('各会計、関係団体の財政状況及び健全化判断比率'!BS13="","",'各会計、関係団体の財政状況及び健全化判断比率'!BS13)</f>
        <v/>
      </c>
      <c r="CR40" s="440"/>
      <c r="CS40" s="440"/>
      <c r="CT40" s="440"/>
      <c r="CU40" s="440"/>
      <c r="CV40" s="440"/>
      <c r="CW40" s="440"/>
      <c r="CX40" s="440"/>
      <c r="CY40" s="440"/>
      <c r="CZ40" s="440"/>
      <c r="DA40" s="440"/>
      <c r="DB40" s="440"/>
      <c r="DC40" s="440"/>
      <c r="DD40" s="440"/>
      <c r="DE40" s="440"/>
      <c r="DG40" s="442" t="str">
        <f>IF('各会計、関係団体の財政状況及び健全化判断比率'!BR13="","",'各会計、関係団体の財政状況及び健全化判断比率'!BR13)</f>
        <v/>
      </c>
      <c r="DH40" s="442"/>
      <c r="DI40" s="18"/>
    </row>
    <row r="41" spans="1:113" ht="32.25" customHeight="1" x14ac:dyDescent="0.2">
      <c r="A41" s="2"/>
      <c r="B41" s="5"/>
      <c r="C41" s="441" t="str">
        <f t="shared" si="0"/>
        <v/>
      </c>
      <c r="D41" s="441"/>
      <c r="E41" s="440" t="str">
        <f>IF('各会計、関係団体の財政状況及び健全化判断比率'!B14="","",'各会計、関係団体の財政状況及び健全化判断比率'!B14)</f>
        <v/>
      </c>
      <c r="F41" s="440"/>
      <c r="G41" s="440"/>
      <c r="H41" s="440"/>
      <c r="I41" s="440"/>
      <c r="J41" s="440"/>
      <c r="K41" s="440"/>
      <c r="L41" s="440"/>
      <c r="M41" s="440"/>
      <c r="N41" s="440"/>
      <c r="O41" s="440"/>
      <c r="P41" s="440"/>
      <c r="Q41" s="440"/>
      <c r="R41" s="440"/>
      <c r="S41" s="440"/>
      <c r="T41" s="2"/>
      <c r="U41" s="441" t="str">
        <f t="shared" si="1"/>
        <v/>
      </c>
      <c r="V41" s="441"/>
      <c r="W41" s="440"/>
      <c r="X41" s="440"/>
      <c r="Y41" s="440"/>
      <c r="Z41" s="440"/>
      <c r="AA41" s="440"/>
      <c r="AB41" s="440"/>
      <c r="AC41" s="440"/>
      <c r="AD41" s="440"/>
      <c r="AE41" s="440"/>
      <c r="AF41" s="440"/>
      <c r="AG41" s="440"/>
      <c r="AH41" s="440"/>
      <c r="AI41" s="440"/>
      <c r="AJ41" s="440"/>
      <c r="AK41" s="440"/>
      <c r="AL41" s="2"/>
      <c r="AM41" s="441" t="str">
        <f t="shared" si="2"/>
        <v/>
      </c>
      <c r="AN41" s="441"/>
      <c r="AO41" s="440"/>
      <c r="AP41" s="440"/>
      <c r="AQ41" s="440"/>
      <c r="AR41" s="440"/>
      <c r="AS41" s="440"/>
      <c r="AT41" s="440"/>
      <c r="AU41" s="440"/>
      <c r="AV41" s="440"/>
      <c r="AW41" s="440"/>
      <c r="AX41" s="440"/>
      <c r="AY41" s="440"/>
      <c r="AZ41" s="440"/>
      <c r="BA41" s="440"/>
      <c r="BB41" s="440"/>
      <c r="BC41" s="440"/>
      <c r="BD41" s="2"/>
      <c r="BE41" s="441" t="str">
        <f t="shared" si="3"/>
        <v/>
      </c>
      <c r="BF41" s="441"/>
      <c r="BG41" s="440"/>
      <c r="BH41" s="440"/>
      <c r="BI41" s="440"/>
      <c r="BJ41" s="440"/>
      <c r="BK41" s="440"/>
      <c r="BL41" s="440"/>
      <c r="BM41" s="440"/>
      <c r="BN41" s="440"/>
      <c r="BO41" s="440"/>
      <c r="BP41" s="440"/>
      <c r="BQ41" s="440"/>
      <c r="BR41" s="440"/>
      <c r="BS41" s="440"/>
      <c r="BT41" s="440"/>
      <c r="BU41" s="440"/>
      <c r="BV41" s="2"/>
      <c r="BW41" s="441">
        <f t="shared" si="4"/>
        <v>17</v>
      </c>
      <c r="BX41" s="441"/>
      <c r="BY41" s="440" t="str">
        <f>IF('各会計、関係団体の財政状況及び健全化判断比率'!B75="","",'各会計、関係団体の財政状況及び健全化判断比率'!B75)</f>
        <v>山梨県後期高齢者医療広域連合（後期高齢者医療特別会計）</v>
      </c>
      <c r="BZ41" s="440"/>
      <c r="CA41" s="440"/>
      <c r="CB41" s="440"/>
      <c r="CC41" s="440"/>
      <c r="CD41" s="440"/>
      <c r="CE41" s="440"/>
      <c r="CF41" s="440"/>
      <c r="CG41" s="440"/>
      <c r="CH41" s="440"/>
      <c r="CI41" s="440"/>
      <c r="CJ41" s="440"/>
      <c r="CK41" s="440"/>
      <c r="CL41" s="440"/>
      <c r="CM41" s="440"/>
      <c r="CN41" s="2"/>
      <c r="CO41" s="441" t="str">
        <f t="shared" si="5"/>
        <v/>
      </c>
      <c r="CP41" s="441"/>
      <c r="CQ41" s="440" t="str">
        <f>IF('各会計、関係団体の財政状況及び健全化判断比率'!BS14="","",'各会計、関係団体の財政状況及び健全化判断比率'!BS14)</f>
        <v/>
      </c>
      <c r="CR41" s="440"/>
      <c r="CS41" s="440"/>
      <c r="CT41" s="440"/>
      <c r="CU41" s="440"/>
      <c r="CV41" s="440"/>
      <c r="CW41" s="440"/>
      <c r="CX41" s="440"/>
      <c r="CY41" s="440"/>
      <c r="CZ41" s="440"/>
      <c r="DA41" s="440"/>
      <c r="DB41" s="440"/>
      <c r="DC41" s="440"/>
      <c r="DD41" s="440"/>
      <c r="DE41" s="440"/>
      <c r="DG41" s="442" t="str">
        <f>IF('各会計、関係団体の財政状況及び健全化判断比率'!BR14="","",'各会計、関係団体の財政状況及び健全化判断比率'!BR14)</f>
        <v/>
      </c>
      <c r="DH41" s="442"/>
      <c r="DI41" s="18"/>
    </row>
    <row r="42" spans="1:113" ht="32.25" customHeight="1" x14ac:dyDescent="0.2">
      <c r="B42" s="5"/>
      <c r="C42" s="441" t="str">
        <f t="shared" si="0"/>
        <v/>
      </c>
      <c r="D42" s="441"/>
      <c r="E42" s="440" t="str">
        <f>IF('各会計、関係団体の財政状況及び健全化判断比率'!B15="","",'各会計、関係団体の財政状況及び健全化判断比率'!B15)</f>
        <v/>
      </c>
      <c r="F42" s="440"/>
      <c r="G42" s="440"/>
      <c r="H42" s="440"/>
      <c r="I42" s="440"/>
      <c r="J42" s="440"/>
      <c r="K42" s="440"/>
      <c r="L42" s="440"/>
      <c r="M42" s="440"/>
      <c r="N42" s="440"/>
      <c r="O42" s="440"/>
      <c r="P42" s="440"/>
      <c r="Q42" s="440"/>
      <c r="R42" s="440"/>
      <c r="S42" s="440"/>
      <c r="T42" s="2"/>
      <c r="U42" s="441" t="str">
        <f t="shared" si="1"/>
        <v/>
      </c>
      <c r="V42" s="441"/>
      <c r="W42" s="440"/>
      <c r="X42" s="440"/>
      <c r="Y42" s="440"/>
      <c r="Z42" s="440"/>
      <c r="AA42" s="440"/>
      <c r="AB42" s="440"/>
      <c r="AC42" s="440"/>
      <c r="AD42" s="440"/>
      <c r="AE42" s="440"/>
      <c r="AF42" s="440"/>
      <c r="AG42" s="440"/>
      <c r="AH42" s="440"/>
      <c r="AI42" s="440"/>
      <c r="AJ42" s="440"/>
      <c r="AK42" s="440"/>
      <c r="AL42" s="2"/>
      <c r="AM42" s="441" t="str">
        <f t="shared" si="2"/>
        <v/>
      </c>
      <c r="AN42" s="441"/>
      <c r="AO42" s="440"/>
      <c r="AP42" s="440"/>
      <c r="AQ42" s="440"/>
      <c r="AR42" s="440"/>
      <c r="AS42" s="440"/>
      <c r="AT42" s="440"/>
      <c r="AU42" s="440"/>
      <c r="AV42" s="440"/>
      <c r="AW42" s="440"/>
      <c r="AX42" s="440"/>
      <c r="AY42" s="440"/>
      <c r="AZ42" s="440"/>
      <c r="BA42" s="440"/>
      <c r="BB42" s="440"/>
      <c r="BC42" s="440"/>
      <c r="BD42" s="2"/>
      <c r="BE42" s="441" t="str">
        <f t="shared" si="3"/>
        <v/>
      </c>
      <c r="BF42" s="441"/>
      <c r="BG42" s="440"/>
      <c r="BH42" s="440"/>
      <c r="BI42" s="440"/>
      <c r="BJ42" s="440"/>
      <c r="BK42" s="440"/>
      <c r="BL42" s="440"/>
      <c r="BM42" s="440"/>
      <c r="BN42" s="440"/>
      <c r="BO42" s="440"/>
      <c r="BP42" s="440"/>
      <c r="BQ42" s="440"/>
      <c r="BR42" s="440"/>
      <c r="BS42" s="440"/>
      <c r="BT42" s="440"/>
      <c r="BU42" s="440"/>
      <c r="BV42" s="2"/>
      <c r="BW42" s="441">
        <f t="shared" si="4"/>
        <v>18</v>
      </c>
      <c r="BX42" s="441"/>
      <c r="BY42" s="440" t="str">
        <f>IF('各会計、関係団体の財政状況及び健全化判断比率'!B76="","",'各会計、関係団体の財政状況及び健全化判断比率'!B76)</f>
        <v>富士・東部広域環境事務組合</v>
      </c>
      <c r="BZ42" s="440"/>
      <c r="CA42" s="440"/>
      <c r="CB42" s="440"/>
      <c r="CC42" s="440"/>
      <c r="CD42" s="440"/>
      <c r="CE42" s="440"/>
      <c r="CF42" s="440"/>
      <c r="CG42" s="440"/>
      <c r="CH42" s="440"/>
      <c r="CI42" s="440"/>
      <c r="CJ42" s="440"/>
      <c r="CK42" s="440"/>
      <c r="CL42" s="440"/>
      <c r="CM42" s="440"/>
      <c r="CN42" s="2"/>
      <c r="CO42" s="441" t="str">
        <f t="shared" si="5"/>
        <v/>
      </c>
      <c r="CP42" s="441"/>
      <c r="CQ42" s="440" t="str">
        <f>IF('各会計、関係団体の財政状況及び健全化判断比率'!BS15="","",'各会計、関係団体の財政状況及び健全化判断比率'!BS15)</f>
        <v/>
      </c>
      <c r="CR42" s="440"/>
      <c r="CS42" s="440"/>
      <c r="CT42" s="440"/>
      <c r="CU42" s="440"/>
      <c r="CV42" s="440"/>
      <c r="CW42" s="440"/>
      <c r="CX42" s="440"/>
      <c r="CY42" s="440"/>
      <c r="CZ42" s="440"/>
      <c r="DA42" s="440"/>
      <c r="DB42" s="440"/>
      <c r="DC42" s="440"/>
      <c r="DD42" s="440"/>
      <c r="DE42" s="440"/>
      <c r="DG42" s="442" t="str">
        <f>IF('各会計、関係団体の財政状況及び健全化判断比率'!BR15="","",'各会計、関係団体の財政状況及び健全化判断比率'!BR15)</f>
        <v/>
      </c>
      <c r="DH42" s="442"/>
      <c r="DI42" s="18"/>
    </row>
    <row r="43" spans="1:113" ht="32.25" customHeight="1" x14ac:dyDescent="0.2">
      <c r="B43" s="5"/>
      <c r="C43" s="441" t="str">
        <f t="shared" si="0"/>
        <v/>
      </c>
      <c r="D43" s="441"/>
      <c r="E43" s="440" t="str">
        <f>IF('各会計、関係団体の財政状況及び健全化判断比率'!B16="","",'各会計、関係団体の財政状況及び健全化判断比率'!B16)</f>
        <v/>
      </c>
      <c r="F43" s="440"/>
      <c r="G43" s="440"/>
      <c r="H43" s="440"/>
      <c r="I43" s="440"/>
      <c r="J43" s="440"/>
      <c r="K43" s="440"/>
      <c r="L43" s="440"/>
      <c r="M43" s="440"/>
      <c r="N43" s="440"/>
      <c r="O43" s="440"/>
      <c r="P43" s="440"/>
      <c r="Q43" s="440"/>
      <c r="R43" s="440"/>
      <c r="S43" s="440"/>
      <c r="T43" s="2"/>
      <c r="U43" s="441" t="str">
        <f t="shared" si="1"/>
        <v/>
      </c>
      <c r="V43" s="441"/>
      <c r="W43" s="440"/>
      <c r="X43" s="440"/>
      <c r="Y43" s="440"/>
      <c r="Z43" s="440"/>
      <c r="AA43" s="440"/>
      <c r="AB43" s="440"/>
      <c r="AC43" s="440"/>
      <c r="AD43" s="440"/>
      <c r="AE43" s="440"/>
      <c r="AF43" s="440"/>
      <c r="AG43" s="440"/>
      <c r="AH43" s="440"/>
      <c r="AI43" s="440"/>
      <c r="AJ43" s="440"/>
      <c r="AK43" s="440"/>
      <c r="AL43" s="2"/>
      <c r="AM43" s="441" t="str">
        <f t="shared" si="2"/>
        <v/>
      </c>
      <c r="AN43" s="441"/>
      <c r="AO43" s="440"/>
      <c r="AP43" s="440"/>
      <c r="AQ43" s="440"/>
      <c r="AR43" s="440"/>
      <c r="AS43" s="440"/>
      <c r="AT43" s="440"/>
      <c r="AU43" s="440"/>
      <c r="AV43" s="440"/>
      <c r="AW43" s="440"/>
      <c r="AX43" s="440"/>
      <c r="AY43" s="440"/>
      <c r="AZ43" s="440"/>
      <c r="BA43" s="440"/>
      <c r="BB43" s="440"/>
      <c r="BC43" s="440"/>
      <c r="BD43" s="2"/>
      <c r="BE43" s="441" t="str">
        <f t="shared" si="3"/>
        <v/>
      </c>
      <c r="BF43" s="441"/>
      <c r="BG43" s="440"/>
      <c r="BH43" s="440"/>
      <c r="BI43" s="440"/>
      <c r="BJ43" s="440"/>
      <c r="BK43" s="440"/>
      <c r="BL43" s="440"/>
      <c r="BM43" s="440"/>
      <c r="BN43" s="440"/>
      <c r="BO43" s="440"/>
      <c r="BP43" s="440"/>
      <c r="BQ43" s="440"/>
      <c r="BR43" s="440"/>
      <c r="BS43" s="440"/>
      <c r="BT43" s="440"/>
      <c r="BU43" s="440"/>
      <c r="BV43" s="2"/>
      <c r="BW43" s="441" t="str">
        <f t="shared" si="4"/>
        <v/>
      </c>
      <c r="BX43" s="441"/>
      <c r="BY43" s="440" t="str">
        <f>IF('各会計、関係団体の財政状況及び健全化判断比率'!B77="","",'各会計、関係団体の財政状況及び健全化判断比率'!B77)</f>
        <v/>
      </c>
      <c r="BZ43" s="440"/>
      <c r="CA43" s="440"/>
      <c r="CB43" s="440"/>
      <c r="CC43" s="440"/>
      <c r="CD43" s="440"/>
      <c r="CE43" s="440"/>
      <c r="CF43" s="440"/>
      <c r="CG43" s="440"/>
      <c r="CH43" s="440"/>
      <c r="CI43" s="440"/>
      <c r="CJ43" s="440"/>
      <c r="CK43" s="440"/>
      <c r="CL43" s="440"/>
      <c r="CM43" s="440"/>
      <c r="CN43" s="2"/>
      <c r="CO43" s="441" t="str">
        <f t="shared" si="5"/>
        <v/>
      </c>
      <c r="CP43" s="441"/>
      <c r="CQ43" s="440" t="str">
        <f>IF('各会計、関係団体の財政状況及び健全化判断比率'!BS16="","",'各会計、関係団体の財政状況及び健全化判断比率'!BS16)</f>
        <v/>
      </c>
      <c r="CR43" s="440"/>
      <c r="CS43" s="440"/>
      <c r="CT43" s="440"/>
      <c r="CU43" s="440"/>
      <c r="CV43" s="440"/>
      <c r="CW43" s="440"/>
      <c r="CX43" s="440"/>
      <c r="CY43" s="440"/>
      <c r="CZ43" s="440"/>
      <c r="DA43" s="440"/>
      <c r="DB43" s="440"/>
      <c r="DC43" s="440"/>
      <c r="DD43" s="440"/>
      <c r="DE43" s="440"/>
      <c r="DG43" s="442" t="str">
        <f>IF('各会計、関係団体の財政状況及び健全化判断比率'!BR16="","",'各会計、関係団体の財政状況及び健全化判断比率'!BR16)</f>
        <v/>
      </c>
      <c r="DH43" s="442"/>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141</v>
      </c>
      <c r="E46" s="386" t="s">
        <v>299</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row>
    <row r="47" spans="1:113" x14ac:dyDescent="0.2">
      <c r="E47" s="386" t="s">
        <v>303</v>
      </c>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row>
    <row r="48" spans="1:113" x14ac:dyDescent="0.2">
      <c r="E48" s="386" t="s">
        <v>304</v>
      </c>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row>
    <row r="49" spans="5:113" x14ac:dyDescent="0.2">
      <c r="E49" s="386" t="s">
        <v>306</v>
      </c>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row>
    <row r="50" spans="5:113" x14ac:dyDescent="0.2">
      <c r="E50" s="386" t="s">
        <v>208</v>
      </c>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row>
    <row r="51" spans="5:113" x14ac:dyDescent="0.2">
      <c r="E51" s="386" t="s">
        <v>308</v>
      </c>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row>
    <row r="52" spans="5:113" x14ac:dyDescent="0.2">
      <c r="E52" s="386" t="s">
        <v>310</v>
      </c>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row>
    <row r="53" spans="5:113" x14ac:dyDescent="0.2">
      <c r="E53" s="1" t="s">
        <v>538</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14</v>
      </c>
      <c r="C33" s="197"/>
      <c r="D33" s="197"/>
      <c r="E33" s="199" t="s">
        <v>18</v>
      </c>
      <c r="F33" s="200" t="s">
        <v>397</v>
      </c>
      <c r="G33" s="205" t="s">
        <v>356</v>
      </c>
      <c r="H33" s="205" t="s">
        <v>5</v>
      </c>
      <c r="I33" s="205" t="s">
        <v>500</v>
      </c>
      <c r="J33" s="209" t="s">
        <v>452</v>
      </c>
      <c r="K33" s="190"/>
      <c r="L33" s="190"/>
      <c r="M33" s="190"/>
      <c r="N33" s="190"/>
      <c r="O33" s="190"/>
      <c r="P33" s="190"/>
    </row>
    <row r="34" spans="1:16" ht="39" customHeight="1" x14ac:dyDescent="0.2">
      <c r="A34" s="190"/>
      <c r="B34" s="192"/>
      <c r="C34" s="1060" t="s">
        <v>276</v>
      </c>
      <c r="D34" s="1060"/>
      <c r="E34" s="1061"/>
      <c r="F34" s="201">
        <v>4.6900000000000004</v>
      </c>
      <c r="G34" s="206">
        <v>5.84</v>
      </c>
      <c r="H34" s="206">
        <v>6.69</v>
      </c>
      <c r="I34" s="206">
        <v>6.34</v>
      </c>
      <c r="J34" s="210">
        <v>8.23</v>
      </c>
      <c r="K34" s="190"/>
      <c r="L34" s="190"/>
      <c r="M34" s="190"/>
      <c r="N34" s="190"/>
      <c r="O34" s="190"/>
      <c r="P34" s="190"/>
    </row>
    <row r="35" spans="1:16" ht="39" customHeight="1" x14ac:dyDescent="0.2">
      <c r="A35" s="190"/>
      <c r="B35" s="193"/>
      <c r="C35" s="1056" t="s">
        <v>432</v>
      </c>
      <c r="D35" s="1056"/>
      <c r="E35" s="1057"/>
      <c r="F35" s="202">
        <v>3.85</v>
      </c>
      <c r="G35" s="207">
        <v>4.0199999999999996</v>
      </c>
      <c r="H35" s="207">
        <v>4.63</v>
      </c>
      <c r="I35" s="207">
        <v>4.01</v>
      </c>
      <c r="J35" s="211">
        <v>3.29</v>
      </c>
      <c r="K35" s="190"/>
      <c r="L35" s="190"/>
      <c r="M35" s="190"/>
      <c r="N35" s="190"/>
      <c r="O35" s="190"/>
      <c r="P35" s="190"/>
    </row>
    <row r="36" spans="1:16" ht="39" customHeight="1" x14ac:dyDescent="0.2">
      <c r="A36" s="190"/>
      <c r="B36" s="193"/>
      <c r="C36" s="1056" t="s">
        <v>29</v>
      </c>
      <c r="D36" s="1056"/>
      <c r="E36" s="1057"/>
      <c r="F36" s="202">
        <v>0.78</v>
      </c>
      <c r="G36" s="207">
        <v>1.98</v>
      </c>
      <c r="H36" s="207">
        <v>2.02</v>
      </c>
      <c r="I36" s="207">
        <v>1.24</v>
      </c>
      <c r="J36" s="211">
        <v>0.8</v>
      </c>
      <c r="K36" s="190"/>
      <c r="L36" s="190"/>
      <c r="M36" s="190"/>
      <c r="N36" s="190"/>
      <c r="O36" s="190"/>
      <c r="P36" s="190"/>
    </row>
    <row r="37" spans="1:16" ht="39" customHeight="1" x14ac:dyDescent="0.2">
      <c r="A37" s="190"/>
      <c r="B37" s="193"/>
      <c r="C37" s="1056" t="s">
        <v>246</v>
      </c>
      <c r="D37" s="1056"/>
      <c r="E37" s="1057"/>
      <c r="F37" s="202">
        <v>0.57999999999999996</v>
      </c>
      <c r="G37" s="207">
        <v>7.0000000000000007E-2</v>
      </c>
      <c r="H37" s="207">
        <v>0.16</v>
      </c>
      <c r="I37" s="207">
        <v>0.38</v>
      </c>
      <c r="J37" s="211">
        <v>0.57999999999999996</v>
      </c>
      <c r="K37" s="190"/>
      <c r="L37" s="190"/>
      <c r="M37" s="190"/>
      <c r="N37" s="190"/>
      <c r="O37" s="190"/>
      <c r="P37" s="190"/>
    </row>
    <row r="38" spans="1:16" ht="39" customHeight="1" x14ac:dyDescent="0.2">
      <c r="A38" s="190"/>
      <c r="B38" s="193"/>
      <c r="C38" s="1056" t="s">
        <v>182</v>
      </c>
      <c r="D38" s="1056"/>
      <c r="E38" s="1057"/>
      <c r="F38" s="202">
        <v>0.02</v>
      </c>
      <c r="G38" s="207">
        <v>0.03</v>
      </c>
      <c r="H38" s="207">
        <v>0.05</v>
      </c>
      <c r="I38" s="207">
        <v>0.06</v>
      </c>
      <c r="J38" s="211">
        <v>7.0000000000000007E-2</v>
      </c>
      <c r="K38" s="190"/>
      <c r="L38" s="190"/>
      <c r="M38" s="190"/>
      <c r="N38" s="190"/>
      <c r="O38" s="190"/>
      <c r="P38" s="190"/>
    </row>
    <row r="39" spans="1:16" ht="39" customHeight="1" x14ac:dyDescent="0.2">
      <c r="A39" s="190"/>
      <c r="B39" s="193"/>
      <c r="C39" s="1056" t="s">
        <v>54</v>
      </c>
      <c r="D39" s="1056"/>
      <c r="E39" s="1057"/>
      <c r="F39" s="202">
        <v>0.01</v>
      </c>
      <c r="G39" s="207">
        <v>0.03</v>
      </c>
      <c r="H39" s="207">
        <v>0.03</v>
      </c>
      <c r="I39" s="207">
        <v>0.03</v>
      </c>
      <c r="J39" s="211">
        <v>0.03</v>
      </c>
      <c r="K39" s="190"/>
      <c r="L39" s="190"/>
      <c r="M39" s="190"/>
      <c r="N39" s="190"/>
      <c r="O39" s="190"/>
      <c r="P39" s="190"/>
    </row>
    <row r="40" spans="1:16" ht="39" customHeight="1" x14ac:dyDescent="0.2">
      <c r="A40" s="190"/>
      <c r="B40" s="193"/>
      <c r="C40" s="1056" t="s">
        <v>236</v>
      </c>
      <c r="D40" s="1056"/>
      <c r="E40" s="1057"/>
      <c r="F40" s="202">
        <v>0.01</v>
      </c>
      <c r="G40" s="207">
        <v>0.01</v>
      </c>
      <c r="H40" s="207">
        <v>0.01</v>
      </c>
      <c r="I40" s="207">
        <v>0.01</v>
      </c>
      <c r="J40" s="211">
        <v>0.01</v>
      </c>
      <c r="K40" s="190"/>
      <c r="L40" s="190"/>
      <c r="M40" s="190"/>
      <c r="N40" s="190"/>
      <c r="O40" s="190"/>
      <c r="P40" s="190"/>
    </row>
    <row r="41" spans="1:16" ht="39" customHeight="1" x14ac:dyDescent="0.2">
      <c r="A41" s="190"/>
      <c r="B41" s="193"/>
      <c r="C41" s="1056" t="s">
        <v>434</v>
      </c>
      <c r="D41" s="1056"/>
      <c r="E41" s="1057"/>
      <c r="F41" s="202">
        <v>0</v>
      </c>
      <c r="G41" s="207">
        <v>0</v>
      </c>
      <c r="H41" s="207">
        <v>0</v>
      </c>
      <c r="I41" s="207">
        <v>0</v>
      </c>
      <c r="J41" s="211">
        <v>0</v>
      </c>
      <c r="K41" s="190"/>
      <c r="L41" s="190"/>
      <c r="M41" s="190"/>
      <c r="N41" s="190"/>
      <c r="O41" s="190"/>
      <c r="P41" s="190"/>
    </row>
    <row r="42" spans="1:16" ht="39" customHeight="1" x14ac:dyDescent="0.2">
      <c r="A42" s="190"/>
      <c r="B42" s="194"/>
      <c r="C42" s="1056" t="s">
        <v>501</v>
      </c>
      <c r="D42" s="1056"/>
      <c r="E42" s="1057"/>
      <c r="F42" s="202" t="s">
        <v>211</v>
      </c>
      <c r="G42" s="207" t="s">
        <v>211</v>
      </c>
      <c r="H42" s="207" t="s">
        <v>211</v>
      </c>
      <c r="I42" s="207" t="s">
        <v>211</v>
      </c>
      <c r="J42" s="211" t="s">
        <v>211</v>
      </c>
      <c r="K42" s="190"/>
      <c r="L42" s="190"/>
      <c r="M42" s="190"/>
      <c r="N42" s="190"/>
      <c r="O42" s="190"/>
      <c r="P42" s="190"/>
    </row>
    <row r="43" spans="1:16" ht="39" customHeight="1" x14ac:dyDescent="0.2">
      <c r="A43" s="190"/>
      <c r="B43" s="195"/>
      <c r="C43" s="1058" t="s">
        <v>462</v>
      </c>
      <c r="D43" s="1058"/>
      <c r="E43" s="1059"/>
      <c r="F43" s="203">
        <v>0</v>
      </c>
      <c r="G43" s="208">
        <v>0</v>
      </c>
      <c r="H43" s="208">
        <v>0</v>
      </c>
      <c r="I43" s="208">
        <v>0</v>
      </c>
      <c r="J43" s="212">
        <v>0</v>
      </c>
      <c r="K43" s="190"/>
      <c r="L43" s="190"/>
      <c r="M43" s="190"/>
      <c r="N43" s="190"/>
      <c r="O43" s="190"/>
      <c r="P43" s="190"/>
    </row>
    <row r="44" spans="1:16" ht="39" customHeight="1" x14ac:dyDescent="0.2">
      <c r="A44" s="190"/>
      <c r="B44" s="196" t="s">
        <v>21</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r9ja5PsqxDulHs7thGSZ8FyjxlAvJBlkPP6pW14X5ZVs43dsJU2M+sU5L2dZzXUi/bL6r77bS8QlDcMIvrSuFg==" saltValue="R/vtmTSfdi/yqbcx+wkr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2">
      <c r="A44" s="89"/>
      <c r="B44" s="213" t="s">
        <v>25</v>
      </c>
      <c r="C44" s="219"/>
      <c r="D44" s="219"/>
      <c r="E44" s="227"/>
      <c r="F44" s="227"/>
      <c r="G44" s="227"/>
      <c r="H44" s="227"/>
      <c r="I44" s="227"/>
      <c r="J44" s="230" t="s">
        <v>18</v>
      </c>
      <c r="K44" s="232" t="s">
        <v>397</v>
      </c>
      <c r="L44" s="240" t="s">
        <v>356</v>
      </c>
      <c r="M44" s="240" t="s">
        <v>5</v>
      </c>
      <c r="N44" s="240" t="s">
        <v>500</v>
      </c>
      <c r="O44" s="248" t="s">
        <v>452</v>
      </c>
      <c r="P44" s="89"/>
      <c r="Q44" s="89"/>
      <c r="R44" s="89"/>
      <c r="S44" s="89"/>
      <c r="T44" s="89"/>
      <c r="U44" s="89"/>
    </row>
    <row r="45" spans="1:21" ht="30.75" customHeight="1" x14ac:dyDescent="0.2">
      <c r="A45" s="89"/>
      <c r="B45" s="1072" t="s">
        <v>30</v>
      </c>
      <c r="C45" s="1073"/>
      <c r="D45" s="222"/>
      <c r="E45" s="1086" t="s">
        <v>27</v>
      </c>
      <c r="F45" s="1086"/>
      <c r="G45" s="1086"/>
      <c r="H45" s="1086"/>
      <c r="I45" s="1086"/>
      <c r="J45" s="1087"/>
      <c r="K45" s="233">
        <v>1601</v>
      </c>
      <c r="L45" s="241">
        <v>1516</v>
      </c>
      <c r="M45" s="241">
        <v>1436</v>
      </c>
      <c r="N45" s="241">
        <v>1519</v>
      </c>
      <c r="O45" s="249">
        <v>1520</v>
      </c>
      <c r="P45" s="89"/>
      <c r="Q45" s="89"/>
      <c r="R45" s="89"/>
      <c r="S45" s="89"/>
      <c r="T45" s="89"/>
      <c r="U45" s="89"/>
    </row>
    <row r="46" spans="1:21" ht="30.75" customHeight="1" x14ac:dyDescent="0.2">
      <c r="A46" s="89"/>
      <c r="B46" s="1074"/>
      <c r="C46" s="1075"/>
      <c r="D46" s="223"/>
      <c r="E46" s="1078" t="s">
        <v>32</v>
      </c>
      <c r="F46" s="1078"/>
      <c r="G46" s="1078"/>
      <c r="H46" s="1078"/>
      <c r="I46" s="1078"/>
      <c r="J46" s="1079"/>
      <c r="K46" s="234" t="s">
        <v>211</v>
      </c>
      <c r="L46" s="242" t="s">
        <v>211</v>
      </c>
      <c r="M46" s="242" t="s">
        <v>211</v>
      </c>
      <c r="N46" s="242" t="s">
        <v>211</v>
      </c>
      <c r="O46" s="250" t="s">
        <v>211</v>
      </c>
      <c r="P46" s="89"/>
      <c r="Q46" s="89"/>
      <c r="R46" s="89"/>
      <c r="S46" s="89"/>
      <c r="T46" s="89"/>
      <c r="U46" s="89"/>
    </row>
    <row r="47" spans="1:21" ht="30.75" customHeight="1" x14ac:dyDescent="0.2">
      <c r="A47" s="89"/>
      <c r="B47" s="1074"/>
      <c r="C47" s="1075"/>
      <c r="D47" s="223"/>
      <c r="E47" s="1078" t="s">
        <v>36</v>
      </c>
      <c r="F47" s="1078"/>
      <c r="G47" s="1078"/>
      <c r="H47" s="1078"/>
      <c r="I47" s="1078"/>
      <c r="J47" s="1079"/>
      <c r="K47" s="234" t="s">
        <v>211</v>
      </c>
      <c r="L47" s="242" t="s">
        <v>211</v>
      </c>
      <c r="M47" s="242" t="s">
        <v>211</v>
      </c>
      <c r="N47" s="242" t="s">
        <v>211</v>
      </c>
      <c r="O47" s="250" t="s">
        <v>211</v>
      </c>
      <c r="P47" s="89"/>
      <c r="Q47" s="89"/>
      <c r="R47" s="89"/>
      <c r="S47" s="89"/>
      <c r="T47" s="89"/>
      <c r="U47" s="89"/>
    </row>
    <row r="48" spans="1:21" ht="30.75" customHeight="1" x14ac:dyDescent="0.2">
      <c r="A48" s="89"/>
      <c r="B48" s="1074"/>
      <c r="C48" s="1075"/>
      <c r="D48" s="223"/>
      <c r="E48" s="1078" t="s">
        <v>39</v>
      </c>
      <c r="F48" s="1078"/>
      <c r="G48" s="1078"/>
      <c r="H48" s="1078"/>
      <c r="I48" s="1078"/>
      <c r="J48" s="1079"/>
      <c r="K48" s="234">
        <v>415</v>
      </c>
      <c r="L48" s="242">
        <v>396</v>
      </c>
      <c r="M48" s="242">
        <v>410</v>
      </c>
      <c r="N48" s="242">
        <v>409</v>
      </c>
      <c r="O48" s="250">
        <v>447</v>
      </c>
      <c r="P48" s="89"/>
      <c r="Q48" s="89"/>
      <c r="R48" s="89"/>
      <c r="S48" s="89"/>
      <c r="T48" s="89"/>
      <c r="U48" s="89"/>
    </row>
    <row r="49" spans="1:21" ht="30.75" customHeight="1" x14ac:dyDescent="0.2">
      <c r="A49" s="89"/>
      <c r="B49" s="1074"/>
      <c r="C49" s="1075"/>
      <c r="D49" s="223"/>
      <c r="E49" s="1078" t="s">
        <v>2</v>
      </c>
      <c r="F49" s="1078"/>
      <c r="G49" s="1078"/>
      <c r="H49" s="1078"/>
      <c r="I49" s="1078"/>
      <c r="J49" s="1079"/>
      <c r="K49" s="234">
        <v>117</v>
      </c>
      <c r="L49" s="242">
        <v>101</v>
      </c>
      <c r="M49" s="242">
        <v>110</v>
      </c>
      <c r="N49" s="242">
        <v>138</v>
      </c>
      <c r="O49" s="250">
        <v>90</v>
      </c>
      <c r="P49" s="89"/>
      <c r="Q49" s="89"/>
      <c r="R49" s="89"/>
      <c r="S49" s="89"/>
      <c r="T49" s="89"/>
      <c r="U49" s="89"/>
    </row>
    <row r="50" spans="1:21" ht="30.75" customHeight="1" x14ac:dyDescent="0.2">
      <c r="A50" s="89"/>
      <c r="B50" s="1074"/>
      <c r="C50" s="1075"/>
      <c r="D50" s="223"/>
      <c r="E50" s="1078" t="s">
        <v>44</v>
      </c>
      <c r="F50" s="1078"/>
      <c r="G50" s="1078"/>
      <c r="H50" s="1078"/>
      <c r="I50" s="1078"/>
      <c r="J50" s="1079"/>
      <c r="K50" s="234" t="s">
        <v>211</v>
      </c>
      <c r="L50" s="242" t="s">
        <v>211</v>
      </c>
      <c r="M50" s="242" t="s">
        <v>211</v>
      </c>
      <c r="N50" s="242" t="s">
        <v>211</v>
      </c>
      <c r="O50" s="250" t="s">
        <v>211</v>
      </c>
      <c r="P50" s="89"/>
      <c r="Q50" s="89"/>
      <c r="R50" s="89"/>
      <c r="S50" s="89"/>
      <c r="T50" s="89"/>
      <c r="U50" s="89"/>
    </row>
    <row r="51" spans="1:21" ht="30.75" customHeight="1" x14ac:dyDescent="0.2">
      <c r="A51" s="89"/>
      <c r="B51" s="1076"/>
      <c r="C51" s="1077"/>
      <c r="D51" s="224"/>
      <c r="E51" s="1078" t="s">
        <v>46</v>
      </c>
      <c r="F51" s="1078"/>
      <c r="G51" s="1078"/>
      <c r="H51" s="1078"/>
      <c r="I51" s="1078"/>
      <c r="J51" s="1079"/>
      <c r="K51" s="234" t="s">
        <v>211</v>
      </c>
      <c r="L51" s="242" t="s">
        <v>211</v>
      </c>
      <c r="M51" s="242" t="s">
        <v>211</v>
      </c>
      <c r="N51" s="242" t="s">
        <v>211</v>
      </c>
      <c r="O51" s="250" t="s">
        <v>211</v>
      </c>
      <c r="P51" s="89"/>
      <c r="Q51" s="89"/>
      <c r="R51" s="89"/>
      <c r="S51" s="89"/>
      <c r="T51" s="89"/>
      <c r="U51" s="89"/>
    </row>
    <row r="52" spans="1:21" ht="30.75" customHeight="1" x14ac:dyDescent="0.2">
      <c r="A52" s="89"/>
      <c r="B52" s="1080" t="s">
        <v>52</v>
      </c>
      <c r="C52" s="1081"/>
      <c r="D52" s="224"/>
      <c r="E52" s="1078" t="s">
        <v>55</v>
      </c>
      <c r="F52" s="1078"/>
      <c r="G52" s="1078"/>
      <c r="H52" s="1078"/>
      <c r="I52" s="1078"/>
      <c r="J52" s="1079"/>
      <c r="K52" s="234">
        <v>1466</v>
      </c>
      <c r="L52" s="242">
        <v>1418</v>
      </c>
      <c r="M52" s="242">
        <v>1331</v>
      </c>
      <c r="N52" s="242">
        <v>1349</v>
      </c>
      <c r="O52" s="250">
        <v>1311</v>
      </c>
      <c r="P52" s="89"/>
      <c r="Q52" s="89"/>
      <c r="R52" s="89"/>
      <c r="S52" s="89"/>
      <c r="T52" s="89"/>
      <c r="U52" s="89"/>
    </row>
    <row r="53" spans="1:21" ht="30.75" customHeight="1" x14ac:dyDescent="0.2">
      <c r="A53" s="89"/>
      <c r="B53" s="1082" t="s">
        <v>57</v>
      </c>
      <c r="C53" s="1083"/>
      <c r="D53" s="225"/>
      <c r="E53" s="1084" t="s">
        <v>60</v>
      </c>
      <c r="F53" s="1084"/>
      <c r="G53" s="1084"/>
      <c r="H53" s="1084"/>
      <c r="I53" s="1084"/>
      <c r="J53" s="1085"/>
      <c r="K53" s="235">
        <v>667</v>
      </c>
      <c r="L53" s="243">
        <v>595</v>
      </c>
      <c r="M53" s="243">
        <v>625</v>
      </c>
      <c r="N53" s="243">
        <v>717</v>
      </c>
      <c r="O53" s="251">
        <v>746</v>
      </c>
      <c r="P53" s="89"/>
      <c r="Q53" s="89"/>
      <c r="R53" s="89"/>
      <c r="S53" s="89"/>
      <c r="T53" s="89"/>
      <c r="U53" s="89"/>
    </row>
    <row r="54" spans="1:21" ht="24" customHeight="1" x14ac:dyDescent="0.2">
      <c r="A54" s="89"/>
      <c r="B54" s="214" t="s">
        <v>63</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9</v>
      </c>
      <c r="C55" s="220"/>
      <c r="D55" s="220"/>
      <c r="E55" s="220"/>
      <c r="F55" s="220"/>
      <c r="G55" s="220"/>
      <c r="H55" s="220"/>
      <c r="I55" s="220"/>
      <c r="J55" s="220"/>
      <c r="K55" s="236"/>
      <c r="L55" s="236"/>
      <c r="M55" s="236"/>
      <c r="N55" s="236"/>
      <c r="O55" s="252" t="s">
        <v>502</v>
      </c>
      <c r="P55" s="89"/>
      <c r="Q55" s="89"/>
      <c r="R55" s="89"/>
      <c r="S55" s="89"/>
      <c r="T55" s="89"/>
      <c r="U55" s="89"/>
    </row>
    <row r="56" spans="1:21" ht="31.5" customHeight="1" x14ac:dyDescent="0.2">
      <c r="A56" s="89"/>
      <c r="B56" s="216"/>
      <c r="C56" s="221"/>
      <c r="D56" s="221"/>
      <c r="E56" s="228"/>
      <c r="F56" s="228"/>
      <c r="G56" s="228"/>
      <c r="H56" s="228"/>
      <c r="I56" s="228"/>
      <c r="J56" s="231" t="s">
        <v>18</v>
      </c>
      <c r="K56" s="237" t="s">
        <v>456</v>
      </c>
      <c r="L56" s="244" t="s">
        <v>503</v>
      </c>
      <c r="M56" s="244" t="s">
        <v>504</v>
      </c>
      <c r="N56" s="244" t="s">
        <v>505</v>
      </c>
      <c r="O56" s="253" t="s">
        <v>340</v>
      </c>
      <c r="P56" s="89"/>
      <c r="Q56" s="89"/>
      <c r="R56" s="89"/>
      <c r="S56" s="89"/>
      <c r="T56" s="89"/>
      <c r="U56" s="89"/>
    </row>
    <row r="57" spans="1:21" ht="31.5" customHeight="1" x14ac:dyDescent="0.2">
      <c r="B57" s="1068" t="s">
        <v>53</v>
      </c>
      <c r="C57" s="1069"/>
      <c r="D57" s="1062" t="s">
        <v>64</v>
      </c>
      <c r="E57" s="1063"/>
      <c r="F57" s="1063"/>
      <c r="G57" s="1063"/>
      <c r="H57" s="1063"/>
      <c r="I57" s="1063"/>
      <c r="J57" s="1064"/>
      <c r="K57" s="238"/>
      <c r="L57" s="245"/>
      <c r="M57" s="245"/>
      <c r="N57" s="245"/>
      <c r="O57" s="254"/>
    </row>
    <row r="58" spans="1:21" ht="31.5" customHeight="1" x14ac:dyDescent="0.2">
      <c r="B58" s="1070"/>
      <c r="C58" s="1071"/>
      <c r="D58" s="1065" t="s">
        <v>67</v>
      </c>
      <c r="E58" s="1066"/>
      <c r="F58" s="1066"/>
      <c r="G58" s="1066"/>
      <c r="H58" s="1066"/>
      <c r="I58" s="1066"/>
      <c r="J58" s="1067"/>
      <c r="K58" s="239"/>
      <c r="L58" s="246"/>
      <c r="M58" s="246"/>
      <c r="N58" s="246"/>
      <c r="O58" s="255"/>
    </row>
    <row r="59" spans="1:21" ht="24" customHeight="1" x14ac:dyDescent="0.2">
      <c r="B59" s="217"/>
      <c r="C59" s="217"/>
      <c r="D59" s="226" t="s">
        <v>49</v>
      </c>
      <c r="E59" s="229"/>
      <c r="F59" s="229"/>
      <c r="G59" s="229"/>
      <c r="H59" s="229"/>
      <c r="I59" s="229"/>
      <c r="J59" s="229"/>
      <c r="K59" s="229"/>
      <c r="L59" s="229"/>
      <c r="M59" s="229"/>
      <c r="N59" s="229"/>
      <c r="O59" s="229"/>
    </row>
    <row r="60" spans="1:21" ht="24" customHeight="1" x14ac:dyDescent="0.2">
      <c r="B60" s="218"/>
      <c r="C60" s="218"/>
      <c r="D60" s="226" t="s">
        <v>45</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MpNELkuv+EOSmnmEANIY+Tf2Z7Aw+Nld+PnYKaUYqyYCPjFUslyKciEYiyn6aVKsDGwNhyhu7ofGRQnAp3ykaw==" saltValue="duwZg0ShKUVswCQ3Z3m+3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24</v>
      </c>
    </row>
    <row r="40" spans="2:13" ht="27.75" customHeight="1" x14ac:dyDescent="0.2">
      <c r="B40" s="213" t="s">
        <v>25</v>
      </c>
      <c r="C40" s="219"/>
      <c r="D40" s="219"/>
      <c r="E40" s="227"/>
      <c r="F40" s="227"/>
      <c r="G40" s="227"/>
      <c r="H40" s="230" t="s">
        <v>18</v>
      </c>
      <c r="I40" s="232" t="s">
        <v>397</v>
      </c>
      <c r="J40" s="240" t="s">
        <v>356</v>
      </c>
      <c r="K40" s="240" t="s">
        <v>5</v>
      </c>
      <c r="L40" s="240" t="s">
        <v>500</v>
      </c>
      <c r="M40" s="267" t="s">
        <v>452</v>
      </c>
    </row>
    <row r="41" spans="2:13" ht="27.75" customHeight="1" x14ac:dyDescent="0.2">
      <c r="B41" s="1072" t="s">
        <v>41</v>
      </c>
      <c r="C41" s="1073"/>
      <c r="D41" s="222"/>
      <c r="E41" s="1097" t="s">
        <v>68</v>
      </c>
      <c r="F41" s="1097"/>
      <c r="G41" s="1097"/>
      <c r="H41" s="1098"/>
      <c r="I41" s="260">
        <v>14467</v>
      </c>
      <c r="J41" s="264">
        <v>13813</v>
      </c>
      <c r="K41" s="264">
        <v>13411</v>
      </c>
      <c r="L41" s="264">
        <v>13108</v>
      </c>
      <c r="M41" s="268">
        <v>12588</v>
      </c>
    </row>
    <row r="42" spans="2:13" ht="27.75" customHeight="1" x14ac:dyDescent="0.2">
      <c r="B42" s="1074"/>
      <c r="C42" s="1075"/>
      <c r="D42" s="223"/>
      <c r="E42" s="1088" t="s">
        <v>74</v>
      </c>
      <c r="F42" s="1088"/>
      <c r="G42" s="1088"/>
      <c r="H42" s="1089"/>
      <c r="I42" s="261" t="s">
        <v>211</v>
      </c>
      <c r="J42" s="265" t="s">
        <v>211</v>
      </c>
      <c r="K42" s="265" t="s">
        <v>211</v>
      </c>
      <c r="L42" s="265" t="s">
        <v>211</v>
      </c>
      <c r="M42" s="269" t="s">
        <v>211</v>
      </c>
    </row>
    <row r="43" spans="2:13" ht="27.75" customHeight="1" x14ac:dyDescent="0.2">
      <c r="B43" s="1074"/>
      <c r="C43" s="1075"/>
      <c r="D43" s="223"/>
      <c r="E43" s="1088" t="s">
        <v>76</v>
      </c>
      <c r="F43" s="1088"/>
      <c r="G43" s="1088"/>
      <c r="H43" s="1089"/>
      <c r="I43" s="261">
        <v>4871</v>
      </c>
      <c r="J43" s="265">
        <v>4765</v>
      </c>
      <c r="K43" s="265">
        <v>4550</v>
      </c>
      <c r="L43" s="265">
        <v>4231</v>
      </c>
      <c r="M43" s="269">
        <v>3925</v>
      </c>
    </row>
    <row r="44" spans="2:13" ht="27.75" customHeight="1" x14ac:dyDescent="0.2">
      <c r="B44" s="1074"/>
      <c r="C44" s="1075"/>
      <c r="D44" s="223"/>
      <c r="E44" s="1088" t="s">
        <v>78</v>
      </c>
      <c r="F44" s="1088"/>
      <c r="G44" s="1088"/>
      <c r="H44" s="1089"/>
      <c r="I44" s="261">
        <v>1459</v>
      </c>
      <c r="J44" s="265">
        <v>1518</v>
      </c>
      <c r="K44" s="265">
        <v>1425</v>
      </c>
      <c r="L44" s="265">
        <v>1473</v>
      </c>
      <c r="M44" s="269">
        <v>1335</v>
      </c>
    </row>
    <row r="45" spans="2:13" ht="27.75" customHeight="1" x14ac:dyDescent="0.2">
      <c r="B45" s="1074"/>
      <c r="C45" s="1075"/>
      <c r="D45" s="223"/>
      <c r="E45" s="1088" t="s">
        <v>80</v>
      </c>
      <c r="F45" s="1088"/>
      <c r="G45" s="1088"/>
      <c r="H45" s="1089"/>
      <c r="I45" s="261">
        <v>2467</v>
      </c>
      <c r="J45" s="265">
        <v>2374</v>
      </c>
      <c r="K45" s="265">
        <v>2342</v>
      </c>
      <c r="L45" s="265">
        <v>2343</v>
      </c>
      <c r="M45" s="269">
        <v>2314</v>
      </c>
    </row>
    <row r="46" spans="2:13" ht="27.75" customHeight="1" x14ac:dyDescent="0.2">
      <c r="B46" s="1074"/>
      <c r="C46" s="1075"/>
      <c r="D46" s="224"/>
      <c r="E46" s="1088" t="s">
        <v>79</v>
      </c>
      <c r="F46" s="1088"/>
      <c r="G46" s="1088"/>
      <c r="H46" s="1089"/>
      <c r="I46" s="261" t="s">
        <v>211</v>
      </c>
      <c r="J46" s="265" t="s">
        <v>211</v>
      </c>
      <c r="K46" s="265" t="s">
        <v>211</v>
      </c>
      <c r="L46" s="265" t="s">
        <v>211</v>
      </c>
      <c r="M46" s="269" t="s">
        <v>211</v>
      </c>
    </row>
    <row r="47" spans="2:13" ht="27.75" customHeight="1" x14ac:dyDescent="0.2">
      <c r="B47" s="1074"/>
      <c r="C47" s="1075"/>
      <c r="D47" s="257"/>
      <c r="E47" s="1094" t="s">
        <v>83</v>
      </c>
      <c r="F47" s="1095"/>
      <c r="G47" s="1095"/>
      <c r="H47" s="1096"/>
      <c r="I47" s="261" t="s">
        <v>211</v>
      </c>
      <c r="J47" s="265" t="s">
        <v>211</v>
      </c>
      <c r="K47" s="265" t="s">
        <v>211</v>
      </c>
      <c r="L47" s="265" t="s">
        <v>211</v>
      </c>
      <c r="M47" s="269" t="s">
        <v>211</v>
      </c>
    </row>
    <row r="48" spans="2:13" ht="27.75" customHeight="1" x14ac:dyDescent="0.2">
      <c r="B48" s="1074"/>
      <c r="C48" s="1075"/>
      <c r="D48" s="223"/>
      <c r="E48" s="1088" t="s">
        <v>87</v>
      </c>
      <c r="F48" s="1088"/>
      <c r="G48" s="1088"/>
      <c r="H48" s="1089"/>
      <c r="I48" s="261" t="s">
        <v>211</v>
      </c>
      <c r="J48" s="265" t="s">
        <v>211</v>
      </c>
      <c r="K48" s="265" t="s">
        <v>211</v>
      </c>
      <c r="L48" s="265" t="s">
        <v>211</v>
      </c>
      <c r="M48" s="269" t="s">
        <v>211</v>
      </c>
    </row>
    <row r="49" spans="2:13" ht="27.75" customHeight="1" x14ac:dyDescent="0.2">
      <c r="B49" s="1076"/>
      <c r="C49" s="1077"/>
      <c r="D49" s="223"/>
      <c r="E49" s="1088" t="s">
        <v>93</v>
      </c>
      <c r="F49" s="1088"/>
      <c r="G49" s="1088"/>
      <c r="H49" s="1089"/>
      <c r="I49" s="261" t="s">
        <v>211</v>
      </c>
      <c r="J49" s="265" t="s">
        <v>211</v>
      </c>
      <c r="K49" s="265" t="s">
        <v>211</v>
      </c>
      <c r="L49" s="265" t="s">
        <v>211</v>
      </c>
      <c r="M49" s="269" t="s">
        <v>211</v>
      </c>
    </row>
    <row r="50" spans="2:13" ht="27.75" customHeight="1" x14ac:dyDescent="0.2">
      <c r="B50" s="1092" t="s">
        <v>95</v>
      </c>
      <c r="C50" s="1093"/>
      <c r="D50" s="258"/>
      <c r="E50" s="1088" t="s">
        <v>96</v>
      </c>
      <c r="F50" s="1088"/>
      <c r="G50" s="1088"/>
      <c r="H50" s="1089"/>
      <c r="I50" s="261">
        <v>4519</v>
      </c>
      <c r="J50" s="265">
        <v>4598</v>
      </c>
      <c r="K50" s="265">
        <v>4736</v>
      </c>
      <c r="L50" s="265">
        <v>5031</v>
      </c>
      <c r="M50" s="269">
        <v>5673</v>
      </c>
    </row>
    <row r="51" spans="2:13" ht="27.75" customHeight="1" x14ac:dyDescent="0.2">
      <c r="B51" s="1074"/>
      <c r="C51" s="1075"/>
      <c r="D51" s="223"/>
      <c r="E51" s="1088" t="s">
        <v>98</v>
      </c>
      <c r="F51" s="1088"/>
      <c r="G51" s="1088"/>
      <c r="H51" s="1089"/>
      <c r="I51" s="261">
        <v>81</v>
      </c>
      <c r="J51" s="265">
        <v>88</v>
      </c>
      <c r="K51" s="265">
        <v>92</v>
      </c>
      <c r="L51" s="265">
        <v>77</v>
      </c>
      <c r="M51" s="269">
        <v>70</v>
      </c>
    </row>
    <row r="52" spans="2:13" ht="27.75" customHeight="1" x14ac:dyDescent="0.2">
      <c r="B52" s="1076"/>
      <c r="C52" s="1077"/>
      <c r="D52" s="223"/>
      <c r="E52" s="1088" t="s">
        <v>51</v>
      </c>
      <c r="F52" s="1088"/>
      <c r="G52" s="1088"/>
      <c r="H52" s="1089"/>
      <c r="I52" s="261">
        <v>14142</v>
      </c>
      <c r="J52" s="265">
        <v>13600</v>
      </c>
      <c r="K52" s="265">
        <v>13108</v>
      </c>
      <c r="L52" s="265">
        <v>12628</v>
      </c>
      <c r="M52" s="269">
        <v>11946</v>
      </c>
    </row>
    <row r="53" spans="2:13" ht="27.75" customHeight="1" x14ac:dyDescent="0.2">
      <c r="B53" s="1082" t="s">
        <v>57</v>
      </c>
      <c r="C53" s="1083"/>
      <c r="D53" s="225"/>
      <c r="E53" s="1090" t="s">
        <v>102</v>
      </c>
      <c r="F53" s="1090"/>
      <c r="G53" s="1090"/>
      <c r="H53" s="1091"/>
      <c r="I53" s="262">
        <v>4522</v>
      </c>
      <c r="J53" s="266">
        <v>4183</v>
      </c>
      <c r="K53" s="266">
        <v>3791</v>
      </c>
      <c r="L53" s="266">
        <v>3420</v>
      </c>
      <c r="M53" s="270">
        <v>2473</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DUz3Fv/sw0dg/Rei6za9/+phZrScSHfo9UXnTbPMESn0rptYTPPS1tqMUxs9AXCC2TR3Nq+xqrZNHBpvQCRDQ==" saltValue="C+RFoU1sdsXbR7Mz1aK+v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100</v>
      </c>
    </row>
    <row r="54" spans="2:8" ht="29.25" customHeight="1" x14ac:dyDescent="0.25">
      <c r="B54" s="271" t="s">
        <v>7</v>
      </c>
      <c r="C54" s="277"/>
      <c r="D54" s="277"/>
      <c r="E54" s="278" t="s">
        <v>18</v>
      </c>
      <c r="F54" s="279" t="s">
        <v>5</v>
      </c>
      <c r="G54" s="279" t="s">
        <v>500</v>
      </c>
      <c r="H54" s="287" t="s">
        <v>452</v>
      </c>
    </row>
    <row r="55" spans="2:8" ht="52.5" customHeight="1" x14ac:dyDescent="0.2">
      <c r="B55" s="272"/>
      <c r="C55" s="1107" t="s">
        <v>107</v>
      </c>
      <c r="D55" s="1107"/>
      <c r="E55" s="1108"/>
      <c r="F55" s="280">
        <v>2096</v>
      </c>
      <c r="G55" s="280">
        <v>1916</v>
      </c>
      <c r="H55" s="288">
        <v>1805</v>
      </c>
    </row>
    <row r="56" spans="2:8" ht="52.5" customHeight="1" x14ac:dyDescent="0.2">
      <c r="B56" s="273"/>
      <c r="C56" s="1109" t="s">
        <v>111</v>
      </c>
      <c r="D56" s="1109"/>
      <c r="E56" s="1110"/>
      <c r="F56" s="281">
        <v>672</v>
      </c>
      <c r="G56" s="281">
        <v>661</v>
      </c>
      <c r="H56" s="289">
        <v>765</v>
      </c>
    </row>
    <row r="57" spans="2:8" ht="53.25" customHeight="1" x14ac:dyDescent="0.2">
      <c r="B57" s="273"/>
      <c r="C57" s="1111" t="s">
        <v>72</v>
      </c>
      <c r="D57" s="1111"/>
      <c r="E57" s="1112"/>
      <c r="F57" s="282">
        <v>1605</v>
      </c>
      <c r="G57" s="282">
        <v>1976</v>
      </c>
      <c r="H57" s="290">
        <v>2489</v>
      </c>
    </row>
    <row r="58" spans="2:8" ht="45.75" customHeight="1" x14ac:dyDescent="0.2">
      <c r="B58" s="274"/>
      <c r="C58" s="1099" t="s">
        <v>506</v>
      </c>
      <c r="D58" s="1100"/>
      <c r="E58" s="1101"/>
      <c r="F58" s="283">
        <v>488</v>
      </c>
      <c r="G58" s="283">
        <v>847</v>
      </c>
      <c r="H58" s="291">
        <v>1315</v>
      </c>
    </row>
    <row r="59" spans="2:8" ht="45.75" customHeight="1" x14ac:dyDescent="0.2">
      <c r="B59" s="274"/>
      <c r="C59" s="1099" t="s">
        <v>380</v>
      </c>
      <c r="D59" s="1100"/>
      <c r="E59" s="1101"/>
      <c r="F59" s="283">
        <v>414</v>
      </c>
      <c r="G59" s="283">
        <v>414</v>
      </c>
      <c r="H59" s="291">
        <v>414</v>
      </c>
    </row>
    <row r="60" spans="2:8" ht="45.75" customHeight="1" x14ac:dyDescent="0.2">
      <c r="B60" s="274"/>
      <c r="C60" s="1099" t="s">
        <v>508</v>
      </c>
      <c r="D60" s="1100"/>
      <c r="E60" s="1101"/>
      <c r="F60" s="283">
        <v>296</v>
      </c>
      <c r="G60" s="283">
        <v>290</v>
      </c>
      <c r="H60" s="291">
        <v>284</v>
      </c>
    </row>
    <row r="61" spans="2:8" ht="45.75" customHeight="1" x14ac:dyDescent="0.2">
      <c r="B61" s="274"/>
      <c r="C61" s="1099" t="s">
        <v>143</v>
      </c>
      <c r="D61" s="1100"/>
      <c r="E61" s="1101"/>
      <c r="F61" s="283">
        <v>58</v>
      </c>
      <c r="G61" s="283">
        <v>78</v>
      </c>
      <c r="H61" s="291">
        <v>141</v>
      </c>
    </row>
    <row r="62" spans="2:8" ht="45.75" customHeight="1" x14ac:dyDescent="0.2">
      <c r="B62" s="275"/>
      <c r="C62" s="1102" t="s">
        <v>266</v>
      </c>
      <c r="D62" s="1103"/>
      <c r="E62" s="1104"/>
      <c r="F62" s="284">
        <v>73</v>
      </c>
      <c r="G62" s="284">
        <v>73</v>
      </c>
      <c r="H62" s="292">
        <v>73</v>
      </c>
    </row>
    <row r="63" spans="2:8" ht="52.5" customHeight="1" x14ac:dyDescent="0.2">
      <c r="B63" s="276"/>
      <c r="C63" s="1105" t="s">
        <v>114</v>
      </c>
      <c r="D63" s="1105"/>
      <c r="E63" s="1106"/>
      <c r="F63" s="285">
        <v>4373</v>
      </c>
      <c r="G63" s="285">
        <v>4553</v>
      </c>
      <c r="H63" s="293">
        <v>5059</v>
      </c>
    </row>
    <row r="64" spans="2:8" ht="13.2" x14ac:dyDescent="0.2"/>
  </sheetData>
  <sheetProtection algorithmName="SHA-512" hashValue="8VP7Rb60va/0U1u4hRl5dSyCGwTLPJRVvXiQXIh7rcRsqkOB4u98PCYDqK31u40BikugCK919EmzFI/erL7Vmg==" saltValue="dopHgleWqMnvAL1YWA9jq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4" customWidth="1"/>
    <col min="2" max="8" width="13.33203125" style="294" customWidth="1"/>
    <col min="9" max="16384" width="11.109375" style="294"/>
  </cols>
  <sheetData>
    <row r="1" spans="1:8" x14ac:dyDescent="0.2">
      <c r="A1" s="101"/>
      <c r="B1" s="107"/>
      <c r="C1" s="111"/>
      <c r="D1" s="117"/>
      <c r="E1" s="127"/>
      <c r="F1" s="127"/>
      <c r="G1" s="127"/>
      <c r="H1" s="161"/>
    </row>
    <row r="2" spans="1:8" x14ac:dyDescent="0.2">
      <c r="A2" s="102"/>
      <c r="B2" s="108"/>
      <c r="C2" s="301"/>
      <c r="D2" s="118" t="s">
        <v>85</v>
      </c>
      <c r="E2" s="128"/>
      <c r="F2" s="309" t="s">
        <v>499</v>
      </c>
      <c r="G2" s="152"/>
      <c r="H2" s="162"/>
    </row>
    <row r="3" spans="1:8" x14ac:dyDescent="0.2">
      <c r="A3" s="118" t="s">
        <v>240</v>
      </c>
      <c r="B3" s="110"/>
      <c r="C3" s="302"/>
      <c r="D3" s="305">
        <v>140713</v>
      </c>
      <c r="E3" s="307"/>
      <c r="F3" s="310">
        <v>72656</v>
      </c>
      <c r="G3" s="312"/>
      <c r="H3" s="315"/>
    </row>
    <row r="4" spans="1:8" x14ac:dyDescent="0.2">
      <c r="A4" s="103"/>
      <c r="B4" s="109"/>
      <c r="C4" s="303"/>
      <c r="D4" s="306">
        <v>49461</v>
      </c>
      <c r="E4" s="308"/>
      <c r="F4" s="311">
        <v>36448</v>
      </c>
      <c r="G4" s="313"/>
      <c r="H4" s="316"/>
    </row>
    <row r="5" spans="1:8" x14ac:dyDescent="0.2">
      <c r="A5" s="118" t="s">
        <v>480</v>
      </c>
      <c r="B5" s="110"/>
      <c r="C5" s="302"/>
      <c r="D5" s="305">
        <v>38296</v>
      </c>
      <c r="E5" s="307"/>
      <c r="F5" s="310">
        <v>65080</v>
      </c>
      <c r="G5" s="312"/>
      <c r="H5" s="315"/>
    </row>
    <row r="6" spans="1:8" x14ac:dyDescent="0.2">
      <c r="A6" s="103"/>
      <c r="B6" s="109"/>
      <c r="C6" s="303"/>
      <c r="D6" s="306">
        <v>25017</v>
      </c>
      <c r="E6" s="308"/>
      <c r="F6" s="311">
        <v>38201</v>
      </c>
      <c r="G6" s="313"/>
      <c r="H6" s="316"/>
    </row>
    <row r="7" spans="1:8" x14ac:dyDescent="0.2">
      <c r="A7" s="118" t="s">
        <v>498</v>
      </c>
      <c r="B7" s="110"/>
      <c r="C7" s="302"/>
      <c r="D7" s="305">
        <v>49365</v>
      </c>
      <c r="E7" s="307"/>
      <c r="F7" s="310">
        <v>79288</v>
      </c>
      <c r="G7" s="312"/>
      <c r="H7" s="315"/>
    </row>
    <row r="8" spans="1:8" x14ac:dyDescent="0.2">
      <c r="A8" s="103"/>
      <c r="B8" s="109"/>
      <c r="C8" s="303"/>
      <c r="D8" s="306">
        <v>26260</v>
      </c>
      <c r="E8" s="308"/>
      <c r="F8" s="311">
        <v>41870</v>
      </c>
      <c r="G8" s="313"/>
      <c r="H8" s="316"/>
    </row>
    <row r="9" spans="1:8" x14ac:dyDescent="0.2">
      <c r="A9" s="118" t="s">
        <v>449</v>
      </c>
      <c r="B9" s="110"/>
      <c r="C9" s="302"/>
      <c r="D9" s="305">
        <v>65343</v>
      </c>
      <c r="E9" s="307"/>
      <c r="F9" s="310">
        <v>84962</v>
      </c>
      <c r="G9" s="312"/>
      <c r="H9" s="315"/>
    </row>
    <row r="10" spans="1:8" x14ac:dyDescent="0.2">
      <c r="A10" s="103"/>
      <c r="B10" s="109"/>
      <c r="C10" s="303"/>
      <c r="D10" s="306">
        <v>34290</v>
      </c>
      <c r="E10" s="308"/>
      <c r="F10" s="311">
        <v>42793</v>
      </c>
      <c r="G10" s="313"/>
      <c r="H10" s="316"/>
    </row>
    <row r="11" spans="1:8" x14ac:dyDescent="0.2">
      <c r="A11" s="118" t="s">
        <v>323</v>
      </c>
      <c r="B11" s="110"/>
      <c r="C11" s="302"/>
      <c r="D11" s="305">
        <v>59905</v>
      </c>
      <c r="E11" s="307"/>
      <c r="F11" s="310">
        <v>69604</v>
      </c>
      <c r="G11" s="312"/>
      <c r="H11" s="315"/>
    </row>
    <row r="12" spans="1:8" x14ac:dyDescent="0.2">
      <c r="A12" s="103"/>
      <c r="B12" s="109"/>
      <c r="C12" s="304"/>
      <c r="D12" s="306">
        <v>37223</v>
      </c>
      <c r="E12" s="308"/>
      <c r="F12" s="311">
        <v>36247</v>
      </c>
      <c r="G12" s="313"/>
      <c r="H12" s="316"/>
    </row>
    <row r="13" spans="1:8" x14ac:dyDescent="0.2">
      <c r="A13" s="118"/>
      <c r="B13" s="110"/>
      <c r="C13" s="302"/>
      <c r="D13" s="305">
        <v>70724</v>
      </c>
      <c r="E13" s="307"/>
      <c r="F13" s="310">
        <v>74318</v>
      </c>
      <c r="G13" s="314"/>
      <c r="H13" s="315"/>
    </row>
    <row r="14" spans="1:8" x14ac:dyDescent="0.2">
      <c r="A14" s="103"/>
      <c r="B14" s="109"/>
      <c r="C14" s="303"/>
      <c r="D14" s="306">
        <v>34450</v>
      </c>
      <c r="E14" s="308"/>
      <c r="F14" s="311">
        <v>39112</v>
      </c>
      <c r="G14" s="313"/>
      <c r="H14" s="316"/>
    </row>
    <row r="17" spans="1:11" x14ac:dyDescent="0.2">
      <c r="A17" s="294" t="s">
        <v>28</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91</v>
      </c>
      <c r="B19" s="295">
        <f>ROUND(VALUE(SUBSTITUTE(実質収支比率等に係る経年分析!F$48,"▲","-")),2)</f>
        <v>4.6900000000000004</v>
      </c>
      <c r="C19" s="295">
        <f>ROUND(VALUE(SUBSTITUTE(実質収支比率等に係る経年分析!G$48,"▲","-")),2)</f>
        <v>5.85</v>
      </c>
      <c r="D19" s="295">
        <f>ROUND(VALUE(SUBSTITUTE(実質収支比率等に係る経年分析!H$48,"▲","-")),2)</f>
        <v>6.69</v>
      </c>
      <c r="E19" s="295">
        <f>ROUND(VALUE(SUBSTITUTE(実質収支比率等に係る経年分析!I$48,"▲","-")),2)</f>
        <v>6.34</v>
      </c>
      <c r="F19" s="295">
        <f>ROUND(VALUE(SUBSTITUTE(実質収支比率等に係る経年分析!J$48,"▲","-")),2)</f>
        <v>8.24</v>
      </c>
    </row>
    <row r="20" spans="1:11" x14ac:dyDescent="0.2">
      <c r="A20" s="295" t="s">
        <v>42</v>
      </c>
      <c r="B20" s="295">
        <f>ROUND(VALUE(SUBSTITUTE(実質収支比率等に係る経年分析!F$47,"▲","-")),2)</f>
        <v>27.97</v>
      </c>
      <c r="C20" s="295">
        <f>ROUND(VALUE(SUBSTITUTE(実質収支比率等に係る経年分析!G$47,"▲","-")),2)</f>
        <v>28.23</v>
      </c>
      <c r="D20" s="295">
        <f>ROUND(VALUE(SUBSTITUTE(実質収支比率等に係る経年分析!H$47,"▲","-")),2)</f>
        <v>28.84</v>
      </c>
      <c r="E20" s="295">
        <f>ROUND(VALUE(SUBSTITUTE(実質収支比率等に係る経年分析!I$47,"▲","-")),2)</f>
        <v>25.71</v>
      </c>
      <c r="F20" s="295">
        <f>ROUND(VALUE(SUBSTITUTE(実質収支比率等に係る経年分析!J$47,"▲","-")),2)</f>
        <v>23.3</v>
      </c>
    </row>
    <row r="21" spans="1:11" x14ac:dyDescent="0.2">
      <c r="A21" s="295" t="s">
        <v>117</v>
      </c>
      <c r="B21" s="295">
        <f>IF(ISNUMBER(VALUE(SUBSTITUTE(実質収支比率等に係る経年分析!F$49,"▲","-"))),ROUND(VALUE(SUBSTITUTE(実質収支比率等に係る経年分析!F$49,"▲","-")),2),NA())</f>
        <v>-1.92</v>
      </c>
      <c r="C21" s="295">
        <f>IF(ISNUMBER(VALUE(SUBSTITUTE(実質収支比率等に係る経年分析!G$49,"▲","-"))),ROUND(VALUE(SUBSTITUTE(実質収支比率等に係る経年分析!G$49,"▲","-")),2),NA())</f>
        <v>1.26</v>
      </c>
      <c r="D21" s="295">
        <f>IF(ISNUMBER(VALUE(SUBSTITUTE(実質収支比率等に係る経年分析!H$49,"▲","-"))),ROUND(VALUE(SUBSTITUTE(実質収支比率等に係る経年分析!H$49,"▲","-")),2),NA())</f>
        <v>0.75</v>
      </c>
      <c r="E21" s="295">
        <f>IF(ISNUMBER(VALUE(SUBSTITUTE(実質収支比率等に係る経年分析!I$49,"▲","-"))),ROUND(VALUE(SUBSTITUTE(実質収支比率等に係る経年分析!I$49,"▲","-")),2),NA())</f>
        <v>-2.6</v>
      </c>
      <c r="F21" s="295">
        <f>IF(ISNUMBER(VALUE(SUBSTITUTE(実質収支比率等に係る経年分析!J$49,"▲","-"))),ROUND(VALUE(SUBSTITUTE(実質収支比率等に係る経年分析!J$49,"▲","-")),2),NA())</f>
        <v>0.71</v>
      </c>
    </row>
    <row r="24" spans="1:11" x14ac:dyDescent="0.2">
      <c r="A24" s="294" t="s">
        <v>105</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119</v>
      </c>
      <c r="C26" s="296" t="s">
        <v>70</v>
      </c>
      <c r="D26" s="296" t="s">
        <v>119</v>
      </c>
      <c r="E26" s="296" t="s">
        <v>70</v>
      </c>
      <c r="F26" s="296" t="s">
        <v>119</v>
      </c>
      <c r="G26" s="296" t="s">
        <v>70</v>
      </c>
      <c r="H26" s="296" t="s">
        <v>119</v>
      </c>
      <c r="I26" s="296" t="s">
        <v>70</v>
      </c>
      <c r="J26" s="296" t="s">
        <v>119</v>
      </c>
      <c r="K26" s="296" t="s">
        <v>70</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公共下水道事業特別会計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2">
      <c r="A30" s="296" t="str">
        <f>IF(連結実質赤字比率に係る赤字・黒字の構成分析!C$40="",NA(),連結実質赤字比率に係る赤字・黒字の構成分析!C$40)</f>
        <v>後期高齢者医療特別会計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0.01</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0.01</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0.01</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0.01</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0.01</v>
      </c>
    </row>
    <row r="31" spans="1:11" x14ac:dyDescent="0.2">
      <c r="A31" s="296" t="str">
        <f>IF(連結実質赤字比率に係る赤字・黒字の構成分析!C$39="",NA(),連結実質赤字比率に係る赤字・黒字の構成分析!C$39)</f>
        <v>簡易水道事業特別会計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0.01</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0.03</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0.03</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0.03</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0.03</v>
      </c>
    </row>
    <row r="32" spans="1:11" x14ac:dyDescent="0.2">
      <c r="A32" s="296" t="str">
        <f>IF(連結実質赤字比率に係る赤字・黒字の構成分析!C$38="",NA(),連結実質赤字比率に係る赤字・黒字の構成分析!C$38)</f>
        <v>介護サービス事業特別会計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0.02</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0.03</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0.05</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0.06</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7.0000000000000007E-2</v>
      </c>
    </row>
    <row r="33" spans="1:16" x14ac:dyDescent="0.2">
      <c r="A33" s="296" t="str">
        <f>IF(連結実質赤字比率に係る赤字・黒字の構成分析!C$37="",NA(),連結実質赤字比率に係る赤字・黒字の構成分析!C$37)</f>
        <v>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0.57999999999999996</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7.0000000000000007E-2</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0.16</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0.38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0.57999999999999996</v>
      </c>
    </row>
    <row r="34" spans="1:16" x14ac:dyDescent="0.2">
      <c r="A34" s="296" t="str">
        <f>IF(連結実質赤字比率に係る赤字・黒字の構成分析!C$36="",NA(),連結実質赤字比率に係る赤字・黒字の構成分析!C$36)</f>
        <v>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0.78</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1.98</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2.02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1.24</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0.8</v>
      </c>
    </row>
    <row r="35" spans="1:16" x14ac:dyDescent="0.2">
      <c r="A35" s="296" t="str">
        <f>IF(連結実質赤字比率に係る赤字・黒字の構成分析!C$35="",NA(),連結実質赤字比率に係る赤字・黒字の構成分析!C$35)</f>
        <v>病院事業会計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3.85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4.0199999999999996</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4.63</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4.01</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3.29</v>
      </c>
    </row>
    <row r="36" spans="1:16" x14ac:dyDescent="0.2">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4.6900000000000004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5.84</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6.69</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6.34</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8.23</v>
      </c>
    </row>
    <row r="39" spans="1:16" x14ac:dyDescent="0.2">
      <c r="A39" s="294" t="s">
        <v>16</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121</v>
      </c>
      <c r="C41" s="297"/>
      <c r="D41" s="297" t="s">
        <v>122</v>
      </c>
      <c r="E41" s="297" t="s">
        <v>121</v>
      </c>
      <c r="F41" s="297"/>
      <c r="G41" s="297" t="s">
        <v>122</v>
      </c>
      <c r="H41" s="297" t="s">
        <v>121</v>
      </c>
      <c r="I41" s="297"/>
      <c r="J41" s="297" t="s">
        <v>122</v>
      </c>
      <c r="K41" s="297" t="s">
        <v>121</v>
      </c>
      <c r="L41" s="297"/>
      <c r="M41" s="297" t="s">
        <v>122</v>
      </c>
      <c r="N41" s="297" t="s">
        <v>121</v>
      </c>
      <c r="O41" s="297"/>
      <c r="P41" s="297" t="s">
        <v>122</v>
      </c>
    </row>
    <row r="42" spans="1:16" x14ac:dyDescent="0.2">
      <c r="A42" s="297" t="s">
        <v>123</v>
      </c>
      <c r="B42" s="297"/>
      <c r="C42" s="297"/>
      <c r="D42" s="297">
        <f>'実質公債費比率（分子）の構造'!K$52</f>
        <v>1466</v>
      </c>
      <c r="E42" s="297"/>
      <c r="F42" s="297"/>
      <c r="G42" s="297">
        <f>'実質公債費比率（分子）の構造'!L$52</f>
        <v>1418</v>
      </c>
      <c r="H42" s="297"/>
      <c r="I42" s="297"/>
      <c r="J42" s="297">
        <f>'実質公債費比率（分子）の構造'!M$52</f>
        <v>1331</v>
      </c>
      <c r="K42" s="297"/>
      <c r="L42" s="297"/>
      <c r="M42" s="297">
        <f>'実質公債費比率（分子）の構造'!N$52</f>
        <v>1349</v>
      </c>
      <c r="N42" s="297"/>
      <c r="O42" s="297"/>
      <c r="P42" s="297">
        <f>'実質公債費比率（分子）の構造'!O$52</f>
        <v>1311</v>
      </c>
    </row>
    <row r="43" spans="1:16" x14ac:dyDescent="0.2">
      <c r="A43" s="297" t="s">
        <v>46</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2">
      <c r="A44" s="297" t="s">
        <v>44</v>
      </c>
      <c r="B44" s="297" t="str">
        <f>'実質公債費比率（分子）の構造'!K$50</f>
        <v>-</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2">
      <c r="A45" s="297" t="s">
        <v>2</v>
      </c>
      <c r="B45" s="297">
        <f>'実質公債費比率（分子）の構造'!K$49</f>
        <v>117</v>
      </c>
      <c r="C45" s="297"/>
      <c r="D45" s="297"/>
      <c r="E45" s="297">
        <f>'実質公債費比率（分子）の構造'!L$49</f>
        <v>101</v>
      </c>
      <c r="F45" s="297"/>
      <c r="G45" s="297"/>
      <c r="H45" s="297">
        <f>'実質公債費比率（分子）の構造'!M$49</f>
        <v>110</v>
      </c>
      <c r="I45" s="297"/>
      <c r="J45" s="297"/>
      <c r="K45" s="297">
        <f>'実質公債費比率（分子）の構造'!N$49</f>
        <v>138</v>
      </c>
      <c r="L45" s="297"/>
      <c r="M45" s="297"/>
      <c r="N45" s="297">
        <f>'実質公債費比率（分子）の構造'!O$49</f>
        <v>90</v>
      </c>
      <c r="O45" s="297"/>
      <c r="P45" s="297"/>
    </row>
    <row r="46" spans="1:16" x14ac:dyDescent="0.2">
      <c r="A46" s="297" t="s">
        <v>39</v>
      </c>
      <c r="B46" s="297">
        <f>'実質公債費比率（分子）の構造'!K$48</f>
        <v>415</v>
      </c>
      <c r="C46" s="297"/>
      <c r="D46" s="297"/>
      <c r="E46" s="297">
        <f>'実質公債費比率（分子）の構造'!L$48</f>
        <v>396</v>
      </c>
      <c r="F46" s="297"/>
      <c r="G46" s="297"/>
      <c r="H46" s="297">
        <f>'実質公債費比率（分子）の構造'!M$48</f>
        <v>410</v>
      </c>
      <c r="I46" s="297"/>
      <c r="J46" s="297"/>
      <c r="K46" s="297">
        <f>'実質公債費比率（分子）の構造'!N$48</f>
        <v>409</v>
      </c>
      <c r="L46" s="297"/>
      <c r="M46" s="297"/>
      <c r="N46" s="297">
        <f>'実質公債費比率（分子）の構造'!O$48</f>
        <v>447</v>
      </c>
      <c r="O46" s="297"/>
      <c r="P46" s="297"/>
    </row>
    <row r="47" spans="1:16" x14ac:dyDescent="0.2">
      <c r="A47" s="297" t="s">
        <v>36</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34</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27</v>
      </c>
      <c r="B49" s="297">
        <f>'実質公債費比率（分子）の構造'!K$45</f>
        <v>1601</v>
      </c>
      <c r="C49" s="297"/>
      <c r="D49" s="297"/>
      <c r="E49" s="297">
        <f>'実質公債費比率（分子）の構造'!L$45</f>
        <v>1516</v>
      </c>
      <c r="F49" s="297"/>
      <c r="G49" s="297"/>
      <c r="H49" s="297">
        <f>'実質公債費比率（分子）の構造'!M$45</f>
        <v>1436</v>
      </c>
      <c r="I49" s="297"/>
      <c r="J49" s="297"/>
      <c r="K49" s="297">
        <f>'実質公債費比率（分子）の構造'!N$45</f>
        <v>1519</v>
      </c>
      <c r="L49" s="297"/>
      <c r="M49" s="297"/>
      <c r="N49" s="297">
        <f>'実質公債費比率（分子）の構造'!O$45</f>
        <v>1520</v>
      </c>
      <c r="O49" s="297"/>
      <c r="P49" s="297"/>
    </row>
    <row r="50" spans="1:16" x14ac:dyDescent="0.2">
      <c r="A50" s="297" t="s">
        <v>60</v>
      </c>
      <c r="B50" s="297" t="e">
        <f>NA()</f>
        <v>#N/A</v>
      </c>
      <c r="C50" s="297">
        <f>IF(ISNUMBER('実質公債費比率（分子）の構造'!K$53),'実質公債費比率（分子）の構造'!K$53,NA())</f>
        <v>667</v>
      </c>
      <c r="D50" s="297" t="e">
        <f>NA()</f>
        <v>#N/A</v>
      </c>
      <c r="E50" s="297" t="e">
        <f>NA()</f>
        <v>#N/A</v>
      </c>
      <c r="F50" s="297">
        <f>IF(ISNUMBER('実質公債費比率（分子）の構造'!L$53),'実質公債費比率（分子）の構造'!L$53,NA())</f>
        <v>595</v>
      </c>
      <c r="G50" s="297" t="e">
        <f>NA()</f>
        <v>#N/A</v>
      </c>
      <c r="H50" s="297" t="e">
        <f>NA()</f>
        <v>#N/A</v>
      </c>
      <c r="I50" s="297">
        <f>IF(ISNUMBER('実質公債費比率（分子）の構造'!M$53),'実質公債費比率（分子）の構造'!M$53,NA())</f>
        <v>625</v>
      </c>
      <c r="J50" s="297" t="e">
        <f>NA()</f>
        <v>#N/A</v>
      </c>
      <c r="K50" s="297" t="e">
        <f>NA()</f>
        <v>#N/A</v>
      </c>
      <c r="L50" s="297">
        <f>IF(ISNUMBER('実質公債費比率（分子）の構造'!N$53),'実質公債費比率（分子）の構造'!N$53,NA())</f>
        <v>717</v>
      </c>
      <c r="M50" s="297" t="e">
        <f>NA()</f>
        <v>#N/A</v>
      </c>
      <c r="N50" s="297" t="e">
        <f>NA()</f>
        <v>#N/A</v>
      </c>
      <c r="O50" s="297">
        <f>IF(ISNUMBER('実質公債費比率（分子）の構造'!O$53),'実質公債費比率（分子）の構造'!O$53,NA())</f>
        <v>746</v>
      </c>
      <c r="P50" s="297" t="e">
        <f>NA()</f>
        <v>#N/A</v>
      </c>
    </row>
    <row r="53" spans="1:16" x14ac:dyDescent="0.2">
      <c r="A53" s="294" t="s">
        <v>125</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131</v>
      </c>
      <c r="C55" s="296"/>
      <c r="D55" s="296" t="s">
        <v>133</v>
      </c>
      <c r="E55" s="296" t="s">
        <v>131</v>
      </c>
      <c r="F55" s="296"/>
      <c r="G55" s="296" t="s">
        <v>133</v>
      </c>
      <c r="H55" s="296" t="s">
        <v>131</v>
      </c>
      <c r="I55" s="296"/>
      <c r="J55" s="296" t="s">
        <v>133</v>
      </c>
      <c r="K55" s="296" t="s">
        <v>131</v>
      </c>
      <c r="L55" s="296"/>
      <c r="M55" s="296" t="s">
        <v>133</v>
      </c>
      <c r="N55" s="296" t="s">
        <v>131</v>
      </c>
      <c r="O55" s="296"/>
      <c r="P55" s="296" t="s">
        <v>133</v>
      </c>
    </row>
    <row r="56" spans="1:16" x14ac:dyDescent="0.2">
      <c r="A56" s="296" t="s">
        <v>51</v>
      </c>
      <c r="B56" s="296"/>
      <c r="C56" s="296"/>
      <c r="D56" s="296">
        <f>'将来負担比率（分子）の構造'!I$52</f>
        <v>14142</v>
      </c>
      <c r="E56" s="296"/>
      <c r="F56" s="296"/>
      <c r="G56" s="296">
        <f>'将来負担比率（分子）の構造'!J$52</f>
        <v>13600</v>
      </c>
      <c r="H56" s="296"/>
      <c r="I56" s="296"/>
      <c r="J56" s="296">
        <f>'将来負担比率（分子）の構造'!K$52</f>
        <v>13108</v>
      </c>
      <c r="K56" s="296"/>
      <c r="L56" s="296"/>
      <c r="M56" s="296">
        <f>'将来負担比率（分子）の構造'!L$52</f>
        <v>12628</v>
      </c>
      <c r="N56" s="296"/>
      <c r="O56" s="296"/>
      <c r="P56" s="296">
        <f>'将来負担比率（分子）の構造'!M$52</f>
        <v>11946</v>
      </c>
    </row>
    <row r="57" spans="1:16" x14ac:dyDescent="0.2">
      <c r="A57" s="296" t="s">
        <v>98</v>
      </c>
      <c r="B57" s="296"/>
      <c r="C57" s="296"/>
      <c r="D57" s="296">
        <f>'将来負担比率（分子）の構造'!I$51</f>
        <v>81</v>
      </c>
      <c r="E57" s="296"/>
      <c r="F57" s="296"/>
      <c r="G57" s="296">
        <f>'将来負担比率（分子）の構造'!J$51</f>
        <v>88</v>
      </c>
      <c r="H57" s="296"/>
      <c r="I57" s="296"/>
      <c r="J57" s="296">
        <f>'将来負担比率（分子）の構造'!K$51</f>
        <v>92</v>
      </c>
      <c r="K57" s="296"/>
      <c r="L57" s="296"/>
      <c r="M57" s="296">
        <f>'将来負担比率（分子）の構造'!L$51</f>
        <v>77</v>
      </c>
      <c r="N57" s="296"/>
      <c r="O57" s="296"/>
      <c r="P57" s="296">
        <f>'将来負担比率（分子）の構造'!M$51</f>
        <v>70</v>
      </c>
    </row>
    <row r="58" spans="1:16" x14ac:dyDescent="0.2">
      <c r="A58" s="296" t="s">
        <v>96</v>
      </c>
      <c r="B58" s="296"/>
      <c r="C58" s="296"/>
      <c r="D58" s="296">
        <f>'将来負担比率（分子）の構造'!I$50</f>
        <v>4519</v>
      </c>
      <c r="E58" s="296"/>
      <c r="F58" s="296"/>
      <c r="G58" s="296">
        <f>'将来負担比率（分子）の構造'!J$50</f>
        <v>4598</v>
      </c>
      <c r="H58" s="296"/>
      <c r="I58" s="296"/>
      <c r="J58" s="296">
        <f>'将来負担比率（分子）の構造'!K$50</f>
        <v>4736</v>
      </c>
      <c r="K58" s="296"/>
      <c r="L58" s="296"/>
      <c r="M58" s="296">
        <f>'将来負担比率（分子）の構造'!L$50</f>
        <v>5031</v>
      </c>
      <c r="N58" s="296"/>
      <c r="O58" s="296"/>
      <c r="P58" s="296">
        <f>'将来負担比率（分子）の構造'!M$50</f>
        <v>5673</v>
      </c>
    </row>
    <row r="59" spans="1:16" x14ac:dyDescent="0.2">
      <c r="A59" s="296" t="s">
        <v>93</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87</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79</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2">
      <c r="A62" s="296" t="s">
        <v>80</v>
      </c>
      <c r="B62" s="296">
        <f>'将来負担比率（分子）の構造'!I$45</f>
        <v>2467</v>
      </c>
      <c r="C62" s="296"/>
      <c r="D62" s="296"/>
      <c r="E62" s="296">
        <f>'将来負担比率（分子）の構造'!J$45</f>
        <v>2374</v>
      </c>
      <c r="F62" s="296"/>
      <c r="G62" s="296"/>
      <c r="H62" s="296">
        <f>'将来負担比率（分子）の構造'!K$45</f>
        <v>2342</v>
      </c>
      <c r="I62" s="296"/>
      <c r="J62" s="296"/>
      <c r="K62" s="296">
        <f>'将来負担比率（分子）の構造'!L$45</f>
        <v>2343</v>
      </c>
      <c r="L62" s="296"/>
      <c r="M62" s="296"/>
      <c r="N62" s="296">
        <f>'将来負担比率（分子）の構造'!M$45</f>
        <v>2314</v>
      </c>
      <c r="O62" s="296"/>
      <c r="P62" s="296"/>
    </row>
    <row r="63" spans="1:16" x14ac:dyDescent="0.2">
      <c r="A63" s="296" t="s">
        <v>78</v>
      </c>
      <c r="B63" s="296">
        <f>'将来負担比率（分子）の構造'!I$44</f>
        <v>1459</v>
      </c>
      <c r="C63" s="296"/>
      <c r="D63" s="296"/>
      <c r="E63" s="296">
        <f>'将来負担比率（分子）の構造'!J$44</f>
        <v>1518</v>
      </c>
      <c r="F63" s="296"/>
      <c r="G63" s="296"/>
      <c r="H63" s="296">
        <f>'将来負担比率（分子）の構造'!K$44</f>
        <v>1425</v>
      </c>
      <c r="I63" s="296"/>
      <c r="J63" s="296"/>
      <c r="K63" s="296">
        <f>'将来負担比率（分子）の構造'!L$44</f>
        <v>1473</v>
      </c>
      <c r="L63" s="296"/>
      <c r="M63" s="296"/>
      <c r="N63" s="296">
        <f>'将来負担比率（分子）の構造'!M$44</f>
        <v>1335</v>
      </c>
      <c r="O63" s="296"/>
      <c r="P63" s="296"/>
    </row>
    <row r="64" spans="1:16" x14ac:dyDescent="0.2">
      <c r="A64" s="296" t="s">
        <v>76</v>
      </c>
      <c r="B64" s="296">
        <f>'将来負担比率（分子）の構造'!I$43</f>
        <v>4871</v>
      </c>
      <c r="C64" s="296"/>
      <c r="D64" s="296"/>
      <c r="E64" s="296">
        <f>'将来負担比率（分子）の構造'!J$43</f>
        <v>4765</v>
      </c>
      <c r="F64" s="296"/>
      <c r="G64" s="296"/>
      <c r="H64" s="296">
        <f>'将来負担比率（分子）の構造'!K$43</f>
        <v>4550</v>
      </c>
      <c r="I64" s="296"/>
      <c r="J64" s="296"/>
      <c r="K64" s="296">
        <f>'将来負担比率（分子）の構造'!L$43</f>
        <v>4231</v>
      </c>
      <c r="L64" s="296"/>
      <c r="M64" s="296"/>
      <c r="N64" s="296">
        <f>'将来負担比率（分子）の構造'!M$43</f>
        <v>3925</v>
      </c>
      <c r="O64" s="296"/>
      <c r="P64" s="296"/>
    </row>
    <row r="65" spans="1:16" x14ac:dyDescent="0.2">
      <c r="A65" s="296" t="s">
        <v>74</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2">
      <c r="A66" s="296" t="s">
        <v>68</v>
      </c>
      <c r="B66" s="296">
        <f>'将来負担比率（分子）の構造'!I$41</f>
        <v>14467</v>
      </c>
      <c r="C66" s="296"/>
      <c r="D66" s="296"/>
      <c r="E66" s="296">
        <f>'将来負担比率（分子）の構造'!J$41</f>
        <v>13813</v>
      </c>
      <c r="F66" s="296"/>
      <c r="G66" s="296"/>
      <c r="H66" s="296">
        <f>'将来負担比率（分子）の構造'!K$41</f>
        <v>13411</v>
      </c>
      <c r="I66" s="296"/>
      <c r="J66" s="296"/>
      <c r="K66" s="296">
        <f>'将来負担比率（分子）の構造'!L$41</f>
        <v>13108</v>
      </c>
      <c r="L66" s="296"/>
      <c r="M66" s="296"/>
      <c r="N66" s="296">
        <f>'将来負担比率（分子）の構造'!M$41</f>
        <v>12588</v>
      </c>
      <c r="O66" s="296"/>
      <c r="P66" s="296"/>
    </row>
    <row r="67" spans="1:16" x14ac:dyDescent="0.2">
      <c r="A67" s="296" t="s">
        <v>102</v>
      </c>
      <c r="B67" s="296" t="e">
        <f>NA()</f>
        <v>#N/A</v>
      </c>
      <c r="C67" s="296">
        <f>IF(ISNUMBER('将来負担比率（分子）の構造'!I$53),IF('将来負担比率（分子）の構造'!I$53&lt;0,0,'将来負担比率（分子）の構造'!I$53),NA())</f>
        <v>4522</v>
      </c>
      <c r="D67" s="296" t="e">
        <f>NA()</f>
        <v>#N/A</v>
      </c>
      <c r="E67" s="296" t="e">
        <f>NA()</f>
        <v>#N/A</v>
      </c>
      <c r="F67" s="296">
        <f>IF(ISNUMBER('将来負担比率（分子）の構造'!J$53),IF('将来負担比率（分子）の構造'!J$53&lt;0,0,'将来負担比率（分子）の構造'!J$53),NA())</f>
        <v>4183</v>
      </c>
      <c r="G67" s="296" t="e">
        <f>NA()</f>
        <v>#N/A</v>
      </c>
      <c r="H67" s="296" t="e">
        <f>NA()</f>
        <v>#N/A</v>
      </c>
      <c r="I67" s="296">
        <f>IF(ISNUMBER('将来負担比率（分子）の構造'!K$53),IF('将来負担比率（分子）の構造'!K$53&lt;0,0,'将来負担比率（分子）の構造'!K$53),NA())</f>
        <v>3791</v>
      </c>
      <c r="J67" s="296" t="e">
        <f>NA()</f>
        <v>#N/A</v>
      </c>
      <c r="K67" s="296" t="e">
        <f>NA()</f>
        <v>#N/A</v>
      </c>
      <c r="L67" s="296">
        <f>IF(ISNUMBER('将来負担比率（分子）の構造'!L$53),IF('将来負担比率（分子）の構造'!L$53&lt;0,0,'将来負担比率（分子）の構造'!L$53),NA())</f>
        <v>3420</v>
      </c>
      <c r="M67" s="296" t="e">
        <f>NA()</f>
        <v>#N/A</v>
      </c>
      <c r="N67" s="296" t="e">
        <f>NA()</f>
        <v>#N/A</v>
      </c>
      <c r="O67" s="296">
        <f>IF(ISNUMBER('将来負担比率（分子）の構造'!M$53),IF('将来負担比率（分子）の構造'!M$53&lt;0,0,'将来負担比率（分子）の構造'!M$53),NA())</f>
        <v>2473</v>
      </c>
      <c r="P67" s="296" t="e">
        <f>NA()</f>
        <v>#N/A</v>
      </c>
    </row>
    <row r="70" spans="1:16" x14ac:dyDescent="0.2">
      <c r="A70" s="299" t="s">
        <v>134</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135</v>
      </c>
      <c r="B72" s="300">
        <f>基金残高に係る経年分析!F55</f>
        <v>2096</v>
      </c>
      <c r="C72" s="300">
        <f>基金残高に係る経年分析!G55</f>
        <v>1916</v>
      </c>
      <c r="D72" s="300">
        <f>基金残高に係る経年分析!H55</f>
        <v>1805</v>
      </c>
    </row>
    <row r="73" spans="1:16" x14ac:dyDescent="0.2">
      <c r="A73" s="298" t="s">
        <v>137</v>
      </c>
      <c r="B73" s="300">
        <f>基金残高に係る経年分析!F56</f>
        <v>672</v>
      </c>
      <c r="C73" s="300">
        <f>基金残高に係る経年分析!G56</f>
        <v>661</v>
      </c>
      <c r="D73" s="300">
        <f>基金残高に係る経年分析!H56</f>
        <v>765</v>
      </c>
    </row>
    <row r="74" spans="1:16" x14ac:dyDescent="0.2">
      <c r="A74" s="298" t="s">
        <v>139</v>
      </c>
      <c r="B74" s="300">
        <f>基金残高に係る経年分析!F57</f>
        <v>1605</v>
      </c>
      <c r="C74" s="300">
        <f>基金残高に係る経年分析!G57</f>
        <v>1976</v>
      </c>
      <c r="D74" s="300">
        <f>基金残高に係る経年分析!H57</f>
        <v>2489</v>
      </c>
    </row>
  </sheetData>
  <sheetProtection algorithmName="SHA-512" hashValue="3NURPbBJT5xxE930ELwbgWwa80qY5RkdP5qmaCBql8Ead39Dz51qTh1l4wDxNNz0Sdy3CmoJo8s7GC4blQx9nw==" saltValue="TWKmwzHjja3OBk7H88wr6g=="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83" customWidth="1"/>
    <col min="109" max="109" width="5.88671875" style="84" customWidth="1"/>
    <col min="110" max="110" width="8.6640625" style="50" hidden="1" customWidth="1"/>
    <col min="111" max="16384" width="8.6640625" style="50" hidden="1"/>
  </cols>
  <sheetData>
    <row r="1" spans="1:109" ht="42.75" customHeight="1" x14ac:dyDescent="0.2">
      <c r="A1" s="318"/>
      <c r="B1" s="320"/>
      <c r="DD1" s="94"/>
      <c r="DE1" s="94"/>
    </row>
    <row r="2" spans="1:109" ht="25.5" customHeight="1" x14ac:dyDescent="0.2">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2">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ht="13.2" x14ac:dyDescent="0.2">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ht="13.2" x14ac:dyDescent="0.2">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ht="13.2" x14ac:dyDescent="0.2">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ht="13.2" x14ac:dyDescent="0.2">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ht="13.2" x14ac:dyDescent="0.2">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ht="13.2" x14ac:dyDescent="0.2">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ht="13.2" x14ac:dyDescent="0.2">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ht="13.2" x14ac:dyDescent="0.2">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ht="13.2" x14ac:dyDescent="0.2">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ht="13.2" x14ac:dyDescent="0.2">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ht="13.2" x14ac:dyDescent="0.2">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ht="13.2" x14ac:dyDescent="0.2">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ht="13.2" x14ac:dyDescent="0.2">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ht="13.2" x14ac:dyDescent="0.2">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ht="13.2" x14ac:dyDescent="0.2">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ht="13.2" x14ac:dyDescent="0.2">
      <c r="DD19" s="94"/>
      <c r="DE19" s="94"/>
    </row>
    <row r="20" spans="1:109" ht="13.2" x14ac:dyDescent="0.2">
      <c r="DD20" s="94"/>
      <c r="DE20" s="94"/>
    </row>
    <row r="21" spans="1:109" ht="17.25" customHeight="1" x14ac:dyDescent="0.2">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ht="13.2" x14ac:dyDescent="0.2">
      <c r="B40" s="322"/>
      <c r="DD40" s="322"/>
      <c r="DE40" s="94"/>
    </row>
    <row r="41" spans="2:109" ht="16.2" x14ac:dyDescent="0.2">
      <c r="B41" s="86" t="s">
        <v>555</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ht="13.2" x14ac:dyDescent="0.2">
      <c r="B42" s="84"/>
      <c r="G42" s="326"/>
      <c r="I42" s="317"/>
      <c r="J42" s="317"/>
      <c r="K42" s="317"/>
      <c r="AM42" s="326"/>
      <c r="AN42" s="326" t="s">
        <v>556</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2">
      <c r="B43" s="84"/>
      <c r="AN43" s="1131" t="s">
        <v>258</v>
      </c>
      <c r="AO43" s="1132"/>
      <c r="AP43" s="1132"/>
      <c r="AQ43" s="1132"/>
      <c r="AR43" s="1132"/>
      <c r="AS43" s="1132"/>
      <c r="AT43" s="1132"/>
      <c r="AU43" s="1132"/>
      <c r="AV43" s="1132"/>
      <c r="AW43" s="1132"/>
      <c r="AX43" s="1132"/>
      <c r="AY43" s="1132"/>
      <c r="AZ43" s="1132"/>
      <c r="BA43" s="1132"/>
      <c r="BB43" s="1132"/>
      <c r="BC43" s="1132"/>
      <c r="BD43" s="1132"/>
      <c r="BE43" s="1132"/>
      <c r="BF43" s="1132"/>
      <c r="BG43" s="1132"/>
      <c r="BH43" s="1132"/>
      <c r="BI43" s="1132"/>
      <c r="BJ43" s="1132"/>
      <c r="BK43" s="1132"/>
      <c r="BL43" s="1132"/>
      <c r="BM43" s="1132"/>
      <c r="BN43" s="1132"/>
      <c r="BO43" s="1132"/>
      <c r="BP43" s="1132"/>
      <c r="BQ43" s="1132"/>
      <c r="BR43" s="1132"/>
      <c r="BS43" s="1132"/>
      <c r="BT43" s="1132"/>
      <c r="BU43" s="1132"/>
      <c r="BV43" s="1132"/>
      <c r="BW43" s="1132"/>
      <c r="BX43" s="1132"/>
      <c r="BY43" s="1132"/>
      <c r="BZ43" s="1132"/>
      <c r="CA43" s="1132"/>
      <c r="CB43" s="1132"/>
      <c r="CC43" s="1132"/>
      <c r="CD43" s="1132"/>
      <c r="CE43" s="1132"/>
      <c r="CF43" s="1132"/>
      <c r="CG43" s="1132"/>
      <c r="CH43" s="1132"/>
      <c r="CI43" s="1132"/>
      <c r="CJ43" s="1132"/>
      <c r="CK43" s="1132"/>
      <c r="CL43" s="1132"/>
      <c r="CM43" s="1132"/>
      <c r="CN43" s="1132"/>
      <c r="CO43" s="1132"/>
      <c r="CP43" s="1132"/>
      <c r="CQ43" s="1132"/>
      <c r="CR43" s="1132"/>
      <c r="CS43" s="1132"/>
      <c r="CT43" s="1132"/>
      <c r="CU43" s="1132"/>
      <c r="CV43" s="1132"/>
      <c r="CW43" s="1132"/>
      <c r="CX43" s="1132"/>
      <c r="CY43" s="1132"/>
      <c r="CZ43" s="1132"/>
      <c r="DA43" s="1132"/>
      <c r="DB43" s="1132"/>
      <c r="DC43" s="1133"/>
    </row>
    <row r="44" spans="2:109" ht="13.2" x14ac:dyDescent="0.2">
      <c r="B44" s="84"/>
      <c r="AN44" s="1134"/>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35"/>
      <c r="CD44" s="1135"/>
      <c r="CE44" s="1135"/>
      <c r="CF44" s="1135"/>
      <c r="CG44" s="1135"/>
      <c r="CH44" s="1135"/>
      <c r="CI44" s="1135"/>
      <c r="CJ44" s="1135"/>
      <c r="CK44" s="1135"/>
      <c r="CL44" s="1135"/>
      <c r="CM44" s="1135"/>
      <c r="CN44" s="1135"/>
      <c r="CO44" s="1135"/>
      <c r="CP44" s="1135"/>
      <c r="CQ44" s="1135"/>
      <c r="CR44" s="1135"/>
      <c r="CS44" s="1135"/>
      <c r="CT44" s="1135"/>
      <c r="CU44" s="1135"/>
      <c r="CV44" s="1135"/>
      <c r="CW44" s="1135"/>
      <c r="CX44" s="1135"/>
      <c r="CY44" s="1135"/>
      <c r="CZ44" s="1135"/>
      <c r="DA44" s="1135"/>
      <c r="DB44" s="1135"/>
      <c r="DC44" s="1136"/>
    </row>
    <row r="45" spans="2:109" ht="13.2" x14ac:dyDescent="0.2">
      <c r="B45" s="84"/>
      <c r="AN45" s="1134"/>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35"/>
      <c r="CD45" s="1135"/>
      <c r="CE45" s="1135"/>
      <c r="CF45" s="1135"/>
      <c r="CG45" s="1135"/>
      <c r="CH45" s="1135"/>
      <c r="CI45" s="1135"/>
      <c r="CJ45" s="1135"/>
      <c r="CK45" s="1135"/>
      <c r="CL45" s="1135"/>
      <c r="CM45" s="1135"/>
      <c r="CN45" s="1135"/>
      <c r="CO45" s="1135"/>
      <c r="CP45" s="1135"/>
      <c r="CQ45" s="1135"/>
      <c r="CR45" s="1135"/>
      <c r="CS45" s="1135"/>
      <c r="CT45" s="1135"/>
      <c r="CU45" s="1135"/>
      <c r="CV45" s="1135"/>
      <c r="CW45" s="1135"/>
      <c r="CX45" s="1135"/>
      <c r="CY45" s="1135"/>
      <c r="CZ45" s="1135"/>
      <c r="DA45" s="1135"/>
      <c r="DB45" s="1135"/>
      <c r="DC45" s="1136"/>
    </row>
    <row r="46" spans="2:109" ht="13.2" x14ac:dyDescent="0.2">
      <c r="B46" s="84"/>
      <c r="AN46" s="1134"/>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35"/>
      <c r="CD46" s="1135"/>
      <c r="CE46" s="1135"/>
      <c r="CF46" s="1135"/>
      <c r="CG46" s="1135"/>
      <c r="CH46" s="1135"/>
      <c r="CI46" s="1135"/>
      <c r="CJ46" s="1135"/>
      <c r="CK46" s="1135"/>
      <c r="CL46" s="1135"/>
      <c r="CM46" s="1135"/>
      <c r="CN46" s="1135"/>
      <c r="CO46" s="1135"/>
      <c r="CP46" s="1135"/>
      <c r="CQ46" s="1135"/>
      <c r="CR46" s="1135"/>
      <c r="CS46" s="1135"/>
      <c r="CT46" s="1135"/>
      <c r="CU46" s="1135"/>
      <c r="CV46" s="1135"/>
      <c r="CW46" s="1135"/>
      <c r="CX46" s="1135"/>
      <c r="CY46" s="1135"/>
      <c r="CZ46" s="1135"/>
      <c r="DA46" s="1135"/>
      <c r="DB46" s="1135"/>
      <c r="DC46" s="1136"/>
    </row>
    <row r="47" spans="2:109" ht="13.2" x14ac:dyDescent="0.2">
      <c r="B47" s="84"/>
      <c r="AN47" s="1137"/>
      <c r="AO47" s="1138"/>
      <c r="AP47" s="1138"/>
      <c r="AQ47" s="1138"/>
      <c r="AR47" s="1138"/>
      <c r="AS47" s="1138"/>
      <c r="AT47" s="1138"/>
      <c r="AU47" s="1138"/>
      <c r="AV47" s="1138"/>
      <c r="AW47" s="1138"/>
      <c r="AX47" s="1138"/>
      <c r="AY47" s="1138"/>
      <c r="AZ47" s="1138"/>
      <c r="BA47" s="1138"/>
      <c r="BB47" s="1138"/>
      <c r="BC47" s="1138"/>
      <c r="BD47" s="1138"/>
      <c r="BE47" s="1138"/>
      <c r="BF47" s="1138"/>
      <c r="BG47" s="1138"/>
      <c r="BH47" s="1138"/>
      <c r="BI47" s="1138"/>
      <c r="BJ47" s="1138"/>
      <c r="BK47" s="1138"/>
      <c r="BL47" s="1138"/>
      <c r="BM47" s="1138"/>
      <c r="BN47" s="1138"/>
      <c r="BO47" s="1138"/>
      <c r="BP47" s="1138"/>
      <c r="BQ47" s="1138"/>
      <c r="BR47" s="1138"/>
      <c r="BS47" s="1138"/>
      <c r="BT47" s="1138"/>
      <c r="BU47" s="1138"/>
      <c r="BV47" s="1138"/>
      <c r="BW47" s="1138"/>
      <c r="BX47" s="1138"/>
      <c r="BY47" s="1138"/>
      <c r="BZ47" s="1138"/>
      <c r="CA47" s="1138"/>
      <c r="CB47" s="1138"/>
      <c r="CC47" s="1138"/>
      <c r="CD47" s="1138"/>
      <c r="CE47" s="1138"/>
      <c r="CF47" s="1138"/>
      <c r="CG47" s="1138"/>
      <c r="CH47" s="1138"/>
      <c r="CI47" s="1138"/>
      <c r="CJ47" s="1138"/>
      <c r="CK47" s="1138"/>
      <c r="CL47" s="1138"/>
      <c r="CM47" s="1138"/>
      <c r="CN47" s="1138"/>
      <c r="CO47" s="1138"/>
      <c r="CP47" s="1138"/>
      <c r="CQ47" s="1138"/>
      <c r="CR47" s="1138"/>
      <c r="CS47" s="1138"/>
      <c r="CT47" s="1138"/>
      <c r="CU47" s="1138"/>
      <c r="CV47" s="1138"/>
      <c r="CW47" s="1138"/>
      <c r="CX47" s="1138"/>
      <c r="CY47" s="1138"/>
      <c r="CZ47" s="1138"/>
      <c r="DA47" s="1138"/>
      <c r="DB47" s="1138"/>
      <c r="DC47" s="1139"/>
    </row>
    <row r="48" spans="2:109" ht="13.2" x14ac:dyDescent="0.2">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ht="13.2" x14ac:dyDescent="0.2">
      <c r="B49" s="84"/>
      <c r="AN49" s="50" t="s">
        <v>177</v>
      </c>
    </row>
    <row r="50" spans="1:109" ht="13.2" x14ac:dyDescent="0.2">
      <c r="B50" s="84"/>
      <c r="G50" s="1114"/>
      <c r="H50" s="1114"/>
      <c r="I50" s="1114"/>
      <c r="J50" s="1114"/>
      <c r="K50" s="332"/>
      <c r="L50" s="332"/>
      <c r="M50" s="336"/>
      <c r="N50" s="336"/>
      <c r="AN50" s="1141"/>
      <c r="AO50" s="659"/>
      <c r="AP50" s="659"/>
      <c r="AQ50" s="659"/>
      <c r="AR50" s="659"/>
      <c r="AS50" s="659"/>
      <c r="AT50" s="659"/>
      <c r="AU50" s="659"/>
      <c r="AV50" s="659"/>
      <c r="AW50" s="659"/>
      <c r="AX50" s="659"/>
      <c r="AY50" s="659"/>
      <c r="AZ50" s="659"/>
      <c r="BA50" s="659"/>
      <c r="BB50" s="659"/>
      <c r="BC50" s="659"/>
      <c r="BD50" s="659"/>
      <c r="BE50" s="659"/>
      <c r="BF50" s="659"/>
      <c r="BG50" s="659"/>
      <c r="BH50" s="659"/>
      <c r="BI50" s="659"/>
      <c r="BJ50" s="659"/>
      <c r="BK50" s="659"/>
      <c r="BL50" s="659"/>
      <c r="BM50" s="659"/>
      <c r="BN50" s="659"/>
      <c r="BO50" s="660"/>
      <c r="BP50" s="1116" t="s">
        <v>397</v>
      </c>
      <c r="BQ50" s="1116"/>
      <c r="BR50" s="1116"/>
      <c r="BS50" s="1116"/>
      <c r="BT50" s="1116"/>
      <c r="BU50" s="1116"/>
      <c r="BV50" s="1116"/>
      <c r="BW50" s="1116"/>
      <c r="BX50" s="1116" t="s">
        <v>356</v>
      </c>
      <c r="BY50" s="1116"/>
      <c r="BZ50" s="1116"/>
      <c r="CA50" s="1116"/>
      <c r="CB50" s="1116"/>
      <c r="CC50" s="1116"/>
      <c r="CD50" s="1116"/>
      <c r="CE50" s="1116"/>
      <c r="CF50" s="1116" t="s">
        <v>5</v>
      </c>
      <c r="CG50" s="1116"/>
      <c r="CH50" s="1116"/>
      <c r="CI50" s="1116"/>
      <c r="CJ50" s="1116"/>
      <c r="CK50" s="1116"/>
      <c r="CL50" s="1116"/>
      <c r="CM50" s="1116"/>
      <c r="CN50" s="1116" t="s">
        <v>500</v>
      </c>
      <c r="CO50" s="1116"/>
      <c r="CP50" s="1116"/>
      <c r="CQ50" s="1116"/>
      <c r="CR50" s="1116"/>
      <c r="CS50" s="1116"/>
      <c r="CT50" s="1116"/>
      <c r="CU50" s="1116"/>
      <c r="CV50" s="1116" t="s">
        <v>452</v>
      </c>
      <c r="CW50" s="1116"/>
      <c r="CX50" s="1116"/>
      <c r="CY50" s="1116"/>
      <c r="CZ50" s="1116"/>
      <c r="DA50" s="1116"/>
      <c r="DB50" s="1116"/>
      <c r="DC50" s="1116"/>
    </row>
    <row r="51" spans="1:109" ht="13.5" customHeight="1" x14ac:dyDescent="0.2">
      <c r="B51" s="84"/>
      <c r="G51" s="1129"/>
      <c r="H51" s="1129"/>
      <c r="I51" s="1140"/>
      <c r="J51" s="1140"/>
      <c r="K51" s="1130"/>
      <c r="L51" s="1130"/>
      <c r="M51" s="1130"/>
      <c r="N51" s="1130"/>
      <c r="AM51" s="328"/>
      <c r="AN51" s="1117" t="s">
        <v>557</v>
      </c>
      <c r="AO51" s="1117"/>
      <c r="AP51" s="1117"/>
      <c r="AQ51" s="1117"/>
      <c r="AR51" s="1117"/>
      <c r="AS51" s="1117"/>
      <c r="AT51" s="1117"/>
      <c r="AU51" s="1117"/>
      <c r="AV51" s="1117"/>
      <c r="AW51" s="1117"/>
      <c r="AX51" s="1117"/>
      <c r="AY51" s="1117"/>
      <c r="AZ51" s="1117"/>
      <c r="BA51" s="1117"/>
      <c r="BB51" s="1117" t="s">
        <v>559</v>
      </c>
      <c r="BC51" s="1117"/>
      <c r="BD51" s="1117"/>
      <c r="BE51" s="1117"/>
      <c r="BF51" s="1117"/>
      <c r="BG51" s="1117"/>
      <c r="BH51" s="1117"/>
      <c r="BI51" s="1117"/>
      <c r="BJ51" s="1117"/>
      <c r="BK51" s="1117"/>
      <c r="BL51" s="1117"/>
      <c r="BM51" s="1117"/>
      <c r="BN51" s="1117"/>
      <c r="BO51" s="1117"/>
      <c r="BP51" s="1113">
        <v>75.3</v>
      </c>
      <c r="BQ51" s="1113"/>
      <c r="BR51" s="1113"/>
      <c r="BS51" s="1113"/>
      <c r="BT51" s="1113"/>
      <c r="BU51" s="1113"/>
      <c r="BV51" s="1113"/>
      <c r="BW51" s="1113"/>
      <c r="BX51" s="1113">
        <v>69.5</v>
      </c>
      <c r="BY51" s="1113"/>
      <c r="BZ51" s="1113"/>
      <c r="CA51" s="1113"/>
      <c r="CB51" s="1113"/>
      <c r="CC51" s="1113"/>
      <c r="CD51" s="1113"/>
      <c r="CE51" s="1113"/>
      <c r="CF51" s="1113">
        <v>63.6</v>
      </c>
      <c r="CG51" s="1113"/>
      <c r="CH51" s="1113"/>
      <c r="CI51" s="1113"/>
      <c r="CJ51" s="1113"/>
      <c r="CK51" s="1113"/>
      <c r="CL51" s="1113"/>
      <c r="CM51" s="1113"/>
      <c r="CN51" s="1113">
        <v>55.8</v>
      </c>
      <c r="CO51" s="1113"/>
      <c r="CP51" s="1113"/>
      <c r="CQ51" s="1113"/>
      <c r="CR51" s="1113"/>
      <c r="CS51" s="1113"/>
      <c r="CT51" s="1113"/>
      <c r="CU51" s="1113"/>
      <c r="CV51" s="1113">
        <v>38.299999999999997</v>
      </c>
      <c r="CW51" s="1113"/>
      <c r="CX51" s="1113"/>
      <c r="CY51" s="1113"/>
      <c r="CZ51" s="1113"/>
      <c r="DA51" s="1113"/>
      <c r="DB51" s="1113"/>
      <c r="DC51" s="1113"/>
    </row>
    <row r="52" spans="1:109" ht="13.2" x14ac:dyDescent="0.2">
      <c r="B52" s="84"/>
      <c r="G52" s="1129"/>
      <c r="H52" s="1129"/>
      <c r="I52" s="1140"/>
      <c r="J52" s="1140"/>
      <c r="K52" s="1130"/>
      <c r="L52" s="1130"/>
      <c r="M52" s="1130"/>
      <c r="N52" s="1130"/>
      <c r="AM52" s="328"/>
      <c r="AN52" s="1117"/>
      <c r="AO52" s="1117"/>
      <c r="AP52" s="1117"/>
      <c r="AQ52" s="1117"/>
      <c r="AR52" s="1117"/>
      <c r="AS52" s="1117"/>
      <c r="AT52" s="1117"/>
      <c r="AU52" s="1117"/>
      <c r="AV52" s="1117"/>
      <c r="AW52" s="1117"/>
      <c r="AX52" s="1117"/>
      <c r="AY52" s="1117"/>
      <c r="AZ52" s="1117"/>
      <c r="BA52" s="1117"/>
      <c r="BB52" s="1117"/>
      <c r="BC52" s="1117"/>
      <c r="BD52" s="1117"/>
      <c r="BE52" s="1117"/>
      <c r="BF52" s="1117"/>
      <c r="BG52" s="1117"/>
      <c r="BH52" s="1117"/>
      <c r="BI52" s="1117"/>
      <c r="BJ52" s="1117"/>
      <c r="BK52" s="1117"/>
      <c r="BL52" s="1117"/>
      <c r="BM52" s="1117"/>
      <c r="BN52" s="1117"/>
      <c r="BO52" s="1117"/>
      <c r="BP52" s="1113"/>
      <c r="BQ52" s="1113"/>
      <c r="BR52" s="1113"/>
      <c r="BS52" s="1113"/>
      <c r="BT52" s="1113"/>
      <c r="BU52" s="1113"/>
      <c r="BV52" s="1113"/>
      <c r="BW52" s="1113"/>
      <c r="BX52" s="1113"/>
      <c r="BY52" s="1113"/>
      <c r="BZ52" s="1113"/>
      <c r="CA52" s="1113"/>
      <c r="CB52" s="1113"/>
      <c r="CC52" s="1113"/>
      <c r="CD52" s="1113"/>
      <c r="CE52" s="1113"/>
      <c r="CF52" s="1113"/>
      <c r="CG52" s="1113"/>
      <c r="CH52" s="1113"/>
      <c r="CI52" s="1113"/>
      <c r="CJ52" s="1113"/>
      <c r="CK52" s="1113"/>
      <c r="CL52" s="1113"/>
      <c r="CM52" s="1113"/>
      <c r="CN52" s="1113"/>
      <c r="CO52" s="1113"/>
      <c r="CP52" s="1113"/>
      <c r="CQ52" s="1113"/>
      <c r="CR52" s="1113"/>
      <c r="CS52" s="1113"/>
      <c r="CT52" s="1113"/>
      <c r="CU52" s="1113"/>
      <c r="CV52" s="1113"/>
      <c r="CW52" s="1113"/>
      <c r="CX52" s="1113"/>
      <c r="CY52" s="1113"/>
      <c r="CZ52" s="1113"/>
      <c r="DA52" s="1113"/>
      <c r="DB52" s="1113"/>
      <c r="DC52" s="1113"/>
    </row>
    <row r="53" spans="1:109" ht="13.2" x14ac:dyDescent="0.2">
      <c r="A53" s="317"/>
      <c r="B53" s="84"/>
      <c r="G53" s="1129"/>
      <c r="H53" s="1129"/>
      <c r="I53" s="1114"/>
      <c r="J53" s="1114"/>
      <c r="K53" s="1130"/>
      <c r="L53" s="1130"/>
      <c r="M53" s="1130"/>
      <c r="N53" s="1130"/>
      <c r="AM53" s="328"/>
      <c r="AN53" s="1117"/>
      <c r="AO53" s="1117"/>
      <c r="AP53" s="1117"/>
      <c r="AQ53" s="1117"/>
      <c r="AR53" s="1117"/>
      <c r="AS53" s="1117"/>
      <c r="AT53" s="1117"/>
      <c r="AU53" s="1117"/>
      <c r="AV53" s="1117"/>
      <c r="AW53" s="1117"/>
      <c r="AX53" s="1117"/>
      <c r="AY53" s="1117"/>
      <c r="AZ53" s="1117"/>
      <c r="BA53" s="1117"/>
      <c r="BB53" s="1117" t="s">
        <v>560</v>
      </c>
      <c r="BC53" s="1117"/>
      <c r="BD53" s="1117"/>
      <c r="BE53" s="1117"/>
      <c r="BF53" s="1117"/>
      <c r="BG53" s="1117"/>
      <c r="BH53" s="1117"/>
      <c r="BI53" s="1117"/>
      <c r="BJ53" s="1117"/>
      <c r="BK53" s="1117"/>
      <c r="BL53" s="1117"/>
      <c r="BM53" s="1117"/>
      <c r="BN53" s="1117"/>
      <c r="BO53" s="1117"/>
      <c r="BP53" s="1113">
        <v>57.9</v>
      </c>
      <c r="BQ53" s="1113"/>
      <c r="BR53" s="1113"/>
      <c r="BS53" s="1113"/>
      <c r="BT53" s="1113"/>
      <c r="BU53" s="1113"/>
      <c r="BV53" s="1113"/>
      <c r="BW53" s="1113"/>
      <c r="BX53" s="1113">
        <v>59.9</v>
      </c>
      <c r="BY53" s="1113"/>
      <c r="BZ53" s="1113"/>
      <c r="CA53" s="1113"/>
      <c r="CB53" s="1113"/>
      <c r="CC53" s="1113"/>
      <c r="CD53" s="1113"/>
      <c r="CE53" s="1113"/>
      <c r="CF53" s="1113">
        <v>61.8</v>
      </c>
      <c r="CG53" s="1113"/>
      <c r="CH53" s="1113"/>
      <c r="CI53" s="1113"/>
      <c r="CJ53" s="1113"/>
      <c r="CK53" s="1113"/>
      <c r="CL53" s="1113"/>
      <c r="CM53" s="1113"/>
      <c r="CN53" s="1113">
        <v>63.6</v>
      </c>
      <c r="CO53" s="1113"/>
      <c r="CP53" s="1113"/>
      <c r="CQ53" s="1113"/>
      <c r="CR53" s="1113"/>
      <c r="CS53" s="1113"/>
      <c r="CT53" s="1113"/>
      <c r="CU53" s="1113"/>
      <c r="CV53" s="1113">
        <v>65.900000000000006</v>
      </c>
      <c r="CW53" s="1113"/>
      <c r="CX53" s="1113"/>
      <c r="CY53" s="1113"/>
      <c r="CZ53" s="1113"/>
      <c r="DA53" s="1113"/>
      <c r="DB53" s="1113"/>
      <c r="DC53" s="1113"/>
    </row>
    <row r="54" spans="1:109" ht="13.2" x14ac:dyDescent="0.2">
      <c r="A54" s="317"/>
      <c r="B54" s="84"/>
      <c r="G54" s="1129"/>
      <c r="H54" s="1129"/>
      <c r="I54" s="1114"/>
      <c r="J54" s="1114"/>
      <c r="K54" s="1130"/>
      <c r="L54" s="1130"/>
      <c r="M54" s="1130"/>
      <c r="N54" s="1130"/>
      <c r="AM54" s="328"/>
      <c r="AN54" s="1117"/>
      <c r="AO54" s="1117"/>
      <c r="AP54" s="1117"/>
      <c r="AQ54" s="1117"/>
      <c r="AR54" s="1117"/>
      <c r="AS54" s="1117"/>
      <c r="AT54" s="1117"/>
      <c r="AU54" s="1117"/>
      <c r="AV54" s="1117"/>
      <c r="AW54" s="1117"/>
      <c r="AX54" s="1117"/>
      <c r="AY54" s="1117"/>
      <c r="AZ54" s="1117"/>
      <c r="BA54" s="1117"/>
      <c r="BB54" s="1117"/>
      <c r="BC54" s="1117"/>
      <c r="BD54" s="1117"/>
      <c r="BE54" s="1117"/>
      <c r="BF54" s="1117"/>
      <c r="BG54" s="1117"/>
      <c r="BH54" s="1117"/>
      <c r="BI54" s="1117"/>
      <c r="BJ54" s="1117"/>
      <c r="BK54" s="1117"/>
      <c r="BL54" s="1117"/>
      <c r="BM54" s="1117"/>
      <c r="BN54" s="1117"/>
      <c r="BO54" s="1117"/>
      <c r="BP54" s="1113"/>
      <c r="BQ54" s="1113"/>
      <c r="BR54" s="1113"/>
      <c r="BS54" s="1113"/>
      <c r="BT54" s="1113"/>
      <c r="BU54" s="1113"/>
      <c r="BV54" s="1113"/>
      <c r="BW54" s="1113"/>
      <c r="BX54" s="1113"/>
      <c r="BY54" s="1113"/>
      <c r="BZ54" s="1113"/>
      <c r="CA54" s="1113"/>
      <c r="CB54" s="1113"/>
      <c r="CC54" s="1113"/>
      <c r="CD54" s="1113"/>
      <c r="CE54" s="1113"/>
      <c r="CF54" s="1113"/>
      <c r="CG54" s="1113"/>
      <c r="CH54" s="1113"/>
      <c r="CI54" s="1113"/>
      <c r="CJ54" s="1113"/>
      <c r="CK54" s="1113"/>
      <c r="CL54" s="1113"/>
      <c r="CM54" s="1113"/>
      <c r="CN54" s="1113"/>
      <c r="CO54" s="1113"/>
      <c r="CP54" s="1113"/>
      <c r="CQ54" s="1113"/>
      <c r="CR54" s="1113"/>
      <c r="CS54" s="1113"/>
      <c r="CT54" s="1113"/>
      <c r="CU54" s="1113"/>
      <c r="CV54" s="1113"/>
      <c r="CW54" s="1113"/>
      <c r="CX54" s="1113"/>
      <c r="CY54" s="1113"/>
      <c r="CZ54" s="1113"/>
      <c r="DA54" s="1113"/>
      <c r="DB54" s="1113"/>
      <c r="DC54" s="1113"/>
    </row>
    <row r="55" spans="1:109" ht="13.2" x14ac:dyDescent="0.2">
      <c r="A55" s="317"/>
      <c r="B55" s="84"/>
      <c r="G55" s="1114"/>
      <c r="H55" s="1114"/>
      <c r="I55" s="1114"/>
      <c r="J55" s="1114"/>
      <c r="K55" s="1130"/>
      <c r="L55" s="1130"/>
      <c r="M55" s="1130"/>
      <c r="N55" s="1130"/>
      <c r="AN55" s="1116" t="s">
        <v>65</v>
      </c>
      <c r="AO55" s="1116"/>
      <c r="AP55" s="1116"/>
      <c r="AQ55" s="1116"/>
      <c r="AR55" s="1116"/>
      <c r="AS55" s="1116"/>
      <c r="AT55" s="1116"/>
      <c r="AU55" s="1116"/>
      <c r="AV55" s="1116"/>
      <c r="AW55" s="1116"/>
      <c r="AX55" s="1116"/>
      <c r="AY55" s="1116"/>
      <c r="AZ55" s="1116"/>
      <c r="BA55" s="1116"/>
      <c r="BB55" s="1117" t="s">
        <v>559</v>
      </c>
      <c r="BC55" s="1117"/>
      <c r="BD55" s="1117"/>
      <c r="BE55" s="1117"/>
      <c r="BF55" s="1117"/>
      <c r="BG55" s="1117"/>
      <c r="BH55" s="1117"/>
      <c r="BI55" s="1117"/>
      <c r="BJ55" s="1117"/>
      <c r="BK55" s="1117"/>
      <c r="BL55" s="1117"/>
      <c r="BM55" s="1117"/>
      <c r="BN55" s="1117"/>
      <c r="BO55" s="1117"/>
      <c r="BP55" s="1113">
        <v>37.700000000000003</v>
      </c>
      <c r="BQ55" s="1113"/>
      <c r="BR55" s="1113"/>
      <c r="BS55" s="1113"/>
      <c r="BT55" s="1113"/>
      <c r="BU55" s="1113"/>
      <c r="BV55" s="1113"/>
      <c r="BW55" s="1113"/>
      <c r="BX55" s="1113">
        <v>37.9</v>
      </c>
      <c r="BY55" s="1113"/>
      <c r="BZ55" s="1113"/>
      <c r="CA55" s="1113"/>
      <c r="CB55" s="1113"/>
      <c r="CC55" s="1113"/>
      <c r="CD55" s="1113"/>
      <c r="CE55" s="1113"/>
      <c r="CF55" s="1113">
        <v>38.700000000000003</v>
      </c>
      <c r="CG55" s="1113"/>
      <c r="CH55" s="1113"/>
      <c r="CI55" s="1113"/>
      <c r="CJ55" s="1113"/>
      <c r="CK55" s="1113"/>
      <c r="CL55" s="1113"/>
      <c r="CM55" s="1113"/>
      <c r="CN55" s="1113">
        <v>32.5</v>
      </c>
      <c r="CO55" s="1113"/>
      <c r="CP55" s="1113"/>
      <c r="CQ55" s="1113"/>
      <c r="CR55" s="1113"/>
      <c r="CS55" s="1113"/>
      <c r="CT55" s="1113"/>
      <c r="CU55" s="1113"/>
      <c r="CV55" s="1113">
        <v>25.1</v>
      </c>
      <c r="CW55" s="1113"/>
      <c r="CX55" s="1113"/>
      <c r="CY55" s="1113"/>
      <c r="CZ55" s="1113"/>
      <c r="DA55" s="1113"/>
      <c r="DB55" s="1113"/>
      <c r="DC55" s="1113"/>
    </row>
    <row r="56" spans="1:109" ht="13.2" x14ac:dyDescent="0.2">
      <c r="A56" s="317"/>
      <c r="B56" s="84"/>
      <c r="G56" s="1114"/>
      <c r="H56" s="1114"/>
      <c r="I56" s="1114"/>
      <c r="J56" s="1114"/>
      <c r="K56" s="1130"/>
      <c r="L56" s="1130"/>
      <c r="M56" s="1130"/>
      <c r="N56" s="1130"/>
      <c r="AN56" s="1116"/>
      <c r="AO56" s="1116"/>
      <c r="AP56" s="1116"/>
      <c r="AQ56" s="1116"/>
      <c r="AR56" s="1116"/>
      <c r="AS56" s="1116"/>
      <c r="AT56" s="1116"/>
      <c r="AU56" s="1116"/>
      <c r="AV56" s="1116"/>
      <c r="AW56" s="1116"/>
      <c r="AX56" s="1116"/>
      <c r="AY56" s="1116"/>
      <c r="AZ56" s="1116"/>
      <c r="BA56" s="1116"/>
      <c r="BB56" s="1117"/>
      <c r="BC56" s="1117"/>
      <c r="BD56" s="1117"/>
      <c r="BE56" s="1117"/>
      <c r="BF56" s="1117"/>
      <c r="BG56" s="1117"/>
      <c r="BH56" s="1117"/>
      <c r="BI56" s="1117"/>
      <c r="BJ56" s="1117"/>
      <c r="BK56" s="1117"/>
      <c r="BL56" s="1117"/>
      <c r="BM56" s="1117"/>
      <c r="BN56" s="1117"/>
      <c r="BO56" s="1117"/>
      <c r="BP56" s="1113"/>
      <c r="BQ56" s="1113"/>
      <c r="BR56" s="1113"/>
      <c r="BS56" s="1113"/>
      <c r="BT56" s="1113"/>
      <c r="BU56" s="1113"/>
      <c r="BV56" s="1113"/>
      <c r="BW56" s="1113"/>
      <c r="BX56" s="1113"/>
      <c r="BY56" s="1113"/>
      <c r="BZ56" s="1113"/>
      <c r="CA56" s="1113"/>
      <c r="CB56" s="1113"/>
      <c r="CC56" s="1113"/>
      <c r="CD56" s="1113"/>
      <c r="CE56" s="1113"/>
      <c r="CF56" s="1113"/>
      <c r="CG56" s="1113"/>
      <c r="CH56" s="1113"/>
      <c r="CI56" s="1113"/>
      <c r="CJ56" s="1113"/>
      <c r="CK56" s="1113"/>
      <c r="CL56" s="1113"/>
      <c r="CM56" s="1113"/>
      <c r="CN56" s="1113"/>
      <c r="CO56" s="1113"/>
      <c r="CP56" s="1113"/>
      <c r="CQ56" s="1113"/>
      <c r="CR56" s="1113"/>
      <c r="CS56" s="1113"/>
      <c r="CT56" s="1113"/>
      <c r="CU56" s="1113"/>
      <c r="CV56" s="1113"/>
      <c r="CW56" s="1113"/>
      <c r="CX56" s="1113"/>
      <c r="CY56" s="1113"/>
      <c r="CZ56" s="1113"/>
      <c r="DA56" s="1113"/>
      <c r="DB56" s="1113"/>
      <c r="DC56" s="1113"/>
    </row>
    <row r="57" spans="1:109" s="317" customFormat="1" ht="13.2" x14ac:dyDescent="0.2">
      <c r="B57" s="323"/>
      <c r="G57" s="1114"/>
      <c r="H57" s="1114"/>
      <c r="I57" s="1118"/>
      <c r="J57" s="1118"/>
      <c r="K57" s="1130"/>
      <c r="L57" s="1130"/>
      <c r="M57" s="1130"/>
      <c r="N57" s="1130"/>
      <c r="AM57" s="50"/>
      <c r="AN57" s="1116"/>
      <c r="AO57" s="1116"/>
      <c r="AP57" s="1116"/>
      <c r="AQ57" s="1116"/>
      <c r="AR57" s="1116"/>
      <c r="AS57" s="1116"/>
      <c r="AT57" s="1116"/>
      <c r="AU57" s="1116"/>
      <c r="AV57" s="1116"/>
      <c r="AW57" s="1116"/>
      <c r="AX57" s="1116"/>
      <c r="AY57" s="1116"/>
      <c r="AZ57" s="1116"/>
      <c r="BA57" s="1116"/>
      <c r="BB57" s="1117" t="s">
        <v>560</v>
      </c>
      <c r="BC57" s="1117"/>
      <c r="BD57" s="1117"/>
      <c r="BE57" s="1117"/>
      <c r="BF57" s="1117"/>
      <c r="BG57" s="1117"/>
      <c r="BH57" s="1117"/>
      <c r="BI57" s="1117"/>
      <c r="BJ57" s="1117"/>
      <c r="BK57" s="1117"/>
      <c r="BL57" s="1117"/>
      <c r="BM57" s="1117"/>
      <c r="BN57" s="1117"/>
      <c r="BO57" s="1117"/>
      <c r="BP57" s="1113">
        <v>59.4</v>
      </c>
      <c r="BQ57" s="1113"/>
      <c r="BR57" s="1113"/>
      <c r="BS57" s="1113"/>
      <c r="BT57" s="1113"/>
      <c r="BU57" s="1113"/>
      <c r="BV57" s="1113"/>
      <c r="BW57" s="1113"/>
      <c r="BX57" s="1113">
        <v>60.7</v>
      </c>
      <c r="BY57" s="1113"/>
      <c r="BZ57" s="1113"/>
      <c r="CA57" s="1113"/>
      <c r="CB57" s="1113"/>
      <c r="CC57" s="1113"/>
      <c r="CD57" s="1113"/>
      <c r="CE57" s="1113"/>
      <c r="CF57" s="1113">
        <v>61.4</v>
      </c>
      <c r="CG57" s="1113"/>
      <c r="CH57" s="1113"/>
      <c r="CI57" s="1113"/>
      <c r="CJ57" s="1113"/>
      <c r="CK57" s="1113"/>
      <c r="CL57" s="1113"/>
      <c r="CM57" s="1113"/>
      <c r="CN57" s="1113">
        <v>62.6</v>
      </c>
      <c r="CO57" s="1113"/>
      <c r="CP57" s="1113"/>
      <c r="CQ57" s="1113"/>
      <c r="CR57" s="1113"/>
      <c r="CS57" s="1113"/>
      <c r="CT57" s="1113"/>
      <c r="CU57" s="1113"/>
      <c r="CV57" s="1113">
        <v>63.1</v>
      </c>
      <c r="CW57" s="1113"/>
      <c r="CX57" s="1113"/>
      <c r="CY57" s="1113"/>
      <c r="CZ57" s="1113"/>
      <c r="DA57" s="1113"/>
      <c r="DB57" s="1113"/>
      <c r="DC57" s="1113"/>
      <c r="DD57" s="341"/>
      <c r="DE57" s="323"/>
    </row>
    <row r="58" spans="1:109" s="317" customFormat="1" ht="13.2" x14ac:dyDescent="0.2">
      <c r="A58" s="50"/>
      <c r="B58" s="323"/>
      <c r="G58" s="1114"/>
      <c r="H58" s="1114"/>
      <c r="I58" s="1118"/>
      <c r="J58" s="1118"/>
      <c r="K58" s="1130"/>
      <c r="L58" s="1130"/>
      <c r="M58" s="1130"/>
      <c r="N58" s="1130"/>
      <c r="AM58" s="50"/>
      <c r="AN58" s="1116"/>
      <c r="AO58" s="1116"/>
      <c r="AP58" s="1116"/>
      <c r="AQ58" s="1116"/>
      <c r="AR58" s="1116"/>
      <c r="AS58" s="1116"/>
      <c r="AT58" s="1116"/>
      <c r="AU58" s="1116"/>
      <c r="AV58" s="1116"/>
      <c r="AW58" s="1116"/>
      <c r="AX58" s="1116"/>
      <c r="AY58" s="1116"/>
      <c r="AZ58" s="1116"/>
      <c r="BA58" s="1116"/>
      <c r="BB58" s="1117"/>
      <c r="BC58" s="1117"/>
      <c r="BD58" s="1117"/>
      <c r="BE58" s="1117"/>
      <c r="BF58" s="1117"/>
      <c r="BG58" s="1117"/>
      <c r="BH58" s="1117"/>
      <c r="BI58" s="1117"/>
      <c r="BJ58" s="1117"/>
      <c r="BK58" s="1117"/>
      <c r="BL58" s="1117"/>
      <c r="BM58" s="1117"/>
      <c r="BN58" s="1117"/>
      <c r="BO58" s="1117"/>
      <c r="BP58" s="1113"/>
      <c r="BQ58" s="1113"/>
      <c r="BR58" s="1113"/>
      <c r="BS58" s="1113"/>
      <c r="BT58" s="1113"/>
      <c r="BU58" s="1113"/>
      <c r="BV58" s="1113"/>
      <c r="BW58" s="1113"/>
      <c r="BX58" s="1113"/>
      <c r="BY58" s="1113"/>
      <c r="BZ58" s="1113"/>
      <c r="CA58" s="1113"/>
      <c r="CB58" s="1113"/>
      <c r="CC58" s="1113"/>
      <c r="CD58" s="1113"/>
      <c r="CE58" s="1113"/>
      <c r="CF58" s="1113"/>
      <c r="CG58" s="1113"/>
      <c r="CH58" s="1113"/>
      <c r="CI58" s="1113"/>
      <c r="CJ58" s="1113"/>
      <c r="CK58" s="1113"/>
      <c r="CL58" s="1113"/>
      <c r="CM58" s="1113"/>
      <c r="CN58" s="1113"/>
      <c r="CO58" s="1113"/>
      <c r="CP58" s="1113"/>
      <c r="CQ58" s="1113"/>
      <c r="CR58" s="1113"/>
      <c r="CS58" s="1113"/>
      <c r="CT58" s="1113"/>
      <c r="CU58" s="1113"/>
      <c r="CV58" s="1113"/>
      <c r="CW58" s="1113"/>
      <c r="CX58" s="1113"/>
      <c r="CY58" s="1113"/>
      <c r="CZ58" s="1113"/>
      <c r="DA58" s="1113"/>
      <c r="DB58" s="1113"/>
      <c r="DC58" s="1113"/>
      <c r="DD58" s="341"/>
      <c r="DE58" s="323"/>
    </row>
    <row r="59" spans="1:109" s="317" customFormat="1" ht="13.2" x14ac:dyDescent="0.2">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ht="13.2" x14ac:dyDescent="0.2">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ht="13.2" x14ac:dyDescent="0.2">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ht="13.2" x14ac:dyDescent="0.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6.2" x14ac:dyDescent="0.2">
      <c r="B63" s="92" t="s">
        <v>330</v>
      </c>
    </row>
    <row r="64" spans="1:109" ht="13.2" x14ac:dyDescent="0.2">
      <c r="B64" s="84"/>
      <c r="G64" s="326"/>
      <c r="N64" s="339"/>
      <c r="AM64" s="326"/>
      <c r="AN64" s="326" t="s">
        <v>556</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ht="13.2" x14ac:dyDescent="0.2">
      <c r="B65" s="84"/>
      <c r="AN65" s="1120" t="s">
        <v>558</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2"/>
    </row>
    <row r="66" spans="2:107" ht="13.2" x14ac:dyDescent="0.2">
      <c r="B66" s="84"/>
      <c r="AN66" s="1123"/>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24"/>
      <c r="CR66" s="1124"/>
      <c r="CS66" s="1124"/>
      <c r="CT66" s="1124"/>
      <c r="CU66" s="1124"/>
      <c r="CV66" s="1124"/>
      <c r="CW66" s="1124"/>
      <c r="CX66" s="1124"/>
      <c r="CY66" s="1124"/>
      <c r="CZ66" s="1124"/>
      <c r="DA66" s="1124"/>
      <c r="DB66" s="1124"/>
      <c r="DC66" s="1125"/>
    </row>
    <row r="67" spans="2:107" ht="13.2" x14ac:dyDescent="0.2">
      <c r="B67" s="84"/>
      <c r="AN67" s="1123"/>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24"/>
      <c r="CR67" s="1124"/>
      <c r="CS67" s="1124"/>
      <c r="CT67" s="1124"/>
      <c r="CU67" s="1124"/>
      <c r="CV67" s="1124"/>
      <c r="CW67" s="1124"/>
      <c r="CX67" s="1124"/>
      <c r="CY67" s="1124"/>
      <c r="CZ67" s="1124"/>
      <c r="DA67" s="1124"/>
      <c r="DB67" s="1124"/>
      <c r="DC67" s="1125"/>
    </row>
    <row r="68" spans="2:107" ht="13.2" x14ac:dyDescent="0.2">
      <c r="B68" s="84"/>
      <c r="AN68" s="1123"/>
      <c r="AO68" s="1124"/>
      <c r="AP68" s="1124"/>
      <c r="AQ68" s="1124"/>
      <c r="AR68" s="1124"/>
      <c r="AS68" s="1124"/>
      <c r="AT68" s="1124"/>
      <c r="AU68" s="1124"/>
      <c r="AV68" s="1124"/>
      <c r="AW68" s="1124"/>
      <c r="AX68" s="1124"/>
      <c r="AY68" s="1124"/>
      <c r="AZ68" s="1124"/>
      <c r="BA68" s="1124"/>
      <c r="BB68" s="1124"/>
      <c r="BC68" s="1124"/>
      <c r="BD68" s="1124"/>
      <c r="BE68" s="1124"/>
      <c r="BF68" s="1124"/>
      <c r="BG68" s="1124"/>
      <c r="BH68" s="1124"/>
      <c r="BI68" s="1124"/>
      <c r="BJ68" s="1124"/>
      <c r="BK68" s="1124"/>
      <c r="BL68" s="1124"/>
      <c r="BM68" s="1124"/>
      <c r="BN68" s="1124"/>
      <c r="BO68" s="1124"/>
      <c r="BP68" s="1124"/>
      <c r="BQ68" s="1124"/>
      <c r="BR68" s="1124"/>
      <c r="BS68" s="1124"/>
      <c r="BT68" s="1124"/>
      <c r="BU68" s="1124"/>
      <c r="BV68" s="1124"/>
      <c r="BW68" s="1124"/>
      <c r="BX68" s="1124"/>
      <c r="BY68" s="1124"/>
      <c r="BZ68" s="1124"/>
      <c r="CA68" s="1124"/>
      <c r="CB68" s="1124"/>
      <c r="CC68" s="1124"/>
      <c r="CD68" s="1124"/>
      <c r="CE68" s="1124"/>
      <c r="CF68" s="1124"/>
      <c r="CG68" s="1124"/>
      <c r="CH68" s="1124"/>
      <c r="CI68" s="1124"/>
      <c r="CJ68" s="1124"/>
      <c r="CK68" s="1124"/>
      <c r="CL68" s="1124"/>
      <c r="CM68" s="1124"/>
      <c r="CN68" s="1124"/>
      <c r="CO68" s="1124"/>
      <c r="CP68" s="1124"/>
      <c r="CQ68" s="1124"/>
      <c r="CR68" s="1124"/>
      <c r="CS68" s="1124"/>
      <c r="CT68" s="1124"/>
      <c r="CU68" s="1124"/>
      <c r="CV68" s="1124"/>
      <c r="CW68" s="1124"/>
      <c r="CX68" s="1124"/>
      <c r="CY68" s="1124"/>
      <c r="CZ68" s="1124"/>
      <c r="DA68" s="1124"/>
      <c r="DB68" s="1124"/>
      <c r="DC68" s="1125"/>
    </row>
    <row r="69" spans="2:107" ht="13.2" x14ac:dyDescent="0.2">
      <c r="B69" s="84"/>
      <c r="AN69" s="1126"/>
      <c r="AO69" s="1127"/>
      <c r="AP69" s="1127"/>
      <c r="AQ69" s="1127"/>
      <c r="AR69" s="1127"/>
      <c r="AS69" s="1127"/>
      <c r="AT69" s="1127"/>
      <c r="AU69" s="1127"/>
      <c r="AV69" s="1127"/>
      <c r="AW69" s="1127"/>
      <c r="AX69" s="1127"/>
      <c r="AY69" s="1127"/>
      <c r="AZ69" s="1127"/>
      <c r="BA69" s="1127"/>
      <c r="BB69" s="1127"/>
      <c r="BC69" s="1127"/>
      <c r="BD69" s="1127"/>
      <c r="BE69" s="1127"/>
      <c r="BF69" s="1127"/>
      <c r="BG69" s="1127"/>
      <c r="BH69" s="1127"/>
      <c r="BI69" s="1127"/>
      <c r="BJ69" s="1127"/>
      <c r="BK69" s="1127"/>
      <c r="BL69" s="1127"/>
      <c r="BM69" s="1127"/>
      <c r="BN69" s="1127"/>
      <c r="BO69" s="1127"/>
      <c r="BP69" s="1127"/>
      <c r="BQ69" s="1127"/>
      <c r="BR69" s="1127"/>
      <c r="BS69" s="1127"/>
      <c r="BT69" s="1127"/>
      <c r="BU69" s="1127"/>
      <c r="BV69" s="1127"/>
      <c r="BW69" s="1127"/>
      <c r="BX69" s="1127"/>
      <c r="BY69" s="1127"/>
      <c r="BZ69" s="1127"/>
      <c r="CA69" s="1127"/>
      <c r="CB69" s="1127"/>
      <c r="CC69" s="1127"/>
      <c r="CD69" s="1127"/>
      <c r="CE69" s="1127"/>
      <c r="CF69" s="1127"/>
      <c r="CG69" s="1127"/>
      <c r="CH69" s="1127"/>
      <c r="CI69" s="1127"/>
      <c r="CJ69" s="1127"/>
      <c r="CK69" s="1127"/>
      <c r="CL69" s="1127"/>
      <c r="CM69" s="1127"/>
      <c r="CN69" s="1127"/>
      <c r="CO69" s="1127"/>
      <c r="CP69" s="1127"/>
      <c r="CQ69" s="1127"/>
      <c r="CR69" s="1127"/>
      <c r="CS69" s="1127"/>
      <c r="CT69" s="1127"/>
      <c r="CU69" s="1127"/>
      <c r="CV69" s="1127"/>
      <c r="CW69" s="1127"/>
      <c r="CX69" s="1127"/>
      <c r="CY69" s="1127"/>
      <c r="CZ69" s="1127"/>
      <c r="DA69" s="1127"/>
      <c r="DB69" s="1127"/>
      <c r="DC69" s="1128"/>
    </row>
    <row r="70" spans="2:107" ht="13.2" x14ac:dyDescent="0.2">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ht="13.2" x14ac:dyDescent="0.2">
      <c r="B71" s="84"/>
      <c r="G71" s="327"/>
      <c r="I71" s="330"/>
      <c r="J71" s="331"/>
      <c r="K71" s="331"/>
      <c r="L71" s="335"/>
      <c r="M71" s="331"/>
      <c r="N71" s="335"/>
      <c r="AM71" s="327"/>
      <c r="AN71" s="50" t="s">
        <v>177</v>
      </c>
    </row>
    <row r="72" spans="2:107" ht="13.2" x14ac:dyDescent="0.2">
      <c r="B72" s="84"/>
      <c r="G72" s="1114"/>
      <c r="H72" s="1114"/>
      <c r="I72" s="1114"/>
      <c r="J72" s="1114"/>
      <c r="K72" s="332"/>
      <c r="L72" s="332"/>
      <c r="M72" s="336"/>
      <c r="N72" s="336"/>
      <c r="AN72" s="1141"/>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60"/>
      <c r="BP72" s="1116" t="s">
        <v>397</v>
      </c>
      <c r="BQ72" s="1116"/>
      <c r="BR72" s="1116"/>
      <c r="BS72" s="1116"/>
      <c r="BT72" s="1116"/>
      <c r="BU72" s="1116"/>
      <c r="BV72" s="1116"/>
      <c r="BW72" s="1116"/>
      <c r="BX72" s="1116" t="s">
        <v>356</v>
      </c>
      <c r="BY72" s="1116"/>
      <c r="BZ72" s="1116"/>
      <c r="CA72" s="1116"/>
      <c r="CB72" s="1116"/>
      <c r="CC72" s="1116"/>
      <c r="CD72" s="1116"/>
      <c r="CE72" s="1116"/>
      <c r="CF72" s="1116" t="s">
        <v>5</v>
      </c>
      <c r="CG72" s="1116"/>
      <c r="CH72" s="1116"/>
      <c r="CI72" s="1116"/>
      <c r="CJ72" s="1116"/>
      <c r="CK72" s="1116"/>
      <c r="CL72" s="1116"/>
      <c r="CM72" s="1116"/>
      <c r="CN72" s="1116" t="s">
        <v>500</v>
      </c>
      <c r="CO72" s="1116"/>
      <c r="CP72" s="1116"/>
      <c r="CQ72" s="1116"/>
      <c r="CR72" s="1116"/>
      <c r="CS72" s="1116"/>
      <c r="CT72" s="1116"/>
      <c r="CU72" s="1116"/>
      <c r="CV72" s="1116" t="s">
        <v>452</v>
      </c>
      <c r="CW72" s="1116"/>
      <c r="CX72" s="1116"/>
      <c r="CY72" s="1116"/>
      <c r="CZ72" s="1116"/>
      <c r="DA72" s="1116"/>
      <c r="DB72" s="1116"/>
      <c r="DC72" s="1116"/>
    </row>
    <row r="73" spans="2:107" ht="13.2" x14ac:dyDescent="0.2">
      <c r="B73" s="84"/>
      <c r="G73" s="1129"/>
      <c r="H73" s="1129"/>
      <c r="I73" s="1129"/>
      <c r="J73" s="1129"/>
      <c r="K73" s="1115"/>
      <c r="L73" s="1115"/>
      <c r="M73" s="1115"/>
      <c r="N73" s="1115"/>
      <c r="AM73" s="328"/>
      <c r="AN73" s="1117" t="s">
        <v>557</v>
      </c>
      <c r="AO73" s="1117"/>
      <c r="AP73" s="1117"/>
      <c r="AQ73" s="1117"/>
      <c r="AR73" s="1117"/>
      <c r="AS73" s="1117"/>
      <c r="AT73" s="1117"/>
      <c r="AU73" s="1117"/>
      <c r="AV73" s="1117"/>
      <c r="AW73" s="1117"/>
      <c r="AX73" s="1117"/>
      <c r="AY73" s="1117"/>
      <c r="AZ73" s="1117"/>
      <c r="BA73" s="1117"/>
      <c r="BB73" s="1117" t="s">
        <v>559</v>
      </c>
      <c r="BC73" s="1117"/>
      <c r="BD73" s="1117"/>
      <c r="BE73" s="1117"/>
      <c r="BF73" s="1117"/>
      <c r="BG73" s="1117"/>
      <c r="BH73" s="1117"/>
      <c r="BI73" s="1117"/>
      <c r="BJ73" s="1117"/>
      <c r="BK73" s="1117"/>
      <c r="BL73" s="1117"/>
      <c r="BM73" s="1117"/>
      <c r="BN73" s="1117"/>
      <c r="BO73" s="1117"/>
      <c r="BP73" s="1113">
        <v>75.3</v>
      </c>
      <c r="BQ73" s="1113"/>
      <c r="BR73" s="1113"/>
      <c r="BS73" s="1113"/>
      <c r="BT73" s="1113"/>
      <c r="BU73" s="1113"/>
      <c r="BV73" s="1113"/>
      <c r="BW73" s="1113"/>
      <c r="BX73" s="1113">
        <v>69.5</v>
      </c>
      <c r="BY73" s="1113"/>
      <c r="BZ73" s="1113"/>
      <c r="CA73" s="1113"/>
      <c r="CB73" s="1113"/>
      <c r="CC73" s="1113"/>
      <c r="CD73" s="1113"/>
      <c r="CE73" s="1113"/>
      <c r="CF73" s="1113">
        <v>63.6</v>
      </c>
      <c r="CG73" s="1113"/>
      <c r="CH73" s="1113"/>
      <c r="CI73" s="1113"/>
      <c r="CJ73" s="1113"/>
      <c r="CK73" s="1113"/>
      <c r="CL73" s="1113"/>
      <c r="CM73" s="1113"/>
      <c r="CN73" s="1113">
        <v>55.8</v>
      </c>
      <c r="CO73" s="1113"/>
      <c r="CP73" s="1113"/>
      <c r="CQ73" s="1113"/>
      <c r="CR73" s="1113"/>
      <c r="CS73" s="1113"/>
      <c r="CT73" s="1113"/>
      <c r="CU73" s="1113"/>
      <c r="CV73" s="1113">
        <v>38.299999999999997</v>
      </c>
      <c r="CW73" s="1113"/>
      <c r="CX73" s="1113"/>
      <c r="CY73" s="1113"/>
      <c r="CZ73" s="1113"/>
      <c r="DA73" s="1113"/>
      <c r="DB73" s="1113"/>
      <c r="DC73" s="1113"/>
    </row>
    <row r="74" spans="2:107" ht="13.2" x14ac:dyDescent="0.2">
      <c r="B74" s="84"/>
      <c r="G74" s="1129"/>
      <c r="H74" s="1129"/>
      <c r="I74" s="1129"/>
      <c r="J74" s="1129"/>
      <c r="K74" s="1115"/>
      <c r="L74" s="1115"/>
      <c r="M74" s="1115"/>
      <c r="N74" s="1115"/>
      <c r="AM74" s="328"/>
      <c r="AN74" s="1117"/>
      <c r="AO74" s="1117"/>
      <c r="AP74" s="1117"/>
      <c r="AQ74" s="1117"/>
      <c r="AR74" s="1117"/>
      <c r="AS74" s="1117"/>
      <c r="AT74" s="1117"/>
      <c r="AU74" s="1117"/>
      <c r="AV74" s="1117"/>
      <c r="AW74" s="1117"/>
      <c r="AX74" s="1117"/>
      <c r="AY74" s="1117"/>
      <c r="AZ74" s="1117"/>
      <c r="BA74" s="1117"/>
      <c r="BB74" s="1117"/>
      <c r="BC74" s="1117"/>
      <c r="BD74" s="1117"/>
      <c r="BE74" s="1117"/>
      <c r="BF74" s="1117"/>
      <c r="BG74" s="1117"/>
      <c r="BH74" s="1117"/>
      <c r="BI74" s="1117"/>
      <c r="BJ74" s="1117"/>
      <c r="BK74" s="1117"/>
      <c r="BL74" s="1117"/>
      <c r="BM74" s="1117"/>
      <c r="BN74" s="1117"/>
      <c r="BO74" s="1117"/>
      <c r="BP74" s="1113"/>
      <c r="BQ74" s="1113"/>
      <c r="BR74" s="1113"/>
      <c r="BS74" s="1113"/>
      <c r="BT74" s="1113"/>
      <c r="BU74" s="1113"/>
      <c r="BV74" s="1113"/>
      <c r="BW74" s="1113"/>
      <c r="BX74" s="1113"/>
      <c r="BY74" s="1113"/>
      <c r="BZ74" s="1113"/>
      <c r="CA74" s="1113"/>
      <c r="CB74" s="1113"/>
      <c r="CC74" s="1113"/>
      <c r="CD74" s="1113"/>
      <c r="CE74" s="1113"/>
      <c r="CF74" s="1113"/>
      <c r="CG74" s="1113"/>
      <c r="CH74" s="1113"/>
      <c r="CI74" s="1113"/>
      <c r="CJ74" s="1113"/>
      <c r="CK74" s="1113"/>
      <c r="CL74" s="1113"/>
      <c r="CM74" s="1113"/>
      <c r="CN74" s="1113"/>
      <c r="CO74" s="1113"/>
      <c r="CP74" s="1113"/>
      <c r="CQ74" s="1113"/>
      <c r="CR74" s="1113"/>
      <c r="CS74" s="1113"/>
      <c r="CT74" s="1113"/>
      <c r="CU74" s="1113"/>
      <c r="CV74" s="1113"/>
      <c r="CW74" s="1113"/>
      <c r="CX74" s="1113"/>
      <c r="CY74" s="1113"/>
      <c r="CZ74" s="1113"/>
      <c r="DA74" s="1113"/>
      <c r="DB74" s="1113"/>
      <c r="DC74" s="1113"/>
    </row>
    <row r="75" spans="2:107" ht="13.2" x14ac:dyDescent="0.2">
      <c r="B75" s="84"/>
      <c r="G75" s="1129"/>
      <c r="H75" s="1129"/>
      <c r="I75" s="1114"/>
      <c r="J75" s="1114"/>
      <c r="K75" s="1130"/>
      <c r="L75" s="1130"/>
      <c r="M75" s="1130"/>
      <c r="N75" s="1130"/>
      <c r="AM75" s="328"/>
      <c r="AN75" s="1117"/>
      <c r="AO75" s="1117"/>
      <c r="AP75" s="1117"/>
      <c r="AQ75" s="1117"/>
      <c r="AR75" s="1117"/>
      <c r="AS75" s="1117"/>
      <c r="AT75" s="1117"/>
      <c r="AU75" s="1117"/>
      <c r="AV75" s="1117"/>
      <c r="AW75" s="1117"/>
      <c r="AX75" s="1117"/>
      <c r="AY75" s="1117"/>
      <c r="AZ75" s="1117"/>
      <c r="BA75" s="1117"/>
      <c r="BB75" s="1117" t="s">
        <v>393</v>
      </c>
      <c r="BC75" s="1117"/>
      <c r="BD75" s="1117"/>
      <c r="BE75" s="1117"/>
      <c r="BF75" s="1117"/>
      <c r="BG75" s="1117"/>
      <c r="BH75" s="1117"/>
      <c r="BI75" s="1117"/>
      <c r="BJ75" s="1117"/>
      <c r="BK75" s="1117"/>
      <c r="BL75" s="1117"/>
      <c r="BM75" s="1117"/>
      <c r="BN75" s="1117"/>
      <c r="BO75" s="1117"/>
      <c r="BP75" s="1113">
        <v>10.3</v>
      </c>
      <c r="BQ75" s="1113"/>
      <c r="BR75" s="1113"/>
      <c r="BS75" s="1113"/>
      <c r="BT75" s="1113"/>
      <c r="BU75" s="1113"/>
      <c r="BV75" s="1113"/>
      <c r="BW75" s="1113"/>
      <c r="BX75" s="1113">
        <v>10.199999999999999</v>
      </c>
      <c r="BY75" s="1113"/>
      <c r="BZ75" s="1113"/>
      <c r="CA75" s="1113"/>
      <c r="CB75" s="1113"/>
      <c r="CC75" s="1113"/>
      <c r="CD75" s="1113"/>
      <c r="CE75" s="1113"/>
      <c r="CF75" s="1113">
        <v>10.5</v>
      </c>
      <c r="CG75" s="1113"/>
      <c r="CH75" s="1113"/>
      <c r="CI75" s="1113"/>
      <c r="CJ75" s="1113"/>
      <c r="CK75" s="1113"/>
      <c r="CL75" s="1113"/>
      <c r="CM75" s="1113"/>
      <c r="CN75" s="1113">
        <v>10.7</v>
      </c>
      <c r="CO75" s="1113"/>
      <c r="CP75" s="1113"/>
      <c r="CQ75" s="1113"/>
      <c r="CR75" s="1113"/>
      <c r="CS75" s="1113"/>
      <c r="CT75" s="1113"/>
      <c r="CU75" s="1113"/>
      <c r="CV75" s="1113">
        <v>11.2</v>
      </c>
      <c r="CW75" s="1113"/>
      <c r="CX75" s="1113"/>
      <c r="CY75" s="1113"/>
      <c r="CZ75" s="1113"/>
      <c r="DA75" s="1113"/>
      <c r="DB75" s="1113"/>
      <c r="DC75" s="1113"/>
    </row>
    <row r="76" spans="2:107" ht="13.2" x14ac:dyDescent="0.2">
      <c r="B76" s="84"/>
      <c r="G76" s="1129"/>
      <c r="H76" s="1129"/>
      <c r="I76" s="1114"/>
      <c r="J76" s="1114"/>
      <c r="K76" s="1130"/>
      <c r="L76" s="1130"/>
      <c r="M76" s="1130"/>
      <c r="N76" s="1130"/>
      <c r="AM76" s="328"/>
      <c r="AN76" s="1117"/>
      <c r="AO76" s="1117"/>
      <c r="AP76" s="1117"/>
      <c r="AQ76" s="1117"/>
      <c r="AR76" s="1117"/>
      <c r="AS76" s="1117"/>
      <c r="AT76" s="1117"/>
      <c r="AU76" s="1117"/>
      <c r="AV76" s="1117"/>
      <c r="AW76" s="1117"/>
      <c r="AX76" s="1117"/>
      <c r="AY76" s="1117"/>
      <c r="AZ76" s="1117"/>
      <c r="BA76" s="1117"/>
      <c r="BB76" s="1117"/>
      <c r="BC76" s="1117"/>
      <c r="BD76" s="1117"/>
      <c r="BE76" s="1117"/>
      <c r="BF76" s="1117"/>
      <c r="BG76" s="1117"/>
      <c r="BH76" s="1117"/>
      <c r="BI76" s="1117"/>
      <c r="BJ76" s="1117"/>
      <c r="BK76" s="1117"/>
      <c r="BL76" s="1117"/>
      <c r="BM76" s="1117"/>
      <c r="BN76" s="1117"/>
      <c r="BO76" s="1117"/>
      <c r="BP76" s="1113"/>
      <c r="BQ76" s="1113"/>
      <c r="BR76" s="1113"/>
      <c r="BS76" s="1113"/>
      <c r="BT76" s="1113"/>
      <c r="BU76" s="1113"/>
      <c r="BV76" s="1113"/>
      <c r="BW76" s="1113"/>
      <c r="BX76" s="1113"/>
      <c r="BY76" s="1113"/>
      <c r="BZ76" s="1113"/>
      <c r="CA76" s="1113"/>
      <c r="CB76" s="1113"/>
      <c r="CC76" s="1113"/>
      <c r="CD76" s="1113"/>
      <c r="CE76" s="1113"/>
      <c r="CF76" s="1113"/>
      <c r="CG76" s="1113"/>
      <c r="CH76" s="1113"/>
      <c r="CI76" s="1113"/>
      <c r="CJ76" s="1113"/>
      <c r="CK76" s="1113"/>
      <c r="CL76" s="1113"/>
      <c r="CM76" s="1113"/>
      <c r="CN76" s="1113"/>
      <c r="CO76" s="1113"/>
      <c r="CP76" s="1113"/>
      <c r="CQ76" s="1113"/>
      <c r="CR76" s="1113"/>
      <c r="CS76" s="1113"/>
      <c r="CT76" s="1113"/>
      <c r="CU76" s="1113"/>
      <c r="CV76" s="1113"/>
      <c r="CW76" s="1113"/>
      <c r="CX76" s="1113"/>
      <c r="CY76" s="1113"/>
      <c r="CZ76" s="1113"/>
      <c r="DA76" s="1113"/>
      <c r="DB76" s="1113"/>
      <c r="DC76" s="1113"/>
    </row>
    <row r="77" spans="2:107" ht="13.2" x14ac:dyDescent="0.2">
      <c r="B77" s="84"/>
      <c r="G77" s="1114"/>
      <c r="H77" s="1114"/>
      <c r="I77" s="1114"/>
      <c r="J77" s="1114"/>
      <c r="K77" s="1115"/>
      <c r="L77" s="1115"/>
      <c r="M77" s="1115"/>
      <c r="N77" s="1115"/>
      <c r="AN77" s="1116" t="s">
        <v>65</v>
      </c>
      <c r="AO77" s="1116"/>
      <c r="AP77" s="1116"/>
      <c r="AQ77" s="1116"/>
      <c r="AR77" s="1116"/>
      <c r="AS77" s="1116"/>
      <c r="AT77" s="1116"/>
      <c r="AU77" s="1116"/>
      <c r="AV77" s="1116"/>
      <c r="AW77" s="1116"/>
      <c r="AX77" s="1116"/>
      <c r="AY77" s="1116"/>
      <c r="AZ77" s="1116"/>
      <c r="BA77" s="1116"/>
      <c r="BB77" s="1117" t="s">
        <v>559</v>
      </c>
      <c r="BC77" s="1117"/>
      <c r="BD77" s="1117"/>
      <c r="BE77" s="1117"/>
      <c r="BF77" s="1117"/>
      <c r="BG77" s="1117"/>
      <c r="BH77" s="1117"/>
      <c r="BI77" s="1117"/>
      <c r="BJ77" s="1117"/>
      <c r="BK77" s="1117"/>
      <c r="BL77" s="1117"/>
      <c r="BM77" s="1117"/>
      <c r="BN77" s="1117"/>
      <c r="BO77" s="1117"/>
      <c r="BP77" s="1113">
        <v>37.700000000000003</v>
      </c>
      <c r="BQ77" s="1113"/>
      <c r="BR77" s="1113"/>
      <c r="BS77" s="1113"/>
      <c r="BT77" s="1113"/>
      <c r="BU77" s="1113"/>
      <c r="BV77" s="1113"/>
      <c r="BW77" s="1113"/>
      <c r="BX77" s="1113">
        <v>37.9</v>
      </c>
      <c r="BY77" s="1113"/>
      <c r="BZ77" s="1113"/>
      <c r="CA77" s="1113"/>
      <c r="CB77" s="1113"/>
      <c r="CC77" s="1113"/>
      <c r="CD77" s="1113"/>
      <c r="CE77" s="1113"/>
      <c r="CF77" s="1113">
        <v>38.700000000000003</v>
      </c>
      <c r="CG77" s="1113"/>
      <c r="CH77" s="1113"/>
      <c r="CI77" s="1113"/>
      <c r="CJ77" s="1113"/>
      <c r="CK77" s="1113"/>
      <c r="CL77" s="1113"/>
      <c r="CM77" s="1113"/>
      <c r="CN77" s="1113">
        <v>32.5</v>
      </c>
      <c r="CO77" s="1113"/>
      <c r="CP77" s="1113"/>
      <c r="CQ77" s="1113"/>
      <c r="CR77" s="1113"/>
      <c r="CS77" s="1113"/>
      <c r="CT77" s="1113"/>
      <c r="CU77" s="1113"/>
      <c r="CV77" s="1113">
        <v>25.1</v>
      </c>
      <c r="CW77" s="1113"/>
      <c r="CX77" s="1113"/>
      <c r="CY77" s="1113"/>
      <c r="CZ77" s="1113"/>
      <c r="DA77" s="1113"/>
      <c r="DB77" s="1113"/>
      <c r="DC77" s="1113"/>
    </row>
    <row r="78" spans="2:107" ht="13.2" x14ac:dyDescent="0.2">
      <c r="B78" s="84"/>
      <c r="G78" s="1114"/>
      <c r="H78" s="1114"/>
      <c r="I78" s="1114"/>
      <c r="J78" s="1114"/>
      <c r="K78" s="1115"/>
      <c r="L78" s="1115"/>
      <c r="M78" s="1115"/>
      <c r="N78" s="1115"/>
      <c r="AN78" s="1116"/>
      <c r="AO78" s="1116"/>
      <c r="AP78" s="1116"/>
      <c r="AQ78" s="1116"/>
      <c r="AR78" s="1116"/>
      <c r="AS78" s="1116"/>
      <c r="AT78" s="1116"/>
      <c r="AU78" s="1116"/>
      <c r="AV78" s="1116"/>
      <c r="AW78" s="1116"/>
      <c r="AX78" s="1116"/>
      <c r="AY78" s="1116"/>
      <c r="AZ78" s="1116"/>
      <c r="BA78" s="1116"/>
      <c r="BB78" s="1117"/>
      <c r="BC78" s="1117"/>
      <c r="BD78" s="1117"/>
      <c r="BE78" s="1117"/>
      <c r="BF78" s="1117"/>
      <c r="BG78" s="1117"/>
      <c r="BH78" s="1117"/>
      <c r="BI78" s="1117"/>
      <c r="BJ78" s="1117"/>
      <c r="BK78" s="1117"/>
      <c r="BL78" s="1117"/>
      <c r="BM78" s="1117"/>
      <c r="BN78" s="1117"/>
      <c r="BO78" s="1117"/>
      <c r="BP78" s="1113"/>
      <c r="BQ78" s="1113"/>
      <c r="BR78" s="1113"/>
      <c r="BS78" s="1113"/>
      <c r="BT78" s="1113"/>
      <c r="BU78" s="1113"/>
      <c r="BV78" s="1113"/>
      <c r="BW78" s="1113"/>
      <c r="BX78" s="1113"/>
      <c r="BY78" s="1113"/>
      <c r="BZ78" s="1113"/>
      <c r="CA78" s="1113"/>
      <c r="CB78" s="1113"/>
      <c r="CC78" s="1113"/>
      <c r="CD78" s="1113"/>
      <c r="CE78" s="1113"/>
      <c r="CF78" s="1113"/>
      <c r="CG78" s="1113"/>
      <c r="CH78" s="1113"/>
      <c r="CI78" s="1113"/>
      <c r="CJ78" s="1113"/>
      <c r="CK78" s="1113"/>
      <c r="CL78" s="1113"/>
      <c r="CM78" s="1113"/>
      <c r="CN78" s="1113"/>
      <c r="CO78" s="1113"/>
      <c r="CP78" s="1113"/>
      <c r="CQ78" s="1113"/>
      <c r="CR78" s="1113"/>
      <c r="CS78" s="1113"/>
      <c r="CT78" s="1113"/>
      <c r="CU78" s="1113"/>
      <c r="CV78" s="1113"/>
      <c r="CW78" s="1113"/>
      <c r="CX78" s="1113"/>
      <c r="CY78" s="1113"/>
      <c r="CZ78" s="1113"/>
      <c r="DA78" s="1113"/>
      <c r="DB78" s="1113"/>
      <c r="DC78" s="1113"/>
    </row>
    <row r="79" spans="2:107" ht="13.2" x14ac:dyDescent="0.2">
      <c r="B79" s="84"/>
      <c r="G79" s="1114"/>
      <c r="H79" s="1114"/>
      <c r="I79" s="1118"/>
      <c r="J79" s="1118"/>
      <c r="K79" s="1119"/>
      <c r="L79" s="1119"/>
      <c r="M79" s="1119"/>
      <c r="N79" s="1119"/>
      <c r="AN79" s="1116"/>
      <c r="AO79" s="1116"/>
      <c r="AP79" s="1116"/>
      <c r="AQ79" s="1116"/>
      <c r="AR79" s="1116"/>
      <c r="AS79" s="1116"/>
      <c r="AT79" s="1116"/>
      <c r="AU79" s="1116"/>
      <c r="AV79" s="1116"/>
      <c r="AW79" s="1116"/>
      <c r="AX79" s="1116"/>
      <c r="AY79" s="1116"/>
      <c r="AZ79" s="1116"/>
      <c r="BA79" s="1116"/>
      <c r="BB79" s="1117" t="s">
        <v>393</v>
      </c>
      <c r="BC79" s="1117"/>
      <c r="BD79" s="1117"/>
      <c r="BE79" s="1117"/>
      <c r="BF79" s="1117"/>
      <c r="BG79" s="1117"/>
      <c r="BH79" s="1117"/>
      <c r="BI79" s="1117"/>
      <c r="BJ79" s="1117"/>
      <c r="BK79" s="1117"/>
      <c r="BL79" s="1117"/>
      <c r="BM79" s="1117"/>
      <c r="BN79" s="1117"/>
      <c r="BO79" s="1117"/>
      <c r="BP79" s="1113">
        <v>8.9</v>
      </c>
      <c r="BQ79" s="1113"/>
      <c r="BR79" s="1113"/>
      <c r="BS79" s="1113"/>
      <c r="BT79" s="1113"/>
      <c r="BU79" s="1113"/>
      <c r="BV79" s="1113"/>
      <c r="BW79" s="1113"/>
      <c r="BX79" s="1113">
        <v>8.6999999999999993</v>
      </c>
      <c r="BY79" s="1113"/>
      <c r="BZ79" s="1113"/>
      <c r="CA79" s="1113"/>
      <c r="CB79" s="1113"/>
      <c r="CC79" s="1113"/>
      <c r="CD79" s="1113"/>
      <c r="CE79" s="1113"/>
      <c r="CF79" s="1113">
        <v>8.8000000000000007</v>
      </c>
      <c r="CG79" s="1113"/>
      <c r="CH79" s="1113"/>
      <c r="CI79" s="1113"/>
      <c r="CJ79" s="1113"/>
      <c r="CK79" s="1113"/>
      <c r="CL79" s="1113"/>
      <c r="CM79" s="1113"/>
      <c r="CN79" s="1113">
        <v>8.6999999999999993</v>
      </c>
      <c r="CO79" s="1113"/>
      <c r="CP79" s="1113"/>
      <c r="CQ79" s="1113"/>
      <c r="CR79" s="1113"/>
      <c r="CS79" s="1113"/>
      <c r="CT79" s="1113"/>
      <c r="CU79" s="1113"/>
      <c r="CV79" s="1113">
        <v>8.3000000000000007</v>
      </c>
      <c r="CW79" s="1113"/>
      <c r="CX79" s="1113"/>
      <c r="CY79" s="1113"/>
      <c r="CZ79" s="1113"/>
      <c r="DA79" s="1113"/>
      <c r="DB79" s="1113"/>
      <c r="DC79" s="1113"/>
    </row>
    <row r="80" spans="2:107" ht="13.2" x14ac:dyDescent="0.2">
      <c r="B80" s="84"/>
      <c r="G80" s="1114"/>
      <c r="H80" s="1114"/>
      <c r="I80" s="1118"/>
      <c r="J80" s="1118"/>
      <c r="K80" s="1119"/>
      <c r="L80" s="1119"/>
      <c r="M80" s="1119"/>
      <c r="N80" s="1119"/>
      <c r="AN80" s="1116"/>
      <c r="AO80" s="1116"/>
      <c r="AP80" s="1116"/>
      <c r="AQ80" s="1116"/>
      <c r="AR80" s="1116"/>
      <c r="AS80" s="1116"/>
      <c r="AT80" s="1116"/>
      <c r="AU80" s="1116"/>
      <c r="AV80" s="1116"/>
      <c r="AW80" s="1116"/>
      <c r="AX80" s="1116"/>
      <c r="AY80" s="1116"/>
      <c r="AZ80" s="1116"/>
      <c r="BA80" s="1116"/>
      <c r="BB80" s="1117"/>
      <c r="BC80" s="1117"/>
      <c r="BD80" s="1117"/>
      <c r="BE80" s="1117"/>
      <c r="BF80" s="1117"/>
      <c r="BG80" s="1117"/>
      <c r="BH80" s="1117"/>
      <c r="BI80" s="1117"/>
      <c r="BJ80" s="1117"/>
      <c r="BK80" s="1117"/>
      <c r="BL80" s="1117"/>
      <c r="BM80" s="1117"/>
      <c r="BN80" s="1117"/>
      <c r="BO80" s="1117"/>
      <c r="BP80" s="1113"/>
      <c r="BQ80" s="1113"/>
      <c r="BR80" s="1113"/>
      <c r="BS80" s="1113"/>
      <c r="BT80" s="1113"/>
      <c r="BU80" s="1113"/>
      <c r="BV80" s="1113"/>
      <c r="BW80" s="1113"/>
      <c r="BX80" s="1113"/>
      <c r="BY80" s="1113"/>
      <c r="BZ80" s="1113"/>
      <c r="CA80" s="1113"/>
      <c r="CB80" s="1113"/>
      <c r="CC80" s="1113"/>
      <c r="CD80" s="1113"/>
      <c r="CE80" s="1113"/>
      <c r="CF80" s="1113"/>
      <c r="CG80" s="1113"/>
      <c r="CH80" s="1113"/>
      <c r="CI80" s="1113"/>
      <c r="CJ80" s="1113"/>
      <c r="CK80" s="1113"/>
      <c r="CL80" s="1113"/>
      <c r="CM80" s="1113"/>
      <c r="CN80" s="1113"/>
      <c r="CO80" s="1113"/>
      <c r="CP80" s="1113"/>
      <c r="CQ80" s="1113"/>
      <c r="CR80" s="1113"/>
      <c r="CS80" s="1113"/>
      <c r="CT80" s="1113"/>
      <c r="CU80" s="1113"/>
      <c r="CV80" s="1113"/>
      <c r="CW80" s="1113"/>
      <c r="CX80" s="1113"/>
      <c r="CY80" s="1113"/>
      <c r="CZ80" s="1113"/>
      <c r="DA80" s="1113"/>
      <c r="DB80" s="1113"/>
      <c r="DC80" s="1113"/>
    </row>
    <row r="81" spans="2:109" ht="13.2" x14ac:dyDescent="0.2">
      <c r="B81" s="84"/>
    </row>
    <row r="82" spans="2:109" ht="16.2" x14ac:dyDescent="0.2">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ht="13.2" x14ac:dyDescent="0.2">
      <c r="DD84" s="94"/>
      <c r="DE84" s="94"/>
    </row>
    <row r="85" spans="2:109" ht="13.2" x14ac:dyDescent="0.2">
      <c r="DD85" s="94"/>
      <c r="DE85" s="94"/>
    </row>
  </sheetData>
  <sheetProtection algorithmName="SHA-512" hashValue="PsafQiPNK97+mIWC6uybpGjrtKyJgOBcpm5e5+7a1KYvADYn/Oi49NgTH1/ylS6EEJbVBsw+J4KNlyp4EtLN3Q==" saltValue="31ZgGWj7U/CWNPTNRteVX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106</v>
      </c>
    </row>
  </sheetData>
  <sheetProtection algorithmName="SHA-512" hashValue="cbWvJ5UeLjkLjwCj6qUhRXRIOePYcIOS7EPdf7fzNWVJhhslpBLvu+9Vhd5QaoRNUAregQgJOKpC8VWjDsbQqg==" saltValue="ztuczh3MnLu6qkxB3fw1W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106</v>
      </c>
    </row>
  </sheetData>
  <sheetProtection algorithmName="SHA-512" hashValue="ap4hrrqLwNmUU2iGhVisUvcmVkk5vJy2CZM49gLaNUmwjTy1MIcSGOVcNLr+ygbQLOqVYrHcTM9Nx+fmg9khXA==" saltValue="7560Q7MWPkHYh1MnKJHCX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2" t="s">
        <v>312</v>
      </c>
      <c r="DI1" s="683"/>
      <c r="DJ1" s="683"/>
      <c r="DK1" s="683"/>
      <c r="DL1" s="683"/>
      <c r="DM1" s="683"/>
      <c r="DN1" s="684"/>
      <c r="DO1" s="1"/>
      <c r="DP1" s="682" t="s">
        <v>103</v>
      </c>
      <c r="DQ1" s="683"/>
      <c r="DR1" s="683"/>
      <c r="DS1" s="683"/>
      <c r="DT1" s="683"/>
      <c r="DU1" s="683"/>
      <c r="DV1" s="683"/>
      <c r="DW1" s="683"/>
      <c r="DX1" s="683"/>
      <c r="DY1" s="683"/>
      <c r="DZ1" s="683"/>
      <c r="EA1" s="683"/>
      <c r="EB1" s="683"/>
      <c r="EC1" s="684"/>
      <c r="ED1" s="2"/>
      <c r="EE1" s="2"/>
      <c r="EF1" s="2"/>
      <c r="EG1" s="2"/>
      <c r="EH1" s="2"/>
      <c r="EI1" s="2"/>
      <c r="EJ1" s="2"/>
      <c r="EK1" s="2"/>
      <c r="EL1" s="2"/>
      <c r="EM1" s="2"/>
    </row>
    <row r="2" spans="2:143" ht="22.5" customHeight="1" x14ac:dyDescent="0.2">
      <c r="B2" s="40" t="s">
        <v>554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2" t="s">
        <v>120</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2" t="s">
        <v>553</v>
      </c>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55"/>
      <c r="CD3" s="512" t="s">
        <v>313</v>
      </c>
      <c r="CE3" s="513"/>
      <c r="CF3" s="513"/>
      <c r="CG3" s="513"/>
      <c r="CH3" s="513"/>
      <c r="CI3" s="513"/>
      <c r="CJ3" s="513"/>
      <c r="CK3" s="513"/>
      <c r="CL3" s="513"/>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55"/>
    </row>
    <row r="4" spans="2:143" ht="11.25" customHeight="1" x14ac:dyDescent="0.2">
      <c r="B4" s="512" t="s">
        <v>7</v>
      </c>
      <c r="C4" s="513"/>
      <c r="D4" s="513"/>
      <c r="E4" s="513"/>
      <c r="F4" s="513"/>
      <c r="G4" s="513"/>
      <c r="H4" s="513"/>
      <c r="I4" s="513"/>
      <c r="J4" s="513"/>
      <c r="K4" s="513"/>
      <c r="L4" s="513"/>
      <c r="M4" s="513"/>
      <c r="N4" s="513"/>
      <c r="O4" s="513"/>
      <c r="P4" s="513"/>
      <c r="Q4" s="555"/>
      <c r="R4" s="512" t="s">
        <v>317</v>
      </c>
      <c r="S4" s="513"/>
      <c r="T4" s="513"/>
      <c r="U4" s="513"/>
      <c r="V4" s="513"/>
      <c r="W4" s="513"/>
      <c r="X4" s="513"/>
      <c r="Y4" s="555"/>
      <c r="Z4" s="512" t="s">
        <v>319</v>
      </c>
      <c r="AA4" s="513"/>
      <c r="AB4" s="513"/>
      <c r="AC4" s="555"/>
      <c r="AD4" s="512" t="s">
        <v>552</v>
      </c>
      <c r="AE4" s="513"/>
      <c r="AF4" s="513"/>
      <c r="AG4" s="513"/>
      <c r="AH4" s="513"/>
      <c r="AI4" s="513"/>
      <c r="AJ4" s="513"/>
      <c r="AK4" s="555"/>
      <c r="AL4" s="512" t="s">
        <v>319</v>
      </c>
      <c r="AM4" s="513"/>
      <c r="AN4" s="513"/>
      <c r="AO4" s="555"/>
      <c r="AP4" s="685" t="s">
        <v>171</v>
      </c>
      <c r="AQ4" s="685"/>
      <c r="AR4" s="685"/>
      <c r="AS4" s="685"/>
      <c r="AT4" s="685"/>
      <c r="AU4" s="685"/>
      <c r="AV4" s="685"/>
      <c r="AW4" s="685"/>
      <c r="AX4" s="685"/>
      <c r="AY4" s="685"/>
      <c r="AZ4" s="685"/>
      <c r="BA4" s="685"/>
      <c r="BB4" s="685"/>
      <c r="BC4" s="685"/>
      <c r="BD4" s="685"/>
      <c r="BE4" s="685"/>
      <c r="BF4" s="685"/>
      <c r="BG4" s="685" t="s">
        <v>551</v>
      </c>
      <c r="BH4" s="685"/>
      <c r="BI4" s="685"/>
      <c r="BJ4" s="685"/>
      <c r="BK4" s="685"/>
      <c r="BL4" s="685"/>
      <c r="BM4" s="685"/>
      <c r="BN4" s="685"/>
      <c r="BO4" s="685" t="s">
        <v>319</v>
      </c>
      <c r="BP4" s="685"/>
      <c r="BQ4" s="685"/>
      <c r="BR4" s="685"/>
      <c r="BS4" s="685" t="s">
        <v>550</v>
      </c>
      <c r="BT4" s="685"/>
      <c r="BU4" s="685"/>
      <c r="BV4" s="685"/>
      <c r="BW4" s="685"/>
      <c r="BX4" s="685"/>
      <c r="BY4" s="685"/>
      <c r="BZ4" s="685"/>
      <c r="CA4" s="685"/>
      <c r="CB4" s="685"/>
      <c r="CD4" s="512" t="s">
        <v>549</v>
      </c>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3"/>
      <c r="EB4" s="513"/>
      <c r="EC4" s="555"/>
    </row>
    <row r="5" spans="2:143" s="38" customFormat="1" ht="11.25" customHeight="1" x14ac:dyDescent="0.2">
      <c r="B5" s="646" t="s">
        <v>316</v>
      </c>
      <c r="C5" s="647"/>
      <c r="D5" s="647"/>
      <c r="E5" s="647"/>
      <c r="F5" s="647"/>
      <c r="G5" s="647"/>
      <c r="H5" s="647"/>
      <c r="I5" s="647"/>
      <c r="J5" s="647"/>
      <c r="K5" s="647"/>
      <c r="L5" s="647"/>
      <c r="M5" s="647"/>
      <c r="N5" s="647"/>
      <c r="O5" s="647"/>
      <c r="P5" s="647"/>
      <c r="Q5" s="648"/>
      <c r="R5" s="643">
        <v>3129643</v>
      </c>
      <c r="S5" s="644"/>
      <c r="T5" s="644"/>
      <c r="U5" s="644"/>
      <c r="V5" s="644"/>
      <c r="W5" s="644"/>
      <c r="X5" s="644"/>
      <c r="Y5" s="669"/>
      <c r="Z5" s="680">
        <v>24.6</v>
      </c>
      <c r="AA5" s="680"/>
      <c r="AB5" s="680"/>
      <c r="AC5" s="680"/>
      <c r="AD5" s="681">
        <v>3129643</v>
      </c>
      <c r="AE5" s="681"/>
      <c r="AF5" s="681"/>
      <c r="AG5" s="681"/>
      <c r="AH5" s="681"/>
      <c r="AI5" s="681"/>
      <c r="AJ5" s="681"/>
      <c r="AK5" s="681"/>
      <c r="AL5" s="670">
        <v>41.4</v>
      </c>
      <c r="AM5" s="653"/>
      <c r="AN5" s="653"/>
      <c r="AO5" s="673"/>
      <c r="AP5" s="646" t="s">
        <v>321</v>
      </c>
      <c r="AQ5" s="647"/>
      <c r="AR5" s="647"/>
      <c r="AS5" s="647"/>
      <c r="AT5" s="647"/>
      <c r="AU5" s="647"/>
      <c r="AV5" s="647"/>
      <c r="AW5" s="647"/>
      <c r="AX5" s="647"/>
      <c r="AY5" s="647"/>
      <c r="AZ5" s="647"/>
      <c r="BA5" s="647"/>
      <c r="BB5" s="647"/>
      <c r="BC5" s="647"/>
      <c r="BD5" s="647"/>
      <c r="BE5" s="647"/>
      <c r="BF5" s="648"/>
      <c r="BG5" s="602">
        <v>3121300</v>
      </c>
      <c r="BH5" s="616"/>
      <c r="BI5" s="616"/>
      <c r="BJ5" s="616"/>
      <c r="BK5" s="616"/>
      <c r="BL5" s="616"/>
      <c r="BM5" s="616"/>
      <c r="BN5" s="617"/>
      <c r="BO5" s="626">
        <v>99.7</v>
      </c>
      <c r="BP5" s="626"/>
      <c r="BQ5" s="626"/>
      <c r="BR5" s="626"/>
      <c r="BS5" s="627">
        <v>25621</v>
      </c>
      <c r="BT5" s="627"/>
      <c r="BU5" s="627"/>
      <c r="BV5" s="627"/>
      <c r="BW5" s="627"/>
      <c r="BX5" s="627"/>
      <c r="BY5" s="627"/>
      <c r="BZ5" s="627"/>
      <c r="CA5" s="627"/>
      <c r="CB5" s="661"/>
      <c r="CD5" s="512" t="s">
        <v>171</v>
      </c>
      <c r="CE5" s="513"/>
      <c r="CF5" s="513"/>
      <c r="CG5" s="513"/>
      <c r="CH5" s="513"/>
      <c r="CI5" s="513"/>
      <c r="CJ5" s="513"/>
      <c r="CK5" s="513"/>
      <c r="CL5" s="513"/>
      <c r="CM5" s="513"/>
      <c r="CN5" s="513"/>
      <c r="CO5" s="513"/>
      <c r="CP5" s="513"/>
      <c r="CQ5" s="555"/>
      <c r="CR5" s="512" t="s">
        <v>548</v>
      </c>
      <c r="CS5" s="513"/>
      <c r="CT5" s="513"/>
      <c r="CU5" s="513"/>
      <c r="CV5" s="513"/>
      <c r="CW5" s="513"/>
      <c r="CX5" s="513"/>
      <c r="CY5" s="555"/>
      <c r="CZ5" s="512" t="s">
        <v>319</v>
      </c>
      <c r="DA5" s="513"/>
      <c r="DB5" s="513"/>
      <c r="DC5" s="555"/>
      <c r="DD5" s="512" t="s">
        <v>325</v>
      </c>
      <c r="DE5" s="513"/>
      <c r="DF5" s="513"/>
      <c r="DG5" s="513"/>
      <c r="DH5" s="513"/>
      <c r="DI5" s="513"/>
      <c r="DJ5" s="513"/>
      <c r="DK5" s="513"/>
      <c r="DL5" s="513"/>
      <c r="DM5" s="513"/>
      <c r="DN5" s="513"/>
      <c r="DO5" s="513"/>
      <c r="DP5" s="555"/>
      <c r="DQ5" s="512" t="s">
        <v>547</v>
      </c>
      <c r="DR5" s="513"/>
      <c r="DS5" s="513"/>
      <c r="DT5" s="513"/>
      <c r="DU5" s="513"/>
      <c r="DV5" s="513"/>
      <c r="DW5" s="513"/>
      <c r="DX5" s="513"/>
      <c r="DY5" s="513"/>
      <c r="DZ5" s="513"/>
      <c r="EA5" s="513"/>
      <c r="EB5" s="513"/>
      <c r="EC5" s="555"/>
    </row>
    <row r="6" spans="2:143" ht="11.25" customHeight="1" x14ac:dyDescent="0.2">
      <c r="B6" s="599" t="s">
        <v>546</v>
      </c>
      <c r="C6" s="600"/>
      <c r="D6" s="600"/>
      <c r="E6" s="600"/>
      <c r="F6" s="600"/>
      <c r="G6" s="600"/>
      <c r="H6" s="600"/>
      <c r="I6" s="600"/>
      <c r="J6" s="600"/>
      <c r="K6" s="600"/>
      <c r="L6" s="600"/>
      <c r="M6" s="600"/>
      <c r="N6" s="600"/>
      <c r="O6" s="600"/>
      <c r="P6" s="600"/>
      <c r="Q6" s="601"/>
      <c r="R6" s="602">
        <v>110782</v>
      </c>
      <c r="S6" s="616"/>
      <c r="T6" s="616"/>
      <c r="U6" s="616"/>
      <c r="V6" s="616"/>
      <c r="W6" s="616"/>
      <c r="X6" s="616"/>
      <c r="Y6" s="617"/>
      <c r="Z6" s="626">
        <v>0.9</v>
      </c>
      <c r="AA6" s="626"/>
      <c r="AB6" s="626"/>
      <c r="AC6" s="626"/>
      <c r="AD6" s="627">
        <v>110782</v>
      </c>
      <c r="AE6" s="627"/>
      <c r="AF6" s="627"/>
      <c r="AG6" s="627"/>
      <c r="AH6" s="627"/>
      <c r="AI6" s="627"/>
      <c r="AJ6" s="627"/>
      <c r="AK6" s="627"/>
      <c r="AL6" s="605">
        <v>1.5</v>
      </c>
      <c r="AM6" s="618"/>
      <c r="AN6" s="618"/>
      <c r="AO6" s="628"/>
      <c r="AP6" s="599" t="s">
        <v>110</v>
      </c>
      <c r="AQ6" s="600"/>
      <c r="AR6" s="600"/>
      <c r="AS6" s="600"/>
      <c r="AT6" s="600"/>
      <c r="AU6" s="600"/>
      <c r="AV6" s="600"/>
      <c r="AW6" s="600"/>
      <c r="AX6" s="600"/>
      <c r="AY6" s="600"/>
      <c r="AZ6" s="600"/>
      <c r="BA6" s="600"/>
      <c r="BB6" s="600"/>
      <c r="BC6" s="600"/>
      <c r="BD6" s="600"/>
      <c r="BE6" s="600"/>
      <c r="BF6" s="601"/>
      <c r="BG6" s="602">
        <v>3121300</v>
      </c>
      <c r="BH6" s="616"/>
      <c r="BI6" s="616"/>
      <c r="BJ6" s="616"/>
      <c r="BK6" s="616"/>
      <c r="BL6" s="616"/>
      <c r="BM6" s="616"/>
      <c r="BN6" s="617"/>
      <c r="BO6" s="626">
        <v>99.7</v>
      </c>
      <c r="BP6" s="626"/>
      <c r="BQ6" s="626"/>
      <c r="BR6" s="626"/>
      <c r="BS6" s="627">
        <v>25621</v>
      </c>
      <c r="BT6" s="627"/>
      <c r="BU6" s="627"/>
      <c r="BV6" s="627"/>
      <c r="BW6" s="627"/>
      <c r="BX6" s="627"/>
      <c r="BY6" s="627"/>
      <c r="BZ6" s="627"/>
      <c r="CA6" s="627"/>
      <c r="CB6" s="661"/>
      <c r="CD6" s="646" t="s">
        <v>327</v>
      </c>
      <c r="CE6" s="647"/>
      <c r="CF6" s="647"/>
      <c r="CG6" s="647"/>
      <c r="CH6" s="647"/>
      <c r="CI6" s="647"/>
      <c r="CJ6" s="647"/>
      <c r="CK6" s="647"/>
      <c r="CL6" s="647"/>
      <c r="CM6" s="647"/>
      <c r="CN6" s="647"/>
      <c r="CO6" s="647"/>
      <c r="CP6" s="647"/>
      <c r="CQ6" s="648"/>
      <c r="CR6" s="602">
        <v>115289</v>
      </c>
      <c r="CS6" s="616"/>
      <c r="CT6" s="616"/>
      <c r="CU6" s="616"/>
      <c r="CV6" s="616"/>
      <c r="CW6" s="616"/>
      <c r="CX6" s="616"/>
      <c r="CY6" s="617"/>
      <c r="CZ6" s="670">
        <v>1</v>
      </c>
      <c r="DA6" s="653"/>
      <c r="DB6" s="653"/>
      <c r="DC6" s="671"/>
      <c r="DD6" s="608" t="s">
        <v>211</v>
      </c>
      <c r="DE6" s="616"/>
      <c r="DF6" s="616"/>
      <c r="DG6" s="616"/>
      <c r="DH6" s="616"/>
      <c r="DI6" s="616"/>
      <c r="DJ6" s="616"/>
      <c r="DK6" s="616"/>
      <c r="DL6" s="616"/>
      <c r="DM6" s="616"/>
      <c r="DN6" s="616"/>
      <c r="DO6" s="616"/>
      <c r="DP6" s="617"/>
      <c r="DQ6" s="608">
        <v>115289</v>
      </c>
      <c r="DR6" s="616"/>
      <c r="DS6" s="616"/>
      <c r="DT6" s="616"/>
      <c r="DU6" s="616"/>
      <c r="DV6" s="616"/>
      <c r="DW6" s="616"/>
      <c r="DX6" s="616"/>
      <c r="DY6" s="616"/>
      <c r="DZ6" s="616"/>
      <c r="EA6" s="616"/>
      <c r="EB6" s="616"/>
      <c r="EC6" s="638"/>
    </row>
    <row r="7" spans="2:143" ht="11.25" customHeight="1" x14ac:dyDescent="0.2">
      <c r="B7" s="599" t="s">
        <v>50</v>
      </c>
      <c r="C7" s="600"/>
      <c r="D7" s="600"/>
      <c r="E7" s="600"/>
      <c r="F7" s="600"/>
      <c r="G7" s="600"/>
      <c r="H7" s="600"/>
      <c r="I7" s="600"/>
      <c r="J7" s="600"/>
      <c r="K7" s="600"/>
      <c r="L7" s="600"/>
      <c r="M7" s="600"/>
      <c r="N7" s="600"/>
      <c r="O7" s="600"/>
      <c r="P7" s="600"/>
      <c r="Q7" s="601"/>
      <c r="R7" s="602">
        <v>2227</v>
      </c>
      <c r="S7" s="616"/>
      <c r="T7" s="616"/>
      <c r="U7" s="616"/>
      <c r="V7" s="616"/>
      <c r="W7" s="616"/>
      <c r="X7" s="616"/>
      <c r="Y7" s="617"/>
      <c r="Z7" s="626">
        <v>0</v>
      </c>
      <c r="AA7" s="626"/>
      <c r="AB7" s="626"/>
      <c r="AC7" s="626"/>
      <c r="AD7" s="627">
        <v>2227</v>
      </c>
      <c r="AE7" s="627"/>
      <c r="AF7" s="627"/>
      <c r="AG7" s="627"/>
      <c r="AH7" s="627"/>
      <c r="AI7" s="627"/>
      <c r="AJ7" s="627"/>
      <c r="AK7" s="627"/>
      <c r="AL7" s="605">
        <v>0</v>
      </c>
      <c r="AM7" s="618"/>
      <c r="AN7" s="618"/>
      <c r="AO7" s="628"/>
      <c r="AP7" s="599" t="s">
        <v>328</v>
      </c>
      <c r="AQ7" s="600"/>
      <c r="AR7" s="600"/>
      <c r="AS7" s="600"/>
      <c r="AT7" s="600"/>
      <c r="AU7" s="600"/>
      <c r="AV7" s="600"/>
      <c r="AW7" s="600"/>
      <c r="AX7" s="600"/>
      <c r="AY7" s="600"/>
      <c r="AZ7" s="600"/>
      <c r="BA7" s="600"/>
      <c r="BB7" s="600"/>
      <c r="BC7" s="600"/>
      <c r="BD7" s="600"/>
      <c r="BE7" s="600"/>
      <c r="BF7" s="601"/>
      <c r="BG7" s="602">
        <v>1393429</v>
      </c>
      <c r="BH7" s="616"/>
      <c r="BI7" s="616"/>
      <c r="BJ7" s="616"/>
      <c r="BK7" s="616"/>
      <c r="BL7" s="616"/>
      <c r="BM7" s="616"/>
      <c r="BN7" s="617"/>
      <c r="BO7" s="626">
        <v>44.5</v>
      </c>
      <c r="BP7" s="626"/>
      <c r="BQ7" s="626"/>
      <c r="BR7" s="626"/>
      <c r="BS7" s="627">
        <v>25621</v>
      </c>
      <c r="BT7" s="627"/>
      <c r="BU7" s="627"/>
      <c r="BV7" s="627"/>
      <c r="BW7" s="627"/>
      <c r="BX7" s="627"/>
      <c r="BY7" s="627"/>
      <c r="BZ7" s="627"/>
      <c r="CA7" s="627"/>
      <c r="CB7" s="661"/>
      <c r="CD7" s="599" t="s">
        <v>331</v>
      </c>
      <c r="CE7" s="600"/>
      <c r="CF7" s="600"/>
      <c r="CG7" s="600"/>
      <c r="CH7" s="600"/>
      <c r="CI7" s="600"/>
      <c r="CJ7" s="600"/>
      <c r="CK7" s="600"/>
      <c r="CL7" s="600"/>
      <c r="CM7" s="600"/>
      <c r="CN7" s="600"/>
      <c r="CO7" s="600"/>
      <c r="CP7" s="600"/>
      <c r="CQ7" s="601"/>
      <c r="CR7" s="602">
        <v>1850871</v>
      </c>
      <c r="CS7" s="616"/>
      <c r="CT7" s="616"/>
      <c r="CU7" s="616"/>
      <c r="CV7" s="616"/>
      <c r="CW7" s="616"/>
      <c r="CX7" s="616"/>
      <c r="CY7" s="617"/>
      <c r="CZ7" s="626">
        <v>15.5</v>
      </c>
      <c r="DA7" s="626"/>
      <c r="DB7" s="626"/>
      <c r="DC7" s="626"/>
      <c r="DD7" s="608">
        <v>45595</v>
      </c>
      <c r="DE7" s="616"/>
      <c r="DF7" s="616"/>
      <c r="DG7" s="616"/>
      <c r="DH7" s="616"/>
      <c r="DI7" s="616"/>
      <c r="DJ7" s="616"/>
      <c r="DK7" s="616"/>
      <c r="DL7" s="616"/>
      <c r="DM7" s="616"/>
      <c r="DN7" s="616"/>
      <c r="DO7" s="616"/>
      <c r="DP7" s="617"/>
      <c r="DQ7" s="608">
        <v>1509511</v>
      </c>
      <c r="DR7" s="616"/>
      <c r="DS7" s="616"/>
      <c r="DT7" s="616"/>
      <c r="DU7" s="616"/>
      <c r="DV7" s="616"/>
      <c r="DW7" s="616"/>
      <c r="DX7" s="616"/>
      <c r="DY7" s="616"/>
      <c r="DZ7" s="616"/>
      <c r="EA7" s="616"/>
      <c r="EB7" s="616"/>
      <c r="EC7" s="638"/>
    </row>
    <row r="8" spans="2:143" ht="11.25" customHeight="1" x14ac:dyDescent="0.2">
      <c r="B8" s="599" t="s">
        <v>332</v>
      </c>
      <c r="C8" s="600"/>
      <c r="D8" s="600"/>
      <c r="E8" s="600"/>
      <c r="F8" s="600"/>
      <c r="G8" s="600"/>
      <c r="H8" s="600"/>
      <c r="I8" s="600"/>
      <c r="J8" s="600"/>
      <c r="K8" s="600"/>
      <c r="L8" s="600"/>
      <c r="M8" s="600"/>
      <c r="N8" s="600"/>
      <c r="O8" s="600"/>
      <c r="P8" s="600"/>
      <c r="Q8" s="601"/>
      <c r="R8" s="602">
        <v>15698</v>
      </c>
      <c r="S8" s="616"/>
      <c r="T8" s="616"/>
      <c r="U8" s="616"/>
      <c r="V8" s="616"/>
      <c r="W8" s="616"/>
      <c r="X8" s="616"/>
      <c r="Y8" s="617"/>
      <c r="Z8" s="626">
        <v>0.1</v>
      </c>
      <c r="AA8" s="626"/>
      <c r="AB8" s="626"/>
      <c r="AC8" s="626"/>
      <c r="AD8" s="627">
        <v>15698</v>
      </c>
      <c r="AE8" s="627"/>
      <c r="AF8" s="627"/>
      <c r="AG8" s="627"/>
      <c r="AH8" s="627"/>
      <c r="AI8" s="627"/>
      <c r="AJ8" s="627"/>
      <c r="AK8" s="627"/>
      <c r="AL8" s="605">
        <v>0.2</v>
      </c>
      <c r="AM8" s="618"/>
      <c r="AN8" s="618"/>
      <c r="AO8" s="628"/>
      <c r="AP8" s="599" t="s">
        <v>130</v>
      </c>
      <c r="AQ8" s="600"/>
      <c r="AR8" s="600"/>
      <c r="AS8" s="600"/>
      <c r="AT8" s="600"/>
      <c r="AU8" s="600"/>
      <c r="AV8" s="600"/>
      <c r="AW8" s="600"/>
      <c r="AX8" s="600"/>
      <c r="AY8" s="600"/>
      <c r="AZ8" s="600"/>
      <c r="BA8" s="600"/>
      <c r="BB8" s="600"/>
      <c r="BC8" s="600"/>
      <c r="BD8" s="600"/>
      <c r="BE8" s="600"/>
      <c r="BF8" s="601"/>
      <c r="BG8" s="602">
        <v>41637</v>
      </c>
      <c r="BH8" s="616"/>
      <c r="BI8" s="616"/>
      <c r="BJ8" s="616"/>
      <c r="BK8" s="616"/>
      <c r="BL8" s="616"/>
      <c r="BM8" s="616"/>
      <c r="BN8" s="617"/>
      <c r="BO8" s="626">
        <v>1.3</v>
      </c>
      <c r="BP8" s="626"/>
      <c r="BQ8" s="626"/>
      <c r="BR8" s="626"/>
      <c r="BS8" s="627" t="s">
        <v>211</v>
      </c>
      <c r="BT8" s="627"/>
      <c r="BU8" s="627"/>
      <c r="BV8" s="627"/>
      <c r="BW8" s="627"/>
      <c r="BX8" s="627"/>
      <c r="BY8" s="627"/>
      <c r="BZ8" s="627"/>
      <c r="CA8" s="627"/>
      <c r="CB8" s="661"/>
      <c r="CD8" s="599" t="s">
        <v>334</v>
      </c>
      <c r="CE8" s="600"/>
      <c r="CF8" s="600"/>
      <c r="CG8" s="600"/>
      <c r="CH8" s="600"/>
      <c r="CI8" s="600"/>
      <c r="CJ8" s="600"/>
      <c r="CK8" s="600"/>
      <c r="CL8" s="600"/>
      <c r="CM8" s="600"/>
      <c r="CN8" s="600"/>
      <c r="CO8" s="600"/>
      <c r="CP8" s="600"/>
      <c r="CQ8" s="601"/>
      <c r="CR8" s="602">
        <v>3247003</v>
      </c>
      <c r="CS8" s="616"/>
      <c r="CT8" s="616"/>
      <c r="CU8" s="616"/>
      <c r="CV8" s="616"/>
      <c r="CW8" s="616"/>
      <c r="CX8" s="616"/>
      <c r="CY8" s="617"/>
      <c r="CZ8" s="626">
        <v>27.2</v>
      </c>
      <c r="DA8" s="626"/>
      <c r="DB8" s="626"/>
      <c r="DC8" s="626"/>
      <c r="DD8" s="608" t="s">
        <v>211</v>
      </c>
      <c r="DE8" s="616"/>
      <c r="DF8" s="616"/>
      <c r="DG8" s="616"/>
      <c r="DH8" s="616"/>
      <c r="DI8" s="616"/>
      <c r="DJ8" s="616"/>
      <c r="DK8" s="616"/>
      <c r="DL8" s="616"/>
      <c r="DM8" s="616"/>
      <c r="DN8" s="616"/>
      <c r="DO8" s="616"/>
      <c r="DP8" s="617"/>
      <c r="DQ8" s="608">
        <v>1645640</v>
      </c>
      <c r="DR8" s="616"/>
      <c r="DS8" s="616"/>
      <c r="DT8" s="616"/>
      <c r="DU8" s="616"/>
      <c r="DV8" s="616"/>
      <c r="DW8" s="616"/>
      <c r="DX8" s="616"/>
      <c r="DY8" s="616"/>
      <c r="DZ8" s="616"/>
      <c r="EA8" s="616"/>
      <c r="EB8" s="616"/>
      <c r="EC8" s="638"/>
    </row>
    <row r="9" spans="2:143" ht="11.25" customHeight="1" x14ac:dyDescent="0.2">
      <c r="B9" s="599" t="s">
        <v>545</v>
      </c>
      <c r="C9" s="600"/>
      <c r="D9" s="600"/>
      <c r="E9" s="600"/>
      <c r="F9" s="600"/>
      <c r="G9" s="600"/>
      <c r="H9" s="600"/>
      <c r="I9" s="600"/>
      <c r="J9" s="600"/>
      <c r="K9" s="600"/>
      <c r="L9" s="600"/>
      <c r="M9" s="600"/>
      <c r="N9" s="600"/>
      <c r="O9" s="600"/>
      <c r="P9" s="600"/>
      <c r="Q9" s="601"/>
      <c r="R9" s="602">
        <v>20282</v>
      </c>
      <c r="S9" s="616"/>
      <c r="T9" s="616"/>
      <c r="U9" s="616"/>
      <c r="V9" s="616"/>
      <c r="W9" s="616"/>
      <c r="X9" s="616"/>
      <c r="Y9" s="617"/>
      <c r="Z9" s="626">
        <v>0.2</v>
      </c>
      <c r="AA9" s="626"/>
      <c r="AB9" s="626"/>
      <c r="AC9" s="626"/>
      <c r="AD9" s="627">
        <v>20282</v>
      </c>
      <c r="AE9" s="627"/>
      <c r="AF9" s="627"/>
      <c r="AG9" s="627"/>
      <c r="AH9" s="627"/>
      <c r="AI9" s="627"/>
      <c r="AJ9" s="627"/>
      <c r="AK9" s="627"/>
      <c r="AL9" s="605">
        <v>0.3</v>
      </c>
      <c r="AM9" s="618"/>
      <c r="AN9" s="618"/>
      <c r="AO9" s="628"/>
      <c r="AP9" s="599" t="s">
        <v>336</v>
      </c>
      <c r="AQ9" s="600"/>
      <c r="AR9" s="600"/>
      <c r="AS9" s="600"/>
      <c r="AT9" s="600"/>
      <c r="AU9" s="600"/>
      <c r="AV9" s="600"/>
      <c r="AW9" s="600"/>
      <c r="AX9" s="600"/>
      <c r="AY9" s="600"/>
      <c r="AZ9" s="600"/>
      <c r="BA9" s="600"/>
      <c r="BB9" s="600"/>
      <c r="BC9" s="600"/>
      <c r="BD9" s="600"/>
      <c r="BE9" s="600"/>
      <c r="BF9" s="601"/>
      <c r="BG9" s="602">
        <v>1080505</v>
      </c>
      <c r="BH9" s="616"/>
      <c r="BI9" s="616"/>
      <c r="BJ9" s="616"/>
      <c r="BK9" s="616"/>
      <c r="BL9" s="616"/>
      <c r="BM9" s="616"/>
      <c r="BN9" s="617"/>
      <c r="BO9" s="626">
        <v>34.5</v>
      </c>
      <c r="BP9" s="626"/>
      <c r="BQ9" s="626"/>
      <c r="BR9" s="626"/>
      <c r="BS9" s="627" t="s">
        <v>211</v>
      </c>
      <c r="BT9" s="627"/>
      <c r="BU9" s="627"/>
      <c r="BV9" s="627"/>
      <c r="BW9" s="627"/>
      <c r="BX9" s="627"/>
      <c r="BY9" s="627"/>
      <c r="BZ9" s="627"/>
      <c r="CA9" s="627"/>
      <c r="CB9" s="661"/>
      <c r="CD9" s="599" t="s">
        <v>338</v>
      </c>
      <c r="CE9" s="600"/>
      <c r="CF9" s="600"/>
      <c r="CG9" s="600"/>
      <c r="CH9" s="600"/>
      <c r="CI9" s="600"/>
      <c r="CJ9" s="600"/>
      <c r="CK9" s="600"/>
      <c r="CL9" s="600"/>
      <c r="CM9" s="600"/>
      <c r="CN9" s="600"/>
      <c r="CO9" s="600"/>
      <c r="CP9" s="600"/>
      <c r="CQ9" s="601"/>
      <c r="CR9" s="602">
        <v>1800593</v>
      </c>
      <c r="CS9" s="616"/>
      <c r="CT9" s="616"/>
      <c r="CU9" s="616"/>
      <c r="CV9" s="616"/>
      <c r="CW9" s="616"/>
      <c r="CX9" s="616"/>
      <c r="CY9" s="617"/>
      <c r="CZ9" s="626">
        <v>15.1</v>
      </c>
      <c r="DA9" s="626"/>
      <c r="DB9" s="626"/>
      <c r="DC9" s="626"/>
      <c r="DD9" s="608">
        <v>304413</v>
      </c>
      <c r="DE9" s="616"/>
      <c r="DF9" s="616"/>
      <c r="DG9" s="616"/>
      <c r="DH9" s="616"/>
      <c r="DI9" s="616"/>
      <c r="DJ9" s="616"/>
      <c r="DK9" s="616"/>
      <c r="DL9" s="616"/>
      <c r="DM9" s="616"/>
      <c r="DN9" s="616"/>
      <c r="DO9" s="616"/>
      <c r="DP9" s="617"/>
      <c r="DQ9" s="608">
        <v>1499920</v>
      </c>
      <c r="DR9" s="616"/>
      <c r="DS9" s="616"/>
      <c r="DT9" s="616"/>
      <c r="DU9" s="616"/>
      <c r="DV9" s="616"/>
      <c r="DW9" s="616"/>
      <c r="DX9" s="616"/>
      <c r="DY9" s="616"/>
      <c r="DZ9" s="616"/>
      <c r="EA9" s="616"/>
      <c r="EB9" s="616"/>
      <c r="EC9" s="638"/>
    </row>
    <row r="10" spans="2:143" ht="11.25" customHeight="1" x14ac:dyDescent="0.2">
      <c r="B10" s="599" t="s">
        <v>136</v>
      </c>
      <c r="C10" s="600"/>
      <c r="D10" s="600"/>
      <c r="E10" s="600"/>
      <c r="F10" s="600"/>
      <c r="G10" s="600"/>
      <c r="H10" s="600"/>
      <c r="I10" s="600"/>
      <c r="J10" s="600"/>
      <c r="K10" s="600"/>
      <c r="L10" s="600"/>
      <c r="M10" s="600"/>
      <c r="N10" s="600"/>
      <c r="O10" s="600"/>
      <c r="P10" s="600"/>
      <c r="Q10" s="601"/>
      <c r="R10" s="602" t="s">
        <v>211</v>
      </c>
      <c r="S10" s="616"/>
      <c r="T10" s="616"/>
      <c r="U10" s="616"/>
      <c r="V10" s="616"/>
      <c r="W10" s="616"/>
      <c r="X10" s="616"/>
      <c r="Y10" s="617"/>
      <c r="Z10" s="626" t="s">
        <v>211</v>
      </c>
      <c r="AA10" s="626"/>
      <c r="AB10" s="626"/>
      <c r="AC10" s="626"/>
      <c r="AD10" s="627" t="s">
        <v>211</v>
      </c>
      <c r="AE10" s="627"/>
      <c r="AF10" s="627"/>
      <c r="AG10" s="627"/>
      <c r="AH10" s="627"/>
      <c r="AI10" s="627"/>
      <c r="AJ10" s="627"/>
      <c r="AK10" s="627"/>
      <c r="AL10" s="605" t="s">
        <v>211</v>
      </c>
      <c r="AM10" s="618"/>
      <c r="AN10" s="618"/>
      <c r="AO10" s="628"/>
      <c r="AP10" s="599" t="s">
        <v>201</v>
      </c>
      <c r="AQ10" s="600"/>
      <c r="AR10" s="600"/>
      <c r="AS10" s="600"/>
      <c r="AT10" s="600"/>
      <c r="AU10" s="600"/>
      <c r="AV10" s="600"/>
      <c r="AW10" s="600"/>
      <c r="AX10" s="600"/>
      <c r="AY10" s="600"/>
      <c r="AZ10" s="600"/>
      <c r="BA10" s="600"/>
      <c r="BB10" s="600"/>
      <c r="BC10" s="600"/>
      <c r="BD10" s="600"/>
      <c r="BE10" s="600"/>
      <c r="BF10" s="601"/>
      <c r="BG10" s="602">
        <v>71424</v>
      </c>
      <c r="BH10" s="616"/>
      <c r="BI10" s="616"/>
      <c r="BJ10" s="616"/>
      <c r="BK10" s="616"/>
      <c r="BL10" s="616"/>
      <c r="BM10" s="616"/>
      <c r="BN10" s="617"/>
      <c r="BO10" s="626">
        <v>2.2999999999999998</v>
      </c>
      <c r="BP10" s="626"/>
      <c r="BQ10" s="626"/>
      <c r="BR10" s="626"/>
      <c r="BS10" s="627" t="s">
        <v>211</v>
      </c>
      <c r="BT10" s="627"/>
      <c r="BU10" s="627"/>
      <c r="BV10" s="627"/>
      <c r="BW10" s="627"/>
      <c r="BX10" s="627"/>
      <c r="BY10" s="627"/>
      <c r="BZ10" s="627"/>
      <c r="CA10" s="627"/>
      <c r="CB10" s="661"/>
      <c r="CD10" s="599" t="s">
        <v>47</v>
      </c>
      <c r="CE10" s="600"/>
      <c r="CF10" s="600"/>
      <c r="CG10" s="600"/>
      <c r="CH10" s="600"/>
      <c r="CI10" s="600"/>
      <c r="CJ10" s="600"/>
      <c r="CK10" s="600"/>
      <c r="CL10" s="600"/>
      <c r="CM10" s="600"/>
      <c r="CN10" s="600"/>
      <c r="CO10" s="600"/>
      <c r="CP10" s="600"/>
      <c r="CQ10" s="601"/>
      <c r="CR10" s="602">
        <v>5003</v>
      </c>
      <c r="CS10" s="616"/>
      <c r="CT10" s="616"/>
      <c r="CU10" s="616"/>
      <c r="CV10" s="616"/>
      <c r="CW10" s="616"/>
      <c r="CX10" s="616"/>
      <c r="CY10" s="617"/>
      <c r="CZ10" s="626">
        <v>0</v>
      </c>
      <c r="DA10" s="626"/>
      <c r="DB10" s="626"/>
      <c r="DC10" s="626"/>
      <c r="DD10" s="608" t="s">
        <v>211</v>
      </c>
      <c r="DE10" s="616"/>
      <c r="DF10" s="616"/>
      <c r="DG10" s="616"/>
      <c r="DH10" s="616"/>
      <c r="DI10" s="616"/>
      <c r="DJ10" s="616"/>
      <c r="DK10" s="616"/>
      <c r="DL10" s="616"/>
      <c r="DM10" s="616"/>
      <c r="DN10" s="616"/>
      <c r="DO10" s="616"/>
      <c r="DP10" s="617"/>
      <c r="DQ10" s="608">
        <v>5003</v>
      </c>
      <c r="DR10" s="616"/>
      <c r="DS10" s="616"/>
      <c r="DT10" s="616"/>
      <c r="DU10" s="616"/>
      <c r="DV10" s="616"/>
      <c r="DW10" s="616"/>
      <c r="DX10" s="616"/>
      <c r="DY10" s="616"/>
      <c r="DZ10" s="616"/>
      <c r="EA10" s="616"/>
      <c r="EB10" s="616"/>
      <c r="EC10" s="638"/>
    </row>
    <row r="11" spans="2:143" ht="11.25" customHeight="1" x14ac:dyDescent="0.2">
      <c r="B11" s="599" t="s">
        <v>109</v>
      </c>
      <c r="C11" s="600"/>
      <c r="D11" s="600"/>
      <c r="E11" s="600"/>
      <c r="F11" s="600"/>
      <c r="G11" s="600"/>
      <c r="H11" s="600"/>
      <c r="I11" s="600"/>
      <c r="J11" s="600"/>
      <c r="K11" s="600"/>
      <c r="L11" s="600"/>
      <c r="M11" s="600"/>
      <c r="N11" s="600"/>
      <c r="O11" s="600"/>
      <c r="P11" s="600"/>
      <c r="Q11" s="601"/>
      <c r="R11" s="602">
        <v>589364</v>
      </c>
      <c r="S11" s="616"/>
      <c r="T11" s="616"/>
      <c r="U11" s="616"/>
      <c r="V11" s="616"/>
      <c r="W11" s="616"/>
      <c r="X11" s="616"/>
      <c r="Y11" s="617"/>
      <c r="Z11" s="605">
        <v>4.5999999999999996</v>
      </c>
      <c r="AA11" s="618"/>
      <c r="AB11" s="618"/>
      <c r="AC11" s="619"/>
      <c r="AD11" s="608">
        <v>589364</v>
      </c>
      <c r="AE11" s="616"/>
      <c r="AF11" s="616"/>
      <c r="AG11" s="616"/>
      <c r="AH11" s="616"/>
      <c r="AI11" s="616"/>
      <c r="AJ11" s="616"/>
      <c r="AK11" s="617"/>
      <c r="AL11" s="605">
        <v>7.8</v>
      </c>
      <c r="AM11" s="618"/>
      <c r="AN11" s="618"/>
      <c r="AO11" s="628"/>
      <c r="AP11" s="599" t="s">
        <v>341</v>
      </c>
      <c r="AQ11" s="600"/>
      <c r="AR11" s="600"/>
      <c r="AS11" s="600"/>
      <c r="AT11" s="600"/>
      <c r="AU11" s="600"/>
      <c r="AV11" s="600"/>
      <c r="AW11" s="600"/>
      <c r="AX11" s="600"/>
      <c r="AY11" s="600"/>
      <c r="AZ11" s="600"/>
      <c r="BA11" s="600"/>
      <c r="BB11" s="600"/>
      <c r="BC11" s="600"/>
      <c r="BD11" s="600"/>
      <c r="BE11" s="600"/>
      <c r="BF11" s="601"/>
      <c r="BG11" s="602">
        <v>199863</v>
      </c>
      <c r="BH11" s="616"/>
      <c r="BI11" s="616"/>
      <c r="BJ11" s="616"/>
      <c r="BK11" s="616"/>
      <c r="BL11" s="616"/>
      <c r="BM11" s="616"/>
      <c r="BN11" s="617"/>
      <c r="BO11" s="626">
        <v>6.4</v>
      </c>
      <c r="BP11" s="626"/>
      <c r="BQ11" s="626"/>
      <c r="BR11" s="626"/>
      <c r="BS11" s="627">
        <v>25621</v>
      </c>
      <c r="BT11" s="627"/>
      <c r="BU11" s="627"/>
      <c r="BV11" s="627"/>
      <c r="BW11" s="627"/>
      <c r="BX11" s="627"/>
      <c r="BY11" s="627"/>
      <c r="BZ11" s="627"/>
      <c r="CA11" s="627"/>
      <c r="CB11" s="661"/>
      <c r="CD11" s="599" t="s">
        <v>344</v>
      </c>
      <c r="CE11" s="600"/>
      <c r="CF11" s="600"/>
      <c r="CG11" s="600"/>
      <c r="CH11" s="600"/>
      <c r="CI11" s="600"/>
      <c r="CJ11" s="600"/>
      <c r="CK11" s="600"/>
      <c r="CL11" s="600"/>
      <c r="CM11" s="600"/>
      <c r="CN11" s="600"/>
      <c r="CO11" s="600"/>
      <c r="CP11" s="600"/>
      <c r="CQ11" s="601"/>
      <c r="CR11" s="602">
        <v>232454</v>
      </c>
      <c r="CS11" s="616"/>
      <c r="CT11" s="616"/>
      <c r="CU11" s="616"/>
      <c r="CV11" s="616"/>
      <c r="CW11" s="616"/>
      <c r="CX11" s="616"/>
      <c r="CY11" s="617"/>
      <c r="CZ11" s="626">
        <v>1.9</v>
      </c>
      <c r="DA11" s="626"/>
      <c r="DB11" s="626"/>
      <c r="DC11" s="626"/>
      <c r="DD11" s="608">
        <v>102297</v>
      </c>
      <c r="DE11" s="616"/>
      <c r="DF11" s="616"/>
      <c r="DG11" s="616"/>
      <c r="DH11" s="616"/>
      <c r="DI11" s="616"/>
      <c r="DJ11" s="616"/>
      <c r="DK11" s="616"/>
      <c r="DL11" s="616"/>
      <c r="DM11" s="616"/>
      <c r="DN11" s="616"/>
      <c r="DO11" s="616"/>
      <c r="DP11" s="617"/>
      <c r="DQ11" s="608">
        <v>124058</v>
      </c>
      <c r="DR11" s="616"/>
      <c r="DS11" s="616"/>
      <c r="DT11" s="616"/>
      <c r="DU11" s="616"/>
      <c r="DV11" s="616"/>
      <c r="DW11" s="616"/>
      <c r="DX11" s="616"/>
      <c r="DY11" s="616"/>
      <c r="DZ11" s="616"/>
      <c r="EA11" s="616"/>
      <c r="EB11" s="616"/>
      <c r="EC11" s="638"/>
    </row>
    <row r="12" spans="2:143" ht="11.25" customHeight="1" x14ac:dyDescent="0.2">
      <c r="B12" s="599" t="s">
        <v>154</v>
      </c>
      <c r="C12" s="600"/>
      <c r="D12" s="600"/>
      <c r="E12" s="600"/>
      <c r="F12" s="600"/>
      <c r="G12" s="600"/>
      <c r="H12" s="600"/>
      <c r="I12" s="600"/>
      <c r="J12" s="600"/>
      <c r="K12" s="600"/>
      <c r="L12" s="600"/>
      <c r="M12" s="600"/>
      <c r="N12" s="600"/>
      <c r="O12" s="600"/>
      <c r="P12" s="600"/>
      <c r="Q12" s="601"/>
      <c r="R12" s="602">
        <v>123193</v>
      </c>
      <c r="S12" s="616"/>
      <c r="T12" s="616"/>
      <c r="U12" s="616"/>
      <c r="V12" s="616"/>
      <c r="W12" s="616"/>
      <c r="X12" s="616"/>
      <c r="Y12" s="617"/>
      <c r="Z12" s="626">
        <v>1</v>
      </c>
      <c r="AA12" s="626"/>
      <c r="AB12" s="626"/>
      <c r="AC12" s="626"/>
      <c r="AD12" s="627">
        <v>123193</v>
      </c>
      <c r="AE12" s="627"/>
      <c r="AF12" s="627"/>
      <c r="AG12" s="627"/>
      <c r="AH12" s="627"/>
      <c r="AI12" s="627"/>
      <c r="AJ12" s="627"/>
      <c r="AK12" s="627"/>
      <c r="AL12" s="605">
        <v>1.6</v>
      </c>
      <c r="AM12" s="618"/>
      <c r="AN12" s="618"/>
      <c r="AO12" s="628"/>
      <c r="AP12" s="599" t="s">
        <v>544</v>
      </c>
      <c r="AQ12" s="600"/>
      <c r="AR12" s="600"/>
      <c r="AS12" s="600"/>
      <c r="AT12" s="600"/>
      <c r="AU12" s="600"/>
      <c r="AV12" s="600"/>
      <c r="AW12" s="600"/>
      <c r="AX12" s="600"/>
      <c r="AY12" s="600"/>
      <c r="AZ12" s="600"/>
      <c r="BA12" s="600"/>
      <c r="BB12" s="600"/>
      <c r="BC12" s="600"/>
      <c r="BD12" s="600"/>
      <c r="BE12" s="600"/>
      <c r="BF12" s="601"/>
      <c r="BG12" s="602">
        <v>1497448</v>
      </c>
      <c r="BH12" s="616"/>
      <c r="BI12" s="616"/>
      <c r="BJ12" s="616"/>
      <c r="BK12" s="616"/>
      <c r="BL12" s="616"/>
      <c r="BM12" s="616"/>
      <c r="BN12" s="617"/>
      <c r="BO12" s="626">
        <v>47.8</v>
      </c>
      <c r="BP12" s="626"/>
      <c r="BQ12" s="626"/>
      <c r="BR12" s="626"/>
      <c r="BS12" s="627" t="s">
        <v>211</v>
      </c>
      <c r="BT12" s="627"/>
      <c r="BU12" s="627"/>
      <c r="BV12" s="627"/>
      <c r="BW12" s="627"/>
      <c r="BX12" s="627"/>
      <c r="BY12" s="627"/>
      <c r="BZ12" s="627"/>
      <c r="CA12" s="627"/>
      <c r="CB12" s="661"/>
      <c r="CD12" s="599" t="s">
        <v>94</v>
      </c>
      <c r="CE12" s="600"/>
      <c r="CF12" s="600"/>
      <c r="CG12" s="600"/>
      <c r="CH12" s="600"/>
      <c r="CI12" s="600"/>
      <c r="CJ12" s="600"/>
      <c r="CK12" s="600"/>
      <c r="CL12" s="600"/>
      <c r="CM12" s="600"/>
      <c r="CN12" s="600"/>
      <c r="CO12" s="600"/>
      <c r="CP12" s="600"/>
      <c r="CQ12" s="601"/>
      <c r="CR12" s="602">
        <v>155764</v>
      </c>
      <c r="CS12" s="616"/>
      <c r="CT12" s="616"/>
      <c r="CU12" s="616"/>
      <c r="CV12" s="616"/>
      <c r="CW12" s="616"/>
      <c r="CX12" s="616"/>
      <c r="CY12" s="617"/>
      <c r="CZ12" s="626">
        <v>1.3</v>
      </c>
      <c r="DA12" s="626"/>
      <c r="DB12" s="626"/>
      <c r="DC12" s="626"/>
      <c r="DD12" s="608">
        <v>6567</v>
      </c>
      <c r="DE12" s="616"/>
      <c r="DF12" s="616"/>
      <c r="DG12" s="616"/>
      <c r="DH12" s="616"/>
      <c r="DI12" s="616"/>
      <c r="DJ12" s="616"/>
      <c r="DK12" s="616"/>
      <c r="DL12" s="616"/>
      <c r="DM12" s="616"/>
      <c r="DN12" s="616"/>
      <c r="DO12" s="616"/>
      <c r="DP12" s="617"/>
      <c r="DQ12" s="608">
        <v>114388</v>
      </c>
      <c r="DR12" s="616"/>
      <c r="DS12" s="616"/>
      <c r="DT12" s="616"/>
      <c r="DU12" s="616"/>
      <c r="DV12" s="616"/>
      <c r="DW12" s="616"/>
      <c r="DX12" s="616"/>
      <c r="DY12" s="616"/>
      <c r="DZ12" s="616"/>
      <c r="EA12" s="616"/>
      <c r="EB12" s="616"/>
      <c r="EC12" s="638"/>
    </row>
    <row r="13" spans="2:143" ht="11.25" customHeight="1" x14ac:dyDescent="0.2">
      <c r="B13" s="599" t="s">
        <v>345</v>
      </c>
      <c r="C13" s="600"/>
      <c r="D13" s="600"/>
      <c r="E13" s="600"/>
      <c r="F13" s="600"/>
      <c r="G13" s="600"/>
      <c r="H13" s="600"/>
      <c r="I13" s="600"/>
      <c r="J13" s="600"/>
      <c r="K13" s="600"/>
      <c r="L13" s="600"/>
      <c r="M13" s="600"/>
      <c r="N13" s="600"/>
      <c r="O13" s="600"/>
      <c r="P13" s="600"/>
      <c r="Q13" s="601"/>
      <c r="R13" s="602" t="s">
        <v>211</v>
      </c>
      <c r="S13" s="616"/>
      <c r="T13" s="616"/>
      <c r="U13" s="616"/>
      <c r="V13" s="616"/>
      <c r="W13" s="616"/>
      <c r="X13" s="616"/>
      <c r="Y13" s="617"/>
      <c r="Z13" s="626" t="s">
        <v>211</v>
      </c>
      <c r="AA13" s="626"/>
      <c r="AB13" s="626"/>
      <c r="AC13" s="626"/>
      <c r="AD13" s="627" t="s">
        <v>211</v>
      </c>
      <c r="AE13" s="627"/>
      <c r="AF13" s="627"/>
      <c r="AG13" s="627"/>
      <c r="AH13" s="627"/>
      <c r="AI13" s="627"/>
      <c r="AJ13" s="627"/>
      <c r="AK13" s="627"/>
      <c r="AL13" s="605" t="s">
        <v>211</v>
      </c>
      <c r="AM13" s="618"/>
      <c r="AN13" s="618"/>
      <c r="AO13" s="628"/>
      <c r="AP13" s="599" t="s">
        <v>543</v>
      </c>
      <c r="AQ13" s="600"/>
      <c r="AR13" s="600"/>
      <c r="AS13" s="600"/>
      <c r="AT13" s="600"/>
      <c r="AU13" s="600"/>
      <c r="AV13" s="600"/>
      <c r="AW13" s="600"/>
      <c r="AX13" s="600"/>
      <c r="AY13" s="600"/>
      <c r="AZ13" s="600"/>
      <c r="BA13" s="600"/>
      <c r="BB13" s="600"/>
      <c r="BC13" s="600"/>
      <c r="BD13" s="600"/>
      <c r="BE13" s="600"/>
      <c r="BF13" s="601"/>
      <c r="BG13" s="602">
        <v>1494344</v>
      </c>
      <c r="BH13" s="616"/>
      <c r="BI13" s="616"/>
      <c r="BJ13" s="616"/>
      <c r="BK13" s="616"/>
      <c r="BL13" s="616"/>
      <c r="BM13" s="616"/>
      <c r="BN13" s="617"/>
      <c r="BO13" s="626">
        <v>47.7</v>
      </c>
      <c r="BP13" s="626"/>
      <c r="BQ13" s="626"/>
      <c r="BR13" s="626"/>
      <c r="BS13" s="627" t="s">
        <v>211</v>
      </c>
      <c r="BT13" s="627"/>
      <c r="BU13" s="627"/>
      <c r="BV13" s="627"/>
      <c r="BW13" s="627"/>
      <c r="BX13" s="627"/>
      <c r="BY13" s="627"/>
      <c r="BZ13" s="627"/>
      <c r="CA13" s="627"/>
      <c r="CB13" s="661"/>
      <c r="CD13" s="599" t="s">
        <v>347</v>
      </c>
      <c r="CE13" s="600"/>
      <c r="CF13" s="600"/>
      <c r="CG13" s="600"/>
      <c r="CH13" s="600"/>
      <c r="CI13" s="600"/>
      <c r="CJ13" s="600"/>
      <c r="CK13" s="600"/>
      <c r="CL13" s="600"/>
      <c r="CM13" s="600"/>
      <c r="CN13" s="600"/>
      <c r="CO13" s="600"/>
      <c r="CP13" s="600"/>
      <c r="CQ13" s="601"/>
      <c r="CR13" s="602">
        <v>1374693</v>
      </c>
      <c r="CS13" s="616"/>
      <c r="CT13" s="616"/>
      <c r="CU13" s="616"/>
      <c r="CV13" s="616"/>
      <c r="CW13" s="616"/>
      <c r="CX13" s="616"/>
      <c r="CY13" s="617"/>
      <c r="CZ13" s="626">
        <v>11.5</v>
      </c>
      <c r="DA13" s="626"/>
      <c r="DB13" s="626"/>
      <c r="DC13" s="626"/>
      <c r="DD13" s="608">
        <v>759622</v>
      </c>
      <c r="DE13" s="616"/>
      <c r="DF13" s="616"/>
      <c r="DG13" s="616"/>
      <c r="DH13" s="616"/>
      <c r="DI13" s="616"/>
      <c r="DJ13" s="616"/>
      <c r="DK13" s="616"/>
      <c r="DL13" s="616"/>
      <c r="DM13" s="616"/>
      <c r="DN13" s="616"/>
      <c r="DO13" s="616"/>
      <c r="DP13" s="617"/>
      <c r="DQ13" s="608">
        <v>678749</v>
      </c>
      <c r="DR13" s="616"/>
      <c r="DS13" s="616"/>
      <c r="DT13" s="616"/>
      <c r="DU13" s="616"/>
      <c r="DV13" s="616"/>
      <c r="DW13" s="616"/>
      <c r="DX13" s="616"/>
      <c r="DY13" s="616"/>
      <c r="DZ13" s="616"/>
      <c r="EA13" s="616"/>
      <c r="EB13" s="616"/>
      <c r="EC13" s="638"/>
    </row>
    <row r="14" spans="2:143" ht="11.25" customHeight="1" x14ac:dyDescent="0.2">
      <c r="B14" s="599" t="s">
        <v>348</v>
      </c>
      <c r="C14" s="600"/>
      <c r="D14" s="600"/>
      <c r="E14" s="600"/>
      <c r="F14" s="600"/>
      <c r="G14" s="600"/>
      <c r="H14" s="600"/>
      <c r="I14" s="600"/>
      <c r="J14" s="600"/>
      <c r="K14" s="600"/>
      <c r="L14" s="600"/>
      <c r="M14" s="600"/>
      <c r="N14" s="600"/>
      <c r="O14" s="600"/>
      <c r="P14" s="600"/>
      <c r="Q14" s="601"/>
      <c r="R14" s="602" t="s">
        <v>211</v>
      </c>
      <c r="S14" s="616"/>
      <c r="T14" s="616"/>
      <c r="U14" s="616"/>
      <c r="V14" s="616"/>
      <c r="W14" s="616"/>
      <c r="X14" s="616"/>
      <c r="Y14" s="617"/>
      <c r="Z14" s="626" t="s">
        <v>211</v>
      </c>
      <c r="AA14" s="626"/>
      <c r="AB14" s="626"/>
      <c r="AC14" s="626"/>
      <c r="AD14" s="627" t="s">
        <v>211</v>
      </c>
      <c r="AE14" s="627"/>
      <c r="AF14" s="627"/>
      <c r="AG14" s="627"/>
      <c r="AH14" s="627"/>
      <c r="AI14" s="627"/>
      <c r="AJ14" s="627"/>
      <c r="AK14" s="627"/>
      <c r="AL14" s="605" t="s">
        <v>211</v>
      </c>
      <c r="AM14" s="618"/>
      <c r="AN14" s="618"/>
      <c r="AO14" s="628"/>
      <c r="AP14" s="599" t="s">
        <v>542</v>
      </c>
      <c r="AQ14" s="600"/>
      <c r="AR14" s="600"/>
      <c r="AS14" s="600"/>
      <c r="AT14" s="600"/>
      <c r="AU14" s="600"/>
      <c r="AV14" s="600"/>
      <c r="AW14" s="600"/>
      <c r="AX14" s="600"/>
      <c r="AY14" s="600"/>
      <c r="AZ14" s="600"/>
      <c r="BA14" s="600"/>
      <c r="BB14" s="600"/>
      <c r="BC14" s="600"/>
      <c r="BD14" s="600"/>
      <c r="BE14" s="600"/>
      <c r="BF14" s="601"/>
      <c r="BG14" s="602">
        <v>77277</v>
      </c>
      <c r="BH14" s="616"/>
      <c r="BI14" s="616"/>
      <c r="BJ14" s="616"/>
      <c r="BK14" s="616"/>
      <c r="BL14" s="616"/>
      <c r="BM14" s="616"/>
      <c r="BN14" s="617"/>
      <c r="BO14" s="626">
        <v>2.5</v>
      </c>
      <c r="BP14" s="626"/>
      <c r="BQ14" s="626"/>
      <c r="BR14" s="626"/>
      <c r="BS14" s="627" t="s">
        <v>211</v>
      </c>
      <c r="BT14" s="627"/>
      <c r="BU14" s="627"/>
      <c r="BV14" s="627"/>
      <c r="BW14" s="627"/>
      <c r="BX14" s="627"/>
      <c r="BY14" s="627"/>
      <c r="BZ14" s="627"/>
      <c r="CA14" s="627"/>
      <c r="CB14" s="661"/>
      <c r="CD14" s="599" t="s">
        <v>350</v>
      </c>
      <c r="CE14" s="600"/>
      <c r="CF14" s="600"/>
      <c r="CG14" s="600"/>
      <c r="CH14" s="600"/>
      <c r="CI14" s="600"/>
      <c r="CJ14" s="600"/>
      <c r="CK14" s="600"/>
      <c r="CL14" s="600"/>
      <c r="CM14" s="600"/>
      <c r="CN14" s="600"/>
      <c r="CO14" s="600"/>
      <c r="CP14" s="600"/>
      <c r="CQ14" s="601"/>
      <c r="CR14" s="602">
        <v>609689</v>
      </c>
      <c r="CS14" s="616"/>
      <c r="CT14" s="616"/>
      <c r="CU14" s="616"/>
      <c r="CV14" s="616"/>
      <c r="CW14" s="616"/>
      <c r="CX14" s="616"/>
      <c r="CY14" s="617"/>
      <c r="CZ14" s="626">
        <v>5.0999999999999996</v>
      </c>
      <c r="DA14" s="626"/>
      <c r="DB14" s="626"/>
      <c r="DC14" s="626"/>
      <c r="DD14" s="608">
        <v>23491</v>
      </c>
      <c r="DE14" s="616"/>
      <c r="DF14" s="616"/>
      <c r="DG14" s="616"/>
      <c r="DH14" s="616"/>
      <c r="DI14" s="616"/>
      <c r="DJ14" s="616"/>
      <c r="DK14" s="616"/>
      <c r="DL14" s="616"/>
      <c r="DM14" s="616"/>
      <c r="DN14" s="616"/>
      <c r="DO14" s="616"/>
      <c r="DP14" s="617"/>
      <c r="DQ14" s="608">
        <v>570550</v>
      </c>
      <c r="DR14" s="616"/>
      <c r="DS14" s="616"/>
      <c r="DT14" s="616"/>
      <c r="DU14" s="616"/>
      <c r="DV14" s="616"/>
      <c r="DW14" s="616"/>
      <c r="DX14" s="616"/>
      <c r="DY14" s="616"/>
      <c r="DZ14" s="616"/>
      <c r="EA14" s="616"/>
      <c r="EB14" s="616"/>
      <c r="EC14" s="638"/>
    </row>
    <row r="15" spans="2:143" ht="11.25" customHeight="1" x14ac:dyDescent="0.2">
      <c r="B15" s="599" t="s">
        <v>322</v>
      </c>
      <c r="C15" s="600"/>
      <c r="D15" s="600"/>
      <c r="E15" s="600"/>
      <c r="F15" s="600"/>
      <c r="G15" s="600"/>
      <c r="H15" s="600"/>
      <c r="I15" s="600"/>
      <c r="J15" s="600"/>
      <c r="K15" s="600"/>
      <c r="L15" s="600"/>
      <c r="M15" s="600"/>
      <c r="N15" s="600"/>
      <c r="O15" s="600"/>
      <c r="P15" s="600"/>
      <c r="Q15" s="601"/>
      <c r="R15" s="602" t="s">
        <v>211</v>
      </c>
      <c r="S15" s="616"/>
      <c r="T15" s="616"/>
      <c r="U15" s="616"/>
      <c r="V15" s="616"/>
      <c r="W15" s="616"/>
      <c r="X15" s="616"/>
      <c r="Y15" s="617"/>
      <c r="Z15" s="626" t="s">
        <v>211</v>
      </c>
      <c r="AA15" s="626"/>
      <c r="AB15" s="626"/>
      <c r="AC15" s="626"/>
      <c r="AD15" s="627" t="s">
        <v>211</v>
      </c>
      <c r="AE15" s="627"/>
      <c r="AF15" s="627"/>
      <c r="AG15" s="627"/>
      <c r="AH15" s="627"/>
      <c r="AI15" s="627"/>
      <c r="AJ15" s="627"/>
      <c r="AK15" s="627"/>
      <c r="AL15" s="605" t="s">
        <v>211</v>
      </c>
      <c r="AM15" s="618"/>
      <c r="AN15" s="618"/>
      <c r="AO15" s="628"/>
      <c r="AP15" s="599" t="s">
        <v>541</v>
      </c>
      <c r="AQ15" s="600"/>
      <c r="AR15" s="600"/>
      <c r="AS15" s="600"/>
      <c r="AT15" s="600"/>
      <c r="AU15" s="600"/>
      <c r="AV15" s="600"/>
      <c r="AW15" s="600"/>
      <c r="AX15" s="600"/>
      <c r="AY15" s="600"/>
      <c r="AZ15" s="600"/>
      <c r="BA15" s="600"/>
      <c r="BB15" s="600"/>
      <c r="BC15" s="600"/>
      <c r="BD15" s="600"/>
      <c r="BE15" s="600"/>
      <c r="BF15" s="601"/>
      <c r="BG15" s="602">
        <v>153146</v>
      </c>
      <c r="BH15" s="616"/>
      <c r="BI15" s="616"/>
      <c r="BJ15" s="616"/>
      <c r="BK15" s="616"/>
      <c r="BL15" s="616"/>
      <c r="BM15" s="616"/>
      <c r="BN15" s="617"/>
      <c r="BO15" s="626">
        <v>4.9000000000000004</v>
      </c>
      <c r="BP15" s="626"/>
      <c r="BQ15" s="626"/>
      <c r="BR15" s="626"/>
      <c r="BS15" s="627" t="s">
        <v>211</v>
      </c>
      <c r="BT15" s="627"/>
      <c r="BU15" s="627"/>
      <c r="BV15" s="627"/>
      <c r="BW15" s="627"/>
      <c r="BX15" s="627"/>
      <c r="BY15" s="627"/>
      <c r="BZ15" s="627"/>
      <c r="CA15" s="627"/>
      <c r="CB15" s="661"/>
      <c r="CD15" s="599" t="s">
        <v>351</v>
      </c>
      <c r="CE15" s="600"/>
      <c r="CF15" s="600"/>
      <c r="CG15" s="600"/>
      <c r="CH15" s="600"/>
      <c r="CI15" s="600"/>
      <c r="CJ15" s="600"/>
      <c r="CK15" s="600"/>
      <c r="CL15" s="600"/>
      <c r="CM15" s="600"/>
      <c r="CN15" s="600"/>
      <c r="CO15" s="600"/>
      <c r="CP15" s="600"/>
      <c r="CQ15" s="601"/>
      <c r="CR15" s="602">
        <v>916305</v>
      </c>
      <c r="CS15" s="616"/>
      <c r="CT15" s="616"/>
      <c r="CU15" s="616"/>
      <c r="CV15" s="616"/>
      <c r="CW15" s="616"/>
      <c r="CX15" s="616"/>
      <c r="CY15" s="617"/>
      <c r="CZ15" s="626">
        <v>7.7</v>
      </c>
      <c r="DA15" s="626"/>
      <c r="DB15" s="626"/>
      <c r="DC15" s="626"/>
      <c r="DD15" s="608">
        <v>97789</v>
      </c>
      <c r="DE15" s="616"/>
      <c r="DF15" s="616"/>
      <c r="DG15" s="616"/>
      <c r="DH15" s="616"/>
      <c r="DI15" s="616"/>
      <c r="DJ15" s="616"/>
      <c r="DK15" s="616"/>
      <c r="DL15" s="616"/>
      <c r="DM15" s="616"/>
      <c r="DN15" s="616"/>
      <c r="DO15" s="616"/>
      <c r="DP15" s="617"/>
      <c r="DQ15" s="608">
        <v>810268</v>
      </c>
      <c r="DR15" s="616"/>
      <c r="DS15" s="616"/>
      <c r="DT15" s="616"/>
      <c r="DU15" s="616"/>
      <c r="DV15" s="616"/>
      <c r="DW15" s="616"/>
      <c r="DX15" s="616"/>
      <c r="DY15" s="616"/>
      <c r="DZ15" s="616"/>
      <c r="EA15" s="616"/>
      <c r="EB15" s="616"/>
      <c r="EC15" s="638"/>
    </row>
    <row r="16" spans="2:143" ht="11.25" customHeight="1" x14ac:dyDescent="0.2">
      <c r="B16" s="599" t="s">
        <v>540</v>
      </c>
      <c r="C16" s="600"/>
      <c r="D16" s="600"/>
      <c r="E16" s="600"/>
      <c r="F16" s="600"/>
      <c r="G16" s="600"/>
      <c r="H16" s="600"/>
      <c r="I16" s="600"/>
      <c r="J16" s="600"/>
      <c r="K16" s="600"/>
      <c r="L16" s="600"/>
      <c r="M16" s="600"/>
      <c r="N16" s="600"/>
      <c r="O16" s="600"/>
      <c r="P16" s="600"/>
      <c r="Q16" s="601"/>
      <c r="R16" s="602">
        <v>9175</v>
      </c>
      <c r="S16" s="616"/>
      <c r="T16" s="616"/>
      <c r="U16" s="616"/>
      <c r="V16" s="616"/>
      <c r="W16" s="616"/>
      <c r="X16" s="616"/>
      <c r="Y16" s="617"/>
      <c r="Z16" s="626">
        <v>0.1</v>
      </c>
      <c r="AA16" s="626"/>
      <c r="AB16" s="626"/>
      <c r="AC16" s="626"/>
      <c r="AD16" s="627">
        <v>9175</v>
      </c>
      <c r="AE16" s="627"/>
      <c r="AF16" s="627"/>
      <c r="AG16" s="627"/>
      <c r="AH16" s="627"/>
      <c r="AI16" s="627"/>
      <c r="AJ16" s="627"/>
      <c r="AK16" s="627"/>
      <c r="AL16" s="605">
        <v>0.1</v>
      </c>
      <c r="AM16" s="618"/>
      <c r="AN16" s="618"/>
      <c r="AO16" s="628"/>
      <c r="AP16" s="599" t="s">
        <v>539</v>
      </c>
      <c r="AQ16" s="600"/>
      <c r="AR16" s="600"/>
      <c r="AS16" s="600"/>
      <c r="AT16" s="600"/>
      <c r="AU16" s="600"/>
      <c r="AV16" s="600"/>
      <c r="AW16" s="600"/>
      <c r="AX16" s="600"/>
      <c r="AY16" s="600"/>
      <c r="AZ16" s="600"/>
      <c r="BA16" s="600"/>
      <c r="BB16" s="600"/>
      <c r="BC16" s="600"/>
      <c r="BD16" s="600"/>
      <c r="BE16" s="600"/>
      <c r="BF16" s="601"/>
      <c r="BG16" s="602" t="s">
        <v>211</v>
      </c>
      <c r="BH16" s="616"/>
      <c r="BI16" s="616"/>
      <c r="BJ16" s="616"/>
      <c r="BK16" s="616"/>
      <c r="BL16" s="616"/>
      <c r="BM16" s="616"/>
      <c r="BN16" s="617"/>
      <c r="BO16" s="626" t="s">
        <v>211</v>
      </c>
      <c r="BP16" s="626"/>
      <c r="BQ16" s="626"/>
      <c r="BR16" s="626"/>
      <c r="BS16" s="627" t="s">
        <v>211</v>
      </c>
      <c r="BT16" s="627"/>
      <c r="BU16" s="627"/>
      <c r="BV16" s="627"/>
      <c r="BW16" s="627"/>
      <c r="BX16" s="627"/>
      <c r="BY16" s="627"/>
      <c r="BZ16" s="627"/>
      <c r="CA16" s="627"/>
      <c r="CB16" s="661"/>
      <c r="CD16" s="599" t="s">
        <v>353</v>
      </c>
      <c r="CE16" s="600"/>
      <c r="CF16" s="600"/>
      <c r="CG16" s="600"/>
      <c r="CH16" s="600"/>
      <c r="CI16" s="600"/>
      <c r="CJ16" s="600"/>
      <c r="CK16" s="600"/>
      <c r="CL16" s="600"/>
      <c r="CM16" s="600"/>
      <c r="CN16" s="600"/>
      <c r="CO16" s="600"/>
      <c r="CP16" s="600"/>
      <c r="CQ16" s="601"/>
      <c r="CR16" s="602">
        <v>106150</v>
      </c>
      <c r="CS16" s="616"/>
      <c r="CT16" s="616"/>
      <c r="CU16" s="616"/>
      <c r="CV16" s="616"/>
      <c r="CW16" s="616"/>
      <c r="CX16" s="616"/>
      <c r="CY16" s="617"/>
      <c r="CZ16" s="626">
        <v>0.9</v>
      </c>
      <c r="DA16" s="626"/>
      <c r="DB16" s="626"/>
      <c r="DC16" s="626"/>
      <c r="DD16" s="608" t="s">
        <v>211</v>
      </c>
      <c r="DE16" s="616"/>
      <c r="DF16" s="616"/>
      <c r="DG16" s="616"/>
      <c r="DH16" s="616"/>
      <c r="DI16" s="616"/>
      <c r="DJ16" s="616"/>
      <c r="DK16" s="616"/>
      <c r="DL16" s="616"/>
      <c r="DM16" s="616"/>
      <c r="DN16" s="616"/>
      <c r="DO16" s="616"/>
      <c r="DP16" s="617"/>
      <c r="DQ16" s="608">
        <v>3398</v>
      </c>
      <c r="DR16" s="616"/>
      <c r="DS16" s="616"/>
      <c r="DT16" s="616"/>
      <c r="DU16" s="616"/>
      <c r="DV16" s="616"/>
      <c r="DW16" s="616"/>
      <c r="DX16" s="616"/>
      <c r="DY16" s="616"/>
      <c r="DZ16" s="616"/>
      <c r="EA16" s="616"/>
      <c r="EB16" s="616"/>
      <c r="EC16" s="638"/>
    </row>
    <row r="17" spans="2:133" ht="11.25" customHeight="1" x14ac:dyDescent="0.2">
      <c r="B17" s="599" t="s">
        <v>537</v>
      </c>
      <c r="C17" s="600"/>
      <c r="D17" s="600"/>
      <c r="E17" s="600"/>
      <c r="F17" s="600"/>
      <c r="G17" s="600"/>
      <c r="H17" s="600"/>
      <c r="I17" s="600"/>
      <c r="J17" s="600"/>
      <c r="K17" s="600"/>
      <c r="L17" s="600"/>
      <c r="M17" s="600"/>
      <c r="N17" s="600"/>
      <c r="O17" s="600"/>
      <c r="P17" s="600"/>
      <c r="Q17" s="601"/>
      <c r="R17" s="602">
        <v>45369</v>
      </c>
      <c r="S17" s="616"/>
      <c r="T17" s="616"/>
      <c r="U17" s="616"/>
      <c r="V17" s="616"/>
      <c r="W17" s="616"/>
      <c r="X17" s="616"/>
      <c r="Y17" s="617"/>
      <c r="Z17" s="626">
        <v>0.4</v>
      </c>
      <c r="AA17" s="626"/>
      <c r="AB17" s="626"/>
      <c r="AC17" s="626"/>
      <c r="AD17" s="627">
        <v>45369</v>
      </c>
      <c r="AE17" s="627"/>
      <c r="AF17" s="627"/>
      <c r="AG17" s="627"/>
      <c r="AH17" s="627"/>
      <c r="AI17" s="627"/>
      <c r="AJ17" s="627"/>
      <c r="AK17" s="627"/>
      <c r="AL17" s="605">
        <v>0.6</v>
      </c>
      <c r="AM17" s="618"/>
      <c r="AN17" s="618"/>
      <c r="AO17" s="628"/>
      <c r="AP17" s="599" t="s">
        <v>354</v>
      </c>
      <c r="AQ17" s="600"/>
      <c r="AR17" s="600"/>
      <c r="AS17" s="600"/>
      <c r="AT17" s="600"/>
      <c r="AU17" s="600"/>
      <c r="AV17" s="600"/>
      <c r="AW17" s="600"/>
      <c r="AX17" s="600"/>
      <c r="AY17" s="600"/>
      <c r="AZ17" s="600"/>
      <c r="BA17" s="600"/>
      <c r="BB17" s="600"/>
      <c r="BC17" s="600"/>
      <c r="BD17" s="600"/>
      <c r="BE17" s="600"/>
      <c r="BF17" s="601"/>
      <c r="BG17" s="602" t="s">
        <v>211</v>
      </c>
      <c r="BH17" s="616"/>
      <c r="BI17" s="616"/>
      <c r="BJ17" s="616"/>
      <c r="BK17" s="616"/>
      <c r="BL17" s="616"/>
      <c r="BM17" s="616"/>
      <c r="BN17" s="617"/>
      <c r="BO17" s="626" t="s">
        <v>211</v>
      </c>
      <c r="BP17" s="626"/>
      <c r="BQ17" s="626"/>
      <c r="BR17" s="626"/>
      <c r="BS17" s="627" t="s">
        <v>211</v>
      </c>
      <c r="BT17" s="627"/>
      <c r="BU17" s="627"/>
      <c r="BV17" s="627"/>
      <c r="BW17" s="627"/>
      <c r="BX17" s="627"/>
      <c r="BY17" s="627"/>
      <c r="BZ17" s="627"/>
      <c r="CA17" s="627"/>
      <c r="CB17" s="661"/>
      <c r="CD17" s="599" t="s">
        <v>357</v>
      </c>
      <c r="CE17" s="600"/>
      <c r="CF17" s="600"/>
      <c r="CG17" s="600"/>
      <c r="CH17" s="600"/>
      <c r="CI17" s="600"/>
      <c r="CJ17" s="600"/>
      <c r="CK17" s="600"/>
      <c r="CL17" s="600"/>
      <c r="CM17" s="600"/>
      <c r="CN17" s="600"/>
      <c r="CO17" s="600"/>
      <c r="CP17" s="600"/>
      <c r="CQ17" s="601"/>
      <c r="CR17" s="602">
        <v>1519771</v>
      </c>
      <c r="CS17" s="616"/>
      <c r="CT17" s="616"/>
      <c r="CU17" s="616"/>
      <c r="CV17" s="616"/>
      <c r="CW17" s="616"/>
      <c r="CX17" s="616"/>
      <c r="CY17" s="617"/>
      <c r="CZ17" s="626">
        <v>12.7</v>
      </c>
      <c r="DA17" s="626"/>
      <c r="DB17" s="626"/>
      <c r="DC17" s="626"/>
      <c r="DD17" s="608" t="s">
        <v>211</v>
      </c>
      <c r="DE17" s="616"/>
      <c r="DF17" s="616"/>
      <c r="DG17" s="616"/>
      <c r="DH17" s="616"/>
      <c r="DI17" s="616"/>
      <c r="DJ17" s="616"/>
      <c r="DK17" s="616"/>
      <c r="DL17" s="616"/>
      <c r="DM17" s="616"/>
      <c r="DN17" s="616"/>
      <c r="DO17" s="616"/>
      <c r="DP17" s="617"/>
      <c r="DQ17" s="608">
        <v>1503318</v>
      </c>
      <c r="DR17" s="616"/>
      <c r="DS17" s="616"/>
      <c r="DT17" s="616"/>
      <c r="DU17" s="616"/>
      <c r="DV17" s="616"/>
      <c r="DW17" s="616"/>
      <c r="DX17" s="616"/>
      <c r="DY17" s="616"/>
      <c r="DZ17" s="616"/>
      <c r="EA17" s="616"/>
      <c r="EB17" s="616"/>
      <c r="EC17" s="638"/>
    </row>
    <row r="18" spans="2:133" ht="11.25" customHeight="1" x14ac:dyDescent="0.2">
      <c r="B18" s="599" t="s">
        <v>536</v>
      </c>
      <c r="C18" s="600"/>
      <c r="D18" s="600"/>
      <c r="E18" s="600"/>
      <c r="F18" s="600"/>
      <c r="G18" s="600"/>
      <c r="H18" s="600"/>
      <c r="I18" s="600"/>
      <c r="J18" s="600"/>
      <c r="K18" s="600"/>
      <c r="L18" s="600"/>
      <c r="M18" s="600"/>
      <c r="N18" s="600"/>
      <c r="O18" s="600"/>
      <c r="P18" s="600"/>
      <c r="Q18" s="601"/>
      <c r="R18" s="602">
        <v>40468</v>
      </c>
      <c r="S18" s="616"/>
      <c r="T18" s="616"/>
      <c r="U18" s="616"/>
      <c r="V18" s="616"/>
      <c r="W18" s="616"/>
      <c r="X18" s="616"/>
      <c r="Y18" s="617"/>
      <c r="Z18" s="626">
        <v>0.3</v>
      </c>
      <c r="AA18" s="626"/>
      <c r="AB18" s="626"/>
      <c r="AC18" s="626"/>
      <c r="AD18" s="627">
        <v>40468</v>
      </c>
      <c r="AE18" s="627"/>
      <c r="AF18" s="627"/>
      <c r="AG18" s="627"/>
      <c r="AH18" s="627"/>
      <c r="AI18" s="627"/>
      <c r="AJ18" s="627"/>
      <c r="AK18" s="627"/>
      <c r="AL18" s="605">
        <v>0.5</v>
      </c>
      <c r="AM18" s="618"/>
      <c r="AN18" s="618"/>
      <c r="AO18" s="628"/>
      <c r="AP18" s="599" t="s">
        <v>104</v>
      </c>
      <c r="AQ18" s="600"/>
      <c r="AR18" s="600"/>
      <c r="AS18" s="600"/>
      <c r="AT18" s="600"/>
      <c r="AU18" s="600"/>
      <c r="AV18" s="600"/>
      <c r="AW18" s="600"/>
      <c r="AX18" s="600"/>
      <c r="AY18" s="600"/>
      <c r="AZ18" s="600"/>
      <c r="BA18" s="600"/>
      <c r="BB18" s="600"/>
      <c r="BC18" s="600"/>
      <c r="BD18" s="600"/>
      <c r="BE18" s="600"/>
      <c r="BF18" s="601"/>
      <c r="BG18" s="602" t="s">
        <v>211</v>
      </c>
      <c r="BH18" s="616"/>
      <c r="BI18" s="616"/>
      <c r="BJ18" s="616"/>
      <c r="BK18" s="616"/>
      <c r="BL18" s="616"/>
      <c r="BM18" s="616"/>
      <c r="BN18" s="617"/>
      <c r="BO18" s="626" t="s">
        <v>211</v>
      </c>
      <c r="BP18" s="626"/>
      <c r="BQ18" s="626"/>
      <c r="BR18" s="626"/>
      <c r="BS18" s="627" t="s">
        <v>211</v>
      </c>
      <c r="BT18" s="627"/>
      <c r="BU18" s="627"/>
      <c r="BV18" s="627"/>
      <c r="BW18" s="627"/>
      <c r="BX18" s="627"/>
      <c r="BY18" s="627"/>
      <c r="BZ18" s="627"/>
      <c r="CA18" s="627"/>
      <c r="CB18" s="661"/>
      <c r="CD18" s="599" t="s">
        <v>535</v>
      </c>
      <c r="CE18" s="600"/>
      <c r="CF18" s="600"/>
      <c r="CG18" s="600"/>
      <c r="CH18" s="600"/>
      <c r="CI18" s="600"/>
      <c r="CJ18" s="600"/>
      <c r="CK18" s="600"/>
      <c r="CL18" s="600"/>
      <c r="CM18" s="600"/>
      <c r="CN18" s="600"/>
      <c r="CO18" s="600"/>
      <c r="CP18" s="600"/>
      <c r="CQ18" s="601"/>
      <c r="CR18" s="602" t="s">
        <v>211</v>
      </c>
      <c r="CS18" s="616"/>
      <c r="CT18" s="616"/>
      <c r="CU18" s="616"/>
      <c r="CV18" s="616"/>
      <c r="CW18" s="616"/>
      <c r="CX18" s="616"/>
      <c r="CY18" s="617"/>
      <c r="CZ18" s="626" t="s">
        <v>211</v>
      </c>
      <c r="DA18" s="626"/>
      <c r="DB18" s="626"/>
      <c r="DC18" s="626"/>
      <c r="DD18" s="608" t="s">
        <v>211</v>
      </c>
      <c r="DE18" s="616"/>
      <c r="DF18" s="616"/>
      <c r="DG18" s="616"/>
      <c r="DH18" s="616"/>
      <c r="DI18" s="616"/>
      <c r="DJ18" s="616"/>
      <c r="DK18" s="616"/>
      <c r="DL18" s="616"/>
      <c r="DM18" s="616"/>
      <c r="DN18" s="616"/>
      <c r="DO18" s="616"/>
      <c r="DP18" s="617"/>
      <c r="DQ18" s="608" t="s">
        <v>211</v>
      </c>
      <c r="DR18" s="616"/>
      <c r="DS18" s="616"/>
      <c r="DT18" s="616"/>
      <c r="DU18" s="616"/>
      <c r="DV18" s="616"/>
      <c r="DW18" s="616"/>
      <c r="DX18" s="616"/>
      <c r="DY18" s="616"/>
      <c r="DZ18" s="616"/>
      <c r="EA18" s="616"/>
      <c r="EB18" s="616"/>
      <c r="EC18" s="638"/>
    </row>
    <row r="19" spans="2:133" ht="11.25" customHeight="1" x14ac:dyDescent="0.2">
      <c r="B19" s="599" t="s">
        <v>534</v>
      </c>
      <c r="C19" s="600"/>
      <c r="D19" s="600"/>
      <c r="E19" s="600"/>
      <c r="F19" s="600"/>
      <c r="G19" s="600"/>
      <c r="H19" s="600"/>
      <c r="I19" s="600"/>
      <c r="J19" s="600"/>
      <c r="K19" s="600"/>
      <c r="L19" s="600"/>
      <c r="M19" s="600"/>
      <c r="N19" s="600"/>
      <c r="O19" s="600"/>
      <c r="P19" s="600"/>
      <c r="Q19" s="601"/>
      <c r="R19" s="602">
        <v>7924</v>
      </c>
      <c r="S19" s="616"/>
      <c r="T19" s="616"/>
      <c r="U19" s="616"/>
      <c r="V19" s="616"/>
      <c r="W19" s="616"/>
      <c r="X19" s="616"/>
      <c r="Y19" s="617"/>
      <c r="Z19" s="626">
        <v>0.1</v>
      </c>
      <c r="AA19" s="626"/>
      <c r="AB19" s="626"/>
      <c r="AC19" s="626"/>
      <c r="AD19" s="627">
        <v>7924</v>
      </c>
      <c r="AE19" s="627"/>
      <c r="AF19" s="627"/>
      <c r="AG19" s="627"/>
      <c r="AH19" s="627"/>
      <c r="AI19" s="627"/>
      <c r="AJ19" s="627"/>
      <c r="AK19" s="627"/>
      <c r="AL19" s="605">
        <v>0.1</v>
      </c>
      <c r="AM19" s="618"/>
      <c r="AN19" s="618"/>
      <c r="AO19" s="628"/>
      <c r="AP19" s="599" t="s">
        <v>264</v>
      </c>
      <c r="AQ19" s="600"/>
      <c r="AR19" s="600"/>
      <c r="AS19" s="600"/>
      <c r="AT19" s="600"/>
      <c r="AU19" s="600"/>
      <c r="AV19" s="600"/>
      <c r="AW19" s="600"/>
      <c r="AX19" s="600"/>
      <c r="AY19" s="600"/>
      <c r="AZ19" s="600"/>
      <c r="BA19" s="600"/>
      <c r="BB19" s="600"/>
      <c r="BC19" s="600"/>
      <c r="BD19" s="600"/>
      <c r="BE19" s="600"/>
      <c r="BF19" s="601"/>
      <c r="BG19" s="602">
        <v>8343</v>
      </c>
      <c r="BH19" s="616"/>
      <c r="BI19" s="616"/>
      <c r="BJ19" s="616"/>
      <c r="BK19" s="616"/>
      <c r="BL19" s="616"/>
      <c r="BM19" s="616"/>
      <c r="BN19" s="617"/>
      <c r="BO19" s="626">
        <v>0.3</v>
      </c>
      <c r="BP19" s="626"/>
      <c r="BQ19" s="626"/>
      <c r="BR19" s="626"/>
      <c r="BS19" s="627" t="s">
        <v>211</v>
      </c>
      <c r="BT19" s="627"/>
      <c r="BU19" s="627"/>
      <c r="BV19" s="627"/>
      <c r="BW19" s="627"/>
      <c r="BX19" s="627"/>
      <c r="BY19" s="627"/>
      <c r="BZ19" s="627"/>
      <c r="CA19" s="627"/>
      <c r="CB19" s="661"/>
      <c r="CD19" s="599" t="s">
        <v>533</v>
      </c>
      <c r="CE19" s="600"/>
      <c r="CF19" s="600"/>
      <c r="CG19" s="600"/>
      <c r="CH19" s="600"/>
      <c r="CI19" s="600"/>
      <c r="CJ19" s="600"/>
      <c r="CK19" s="600"/>
      <c r="CL19" s="600"/>
      <c r="CM19" s="600"/>
      <c r="CN19" s="600"/>
      <c r="CO19" s="600"/>
      <c r="CP19" s="600"/>
      <c r="CQ19" s="601"/>
      <c r="CR19" s="602" t="s">
        <v>211</v>
      </c>
      <c r="CS19" s="616"/>
      <c r="CT19" s="616"/>
      <c r="CU19" s="616"/>
      <c r="CV19" s="616"/>
      <c r="CW19" s="616"/>
      <c r="CX19" s="616"/>
      <c r="CY19" s="617"/>
      <c r="CZ19" s="626" t="s">
        <v>211</v>
      </c>
      <c r="DA19" s="626"/>
      <c r="DB19" s="626"/>
      <c r="DC19" s="626"/>
      <c r="DD19" s="608" t="s">
        <v>211</v>
      </c>
      <c r="DE19" s="616"/>
      <c r="DF19" s="616"/>
      <c r="DG19" s="616"/>
      <c r="DH19" s="616"/>
      <c r="DI19" s="616"/>
      <c r="DJ19" s="616"/>
      <c r="DK19" s="616"/>
      <c r="DL19" s="616"/>
      <c r="DM19" s="616"/>
      <c r="DN19" s="616"/>
      <c r="DO19" s="616"/>
      <c r="DP19" s="617"/>
      <c r="DQ19" s="608" t="s">
        <v>211</v>
      </c>
      <c r="DR19" s="616"/>
      <c r="DS19" s="616"/>
      <c r="DT19" s="616"/>
      <c r="DU19" s="616"/>
      <c r="DV19" s="616"/>
      <c r="DW19" s="616"/>
      <c r="DX19" s="616"/>
      <c r="DY19" s="616"/>
      <c r="DZ19" s="616"/>
      <c r="EA19" s="616"/>
      <c r="EB19" s="616"/>
      <c r="EC19" s="638"/>
    </row>
    <row r="20" spans="2:133" ht="11.25" customHeight="1" x14ac:dyDescent="0.2">
      <c r="B20" s="599" t="s">
        <v>82</v>
      </c>
      <c r="C20" s="600"/>
      <c r="D20" s="600"/>
      <c r="E20" s="600"/>
      <c r="F20" s="600"/>
      <c r="G20" s="600"/>
      <c r="H20" s="600"/>
      <c r="I20" s="600"/>
      <c r="J20" s="600"/>
      <c r="K20" s="600"/>
      <c r="L20" s="600"/>
      <c r="M20" s="600"/>
      <c r="N20" s="600"/>
      <c r="O20" s="600"/>
      <c r="P20" s="600"/>
      <c r="Q20" s="601"/>
      <c r="R20" s="602">
        <v>2869</v>
      </c>
      <c r="S20" s="616"/>
      <c r="T20" s="616"/>
      <c r="U20" s="616"/>
      <c r="V20" s="616"/>
      <c r="W20" s="616"/>
      <c r="X20" s="616"/>
      <c r="Y20" s="617"/>
      <c r="Z20" s="626">
        <v>0</v>
      </c>
      <c r="AA20" s="626"/>
      <c r="AB20" s="626"/>
      <c r="AC20" s="626"/>
      <c r="AD20" s="627">
        <v>2869</v>
      </c>
      <c r="AE20" s="627"/>
      <c r="AF20" s="627"/>
      <c r="AG20" s="627"/>
      <c r="AH20" s="627"/>
      <c r="AI20" s="627"/>
      <c r="AJ20" s="627"/>
      <c r="AK20" s="627"/>
      <c r="AL20" s="605">
        <v>0</v>
      </c>
      <c r="AM20" s="618"/>
      <c r="AN20" s="618"/>
      <c r="AO20" s="628"/>
      <c r="AP20" s="599" t="s">
        <v>359</v>
      </c>
      <c r="AQ20" s="600"/>
      <c r="AR20" s="600"/>
      <c r="AS20" s="600"/>
      <c r="AT20" s="600"/>
      <c r="AU20" s="600"/>
      <c r="AV20" s="600"/>
      <c r="AW20" s="600"/>
      <c r="AX20" s="600"/>
      <c r="AY20" s="600"/>
      <c r="AZ20" s="600"/>
      <c r="BA20" s="600"/>
      <c r="BB20" s="600"/>
      <c r="BC20" s="600"/>
      <c r="BD20" s="600"/>
      <c r="BE20" s="600"/>
      <c r="BF20" s="601"/>
      <c r="BG20" s="602">
        <v>8343</v>
      </c>
      <c r="BH20" s="616"/>
      <c r="BI20" s="616"/>
      <c r="BJ20" s="616"/>
      <c r="BK20" s="616"/>
      <c r="BL20" s="616"/>
      <c r="BM20" s="616"/>
      <c r="BN20" s="617"/>
      <c r="BO20" s="626">
        <v>0.3</v>
      </c>
      <c r="BP20" s="626"/>
      <c r="BQ20" s="626"/>
      <c r="BR20" s="626"/>
      <c r="BS20" s="627" t="s">
        <v>211</v>
      </c>
      <c r="BT20" s="627"/>
      <c r="BU20" s="627"/>
      <c r="BV20" s="627"/>
      <c r="BW20" s="627"/>
      <c r="BX20" s="627"/>
      <c r="BY20" s="627"/>
      <c r="BZ20" s="627"/>
      <c r="CA20" s="627"/>
      <c r="CB20" s="661"/>
      <c r="CD20" s="599" t="s">
        <v>204</v>
      </c>
      <c r="CE20" s="600"/>
      <c r="CF20" s="600"/>
      <c r="CG20" s="600"/>
      <c r="CH20" s="600"/>
      <c r="CI20" s="600"/>
      <c r="CJ20" s="600"/>
      <c r="CK20" s="600"/>
      <c r="CL20" s="600"/>
      <c r="CM20" s="600"/>
      <c r="CN20" s="600"/>
      <c r="CO20" s="600"/>
      <c r="CP20" s="600"/>
      <c r="CQ20" s="601"/>
      <c r="CR20" s="602">
        <v>11933585</v>
      </c>
      <c r="CS20" s="616"/>
      <c r="CT20" s="616"/>
      <c r="CU20" s="616"/>
      <c r="CV20" s="616"/>
      <c r="CW20" s="616"/>
      <c r="CX20" s="616"/>
      <c r="CY20" s="617"/>
      <c r="CZ20" s="626">
        <v>100</v>
      </c>
      <c r="DA20" s="626"/>
      <c r="DB20" s="626"/>
      <c r="DC20" s="626"/>
      <c r="DD20" s="608">
        <v>1339774</v>
      </c>
      <c r="DE20" s="616"/>
      <c r="DF20" s="616"/>
      <c r="DG20" s="616"/>
      <c r="DH20" s="616"/>
      <c r="DI20" s="616"/>
      <c r="DJ20" s="616"/>
      <c r="DK20" s="616"/>
      <c r="DL20" s="616"/>
      <c r="DM20" s="616"/>
      <c r="DN20" s="616"/>
      <c r="DO20" s="616"/>
      <c r="DP20" s="617"/>
      <c r="DQ20" s="608">
        <v>8580092</v>
      </c>
      <c r="DR20" s="616"/>
      <c r="DS20" s="616"/>
      <c r="DT20" s="616"/>
      <c r="DU20" s="616"/>
      <c r="DV20" s="616"/>
      <c r="DW20" s="616"/>
      <c r="DX20" s="616"/>
      <c r="DY20" s="616"/>
      <c r="DZ20" s="616"/>
      <c r="EA20" s="616"/>
      <c r="EB20" s="616"/>
      <c r="EC20" s="638"/>
    </row>
    <row r="21" spans="2:133" ht="11.25" customHeight="1" x14ac:dyDescent="0.2">
      <c r="B21" s="599" t="s">
        <v>532</v>
      </c>
      <c r="C21" s="600"/>
      <c r="D21" s="600"/>
      <c r="E21" s="600"/>
      <c r="F21" s="600"/>
      <c r="G21" s="600"/>
      <c r="H21" s="600"/>
      <c r="I21" s="600"/>
      <c r="J21" s="600"/>
      <c r="K21" s="600"/>
      <c r="L21" s="600"/>
      <c r="M21" s="600"/>
      <c r="N21" s="600"/>
      <c r="O21" s="600"/>
      <c r="P21" s="600"/>
      <c r="Q21" s="601"/>
      <c r="R21" s="602">
        <v>1227</v>
      </c>
      <c r="S21" s="616"/>
      <c r="T21" s="616"/>
      <c r="U21" s="616"/>
      <c r="V21" s="616"/>
      <c r="W21" s="616"/>
      <c r="X21" s="616"/>
      <c r="Y21" s="617"/>
      <c r="Z21" s="626">
        <v>0</v>
      </c>
      <c r="AA21" s="626"/>
      <c r="AB21" s="626"/>
      <c r="AC21" s="626"/>
      <c r="AD21" s="627">
        <v>1227</v>
      </c>
      <c r="AE21" s="627"/>
      <c r="AF21" s="627"/>
      <c r="AG21" s="627"/>
      <c r="AH21" s="627"/>
      <c r="AI21" s="627"/>
      <c r="AJ21" s="627"/>
      <c r="AK21" s="627"/>
      <c r="AL21" s="605">
        <v>0</v>
      </c>
      <c r="AM21" s="618"/>
      <c r="AN21" s="618"/>
      <c r="AO21" s="628"/>
      <c r="AP21" s="662" t="s">
        <v>531</v>
      </c>
      <c r="AQ21" s="665"/>
      <c r="AR21" s="665"/>
      <c r="AS21" s="665"/>
      <c r="AT21" s="665"/>
      <c r="AU21" s="665"/>
      <c r="AV21" s="665"/>
      <c r="AW21" s="665"/>
      <c r="AX21" s="665"/>
      <c r="AY21" s="665"/>
      <c r="AZ21" s="665"/>
      <c r="BA21" s="665"/>
      <c r="BB21" s="665"/>
      <c r="BC21" s="665"/>
      <c r="BD21" s="665"/>
      <c r="BE21" s="665"/>
      <c r="BF21" s="664"/>
      <c r="BG21" s="602">
        <v>8343</v>
      </c>
      <c r="BH21" s="616"/>
      <c r="BI21" s="616"/>
      <c r="BJ21" s="616"/>
      <c r="BK21" s="616"/>
      <c r="BL21" s="616"/>
      <c r="BM21" s="616"/>
      <c r="BN21" s="617"/>
      <c r="BO21" s="626">
        <v>0.3</v>
      </c>
      <c r="BP21" s="626"/>
      <c r="BQ21" s="626"/>
      <c r="BR21" s="626"/>
      <c r="BS21" s="627" t="s">
        <v>211</v>
      </c>
      <c r="BT21" s="627"/>
      <c r="BU21" s="627"/>
      <c r="BV21" s="627"/>
      <c r="BW21" s="627"/>
      <c r="BX21" s="627"/>
      <c r="BY21" s="627"/>
      <c r="BZ21" s="627"/>
      <c r="CA21" s="627"/>
      <c r="CB21" s="661"/>
      <c r="CD21" s="577"/>
      <c r="CE21" s="578"/>
      <c r="CF21" s="578"/>
      <c r="CG21" s="578"/>
      <c r="CH21" s="578"/>
      <c r="CI21" s="578"/>
      <c r="CJ21" s="578"/>
      <c r="CK21" s="578"/>
      <c r="CL21" s="578"/>
      <c r="CM21" s="578"/>
      <c r="CN21" s="578"/>
      <c r="CO21" s="578"/>
      <c r="CP21" s="578"/>
      <c r="CQ21" s="579"/>
      <c r="CR21" s="674"/>
      <c r="CS21" s="675"/>
      <c r="CT21" s="675"/>
      <c r="CU21" s="675"/>
      <c r="CV21" s="675"/>
      <c r="CW21" s="675"/>
      <c r="CX21" s="675"/>
      <c r="CY21" s="676"/>
      <c r="CZ21" s="677"/>
      <c r="DA21" s="677"/>
      <c r="DB21" s="677"/>
      <c r="DC21" s="677"/>
      <c r="DD21" s="678"/>
      <c r="DE21" s="675"/>
      <c r="DF21" s="675"/>
      <c r="DG21" s="675"/>
      <c r="DH21" s="675"/>
      <c r="DI21" s="675"/>
      <c r="DJ21" s="675"/>
      <c r="DK21" s="675"/>
      <c r="DL21" s="675"/>
      <c r="DM21" s="675"/>
      <c r="DN21" s="675"/>
      <c r="DO21" s="675"/>
      <c r="DP21" s="676"/>
      <c r="DQ21" s="678"/>
      <c r="DR21" s="675"/>
      <c r="DS21" s="675"/>
      <c r="DT21" s="675"/>
      <c r="DU21" s="675"/>
      <c r="DV21" s="675"/>
      <c r="DW21" s="675"/>
      <c r="DX21" s="675"/>
      <c r="DY21" s="675"/>
      <c r="DZ21" s="675"/>
      <c r="EA21" s="675"/>
      <c r="EB21" s="675"/>
      <c r="EC21" s="679"/>
    </row>
    <row r="22" spans="2:133" ht="11.25" customHeight="1" x14ac:dyDescent="0.2">
      <c r="B22" s="649" t="s">
        <v>157</v>
      </c>
      <c r="C22" s="650"/>
      <c r="D22" s="650"/>
      <c r="E22" s="650"/>
      <c r="F22" s="650"/>
      <c r="G22" s="650"/>
      <c r="H22" s="650"/>
      <c r="I22" s="650"/>
      <c r="J22" s="650"/>
      <c r="K22" s="650"/>
      <c r="L22" s="650"/>
      <c r="M22" s="650"/>
      <c r="N22" s="650"/>
      <c r="O22" s="650"/>
      <c r="P22" s="650"/>
      <c r="Q22" s="651"/>
      <c r="R22" s="602">
        <v>28448</v>
      </c>
      <c r="S22" s="616"/>
      <c r="T22" s="616"/>
      <c r="U22" s="616"/>
      <c r="V22" s="616"/>
      <c r="W22" s="616"/>
      <c r="X22" s="616"/>
      <c r="Y22" s="617"/>
      <c r="Z22" s="626">
        <v>0.2</v>
      </c>
      <c r="AA22" s="626"/>
      <c r="AB22" s="626"/>
      <c r="AC22" s="626"/>
      <c r="AD22" s="627">
        <v>28448</v>
      </c>
      <c r="AE22" s="627"/>
      <c r="AF22" s="627"/>
      <c r="AG22" s="627"/>
      <c r="AH22" s="627"/>
      <c r="AI22" s="627"/>
      <c r="AJ22" s="627"/>
      <c r="AK22" s="627"/>
      <c r="AL22" s="605">
        <v>0.40000000596046448</v>
      </c>
      <c r="AM22" s="618"/>
      <c r="AN22" s="618"/>
      <c r="AO22" s="628"/>
      <c r="AP22" s="662" t="s">
        <v>518</v>
      </c>
      <c r="AQ22" s="665"/>
      <c r="AR22" s="665"/>
      <c r="AS22" s="665"/>
      <c r="AT22" s="665"/>
      <c r="AU22" s="665"/>
      <c r="AV22" s="665"/>
      <c r="AW22" s="665"/>
      <c r="AX22" s="665"/>
      <c r="AY22" s="665"/>
      <c r="AZ22" s="665"/>
      <c r="BA22" s="665"/>
      <c r="BB22" s="665"/>
      <c r="BC22" s="665"/>
      <c r="BD22" s="665"/>
      <c r="BE22" s="665"/>
      <c r="BF22" s="664"/>
      <c r="BG22" s="602" t="s">
        <v>211</v>
      </c>
      <c r="BH22" s="616"/>
      <c r="BI22" s="616"/>
      <c r="BJ22" s="616"/>
      <c r="BK22" s="616"/>
      <c r="BL22" s="616"/>
      <c r="BM22" s="616"/>
      <c r="BN22" s="617"/>
      <c r="BO22" s="626" t="s">
        <v>211</v>
      </c>
      <c r="BP22" s="626"/>
      <c r="BQ22" s="626"/>
      <c r="BR22" s="626"/>
      <c r="BS22" s="627" t="s">
        <v>211</v>
      </c>
      <c r="BT22" s="627"/>
      <c r="BU22" s="627"/>
      <c r="BV22" s="627"/>
      <c r="BW22" s="627"/>
      <c r="BX22" s="627"/>
      <c r="BY22" s="627"/>
      <c r="BZ22" s="627"/>
      <c r="CA22" s="627"/>
      <c r="CB22" s="661"/>
      <c r="CD22" s="512" t="s">
        <v>530</v>
      </c>
      <c r="CE22" s="513"/>
      <c r="CF22" s="513"/>
      <c r="CG22" s="513"/>
      <c r="CH22" s="513"/>
      <c r="CI22" s="513"/>
      <c r="CJ22" s="513"/>
      <c r="CK22" s="513"/>
      <c r="CL22" s="513"/>
      <c r="CM22" s="513"/>
      <c r="CN22" s="513"/>
      <c r="CO22" s="513"/>
      <c r="CP22" s="513"/>
      <c r="CQ22" s="513"/>
      <c r="CR22" s="513"/>
      <c r="CS22" s="513"/>
      <c r="CT22" s="513"/>
      <c r="CU22" s="513"/>
      <c r="CV22" s="513"/>
      <c r="CW22" s="513"/>
      <c r="CX22" s="513"/>
      <c r="CY22" s="513"/>
      <c r="CZ22" s="513"/>
      <c r="DA22" s="513"/>
      <c r="DB22" s="513"/>
      <c r="DC22" s="513"/>
      <c r="DD22" s="513"/>
      <c r="DE22" s="513"/>
      <c r="DF22" s="513"/>
      <c r="DG22" s="513"/>
      <c r="DH22" s="513"/>
      <c r="DI22" s="513"/>
      <c r="DJ22" s="513"/>
      <c r="DK22" s="513"/>
      <c r="DL22" s="513"/>
      <c r="DM22" s="513"/>
      <c r="DN22" s="513"/>
      <c r="DO22" s="513"/>
      <c r="DP22" s="513"/>
      <c r="DQ22" s="513"/>
      <c r="DR22" s="513"/>
      <c r="DS22" s="513"/>
      <c r="DT22" s="513"/>
      <c r="DU22" s="513"/>
      <c r="DV22" s="513"/>
      <c r="DW22" s="513"/>
      <c r="DX22" s="513"/>
      <c r="DY22" s="513"/>
      <c r="DZ22" s="513"/>
      <c r="EA22" s="513"/>
      <c r="EB22" s="513"/>
      <c r="EC22" s="555"/>
    </row>
    <row r="23" spans="2:133" ht="11.25" customHeight="1" x14ac:dyDescent="0.2">
      <c r="B23" s="599" t="s">
        <v>342</v>
      </c>
      <c r="C23" s="600"/>
      <c r="D23" s="600"/>
      <c r="E23" s="600"/>
      <c r="F23" s="600"/>
      <c r="G23" s="600"/>
      <c r="H23" s="600"/>
      <c r="I23" s="600"/>
      <c r="J23" s="600"/>
      <c r="K23" s="600"/>
      <c r="L23" s="600"/>
      <c r="M23" s="600"/>
      <c r="N23" s="600"/>
      <c r="O23" s="600"/>
      <c r="P23" s="600"/>
      <c r="Q23" s="601"/>
      <c r="R23" s="602">
        <v>3897222</v>
      </c>
      <c r="S23" s="616"/>
      <c r="T23" s="616"/>
      <c r="U23" s="616"/>
      <c r="V23" s="616"/>
      <c r="W23" s="616"/>
      <c r="X23" s="616"/>
      <c r="Y23" s="617"/>
      <c r="Z23" s="626">
        <v>30.7</v>
      </c>
      <c r="AA23" s="626"/>
      <c r="AB23" s="626"/>
      <c r="AC23" s="626"/>
      <c r="AD23" s="627">
        <v>3476061</v>
      </c>
      <c r="AE23" s="627"/>
      <c r="AF23" s="627"/>
      <c r="AG23" s="627"/>
      <c r="AH23" s="627"/>
      <c r="AI23" s="627"/>
      <c r="AJ23" s="627"/>
      <c r="AK23" s="627"/>
      <c r="AL23" s="605">
        <v>45.9</v>
      </c>
      <c r="AM23" s="618"/>
      <c r="AN23" s="618"/>
      <c r="AO23" s="628"/>
      <c r="AP23" s="662" t="s">
        <v>129</v>
      </c>
      <c r="AQ23" s="665"/>
      <c r="AR23" s="665"/>
      <c r="AS23" s="665"/>
      <c r="AT23" s="665"/>
      <c r="AU23" s="665"/>
      <c r="AV23" s="665"/>
      <c r="AW23" s="665"/>
      <c r="AX23" s="665"/>
      <c r="AY23" s="665"/>
      <c r="AZ23" s="665"/>
      <c r="BA23" s="665"/>
      <c r="BB23" s="665"/>
      <c r="BC23" s="665"/>
      <c r="BD23" s="665"/>
      <c r="BE23" s="665"/>
      <c r="BF23" s="664"/>
      <c r="BG23" s="602" t="s">
        <v>211</v>
      </c>
      <c r="BH23" s="616"/>
      <c r="BI23" s="616"/>
      <c r="BJ23" s="616"/>
      <c r="BK23" s="616"/>
      <c r="BL23" s="616"/>
      <c r="BM23" s="616"/>
      <c r="BN23" s="617"/>
      <c r="BO23" s="626" t="s">
        <v>211</v>
      </c>
      <c r="BP23" s="626"/>
      <c r="BQ23" s="626"/>
      <c r="BR23" s="626"/>
      <c r="BS23" s="627" t="s">
        <v>211</v>
      </c>
      <c r="BT23" s="627"/>
      <c r="BU23" s="627"/>
      <c r="BV23" s="627"/>
      <c r="BW23" s="627"/>
      <c r="BX23" s="627"/>
      <c r="BY23" s="627"/>
      <c r="BZ23" s="627"/>
      <c r="CA23" s="627"/>
      <c r="CB23" s="661"/>
      <c r="CD23" s="512" t="s">
        <v>171</v>
      </c>
      <c r="CE23" s="513"/>
      <c r="CF23" s="513"/>
      <c r="CG23" s="513"/>
      <c r="CH23" s="513"/>
      <c r="CI23" s="513"/>
      <c r="CJ23" s="513"/>
      <c r="CK23" s="513"/>
      <c r="CL23" s="513"/>
      <c r="CM23" s="513"/>
      <c r="CN23" s="513"/>
      <c r="CO23" s="513"/>
      <c r="CP23" s="513"/>
      <c r="CQ23" s="555"/>
      <c r="CR23" s="512" t="s">
        <v>300</v>
      </c>
      <c r="CS23" s="513"/>
      <c r="CT23" s="513"/>
      <c r="CU23" s="513"/>
      <c r="CV23" s="513"/>
      <c r="CW23" s="513"/>
      <c r="CX23" s="513"/>
      <c r="CY23" s="555"/>
      <c r="CZ23" s="512" t="s">
        <v>362</v>
      </c>
      <c r="DA23" s="513"/>
      <c r="DB23" s="513"/>
      <c r="DC23" s="555"/>
      <c r="DD23" s="512" t="s">
        <v>311</v>
      </c>
      <c r="DE23" s="513"/>
      <c r="DF23" s="513"/>
      <c r="DG23" s="513"/>
      <c r="DH23" s="513"/>
      <c r="DI23" s="513"/>
      <c r="DJ23" s="513"/>
      <c r="DK23" s="555"/>
      <c r="DL23" s="666" t="s">
        <v>363</v>
      </c>
      <c r="DM23" s="667"/>
      <c r="DN23" s="667"/>
      <c r="DO23" s="667"/>
      <c r="DP23" s="667"/>
      <c r="DQ23" s="667"/>
      <c r="DR23" s="667"/>
      <c r="DS23" s="667"/>
      <c r="DT23" s="667"/>
      <c r="DU23" s="667"/>
      <c r="DV23" s="668"/>
      <c r="DW23" s="512" t="s">
        <v>529</v>
      </c>
      <c r="DX23" s="513"/>
      <c r="DY23" s="513"/>
      <c r="DZ23" s="513"/>
      <c r="EA23" s="513"/>
      <c r="EB23" s="513"/>
      <c r="EC23" s="555"/>
    </row>
    <row r="24" spans="2:133" ht="11.25" customHeight="1" x14ac:dyDescent="0.2">
      <c r="B24" s="599" t="s">
        <v>307</v>
      </c>
      <c r="C24" s="600"/>
      <c r="D24" s="600"/>
      <c r="E24" s="600"/>
      <c r="F24" s="600"/>
      <c r="G24" s="600"/>
      <c r="H24" s="600"/>
      <c r="I24" s="600"/>
      <c r="J24" s="600"/>
      <c r="K24" s="600"/>
      <c r="L24" s="600"/>
      <c r="M24" s="600"/>
      <c r="N24" s="600"/>
      <c r="O24" s="600"/>
      <c r="P24" s="600"/>
      <c r="Q24" s="601"/>
      <c r="R24" s="602">
        <v>3476061</v>
      </c>
      <c r="S24" s="616"/>
      <c r="T24" s="616"/>
      <c r="U24" s="616"/>
      <c r="V24" s="616"/>
      <c r="W24" s="616"/>
      <c r="X24" s="616"/>
      <c r="Y24" s="617"/>
      <c r="Z24" s="626">
        <v>27.3</v>
      </c>
      <c r="AA24" s="626"/>
      <c r="AB24" s="626"/>
      <c r="AC24" s="626"/>
      <c r="AD24" s="627">
        <v>3476061</v>
      </c>
      <c r="AE24" s="627"/>
      <c r="AF24" s="627"/>
      <c r="AG24" s="627"/>
      <c r="AH24" s="627"/>
      <c r="AI24" s="627"/>
      <c r="AJ24" s="627"/>
      <c r="AK24" s="627"/>
      <c r="AL24" s="605">
        <v>45.9</v>
      </c>
      <c r="AM24" s="618"/>
      <c r="AN24" s="618"/>
      <c r="AO24" s="628"/>
      <c r="AP24" s="662" t="s">
        <v>528</v>
      </c>
      <c r="AQ24" s="665"/>
      <c r="AR24" s="665"/>
      <c r="AS24" s="665"/>
      <c r="AT24" s="665"/>
      <c r="AU24" s="665"/>
      <c r="AV24" s="665"/>
      <c r="AW24" s="665"/>
      <c r="AX24" s="665"/>
      <c r="AY24" s="665"/>
      <c r="AZ24" s="665"/>
      <c r="BA24" s="665"/>
      <c r="BB24" s="665"/>
      <c r="BC24" s="665"/>
      <c r="BD24" s="665"/>
      <c r="BE24" s="665"/>
      <c r="BF24" s="664"/>
      <c r="BG24" s="602" t="s">
        <v>211</v>
      </c>
      <c r="BH24" s="616"/>
      <c r="BI24" s="616"/>
      <c r="BJ24" s="616"/>
      <c r="BK24" s="616"/>
      <c r="BL24" s="616"/>
      <c r="BM24" s="616"/>
      <c r="BN24" s="617"/>
      <c r="BO24" s="626" t="s">
        <v>211</v>
      </c>
      <c r="BP24" s="626"/>
      <c r="BQ24" s="626"/>
      <c r="BR24" s="626"/>
      <c r="BS24" s="627" t="s">
        <v>211</v>
      </c>
      <c r="BT24" s="627"/>
      <c r="BU24" s="627"/>
      <c r="BV24" s="627"/>
      <c r="BW24" s="627"/>
      <c r="BX24" s="627"/>
      <c r="BY24" s="627"/>
      <c r="BZ24" s="627"/>
      <c r="CA24" s="627"/>
      <c r="CB24" s="661"/>
      <c r="CD24" s="646" t="s">
        <v>368</v>
      </c>
      <c r="CE24" s="647"/>
      <c r="CF24" s="647"/>
      <c r="CG24" s="647"/>
      <c r="CH24" s="647"/>
      <c r="CI24" s="647"/>
      <c r="CJ24" s="647"/>
      <c r="CK24" s="647"/>
      <c r="CL24" s="647"/>
      <c r="CM24" s="647"/>
      <c r="CN24" s="647"/>
      <c r="CO24" s="647"/>
      <c r="CP24" s="647"/>
      <c r="CQ24" s="648"/>
      <c r="CR24" s="643">
        <v>5238554</v>
      </c>
      <c r="CS24" s="644"/>
      <c r="CT24" s="644"/>
      <c r="CU24" s="644"/>
      <c r="CV24" s="644"/>
      <c r="CW24" s="644"/>
      <c r="CX24" s="644"/>
      <c r="CY24" s="669"/>
      <c r="CZ24" s="670">
        <v>43.9</v>
      </c>
      <c r="DA24" s="653"/>
      <c r="DB24" s="653"/>
      <c r="DC24" s="671"/>
      <c r="DD24" s="672">
        <v>3819590</v>
      </c>
      <c r="DE24" s="644"/>
      <c r="DF24" s="644"/>
      <c r="DG24" s="644"/>
      <c r="DH24" s="644"/>
      <c r="DI24" s="644"/>
      <c r="DJ24" s="644"/>
      <c r="DK24" s="669"/>
      <c r="DL24" s="672">
        <v>3758083</v>
      </c>
      <c r="DM24" s="644"/>
      <c r="DN24" s="644"/>
      <c r="DO24" s="644"/>
      <c r="DP24" s="644"/>
      <c r="DQ24" s="644"/>
      <c r="DR24" s="644"/>
      <c r="DS24" s="644"/>
      <c r="DT24" s="644"/>
      <c r="DU24" s="644"/>
      <c r="DV24" s="669"/>
      <c r="DW24" s="670">
        <v>47.1</v>
      </c>
      <c r="DX24" s="653"/>
      <c r="DY24" s="653"/>
      <c r="DZ24" s="653"/>
      <c r="EA24" s="653"/>
      <c r="EB24" s="653"/>
      <c r="EC24" s="673"/>
    </row>
    <row r="25" spans="2:133" ht="11.25" customHeight="1" x14ac:dyDescent="0.2">
      <c r="B25" s="599" t="s">
        <v>305</v>
      </c>
      <c r="C25" s="600"/>
      <c r="D25" s="600"/>
      <c r="E25" s="600"/>
      <c r="F25" s="600"/>
      <c r="G25" s="600"/>
      <c r="H25" s="600"/>
      <c r="I25" s="600"/>
      <c r="J25" s="600"/>
      <c r="K25" s="600"/>
      <c r="L25" s="600"/>
      <c r="M25" s="600"/>
      <c r="N25" s="600"/>
      <c r="O25" s="600"/>
      <c r="P25" s="600"/>
      <c r="Q25" s="601"/>
      <c r="R25" s="602">
        <v>421161</v>
      </c>
      <c r="S25" s="616"/>
      <c r="T25" s="616"/>
      <c r="U25" s="616"/>
      <c r="V25" s="616"/>
      <c r="W25" s="616"/>
      <c r="X25" s="616"/>
      <c r="Y25" s="617"/>
      <c r="Z25" s="626">
        <v>3.3</v>
      </c>
      <c r="AA25" s="626"/>
      <c r="AB25" s="626"/>
      <c r="AC25" s="626"/>
      <c r="AD25" s="627" t="s">
        <v>211</v>
      </c>
      <c r="AE25" s="627"/>
      <c r="AF25" s="627"/>
      <c r="AG25" s="627"/>
      <c r="AH25" s="627"/>
      <c r="AI25" s="627"/>
      <c r="AJ25" s="627"/>
      <c r="AK25" s="627"/>
      <c r="AL25" s="605" t="s">
        <v>211</v>
      </c>
      <c r="AM25" s="618"/>
      <c r="AN25" s="618"/>
      <c r="AO25" s="628"/>
      <c r="AP25" s="662" t="s">
        <v>284</v>
      </c>
      <c r="AQ25" s="665"/>
      <c r="AR25" s="665"/>
      <c r="AS25" s="665"/>
      <c r="AT25" s="665"/>
      <c r="AU25" s="665"/>
      <c r="AV25" s="665"/>
      <c r="AW25" s="665"/>
      <c r="AX25" s="665"/>
      <c r="AY25" s="665"/>
      <c r="AZ25" s="665"/>
      <c r="BA25" s="665"/>
      <c r="BB25" s="665"/>
      <c r="BC25" s="665"/>
      <c r="BD25" s="665"/>
      <c r="BE25" s="665"/>
      <c r="BF25" s="664"/>
      <c r="BG25" s="602" t="s">
        <v>211</v>
      </c>
      <c r="BH25" s="616"/>
      <c r="BI25" s="616"/>
      <c r="BJ25" s="616"/>
      <c r="BK25" s="616"/>
      <c r="BL25" s="616"/>
      <c r="BM25" s="616"/>
      <c r="BN25" s="617"/>
      <c r="BO25" s="626" t="s">
        <v>211</v>
      </c>
      <c r="BP25" s="626"/>
      <c r="BQ25" s="626"/>
      <c r="BR25" s="626"/>
      <c r="BS25" s="627" t="s">
        <v>211</v>
      </c>
      <c r="BT25" s="627"/>
      <c r="BU25" s="627"/>
      <c r="BV25" s="627"/>
      <c r="BW25" s="627"/>
      <c r="BX25" s="627"/>
      <c r="BY25" s="627"/>
      <c r="BZ25" s="627"/>
      <c r="CA25" s="627"/>
      <c r="CB25" s="661"/>
      <c r="CD25" s="599" t="s">
        <v>209</v>
      </c>
      <c r="CE25" s="600"/>
      <c r="CF25" s="600"/>
      <c r="CG25" s="600"/>
      <c r="CH25" s="600"/>
      <c r="CI25" s="600"/>
      <c r="CJ25" s="600"/>
      <c r="CK25" s="600"/>
      <c r="CL25" s="600"/>
      <c r="CM25" s="600"/>
      <c r="CN25" s="600"/>
      <c r="CO25" s="600"/>
      <c r="CP25" s="600"/>
      <c r="CQ25" s="601"/>
      <c r="CR25" s="602">
        <v>2112709</v>
      </c>
      <c r="CS25" s="603"/>
      <c r="CT25" s="603"/>
      <c r="CU25" s="603"/>
      <c r="CV25" s="603"/>
      <c r="CW25" s="603"/>
      <c r="CX25" s="603"/>
      <c r="CY25" s="604"/>
      <c r="CZ25" s="605">
        <v>17.7</v>
      </c>
      <c r="DA25" s="606"/>
      <c r="DB25" s="606"/>
      <c r="DC25" s="607"/>
      <c r="DD25" s="608">
        <v>1942723</v>
      </c>
      <c r="DE25" s="603"/>
      <c r="DF25" s="603"/>
      <c r="DG25" s="603"/>
      <c r="DH25" s="603"/>
      <c r="DI25" s="603"/>
      <c r="DJ25" s="603"/>
      <c r="DK25" s="604"/>
      <c r="DL25" s="608">
        <v>1892519</v>
      </c>
      <c r="DM25" s="603"/>
      <c r="DN25" s="603"/>
      <c r="DO25" s="603"/>
      <c r="DP25" s="603"/>
      <c r="DQ25" s="603"/>
      <c r="DR25" s="603"/>
      <c r="DS25" s="603"/>
      <c r="DT25" s="603"/>
      <c r="DU25" s="603"/>
      <c r="DV25" s="604"/>
      <c r="DW25" s="605">
        <v>23.7</v>
      </c>
      <c r="DX25" s="606"/>
      <c r="DY25" s="606"/>
      <c r="DZ25" s="606"/>
      <c r="EA25" s="606"/>
      <c r="EB25" s="606"/>
      <c r="EC25" s="639"/>
    </row>
    <row r="26" spans="2:133" ht="11.25" customHeight="1" x14ac:dyDescent="0.2">
      <c r="B26" s="599" t="s">
        <v>370</v>
      </c>
      <c r="C26" s="600"/>
      <c r="D26" s="600"/>
      <c r="E26" s="600"/>
      <c r="F26" s="600"/>
      <c r="G26" s="600"/>
      <c r="H26" s="600"/>
      <c r="I26" s="600"/>
      <c r="J26" s="600"/>
      <c r="K26" s="600"/>
      <c r="L26" s="600"/>
      <c r="M26" s="600"/>
      <c r="N26" s="600"/>
      <c r="O26" s="600"/>
      <c r="P26" s="600"/>
      <c r="Q26" s="601"/>
      <c r="R26" s="602" t="s">
        <v>211</v>
      </c>
      <c r="S26" s="616"/>
      <c r="T26" s="616"/>
      <c r="U26" s="616"/>
      <c r="V26" s="616"/>
      <c r="W26" s="616"/>
      <c r="X26" s="616"/>
      <c r="Y26" s="617"/>
      <c r="Z26" s="626" t="s">
        <v>211</v>
      </c>
      <c r="AA26" s="626"/>
      <c r="AB26" s="626"/>
      <c r="AC26" s="626"/>
      <c r="AD26" s="627" t="s">
        <v>211</v>
      </c>
      <c r="AE26" s="627"/>
      <c r="AF26" s="627"/>
      <c r="AG26" s="627"/>
      <c r="AH26" s="627"/>
      <c r="AI26" s="627"/>
      <c r="AJ26" s="627"/>
      <c r="AK26" s="627"/>
      <c r="AL26" s="605" t="s">
        <v>211</v>
      </c>
      <c r="AM26" s="618"/>
      <c r="AN26" s="618"/>
      <c r="AO26" s="628"/>
      <c r="AP26" s="662" t="s">
        <v>371</v>
      </c>
      <c r="AQ26" s="663"/>
      <c r="AR26" s="663"/>
      <c r="AS26" s="663"/>
      <c r="AT26" s="663"/>
      <c r="AU26" s="663"/>
      <c r="AV26" s="663"/>
      <c r="AW26" s="663"/>
      <c r="AX26" s="663"/>
      <c r="AY26" s="663"/>
      <c r="AZ26" s="663"/>
      <c r="BA26" s="663"/>
      <c r="BB26" s="663"/>
      <c r="BC26" s="663"/>
      <c r="BD26" s="663"/>
      <c r="BE26" s="663"/>
      <c r="BF26" s="664"/>
      <c r="BG26" s="602" t="s">
        <v>211</v>
      </c>
      <c r="BH26" s="616"/>
      <c r="BI26" s="616"/>
      <c r="BJ26" s="616"/>
      <c r="BK26" s="616"/>
      <c r="BL26" s="616"/>
      <c r="BM26" s="616"/>
      <c r="BN26" s="617"/>
      <c r="BO26" s="626" t="s">
        <v>211</v>
      </c>
      <c r="BP26" s="626"/>
      <c r="BQ26" s="626"/>
      <c r="BR26" s="626"/>
      <c r="BS26" s="627" t="s">
        <v>211</v>
      </c>
      <c r="BT26" s="627"/>
      <c r="BU26" s="627"/>
      <c r="BV26" s="627"/>
      <c r="BW26" s="627"/>
      <c r="BX26" s="627"/>
      <c r="BY26" s="627"/>
      <c r="BZ26" s="627"/>
      <c r="CA26" s="627"/>
      <c r="CB26" s="661"/>
      <c r="CD26" s="599" t="s">
        <v>132</v>
      </c>
      <c r="CE26" s="600"/>
      <c r="CF26" s="600"/>
      <c r="CG26" s="600"/>
      <c r="CH26" s="600"/>
      <c r="CI26" s="600"/>
      <c r="CJ26" s="600"/>
      <c r="CK26" s="600"/>
      <c r="CL26" s="600"/>
      <c r="CM26" s="600"/>
      <c r="CN26" s="600"/>
      <c r="CO26" s="600"/>
      <c r="CP26" s="600"/>
      <c r="CQ26" s="601"/>
      <c r="CR26" s="602">
        <v>1250403</v>
      </c>
      <c r="CS26" s="616"/>
      <c r="CT26" s="616"/>
      <c r="CU26" s="616"/>
      <c r="CV26" s="616"/>
      <c r="CW26" s="616"/>
      <c r="CX26" s="616"/>
      <c r="CY26" s="617"/>
      <c r="CZ26" s="605">
        <v>10.5</v>
      </c>
      <c r="DA26" s="606"/>
      <c r="DB26" s="606"/>
      <c r="DC26" s="607"/>
      <c r="DD26" s="608">
        <v>1148510</v>
      </c>
      <c r="DE26" s="616"/>
      <c r="DF26" s="616"/>
      <c r="DG26" s="616"/>
      <c r="DH26" s="616"/>
      <c r="DI26" s="616"/>
      <c r="DJ26" s="616"/>
      <c r="DK26" s="617"/>
      <c r="DL26" s="608" t="s">
        <v>211</v>
      </c>
      <c r="DM26" s="616"/>
      <c r="DN26" s="616"/>
      <c r="DO26" s="616"/>
      <c r="DP26" s="616"/>
      <c r="DQ26" s="616"/>
      <c r="DR26" s="616"/>
      <c r="DS26" s="616"/>
      <c r="DT26" s="616"/>
      <c r="DU26" s="616"/>
      <c r="DV26" s="617"/>
      <c r="DW26" s="605" t="s">
        <v>211</v>
      </c>
      <c r="DX26" s="606"/>
      <c r="DY26" s="606"/>
      <c r="DZ26" s="606"/>
      <c r="EA26" s="606"/>
      <c r="EB26" s="606"/>
      <c r="EC26" s="639"/>
    </row>
    <row r="27" spans="2:133" ht="11.25" customHeight="1" x14ac:dyDescent="0.2">
      <c r="B27" s="599" t="s">
        <v>86</v>
      </c>
      <c r="C27" s="600"/>
      <c r="D27" s="600"/>
      <c r="E27" s="600"/>
      <c r="F27" s="600"/>
      <c r="G27" s="600"/>
      <c r="H27" s="600"/>
      <c r="I27" s="600"/>
      <c r="J27" s="600"/>
      <c r="K27" s="600"/>
      <c r="L27" s="600"/>
      <c r="M27" s="600"/>
      <c r="N27" s="600"/>
      <c r="O27" s="600"/>
      <c r="P27" s="600"/>
      <c r="Q27" s="601"/>
      <c r="R27" s="602">
        <v>7983423</v>
      </c>
      <c r="S27" s="616"/>
      <c r="T27" s="616"/>
      <c r="U27" s="616"/>
      <c r="V27" s="616"/>
      <c r="W27" s="616"/>
      <c r="X27" s="616"/>
      <c r="Y27" s="617"/>
      <c r="Z27" s="626">
        <v>62.8</v>
      </c>
      <c r="AA27" s="626"/>
      <c r="AB27" s="626"/>
      <c r="AC27" s="626"/>
      <c r="AD27" s="627">
        <v>7562262</v>
      </c>
      <c r="AE27" s="627"/>
      <c r="AF27" s="627"/>
      <c r="AG27" s="627"/>
      <c r="AH27" s="627"/>
      <c r="AI27" s="627"/>
      <c r="AJ27" s="627"/>
      <c r="AK27" s="627"/>
      <c r="AL27" s="605">
        <v>100</v>
      </c>
      <c r="AM27" s="618"/>
      <c r="AN27" s="618"/>
      <c r="AO27" s="628"/>
      <c r="AP27" s="599" t="s">
        <v>373</v>
      </c>
      <c r="AQ27" s="600"/>
      <c r="AR27" s="600"/>
      <c r="AS27" s="600"/>
      <c r="AT27" s="600"/>
      <c r="AU27" s="600"/>
      <c r="AV27" s="600"/>
      <c r="AW27" s="600"/>
      <c r="AX27" s="600"/>
      <c r="AY27" s="600"/>
      <c r="AZ27" s="600"/>
      <c r="BA27" s="600"/>
      <c r="BB27" s="600"/>
      <c r="BC27" s="600"/>
      <c r="BD27" s="600"/>
      <c r="BE27" s="600"/>
      <c r="BF27" s="601"/>
      <c r="BG27" s="602">
        <v>3129643</v>
      </c>
      <c r="BH27" s="616"/>
      <c r="BI27" s="616"/>
      <c r="BJ27" s="616"/>
      <c r="BK27" s="616"/>
      <c r="BL27" s="616"/>
      <c r="BM27" s="616"/>
      <c r="BN27" s="617"/>
      <c r="BO27" s="626">
        <v>100</v>
      </c>
      <c r="BP27" s="626"/>
      <c r="BQ27" s="626"/>
      <c r="BR27" s="626"/>
      <c r="BS27" s="627">
        <v>25621</v>
      </c>
      <c r="BT27" s="627"/>
      <c r="BU27" s="627"/>
      <c r="BV27" s="627"/>
      <c r="BW27" s="627"/>
      <c r="BX27" s="627"/>
      <c r="BY27" s="627"/>
      <c r="BZ27" s="627"/>
      <c r="CA27" s="627"/>
      <c r="CB27" s="661"/>
      <c r="CD27" s="599" t="s">
        <v>234</v>
      </c>
      <c r="CE27" s="600"/>
      <c r="CF27" s="600"/>
      <c r="CG27" s="600"/>
      <c r="CH27" s="600"/>
      <c r="CI27" s="600"/>
      <c r="CJ27" s="600"/>
      <c r="CK27" s="600"/>
      <c r="CL27" s="600"/>
      <c r="CM27" s="600"/>
      <c r="CN27" s="600"/>
      <c r="CO27" s="600"/>
      <c r="CP27" s="600"/>
      <c r="CQ27" s="601"/>
      <c r="CR27" s="602">
        <v>1606074</v>
      </c>
      <c r="CS27" s="603"/>
      <c r="CT27" s="603"/>
      <c r="CU27" s="603"/>
      <c r="CV27" s="603"/>
      <c r="CW27" s="603"/>
      <c r="CX27" s="603"/>
      <c r="CY27" s="604"/>
      <c r="CZ27" s="605">
        <v>13.5</v>
      </c>
      <c r="DA27" s="606"/>
      <c r="DB27" s="606"/>
      <c r="DC27" s="607"/>
      <c r="DD27" s="608">
        <v>373549</v>
      </c>
      <c r="DE27" s="603"/>
      <c r="DF27" s="603"/>
      <c r="DG27" s="603"/>
      <c r="DH27" s="603"/>
      <c r="DI27" s="603"/>
      <c r="DJ27" s="603"/>
      <c r="DK27" s="604"/>
      <c r="DL27" s="608">
        <v>362246</v>
      </c>
      <c r="DM27" s="603"/>
      <c r="DN27" s="603"/>
      <c r="DO27" s="603"/>
      <c r="DP27" s="603"/>
      <c r="DQ27" s="603"/>
      <c r="DR27" s="603"/>
      <c r="DS27" s="603"/>
      <c r="DT27" s="603"/>
      <c r="DU27" s="603"/>
      <c r="DV27" s="604"/>
      <c r="DW27" s="605">
        <v>4.5</v>
      </c>
      <c r="DX27" s="606"/>
      <c r="DY27" s="606"/>
      <c r="DZ27" s="606"/>
      <c r="EA27" s="606"/>
      <c r="EB27" s="606"/>
      <c r="EC27" s="639"/>
    </row>
    <row r="28" spans="2:133" ht="11.25" customHeight="1" x14ac:dyDescent="0.2">
      <c r="B28" s="599" t="s">
        <v>376</v>
      </c>
      <c r="C28" s="600"/>
      <c r="D28" s="600"/>
      <c r="E28" s="600"/>
      <c r="F28" s="600"/>
      <c r="G28" s="600"/>
      <c r="H28" s="600"/>
      <c r="I28" s="600"/>
      <c r="J28" s="600"/>
      <c r="K28" s="600"/>
      <c r="L28" s="600"/>
      <c r="M28" s="600"/>
      <c r="N28" s="600"/>
      <c r="O28" s="600"/>
      <c r="P28" s="600"/>
      <c r="Q28" s="601"/>
      <c r="R28" s="602">
        <v>3312</v>
      </c>
      <c r="S28" s="616"/>
      <c r="T28" s="616"/>
      <c r="U28" s="616"/>
      <c r="V28" s="616"/>
      <c r="W28" s="616"/>
      <c r="X28" s="616"/>
      <c r="Y28" s="617"/>
      <c r="Z28" s="626">
        <v>0</v>
      </c>
      <c r="AA28" s="626"/>
      <c r="AB28" s="626"/>
      <c r="AC28" s="626"/>
      <c r="AD28" s="627">
        <v>3312</v>
      </c>
      <c r="AE28" s="627"/>
      <c r="AF28" s="627"/>
      <c r="AG28" s="627"/>
      <c r="AH28" s="627"/>
      <c r="AI28" s="627"/>
      <c r="AJ28" s="627"/>
      <c r="AK28" s="627"/>
      <c r="AL28" s="605">
        <v>0</v>
      </c>
      <c r="AM28" s="618"/>
      <c r="AN28" s="618"/>
      <c r="AO28" s="628"/>
      <c r="AP28" s="599"/>
      <c r="AQ28" s="600"/>
      <c r="AR28" s="600"/>
      <c r="AS28" s="600"/>
      <c r="AT28" s="600"/>
      <c r="AU28" s="600"/>
      <c r="AV28" s="600"/>
      <c r="AW28" s="600"/>
      <c r="AX28" s="600"/>
      <c r="AY28" s="600"/>
      <c r="AZ28" s="600"/>
      <c r="BA28" s="600"/>
      <c r="BB28" s="600"/>
      <c r="BC28" s="600"/>
      <c r="BD28" s="600"/>
      <c r="BE28" s="600"/>
      <c r="BF28" s="601"/>
      <c r="BG28" s="602"/>
      <c r="BH28" s="616"/>
      <c r="BI28" s="616"/>
      <c r="BJ28" s="616"/>
      <c r="BK28" s="616"/>
      <c r="BL28" s="616"/>
      <c r="BM28" s="616"/>
      <c r="BN28" s="617"/>
      <c r="BO28" s="626"/>
      <c r="BP28" s="626"/>
      <c r="BQ28" s="626"/>
      <c r="BR28" s="626"/>
      <c r="BS28" s="608"/>
      <c r="BT28" s="616"/>
      <c r="BU28" s="616"/>
      <c r="BV28" s="616"/>
      <c r="BW28" s="616"/>
      <c r="BX28" s="616"/>
      <c r="BY28" s="616"/>
      <c r="BZ28" s="616"/>
      <c r="CA28" s="616"/>
      <c r="CB28" s="638"/>
      <c r="CD28" s="599" t="s">
        <v>367</v>
      </c>
      <c r="CE28" s="600"/>
      <c r="CF28" s="600"/>
      <c r="CG28" s="600"/>
      <c r="CH28" s="600"/>
      <c r="CI28" s="600"/>
      <c r="CJ28" s="600"/>
      <c r="CK28" s="600"/>
      <c r="CL28" s="600"/>
      <c r="CM28" s="600"/>
      <c r="CN28" s="600"/>
      <c r="CO28" s="600"/>
      <c r="CP28" s="600"/>
      <c r="CQ28" s="601"/>
      <c r="CR28" s="602">
        <v>1519771</v>
      </c>
      <c r="CS28" s="616"/>
      <c r="CT28" s="616"/>
      <c r="CU28" s="616"/>
      <c r="CV28" s="616"/>
      <c r="CW28" s="616"/>
      <c r="CX28" s="616"/>
      <c r="CY28" s="617"/>
      <c r="CZ28" s="605">
        <v>12.7</v>
      </c>
      <c r="DA28" s="606"/>
      <c r="DB28" s="606"/>
      <c r="DC28" s="607"/>
      <c r="DD28" s="608">
        <v>1503318</v>
      </c>
      <c r="DE28" s="616"/>
      <c r="DF28" s="616"/>
      <c r="DG28" s="616"/>
      <c r="DH28" s="616"/>
      <c r="DI28" s="616"/>
      <c r="DJ28" s="616"/>
      <c r="DK28" s="617"/>
      <c r="DL28" s="608">
        <v>1503318</v>
      </c>
      <c r="DM28" s="616"/>
      <c r="DN28" s="616"/>
      <c r="DO28" s="616"/>
      <c r="DP28" s="616"/>
      <c r="DQ28" s="616"/>
      <c r="DR28" s="616"/>
      <c r="DS28" s="616"/>
      <c r="DT28" s="616"/>
      <c r="DU28" s="616"/>
      <c r="DV28" s="617"/>
      <c r="DW28" s="605">
        <v>18.8</v>
      </c>
      <c r="DX28" s="606"/>
      <c r="DY28" s="606"/>
      <c r="DZ28" s="606"/>
      <c r="EA28" s="606"/>
      <c r="EB28" s="606"/>
      <c r="EC28" s="639"/>
    </row>
    <row r="29" spans="2:133" ht="11.25" customHeight="1" x14ac:dyDescent="0.2">
      <c r="B29" s="599" t="s">
        <v>166</v>
      </c>
      <c r="C29" s="600"/>
      <c r="D29" s="600"/>
      <c r="E29" s="600"/>
      <c r="F29" s="600"/>
      <c r="G29" s="600"/>
      <c r="H29" s="600"/>
      <c r="I29" s="600"/>
      <c r="J29" s="600"/>
      <c r="K29" s="600"/>
      <c r="L29" s="600"/>
      <c r="M29" s="600"/>
      <c r="N29" s="600"/>
      <c r="O29" s="600"/>
      <c r="P29" s="600"/>
      <c r="Q29" s="601"/>
      <c r="R29" s="602">
        <v>72230</v>
      </c>
      <c r="S29" s="616"/>
      <c r="T29" s="616"/>
      <c r="U29" s="616"/>
      <c r="V29" s="616"/>
      <c r="W29" s="616"/>
      <c r="X29" s="616"/>
      <c r="Y29" s="617"/>
      <c r="Z29" s="626">
        <v>0.6</v>
      </c>
      <c r="AA29" s="626"/>
      <c r="AB29" s="626"/>
      <c r="AC29" s="626"/>
      <c r="AD29" s="627" t="s">
        <v>211</v>
      </c>
      <c r="AE29" s="627"/>
      <c r="AF29" s="627"/>
      <c r="AG29" s="627"/>
      <c r="AH29" s="627"/>
      <c r="AI29" s="627"/>
      <c r="AJ29" s="627"/>
      <c r="AK29" s="627"/>
      <c r="AL29" s="605" t="s">
        <v>211</v>
      </c>
      <c r="AM29" s="618"/>
      <c r="AN29" s="618"/>
      <c r="AO29" s="628"/>
      <c r="AP29" s="577"/>
      <c r="AQ29" s="578"/>
      <c r="AR29" s="578"/>
      <c r="AS29" s="578"/>
      <c r="AT29" s="578"/>
      <c r="AU29" s="578"/>
      <c r="AV29" s="578"/>
      <c r="AW29" s="578"/>
      <c r="AX29" s="578"/>
      <c r="AY29" s="578"/>
      <c r="AZ29" s="578"/>
      <c r="BA29" s="578"/>
      <c r="BB29" s="578"/>
      <c r="BC29" s="578"/>
      <c r="BD29" s="578"/>
      <c r="BE29" s="578"/>
      <c r="BF29" s="579"/>
      <c r="BG29" s="602"/>
      <c r="BH29" s="616"/>
      <c r="BI29" s="616"/>
      <c r="BJ29" s="616"/>
      <c r="BK29" s="616"/>
      <c r="BL29" s="616"/>
      <c r="BM29" s="616"/>
      <c r="BN29" s="617"/>
      <c r="BO29" s="626"/>
      <c r="BP29" s="626"/>
      <c r="BQ29" s="626"/>
      <c r="BR29" s="626"/>
      <c r="BS29" s="627"/>
      <c r="BT29" s="627"/>
      <c r="BU29" s="627"/>
      <c r="BV29" s="627"/>
      <c r="BW29" s="627"/>
      <c r="BX29" s="627"/>
      <c r="BY29" s="627"/>
      <c r="BZ29" s="627"/>
      <c r="CA29" s="627"/>
      <c r="CB29" s="661"/>
      <c r="CD29" s="377" t="s">
        <v>187</v>
      </c>
      <c r="CE29" s="379"/>
      <c r="CF29" s="599" t="s">
        <v>27</v>
      </c>
      <c r="CG29" s="600"/>
      <c r="CH29" s="600"/>
      <c r="CI29" s="600"/>
      <c r="CJ29" s="600"/>
      <c r="CK29" s="600"/>
      <c r="CL29" s="600"/>
      <c r="CM29" s="600"/>
      <c r="CN29" s="600"/>
      <c r="CO29" s="600"/>
      <c r="CP29" s="600"/>
      <c r="CQ29" s="601"/>
      <c r="CR29" s="602">
        <v>1519771</v>
      </c>
      <c r="CS29" s="603"/>
      <c r="CT29" s="603"/>
      <c r="CU29" s="603"/>
      <c r="CV29" s="603"/>
      <c r="CW29" s="603"/>
      <c r="CX29" s="603"/>
      <c r="CY29" s="604"/>
      <c r="CZ29" s="605">
        <v>12.7</v>
      </c>
      <c r="DA29" s="606"/>
      <c r="DB29" s="606"/>
      <c r="DC29" s="607"/>
      <c r="DD29" s="608">
        <v>1503318</v>
      </c>
      <c r="DE29" s="603"/>
      <c r="DF29" s="603"/>
      <c r="DG29" s="603"/>
      <c r="DH29" s="603"/>
      <c r="DI29" s="603"/>
      <c r="DJ29" s="603"/>
      <c r="DK29" s="604"/>
      <c r="DL29" s="608">
        <v>1503318</v>
      </c>
      <c r="DM29" s="603"/>
      <c r="DN29" s="603"/>
      <c r="DO29" s="603"/>
      <c r="DP29" s="603"/>
      <c r="DQ29" s="603"/>
      <c r="DR29" s="603"/>
      <c r="DS29" s="603"/>
      <c r="DT29" s="603"/>
      <c r="DU29" s="603"/>
      <c r="DV29" s="604"/>
      <c r="DW29" s="605">
        <v>18.8</v>
      </c>
      <c r="DX29" s="606"/>
      <c r="DY29" s="606"/>
      <c r="DZ29" s="606"/>
      <c r="EA29" s="606"/>
      <c r="EB29" s="606"/>
      <c r="EC29" s="639"/>
    </row>
    <row r="30" spans="2:133" ht="11.25" customHeight="1" x14ac:dyDescent="0.2">
      <c r="B30" s="599" t="s">
        <v>320</v>
      </c>
      <c r="C30" s="600"/>
      <c r="D30" s="600"/>
      <c r="E30" s="600"/>
      <c r="F30" s="600"/>
      <c r="G30" s="600"/>
      <c r="H30" s="600"/>
      <c r="I30" s="600"/>
      <c r="J30" s="600"/>
      <c r="K30" s="600"/>
      <c r="L30" s="600"/>
      <c r="M30" s="600"/>
      <c r="N30" s="600"/>
      <c r="O30" s="600"/>
      <c r="P30" s="600"/>
      <c r="Q30" s="601"/>
      <c r="R30" s="602">
        <v>88043</v>
      </c>
      <c r="S30" s="616"/>
      <c r="T30" s="616"/>
      <c r="U30" s="616"/>
      <c r="V30" s="616"/>
      <c r="W30" s="616"/>
      <c r="X30" s="616"/>
      <c r="Y30" s="617"/>
      <c r="Z30" s="626">
        <v>0.7</v>
      </c>
      <c r="AA30" s="626"/>
      <c r="AB30" s="626"/>
      <c r="AC30" s="626"/>
      <c r="AD30" s="627" t="s">
        <v>211</v>
      </c>
      <c r="AE30" s="627"/>
      <c r="AF30" s="627"/>
      <c r="AG30" s="627"/>
      <c r="AH30" s="627"/>
      <c r="AI30" s="627"/>
      <c r="AJ30" s="627"/>
      <c r="AK30" s="627"/>
      <c r="AL30" s="605" t="s">
        <v>211</v>
      </c>
      <c r="AM30" s="618"/>
      <c r="AN30" s="618"/>
      <c r="AO30" s="628"/>
      <c r="AP30" s="512" t="s">
        <v>171</v>
      </c>
      <c r="AQ30" s="513"/>
      <c r="AR30" s="513"/>
      <c r="AS30" s="513"/>
      <c r="AT30" s="513"/>
      <c r="AU30" s="513"/>
      <c r="AV30" s="513"/>
      <c r="AW30" s="513"/>
      <c r="AX30" s="513"/>
      <c r="AY30" s="513"/>
      <c r="AZ30" s="513"/>
      <c r="BA30" s="513"/>
      <c r="BB30" s="513"/>
      <c r="BC30" s="513"/>
      <c r="BD30" s="513"/>
      <c r="BE30" s="513"/>
      <c r="BF30" s="555"/>
      <c r="BG30" s="512" t="s">
        <v>377</v>
      </c>
      <c r="BH30" s="659"/>
      <c r="BI30" s="659"/>
      <c r="BJ30" s="659"/>
      <c r="BK30" s="659"/>
      <c r="BL30" s="659"/>
      <c r="BM30" s="659"/>
      <c r="BN30" s="659"/>
      <c r="BO30" s="659"/>
      <c r="BP30" s="659"/>
      <c r="BQ30" s="660"/>
      <c r="BR30" s="512" t="s">
        <v>527</v>
      </c>
      <c r="BS30" s="659"/>
      <c r="BT30" s="659"/>
      <c r="BU30" s="659"/>
      <c r="BV30" s="659"/>
      <c r="BW30" s="659"/>
      <c r="BX30" s="659"/>
      <c r="BY30" s="659"/>
      <c r="BZ30" s="659"/>
      <c r="CA30" s="659"/>
      <c r="CB30" s="660"/>
      <c r="CD30" s="380"/>
      <c r="CE30" s="382"/>
      <c r="CF30" s="599" t="s">
        <v>526</v>
      </c>
      <c r="CG30" s="600"/>
      <c r="CH30" s="600"/>
      <c r="CI30" s="600"/>
      <c r="CJ30" s="600"/>
      <c r="CK30" s="600"/>
      <c r="CL30" s="600"/>
      <c r="CM30" s="600"/>
      <c r="CN30" s="600"/>
      <c r="CO30" s="600"/>
      <c r="CP30" s="600"/>
      <c r="CQ30" s="601"/>
      <c r="CR30" s="602">
        <v>1459714</v>
      </c>
      <c r="CS30" s="616"/>
      <c r="CT30" s="616"/>
      <c r="CU30" s="616"/>
      <c r="CV30" s="616"/>
      <c r="CW30" s="616"/>
      <c r="CX30" s="616"/>
      <c r="CY30" s="617"/>
      <c r="CZ30" s="605">
        <v>12.2</v>
      </c>
      <c r="DA30" s="606"/>
      <c r="DB30" s="606"/>
      <c r="DC30" s="607"/>
      <c r="DD30" s="608">
        <v>1443322</v>
      </c>
      <c r="DE30" s="616"/>
      <c r="DF30" s="616"/>
      <c r="DG30" s="616"/>
      <c r="DH30" s="616"/>
      <c r="DI30" s="616"/>
      <c r="DJ30" s="616"/>
      <c r="DK30" s="617"/>
      <c r="DL30" s="608">
        <v>1443322</v>
      </c>
      <c r="DM30" s="616"/>
      <c r="DN30" s="616"/>
      <c r="DO30" s="616"/>
      <c r="DP30" s="616"/>
      <c r="DQ30" s="616"/>
      <c r="DR30" s="616"/>
      <c r="DS30" s="616"/>
      <c r="DT30" s="616"/>
      <c r="DU30" s="616"/>
      <c r="DV30" s="617"/>
      <c r="DW30" s="605">
        <v>18.100000000000001</v>
      </c>
      <c r="DX30" s="606"/>
      <c r="DY30" s="606"/>
      <c r="DZ30" s="606"/>
      <c r="EA30" s="606"/>
      <c r="EB30" s="606"/>
      <c r="EC30" s="639"/>
    </row>
    <row r="31" spans="2:133" ht="11.25" customHeight="1" x14ac:dyDescent="0.2">
      <c r="B31" s="599" t="s">
        <v>22</v>
      </c>
      <c r="C31" s="600"/>
      <c r="D31" s="600"/>
      <c r="E31" s="600"/>
      <c r="F31" s="600"/>
      <c r="G31" s="600"/>
      <c r="H31" s="600"/>
      <c r="I31" s="600"/>
      <c r="J31" s="600"/>
      <c r="K31" s="600"/>
      <c r="L31" s="600"/>
      <c r="M31" s="600"/>
      <c r="N31" s="600"/>
      <c r="O31" s="600"/>
      <c r="P31" s="600"/>
      <c r="Q31" s="601"/>
      <c r="R31" s="602">
        <v>50520</v>
      </c>
      <c r="S31" s="616"/>
      <c r="T31" s="616"/>
      <c r="U31" s="616"/>
      <c r="V31" s="616"/>
      <c r="W31" s="616"/>
      <c r="X31" s="616"/>
      <c r="Y31" s="617"/>
      <c r="Z31" s="626">
        <v>0.4</v>
      </c>
      <c r="AA31" s="626"/>
      <c r="AB31" s="626"/>
      <c r="AC31" s="626"/>
      <c r="AD31" s="627" t="s">
        <v>211</v>
      </c>
      <c r="AE31" s="627"/>
      <c r="AF31" s="627"/>
      <c r="AG31" s="627"/>
      <c r="AH31" s="627"/>
      <c r="AI31" s="627"/>
      <c r="AJ31" s="627"/>
      <c r="AK31" s="627"/>
      <c r="AL31" s="605" t="s">
        <v>211</v>
      </c>
      <c r="AM31" s="618"/>
      <c r="AN31" s="618"/>
      <c r="AO31" s="628"/>
      <c r="AP31" s="369" t="s">
        <v>6</v>
      </c>
      <c r="AQ31" s="370"/>
      <c r="AR31" s="370"/>
      <c r="AS31" s="370"/>
      <c r="AT31" s="595" t="s">
        <v>238</v>
      </c>
      <c r="AU31" s="45"/>
      <c r="AV31" s="45"/>
      <c r="AW31" s="45"/>
      <c r="AX31" s="646" t="s">
        <v>285</v>
      </c>
      <c r="AY31" s="647"/>
      <c r="AZ31" s="647"/>
      <c r="BA31" s="647"/>
      <c r="BB31" s="647"/>
      <c r="BC31" s="647"/>
      <c r="BD31" s="647"/>
      <c r="BE31" s="647"/>
      <c r="BF31" s="648"/>
      <c r="BG31" s="658">
        <v>99.3</v>
      </c>
      <c r="BH31" s="654"/>
      <c r="BI31" s="654"/>
      <c r="BJ31" s="654"/>
      <c r="BK31" s="654"/>
      <c r="BL31" s="654"/>
      <c r="BM31" s="653">
        <v>97.1</v>
      </c>
      <c r="BN31" s="654"/>
      <c r="BO31" s="654"/>
      <c r="BP31" s="654"/>
      <c r="BQ31" s="655"/>
      <c r="BR31" s="658">
        <v>98.6</v>
      </c>
      <c r="BS31" s="654"/>
      <c r="BT31" s="654"/>
      <c r="BU31" s="654"/>
      <c r="BV31" s="654"/>
      <c r="BW31" s="654"/>
      <c r="BX31" s="653">
        <v>96.3</v>
      </c>
      <c r="BY31" s="654"/>
      <c r="BZ31" s="654"/>
      <c r="CA31" s="654"/>
      <c r="CB31" s="655"/>
      <c r="CD31" s="380"/>
      <c r="CE31" s="382"/>
      <c r="CF31" s="599" t="s">
        <v>173</v>
      </c>
      <c r="CG31" s="600"/>
      <c r="CH31" s="600"/>
      <c r="CI31" s="600"/>
      <c r="CJ31" s="600"/>
      <c r="CK31" s="600"/>
      <c r="CL31" s="600"/>
      <c r="CM31" s="600"/>
      <c r="CN31" s="600"/>
      <c r="CO31" s="600"/>
      <c r="CP31" s="600"/>
      <c r="CQ31" s="601"/>
      <c r="CR31" s="602">
        <v>60057</v>
      </c>
      <c r="CS31" s="603"/>
      <c r="CT31" s="603"/>
      <c r="CU31" s="603"/>
      <c r="CV31" s="603"/>
      <c r="CW31" s="603"/>
      <c r="CX31" s="603"/>
      <c r="CY31" s="604"/>
      <c r="CZ31" s="605">
        <v>0.5</v>
      </c>
      <c r="DA31" s="606"/>
      <c r="DB31" s="606"/>
      <c r="DC31" s="607"/>
      <c r="DD31" s="608">
        <v>59996</v>
      </c>
      <c r="DE31" s="603"/>
      <c r="DF31" s="603"/>
      <c r="DG31" s="603"/>
      <c r="DH31" s="603"/>
      <c r="DI31" s="603"/>
      <c r="DJ31" s="603"/>
      <c r="DK31" s="604"/>
      <c r="DL31" s="608">
        <v>59996</v>
      </c>
      <c r="DM31" s="603"/>
      <c r="DN31" s="603"/>
      <c r="DO31" s="603"/>
      <c r="DP31" s="603"/>
      <c r="DQ31" s="603"/>
      <c r="DR31" s="603"/>
      <c r="DS31" s="603"/>
      <c r="DT31" s="603"/>
      <c r="DU31" s="603"/>
      <c r="DV31" s="604"/>
      <c r="DW31" s="605">
        <v>0.8</v>
      </c>
      <c r="DX31" s="606"/>
      <c r="DY31" s="606"/>
      <c r="DZ31" s="606"/>
      <c r="EA31" s="606"/>
      <c r="EB31" s="606"/>
      <c r="EC31" s="639"/>
    </row>
    <row r="32" spans="2:133" ht="11.25" customHeight="1" x14ac:dyDescent="0.2">
      <c r="B32" s="599" t="s">
        <v>343</v>
      </c>
      <c r="C32" s="600"/>
      <c r="D32" s="600"/>
      <c r="E32" s="600"/>
      <c r="F32" s="600"/>
      <c r="G32" s="600"/>
      <c r="H32" s="600"/>
      <c r="I32" s="600"/>
      <c r="J32" s="600"/>
      <c r="K32" s="600"/>
      <c r="L32" s="600"/>
      <c r="M32" s="600"/>
      <c r="N32" s="600"/>
      <c r="O32" s="600"/>
      <c r="P32" s="600"/>
      <c r="Q32" s="601"/>
      <c r="R32" s="602">
        <v>1941178</v>
      </c>
      <c r="S32" s="616"/>
      <c r="T32" s="616"/>
      <c r="U32" s="616"/>
      <c r="V32" s="616"/>
      <c r="W32" s="616"/>
      <c r="X32" s="616"/>
      <c r="Y32" s="617"/>
      <c r="Z32" s="626">
        <v>15.3</v>
      </c>
      <c r="AA32" s="626"/>
      <c r="AB32" s="626"/>
      <c r="AC32" s="626"/>
      <c r="AD32" s="627" t="s">
        <v>211</v>
      </c>
      <c r="AE32" s="627"/>
      <c r="AF32" s="627"/>
      <c r="AG32" s="627"/>
      <c r="AH32" s="627"/>
      <c r="AI32" s="627"/>
      <c r="AJ32" s="627"/>
      <c r="AK32" s="627"/>
      <c r="AL32" s="605" t="s">
        <v>211</v>
      </c>
      <c r="AM32" s="618"/>
      <c r="AN32" s="618"/>
      <c r="AO32" s="628"/>
      <c r="AP32" s="593"/>
      <c r="AQ32" s="594"/>
      <c r="AR32" s="594"/>
      <c r="AS32" s="594"/>
      <c r="AT32" s="596"/>
      <c r="AU32" s="38" t="s">
        <v>257</v>
      </c>
      <c r="AV32" s="38"/>
      <c r="AW32" s="38"/>
      <c r="AX32" s="599" t="s">
        <v>302</v>
      </c>
      <c r="AY32" s="600"/>
      <c r="AZ32" s="600"/>
      <c r="BA32" s="600"/>
      <c r="BB32" s="600"/>
      <c r="BC32" s="600"/>
      <c r="BD32" s="600"/>
      <c r="BE32" s="600"/>
      <c r="BF32" s="601"/>
      <c r="BG32" s="656">
        <v>99.4</v>
      </c>
      <c r="BH32" s="603"/>
      <c r="BI32" s="603"/>
      <c r="BJ32" s="603"/>
      <c r="BK32" s="603"/>
      <c r="BL32" s="603"/>
      <c r="BM32" s="618">
        <v>97.9</v>
      </c>
      <c r="BN32" s="657"/>
      <c r="BO32" s="657"/>
      <c r="BP32" s="657"/>
      <c r="BQ32" s="637"/>
      <c r="BR32" s="656">
        <v>99</v>
      </c>
      <c r="BS32" s="603"/>
      <c r="BT32" s="603"/>
      <c r="BU32" s="603"/>
      <c r="BV32" s="603"/>
      <c r="BW32" s="603"/>
      <c r="BX32" s="618">
        <v>97.3</v>
      </c>
      <c r="BY32" s="657"/>
      <c r="BZ32" s="657"/>
      <c r="CA32" s="657"/>
      <c r="CB32" s="637"/>
      <c r="CD32" s="383"/>
      <c r="CE32" s="385"/>
      <c r="CF32" s="599" t="s">
        <v>379</v>
      </c>
      <c r="CG32" s="600"/>
      <c r="CH32" s="600"/>
      <c r="CI32" s="600"/>
      <c r="CJ32" s="600"/>
      <c r="CK32" s="600"/>
      <c r="CL32" s="600"/>
      <c r="CM32" s="600"/>
      <c r="CN32" s="600"/>
      <c r="CO32" s="600"/>
      <c r="CP32" s="600"/>
      <c r="CQ32" s="601"/>
      <c r="CR32" s="602" t="s">
        <v>211</v>
      </c>
      <c r="CS32" s="616"/>
      <c r="CT32" s="616"/>
      <c r="CU32" s="616"/>
      <c r="CV32" s="616"/>
      <c r="CW32" s="616"/>
      <c r="CX32" s="616"/>
      <c r="CY32" s="617"/>
      <c r="CZ32" s="605" t="s">
        <v>211</v>
      </c>
      <c r="DA32" s="606"/>
      <c r="DB32" s="606"/>
      <c r="DC32" s="607"/>
      <c r="DD32" s="608" t="s">
        <v>211</v>
      </c>
      <c r="DE32" s="616"/>
      <c r="DF32" s="616"/>
      <c r="DG32" s="616"/>
      <c r="DH32" s="616"/>
      <c r="DI32" s="616"/>
      <c r="DJ32" s="616"/>
      <c r="DK32" s="617"/>
      <c r="DL32" s="608" t="s">
        <v>211</v>
      </c>
      <c r="DM32" s="616"/>
      <c r="DN32" s="616"/>
      <c r="DO32" s="616"/>
      <c r="DP32" s="616"/>
      <c r="DQ32" s="616"/>
      <c r="DR32" s="616"/>
      <c r="DS32" s="616"/>
      <c r="DT32" s="616"/>
      <c r="DU32" s="616"/>
      <c r="DV32" s="617"/>
      <c r="DW32" s="605" t="s">
        <v>211</v>
      </c>
      <c r="DX32" s="606"/>
      <c r="DY32" s="606"/>
      <c r="DZ32" s="606"/>
      <c r="EA32" s="606"/>
      <c r="EB32" s="606"/>
      <c r="EC32" s="639"/>
    </row>
    <row r="33" spans="2:133" ht="11.25" customHeight="1" x14ac:dyDescent="0.2">
      <c r="B33" s="649" t="s">
        <v>59</v>
      </c>
      <c r="C33" s="650"/>
      <c r="D33" s="650"/>
      <c r="E33" s="650"/>
      <c r="F33" s="650"/>
      <c r="G33" s="650"/>
      <c r="H33" s="650"/>
      <c r="I33" s="650"/>
      <c r="J33" s="650"/>
      <c r="K33" s="650"/>
      <c r="L33" s="650"/>
      <c r="M33" s="650"/>
      <c r="N33" s="650"/>
      <c r="O33" s="650"/>
      <c r="P33" s="650"/>
      <c r="Q33" s="651"/>
      <c r="R33" s="602" t="s">
        <v>211</v>
      </c>
      <c r="S33" s="616"/>
      <c r="T33" s="616"/>
      <c r="U33" s="616"/>
      <c r="V33" s="616"/>
      <c r="W33" s="616"/>
      <c r="X33" s="616"/>
      <c r="Y33" s="617"/>
      <c r="Z33" s="626" t="s">
        <v>211</v>
      </c>
      <c r="AA33" s="626"/>
      <c r="AB33" s="626"/>
      <c r="AC33" s="626"/>
      <c r="AD33" s="627" t="s">
        <v>211</v>
      </c>
      <c r="AE33" s="627"/>
      <c r="AF33" s="627"/>
      <c r="AG33" s="627"/>
      <c r="AH33" s="627"/>
      <c r="AI33" s="627"/>
      <c r="AJ33" s="627"/>
      <c r="AK33" s="627"/>
      <c r="AL33" s="605" t="s">
        <v>211</v>
      </c>
      <c r="AM33" s="618"/>
      <c r="AN33" s="618"/>
      <c r="AO33" s="628"/>
      <c r="AP33" s="372"/>
      <c r="AQ33" s="373"/>
      <c r="AR33" s="373"/>
      <c r="AS33" s="373"/>
      <c r="AT33" s="597"/>
      <c r="AU33" s="46"/>
      <c r="AV33" s="46"/>
      <c r="AW33" s="46"/>
      <c r="AX33" s="577" t="s">
        <v>170</v>
      </c>
      <c r="AY33" s="578"/>
      <c r="AZ33" s="578"/>
      <c r="BA33" s="578"/>
      <c r="BB33" s="578"/>
      <c r="BC33" s="578"/>
      <c r="BD33" s="578"/>
      <c r="BE33" s="578"/>
      <c r="BF33" s="579"/>
      <c r="BG33" s="652">
        <v>99.1</v>
      </c>
      <c r="BH33" s="581"/>
      <c r="BI33" s="581"/>
      <c r="BJ33" s="581"/>
      <c r="BK33" s="581"/>
      <c r="BL33" s="581"/>
      <c r="BM33" s="624">
        <v>96.2</v>
      </c>
      <c r="BN33" s="581"/>
      <c r="BO33" s="581"/>
      <c r="BP33" s="581"/>
      <c r="BQ33" s="632"/>
      <c r="BR33" s="652">
        <v>98.2</v>
      </c>
      <c r="BS33" s="581"/>
      <c r="BT33" s="581"/>
      <c r="BU33" s="581"/>
      <c r="BV33" s="581"/>
      <c r="BW33" s="581"/>
      <c r="BX33" s="624">
        <v>95.3</v>
      </c>
      <c r="BY33" s="581"/>
      <c r="BZ33" s="581"/>
      <c r="CA33" s="581"/>
      <c r="CB33" s="632"/>
      <c r="CD33" s="599" t="s">
        <v>383</v>
      </c>
      <c r="CE33" s="600"/>
      <c r="CF33" s="600"/>
      <c r="CG33" s="600"/>
      <c r="CH33" s="600"/>
      <c r="CI33" s="600"/>
      <c r="CJ33" s="600"/>
      <c r="CK33" s="600"/>
      <c r="CL33" s="600"/>
      <c r="CM33" s="600"/>
      <c r="CN33" s="600"/>
      <c r="CO33" s="600"/>
      <c r="CP33" s="600"/>
      <c r="CQ33" s="601"/>
      <c r="CR33" s="602">
        <v>5249107</v>
      </c>
      <c r="CS33" s="603"/>
      <c r="CT33" s="603"/>
      <c r="CU33" s="603"/>
      <c r="CV33" s="603"/>
      <c r="CW33" s="603"/>
      <c r="CX33" s="603"/>
      <c r="CY33" s="604"/>
      <c r="CZ33" s="605">
        <v>44</v>
      </c>
      <c r="DA33" s="606"/>
      <c r="DB33" s="606"/>
      <c r="DC33" s="607"/>
      <c r="DD33" s="608">
        <v>4239079</v>
      </c>
      <c r="DE33" s="603"/>
      <c r="DF33" s="603"/>
      <c r="DG33" s="603"/>
      <c r="DH33" s="603"/>
      <c r="DI33" s="603"/>
      <c r="DJ33" s="603"/>
      <c r="DK33" s="604"/>
      <c r="DL33" s="608">
        <v>2894069</v>
      </c>
      <c r="DM33" s="603"/>
      <c r="DN33" s="603"/>
      <c r="DO33" s="603"/>
      <c r="DP33" s="603"/>
      <c r="DQ33" s="603"/>
      <c r="DR33" s="603"/>
      <c r="DS33" s="603"/>
      <c r="DT33" s="603"/>
      <c r="DU33" s="603"/>
      <c r="DV33" s="604"/>
      <c r="DW33" s="605">
        <v>36.200000000000003</v>
      </c>
      <c r="DX33" s="606"/>
      <c r="DY33" s="606"/>
      <c r="DZ33" s="606"/>
      <c r="EA33" s="606"/>
      <c r="EB33" s="606"/>
      <c r="EC33" s="639"/>
    </row>
    <row r="34" spans="2:133" ht="11.25" customHeight="1" x14ac:dyDescent="0.2">
      <c r="B34" s="599" t="s">
        <v>384</v>
      </c>
      <c r="C34" s="600"/>
      <c r="D34" s="600"/>
      <c r="E34" s="600"/>
      <c r="F34" s="600"/>
      <c r="G34" s="600"/>
      <c r="H34" s="600"/>
      <c r="I34" s="600"/>
      <c r="J34" s="600"/>
      <c r="K34" s="600"/>
      <c r="L34" s="600"/>
      <c r="M34" s="600"/>
      <c r="N34" s="600"/>
      <c r="O34" s="600"/>
      <c r="P34" s="600"/>
      <c r="Q34" s="601"/>
      <c r="R34" s="602">
        <v>585131</v>
      </c>
      <c r="S34" s="616"/>
      <c r="T34" s="616"/>
      <c r="U34" s="616"/>
      <c r="V34" s="616"/>
      <c r="W34" s="616"/>
      <c r="X34" s="616"/>
      <c r="Y34" s="617"/>
      <c r="Z34" s="626">
        <v>4.5999999999999996</v>
      </c>
      <c r="AA34" s="626"/>
      <c r="AB34" s="626"/>
      <c r="AC34" s="626"/>
      <c r="AD34" s="627" t="s">
        <v>211</v>
      </c>
      <c r="AE34" s="627"/>
      <c r="AF34" s="627"/>
      <c r="AG34" s="627"/>
      <c r="AH34" s="627"/>
      <c r="AI34" s="627"/>
      <c r="AJ34" s="627"/>
      <c r="AK34" s="627"/>
      <c r="AL34" s="605" t="s">
        <v>211</v>
      </c>
      <c r="AM34" s="618"/>
      <c r="AN34" s="618"/>
      <c r="AO34" s="628"/>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9" t="s">
        <v>387</v>
      </c>
      <c r="CE34" s="600"/>
      <c r="CF34" s="600"/>
      <c r="CG34" s="600"/>
      <c r="CH34" s="600"/>
      <c r="CI34" s="600"/>
      <c r="CJ34" s="600"/>
      <c r="CK34" s="600"/>
      <c r="CL34" s="600"/>
      <c r="CM34" s="600"/>
      <c r="CN34" s="600"/>
      <c r="CO34" s="600"/>
      <c r="CP34" s="600"/>
      <c r="CQ34" s="601"/>
      <c r="CR34" s="602">
        <v>2067211</v>
      </c>
      <c r="CS34" s="616"/>
      <c r="CT34" s="616"/>
      <c r="CU34" s="616"/>
      <c r="CV34" s="616"/>
      <c r="CW34" s="616"/>
      <c r="CX34" s="616"/>
      <c r="CY34" s="617"/>
      <c r="CZ34" s="605">
        <v>17.3</v>
      </c>
      <c r="DA34" s="606"/>
      <c r="DB34" s="606"/>
      <c r="DC34" s="607"/>
      <c r="DD34" s="608">
        <v>1539541</v>
      </c>
      <c r="DE34" s="616"/>
      <c r="DF34" s="616"/>
      <c r="DG34" s="616"/>
      <c r="DH34" s="616"/>
      <c r="DI34" s="616"/>
      <c r="DJ34" s="616"/>
      <c r="DK34" s="617"/>
      <c r="DL34" s="608">
        <v>1258530</v>
      </c>
      <c r="DM34" s="616"/>
      <c r="DN34" s="616"/>
      <c r="DO34" s="616"/>
      <c r="DP34" s="616"/>
      <c r="DQ34" s="616"/>
      <c r="DR34" s="616"/>
      <c r="DS34" s="616"/>
      <c r="DT34" s="616"/>
      <c r="DU34" s="616"/>
      <c r="DV34" s="617"/>
      <c r="DW34" s="605">
        <v>15.8</v>
      </c>
      <c r="DX34" s="606"/>
      <c r="DY34" s="606"/>
      <c r="DZ34" s="606"/>
      <c r="EA34" s="606"/>
      <c r="EB34" s="606"/>
      <c r="EC34" s="639"/>
    </row>
    <row r="35" spans="2:133" ht="11.25" customHeight="1" x14ac:dyDescent="0.2">
      <c r="B35" s="599" t="s">
        <v>230</v>
      </c>
      <c r="C35" s="600"/>
      <c r="D35" s="600"/>
      <c r="E35" s="600"/>
      <c r="F35" s="600"/>
      <c r="G35" s="600"/>
      <c r="H35" s="600"/>
      <c r="I35" s="600"/>
      <c r="J35" s="600"/>
      <c r="K35" s="600"/>
      <c r="L35" s="600"/>
      <c r="M35" s="600"/>
      <c r="N35" s="600"/>
      <c r="O35" s="600"/>
      <c r="P35" s="600"/>
      <c r="Q35" s="601"/>
      <c r="R35" s="602">
        <v>14171</v>
      </c>
      <c r="S35" s="616"/>
      <c r="T35" s="616"/>
      <c r="U35" s="616"/>
      <c r="V35" s="616"/>
      <c r="W35" s="616"/>
      <c r="X35" s="616"/>
      <c r="Y35" s="617"/>
      <c r="Z35" s="626">
        <v>0.1</v>
      </c>
      <c r="AA35" s="626"/>
      <c r="AB35" s="626"/>
      <c r="AC35" s="626"/>
      <c r="AD35" s="627" t="s">
        <v>211</v>
      </c>
      <c r="AE35" s="627"/>
      <c r="AF35" s="627"/>
      <c r="AG35" s="627"/>
      <c r="AH35" s="627"/>
      <c r="AI35" s="627"/>
      <c r="AJ35" s="627"/>
      <c r="AK35" s="627"/>
      <c r="AL35" s="605" t="s">
        <v>211</v>
      </c>
      <c r="AM35" s="618"/>
      <c r="AN35" s="618"/>
      <c r="AO35" s="628"/>
      <c r="AP35" s="15"/>
      <c r="AQ35" s="512" t="s">
        <v>525</v>
      </c>
      <c r="AR35" s="513"/>
      <c r="AS35" s="513"/>
      <c r="AT35" s="513"/>
      <c r="AU35" s="513"/>
      <c r="AV35" s="513"/>
      <c r="AW35" s="513"/>
      <c r="AX35" s="513"/>
      <c r="AY35" s="513"/>
      <c r="AZ35" s="513"/>
      <c r="BA35" s="513"/>
      <c r="BB35" s="513"/>
      <c r="BC35" s="513"/>
      <c r="BD35" s="513"/>
      <c r="BE35" s="513"/>
      <c r="BF35" s="555"/>
      <c r="BG35" s="512" t="s">
        <v>219</v>
      </c>
      <c r="BH35" s="513"/>
      <c r="BI35" s="513"/>
      <c r="BJ35" s="513"/>
      <c r="BK35" s="513"/>
      <c r="BL35" s="513"/>
      <c r="BM35" s="513"/>
      <c r="BN35" s="513"/>
      <c r="BO35" s="513"/>
      <c r="BP35" s="513"/>
      <c r="BQ35" s="513"/>
      <c r="BR35" s="513"/>
      <c r="BS35" s="513"/>
      <c r="BT35" s="513"/>
      <c r="BU35" s="513"/>
      <c r="BV35" s="513"/>
      <c r="BW35" s="513"/>
      <c r="BX35" s="513"/>
      <c r="BY35" s="513"/>
      <c r="BZ35" s="513"/>
      <c r="CA35" s="513"/>
      <c r="CB35" s="555"/>
      <c r="CD35" s="599" t="s">
        <v>390</v>
      </c>
      <c r="CE35" s="600"/>
      <c r="CF35" s="600"/>
      <c r="CG35" s="600"/>
      <c r="CH35" s="600"/>
      <c r="CI35" s="600"/>
      <c r="CJ35" s="600"/>
      <c r="CK35" s="600"/>
      <c r="CL35" s="600"/>
      <c r="CM35" s="600"/>
      <c r="CN35" s="600"/>
      <c r="CO35" s="600"/>
      <c r="CP35" s="600"/>
      <c r="CQ35" s="601"/>
      <c r="CR35" s="602">
        <v>66892</v>
      </c>
      <c r="CS35" s="603"/>
      <c r="CT35" s="603"/>
      <c r="CU35" s="603"/>
      <c r="CV35" s="603"/>
      <c r="CW35" s="603"/>
      <c r="CX35" s="603"/>
      <c r="CY35" s="604"/>
      <c r="CZ35" s="605">
        <v>0.6</v>
      </c>
      <c r="DA35" s="606"/>
      <c r="DB35" s="606"/>
      <c r="DC35" s="607"/>
      <c r="DD35" s="608">
        <v>50308</v>
      </c>
      <c r="DE35" s="603"/>
      <c r="DF35" s="603"/>
      <c r="DG35" s="603"/>
      <c r="DH35" s="603"/>
      <c r="DI35" s="603"/>
      <c r="DJ35" s="603"/>
      <c r="DK35" s="604"/>
      <c r="DL35" s="608">
        <v>50308</v>
      </c>
      <c r="DM35" s="603"/>
      <c r="DN35" s="603"/>
      <c r="DO35" s="603"/>
      <c r="DP35" s="603"/>
      <c r="DQ35" s="603"/>
      <c r="DR35" s="603"/>
      <c r="DS35" s="603"/>
      <c r="DT35" s="603"/>
      <c r="DU35" s="603"/>
      <c r="DV35" s="604"/>
      <c r="DW35" s="605">
        <v>0.6</v>
      </c>
      <c r="DX35" s="606"/>
      <c r="DY35" s="606"/>
      <c r="DZ35" s="606"/>
      <c r="EA35" s="606"/>
      <c r="EB35" s="606"/>
      <c r="EC35" s="639"/>
    </row>
    <row r="36" spans="2:133" ht="11.25" customHeight="1" x14ac:dyDescent="0.2">
      <c r="B36" s="599" t="s">
        <v>155</v>
      </c>
      <c r="C36" s="600"/>
      <c r="D36" s="600"/>
      <c r="E36" s="600"/>
      <c r="F36" s="600"/>
      <c r="G36" s="600"/>
      <c r="H36" s="600"/>
      <c r="I36" s="600"/>
      <c r="J36" s="600"/>
      <c r="K36" s="600"/>
      <c r="L36" s="600"/>
      <c r="M36" s="600"/>
      <c r="N36" s="600"/>
      <c r="O36" s="600"/>
      <c r="P36" s="600"/>
      <c r="Q36" s="601"/>
      <c r="R36" s="602">
        <v>64036</v>
      </c>
      <c r="S36" s="616"/>
      <c r="T36" s="616"/>
      <c r="U36" s="616"/>
      <c r="V36" s="616"/>
      <c r="W36" s="616"/>
      <c r="X36" s="616"/>
      <c r="Y36" s="617"/>
      <c r="Z36" s="626">
        <v>0.5</v>
      </c>
      <c r="AA36" s="626"/>
      <c r="AB36" s="626"/>
      <c r="AC36" s="626"/>
      <c r="AD36" s="627" t="s">
        <v>211</v>
      </c>
      <c r="AE36" s="627"/>
      <c r="AF36" s="627"/>
      <c r="AG36" s="627"/>
      <c r="AH36" s="627"/>
      <c r="AI36" s="627"/>
      <c r="AJ36" s="627"/>
      <c r="AK36" s="627"/>
      <c r="AL36" s="605" t="s">
        <v>211</v>
      </c>
      <c r="AM36" s="618"/>
      <c r="AN36" s="618"/>
      <c r="AO36" s="628"/>
      <c r="AP36" s="15"/>
      <c r="AQ36" s="640" t="s">
        <v>373</v>
      </c>
      <c r="AR36" s="641"/>
      <c r="AS36" s="641"/>
      <c r="AT36" s="641"/>
      <c r="AU36" s="641"/>
      <c r="AV36" s="641"/>
      <c r="AW36" s="641"/>
      <c r="AX36" s="641"/>
      <c r="AY36" s="642"/>
      <c r="AZ36" s="643">
        <v>1770438</v>
      </c>
      <c r="BA36" s="644"/>
      <c r="BB36" s="644"/>
      <c r="BC36" s="644"/>
      <c r="BD36" s="644"/>
      <c r="BE36" s="644"/>
      <c r="BF36" s="645"/>
      <c r="BG36" s="646" t="s">
        <v>524</v>
      </c>
      <c r="BH36" s="647"/>
      <c r="BI36" s="647"/>
      <c r="BJ36" s="647"/>
      <c r="BK36" s="647"/>
      <c r="BL36" s="647"/>
      <c r="BM36" s="647"/>
      <c r="BN36" s="647"/>
      <c r="BO36" s="647"/>
      <c r="BP36" s="647"/>
      <c r="BQ36" s="647"/>
      <c r="BR36" s="647"/>
      <c r="BS36" s="647"/>
      <c r="BT36" s="647"/>
      <c r="BU36" s="648"/>
      <c r="BV36" s="643">
        <v>45155</v>
      </c>
      <c r="BW36" s="644"/>
      <c r="BX36" s="644"/>
      <c r="BY36" s="644"/>
      <c r="BZ36" s="644"/>
      <c r="CA36" s="644"/>
      <c r="CB36" s="645"/>
      <c r="CD36" s="599" t="s">
        <v>31</v>
      </c>
      <c r="CE36" s="600"/>
      <c r="CF36" s="600"/>
      <c r="CG36" s="600"/>
      <c r="CH36" s="600"/>
      <c r="CI36" s="600"/>
      <c r="CJ36" s="600"/>
      <c r="CK36" s="600"/>
      <c r="CL36" s="600"/>
      <c r="CM36" s="600"/>
      <c r="CN36" s="600"/>
      <c r="CO36" s="600"/>
      <c r="CP36" s="600"/>
      <c r="CQ36" s="601"/>
      <c r="CR36" s="602">
        <v>1009626</v>
      </c>
      <c r="CS36" s="616"/>
      <c r="CT36" s="616"/>
      <c r="CU36" s="616"/>
      <c r="CV36" s="616"/>
      <c r="CW36" s="616"/>
      <c r="CX36" s="616"/>
      <c r="CY36" s="617"/>
      <c r="CZ36" s="605">
        <v>8.5</v>
      </c>
      <c r="DA36" s="606"/>
      <c r="DB36" s="606"/>
      <c r="DC36" s="607"/>
      <c r="DD36" s="608">
        <v>818700</v>
      </c>
      <c r="DE36" s="616"/>
      <c r="DF36" s="616"/>
      <c r="DG36" s="616"/>
      <c r="DH36" s="616"/>
      <c r="DI36" s="616"/>
      <c r="DJ36" s="616"/>
      <c r="DK36" s="617"/>
      <c r="DL36" s="608">
        <v>530829</v>
      </c>
      <c r="DM36" s="616"/>
      <c r="DN36" s="616"/>
      <c r="DO36" s="616"/>
      <c r="DP36" s="616"/>
      <c r="DQ36" s="616"/>
      <c r="DR36" s="616"/>
      <c r="DS36" s="616"/>
      <c r="DT36" s="616"/>
      <c r="DU36" s="616"/>
      <c r="DV36" s="617"/>
      <c r="DW36" s="605">
        <v>6.6</v>
      </c>
      <c r="DX36" s="606"/>
      <c r="DY36" s="606"/>
      <c r="DZ36" s="606"/>
      <c r="EA36" s="606"/>
      <c r="EB36" s="606"/>
      <c r="EC36" s="639"/>
    </row>
    <row r="37" spans="2:133" ht="11.25" customHeight="1" x14ac:dyDescent="0.2">
      <c r="B37" s="599" t="s">
        <v>391</v>
      </c>
      <c r="C37" s="600"/>
      <c r="D37" s="600"/>
      <c r="E37" s="600"/>
      <c r="F37" s="600"/>
      <c r="G37" s="600"/>
      <c r="H37" s="600"/>
      <c r="I37" s="600"/>
      <c r="J37" s="600"/>
      <c r="K37" s="600"/>
      <c r="L37" s="600"/>
      <c r="M37" s="600"/>
      <c r="N37" s="600"/>
      <c r="O37" s="600"/>
      <c r="P37" s="600"/>
      <c r="Q37" s="601"/>
      <c r="R37" s="602">
        <v>265832</v>
      </c>
      <c r="S37" s="616"/>
      <c r="T37" s="616"/>
      <c r="U37" s="616"/>
      <c r="V37" s="616"/>
      <c r="W37" s="616"/>
      <c r="X37" s="616"/>
      <c r="Y37" s="617"/>
      <c r="Z37" s="626">
        <v>2.1</v>
      </c>
      <c r="AA37" s="626"/>
      <c r="AB37" s="626"/>
      <c r="AC37" s="626"/>
      <c r="AD37" s="627" t="s">
        <v>211</v>
      </c>
      <c r="AE37" s="627"/>
      <c r="AF37" s="627"/>
      <c r="AG37" s="627"/>
      <c r="AH37" s="627"/>
      <c r="AI37" s="627"/>
      <c r="AJ37" s="627"/>
      <c r="AK37" s="627"/>
      <c r="AL37" s="605" t="s">
        <v>211</v>
      </c>
      <c r="AM37" s="618"/>
      <c r="AN37" s="618"/>
      <c r="AO37" s="628"/>
      <c r="AQ37" s="634" t="s">
        <v>523</v>
      </c>
      <c r="AR37" s="635"/>
      <c r="AS37" s="635"/>
      <c r="AT37" s="635"/>
      <c r="AU37" s="635"/>
      <c r="AV37" s="635"/>
      <c r="AW37" s="635"/>
      <c r="AX37" s="635"/>
      <c r="AY37" s="636"/>
      <c r="AZ37" s="602">
        <v>372500</v>
      </c>
      <c r="BA37" s="616"/>
      <c r="BB37" s="616"/>
      <c r="BC37" s="616"/>
      <c r="BD37" s="603"/>
      <c r="BE37" s="603"/>
      <c r="BF37" s="637"/>
      <c r="BG37" s="599" t="s">
        <v>394</v>
      </c>
      <c r="BH37" s="600"/>
      <c r="BI37" s="600"/>
      <c r="BJ37" s="600"/>
      <c r="BK37" s="600"/>
      <c r="BL37" s="600"/>
      <c r="BM37" s="600"/>
      <c r="BN37" s="600"/>
      <c r="BO37" s="600"/>
      <c r="BP37" s="600"/>
      <c r="BQ37" s="600"/>
      <c r="BR37" s="600"/>
      <c r="BS37" s="600"/>
      <c r="BT37" s="600"/>
      <c r="BU37" s="601"/>
      <c r="BV37" s="602">
        <v>34775</v>
      </c>
      <c r="BW37" s="616"/>
      <c r="BX37" s="616"/>
      <c r="BY37" s="616"/>
      <c r="BZ37" s="616"/>
      <c r="CA37" s="616"/>
      <c r="CB37" s="638"/>
      <c r="CD37" s="599" t="s">
        <v>169</v>
      </c>
      <c r="CE37" s="600"/>
      <c r="CF37" s="600"/>
      <c r="CG37" s="600"/>
      <c r="CH37" s="600"/>
      <c r="CI37" s="600"/>
      <c r="CJ37" s="600"/>
      <c r="CK37" s="600"/>
      <c r="CL37" s="600"/>
      <c r="CM37" s="600"/>
      <c r="CN37" s="600"/>
      <c r="CO37" s="600"/>
      <c r="CP37" s="600"/>
      <c r="CQ37" s="601"/>
      <c r="CR37" s="602">
        <v>67311</v>
      </c>
      <c r="CS37" s="603"/>
      <c r="CT37" s="603"/>
      <c r="CU37" s="603"/>
      <c r="CV37" s="603"/>
      <c r="CW37" s="603"/>
      <c r="CX37" s="603"/>
      <c r="CY37" s="604"/>
      <c r="CZ37" s="605">
        <v>0.6</v>
      </c>
      <c r="DA37" s="606"/>
      <c r="DB37" s="606"/>
      <c r="DC37" s="607"/>
      <c r="DD37" s="608">
        <v>67126</v>
      </c>
      <c r="DE37" s="603"/>
      <c r="DF37" s="603"/>
      <c r="DG37" s="603"/>
      <c r="DH37" s="603"/>
      <c r="DI37" s="603"/>
      <c r="DJ37" s="603"/>
      <c r="DK37" s="604"/>
      <c r="DL37" s="608">
        <v>55210</v>
      </c>
      <c r="DM37" s="603"/>
      <c r="DN37" s="603"/>
      <c r="DO37" s="603"/>
      <c r="DP37" s="603"/>
      <c r="DQ37" s="603"/>
      <c r="DR37" s="603"/>
      <c r="DS37" s="603"/>
      <c r="DT37" s="603"/>
      <c r="DU37" s="603"/>
      <c r="DV37" s="604"/>
      <c r="DW37" s="605">
        <v>0.7</v>
      </c>
      <c r="DX37" s="606"/>
      <c r="DY37" s="606"/>
      <c r="DZ37" s="606"/>
      <c r="EA37" s="606"/>
      <c r="EB37" s="606"/>
      <c r="EC37" s="639"/>
    </row>
    <row r="38" spans="2:133" ht="11.25" customHeight="1" x14ac:dyDescent="0.2">
      <c r="B38" s="599" t="s">
        <v>301</v>
      </c>
      <c r="C38" s="600"/>
      <c r="D38" s="600"/>
      <c r="E38" s="600"/>
      <c r="F38" s="600"/>
      <c r="G38" s="600"/>
      <c r="H38" s="600"/>
      <c r="I38" s="600"/>
      <c r="J38" s="600"/>
      <c r="K38" s="600"/>
      <c r="L38" s="600"/>
      <c r="M38" s="600"/>
      <c r="N38" s="600"/>
      <c r="O38" s="600"/>
      <c r="P38" s="600"/>
      <c r="Q38" s="601"/>
      <c r="R38" s="602">
        <v>545426</v>
      </c>
      <c r="S38" s="616"/>
      <c r="T38" s="616"/>
      <c r="U38" s="616"/>
      <c r="V38" s="616"/>
      <c r="W38" s="616"/>
      <c r="X38" s="616"/>
      <c r="Y38" s="617"/>
      <c r="Z38" s="626">
        <v>4.3</v>
      </c>
      <c r="AA38" s="626"/>
      <c r="AB38" s="626"/>
      <c r="AC38" s="626"/>
      <c r="AD38" s="627" t="s">
        <v>211</v>
      </c>
      <c r="AE38" s="627"/>
      <c r="AF38" s="627"/>
      <c r="AG38" s="627"/>
      <c r="AH38" s="627"/>
      <c r="AI38" s="627"/>
      <c r="AJ38" s="627"/>
      <c r="AK38" s="627"/>
      <c r="AL38" s="605" t="s">
        <v>211</v>
      </c>
      <c r="AM38" s="618"/>
      <c r="AN38" s="618"/>
      <c r="AO38" s="628"/>
      <c r="AQ38" s="634" t="s">
        <v>399</v>
      </c>
      <c r="AR38" s="635"/>
      <c r="AS38" s="635"/>
      <c r="AT38" s="635"/>
      <c r="AU38" s="635"/>
      <c r="AV38" s="635"/>
      <c r="AW38" s="635"/>
      <c r="AX38" s="635"/>
      <c r="AY38" s="636"/>
      <c r="AZ38" s="602">
        <v>284549</v>
      </c>
      <c r="BA38" s="616"/>
      <c r="BB38" s="616"/>
      <c r="BC38" s="616"/>
      <c r="BD38" s="603"/>
      <c r="BE38" s="603"/>
      <c r="BF38" s="637"/>
      <c r="BG38" s="599" t="s">
        <v>400</v>
      </c>
      <c r="BH38" s="600"/>
      <c r="BI38" s="600"/>
      <c r="BJ38" s="600"/>
      <c r="BK38" s="600"/>
      <c r="BL38" s="600"/>
      <c r="BM38" s="600"/>
      <c r="BN38" s="600"/>
      <c r="BO38" s="600"/>
      <c r="BP38" s="600"/>
      <c r="BQ38" s="600"/>
      <c r="BR38" s="600"/>
      <c r="BS38" s="600"/>
      <c r="BT38" s="600"/>
      <c r="BU38" s="601"/>
      <c r="BV38" s="602">
        <v>3488</v>
      </c>
      <c r="BW38" s="616"/>
      <c r="BX38" s="616"/>
      <c r="BY38" s="616"/>
      <c r="BZ38" s="616"/>
      <c r="CA38" s="616"/>
      <c r="CB38" s="638"/>
      <c r="CD38" s="599" t="s">
        <v>522</v>
      </c>
      <c r="CE38" s="600"/>
      <c r="CF38" s="600"/>
      <c r="CG38" s="600"/>
      <c r="CH38" s="600"/>
      <c r="CI38" s="600"/>
      <c r="CJ38" s="600"/>
      <c r="CK38" s="600"/>
      <c r="CL38" s="600"/>
      <c r="CM38" s="600"/>
      <c r="CN38" s="600"/>
      <c r="CO38" s="600"/>
      <c r="CP38" s="600"/>
      <c r="CQ38" s="601"/>
      <c r="CR38" s="602">
        <v>1335051</v>
      </c>
      <c r="CS38" s="616"/>
      <c r="CT38" s="616"/>
      <c r="CU38" s="616"/>
      <c r="CV38" s="616"/>
      <c r="CW38" s="616"/>
      <c r="CX38" s="616"/>
      <c r="CY38" s="617"/>
      <c r="CZ38" s="605">
        <v>11.2</v>
      </c>
      <c r="DA38" s="606"/>
      <c r="DB38" s="606"/>
      <c r="DC38" s="607"/>
      <c r="DD38" s="608">
        <v>1162548</v>
      </c>
      <c r="DE38" s="616"/>
      <c r="DF38" s="616"/>
      <c r="DG38" s="616"/>
      <c r="DH38" s="616"/>
      <c r="DI38" s="616"/>
      <c r="DJ38" s="616"/>
      <c r="DK38" s="617"/>
      <c r="DL38" s="608">
        <v>1003468</v>
      </c>
      <c r="DM38" s="616"/>
      <c r="DN38" s="616"/>
      <c r="DO38" s="616"/>
      <c r="DP38" s="616"/>
      <c r="DQ38" s="616"/>
      <c r="DR38" s="616"/>
      <c r="DS38" s="616"/>
      <c r="DT38" s="616"/>
      <c r="DU38" s="616"/>
      <c r="DV38" s="617"/>
      <c r="DW38" s="605">
        <v>12.6</v>
      </c>
      <c r="DX38" s="606"/>
      <c r="DY38" s="606"/>
      <c r="DZ38" s="606"/>
      <c r="EA38" s="606"/>
      <c r="EB38" s="606"/>
      <c r="EC38" s="639"/>
    </row>
    <row r="39" spans="2:133" ht="11.25" customHeight="1" x14ac:dyDescent="0.2">
      <c r="B39" s="599" t="s">
        <v>381</v>
      </c>
      <c r="C39" s="600"/>
      <c r="D39" s="600"/>
      <c r="E39" s="600"/>
      <c r="F39" s="600"/>
      <c r="G39" s="600"/>
      <c r="H39" s="600"/>
      <c r="I39" s="600"/>
      <c r="J39" s="600"/>
      <c r="K39" s="600"/>
      <c r="L39" s="600"/>
      <c r="M39" s="600"/>
      <c r="N39" s="600"/>
      <c r="O39" s="600"/>
      <c r="P39" s="600"/>
      <c r="Q39" s="601"/>
      <c r="R39" s="602">
        <v>158170</v>
      </c>
      <c r="S39" s="616"/>
      <c r="T39" s="616"/>
      <c r="U39" s="616"/>
      <c r="V39" s="616"/>
      <c r="W39" s="616"/>
      <c r="X39" s="616"/>
      <c r="Y39" s="617"/>
      <c r="Z39" s="626">
        <v>1.2</v>
      </c>
      <c r="AA39" s="626"/>
      <c r="AB39" s="626"/>
      <c r="AC39" s="626"/>
      <c r="AD39" s="627">
        <v>192</v>
      </c>
      <c r="AE39" s="627"/>
      <c r="AF39" s="627"/>
      <c r="AG39" s="627"/>
      <c r="AH39" s="627"/>
      <c r="AI39" s="627"/>
      <c r="AJ39" s="627"/>
      <c r="AK39" s="627"/>
      <c r="AL39" s="605">
        <v>0</v>
      </c>
      <c r="AM39" s="618"/>
      <c r="AN39" s="618"/>
      <c r="AO39" s="628"/>
      <c r="AQ39" s="634" t="s">
        <v>315</v>
      </c>
      <c r="AR39" s="635"/>
      <c r="AS39" s="635"/>
      <c r="AT39" s="635"/>
      <c r="AU39" s="635"/>
      <c r="AV39" s="635"/>
      <c r="AW39" s="635"/>
      <c r="AX39" s="635"/>
      <c r="AY39" s="636"/>
      <c r="AZ39" s="602">
        <v>150838</v>
      </c>
      <c r="BA39" s="616"/>
      <c r="BB39" s="616"/>
      <c r="BC39" s="616"/>
      <c r="BD39" s="603"/>
      <c r="BE39" s="603"/>
      <c r="BF39" s="637"/>
      <c r="BG39" s="599" t="s">
        <v>335</v>
      </c>
      <c r="BH39" s="600"/>
      <c r="BI39" s="600"/>
      <c r="BJ39" s="600"/>
      <c r="BK39" s="600"/>
      <c r="BL39" s="600"/>
      <c r="BM39" s="600"/>
      <c r="BN39" s="600"/>
      <c r="BO39" s="600"/>
      <c r="BP39" s="600"/>
      <c r="BQ39" s="600"/>
      <c r="BR39" s="600"/>
      <c r="BS39" s="600"/>
      <c r="BT39" s="600"/>
      <c r="BU39" s="601"/>
      <c r="BV39" s="602">
        <v>5296</v>
      </c>
      <c r="BW39" s="616"/>
      <c r="BX39" s="616"/>
      <c r="BY39" s="616"/>
      <c r="BZ39" s="616"/>
      <c r="CA39" s="616"/>
      <c r="CB39" s="638"/>
      <c r="CD39" s="599" t="s">
        <v>404</v>
      </c>
      <c r="CE39" s="600"/>
      <c r="CF39" s="600"/>
      <c r="CG39" s="600"/>
      <c r="CH39" s="600"/>
      <c r="CI39" s="600"/>
      <c r="CJ39" s="600"/>
      <c r="CK39" s="600"/>
      <c r="CL39" s="600"/>
      <c r="CM39" s="600"/>
      <c r="CN39" s="600"/>
      <c r="CO39" s="600"/>
      <c r="CP39" s="600"/>
      <c r="CQ39" s="601"/>
      <c r="CR39" s="602">
        <v>712691</v>
      </c>
      <c r="CS39" s="603"/>
      <c r="CT39" s="603"/>
      <c r="CU39" s="603"/>
      <c r="CV39" s="603"/>
      <c r="CW39" s="603"/>
      <c r="CX39" s="603"/>
      <c r="CY39" s="604"/>
      <c r="CZ39" s="605">
        <v>6</v>
      </c>
      <c r="DA39" s="606"/>
      <c r="DB39" s="606"/>
      <c r="DC39" s="607"/>
      <c r="DD39" s="608">
        <v>616826</v>
      </c>
      <c r="DE39" s="603"/>
      <c r="DF39" s="603"/>
      <c r="DG39" s="603"/>
      <c r="DH39" s="603"/>
      <c r="DI39" s="603"/>
      <c r="DJ39" s="603"/>
      <c r="DK39" s="604"/>
      <c r="DL39" s="608" t="s">
        <v>211</v>
      </c>
      <c r="DM39" s="603"/>
      <c r="DN39" s="603"/>
      <c r="DO39" s="603"/>
      <c r="DP39" s="603"/>
      <c r="DQ39" s="603"/>
      <c r="DR39" s="603"/>
      <c r="DS39" s="603"/>
      <c r="DT39" s="603"/>
      <c r="DU39" s="603"/>
      <c r="DV39" s="604"/>
      <c r="DW39" s="605" t="s">
        <v>211</v>
      </c>
      <c r="DX39" s="606"/>
      <c r="DY39" s="606"/>
      <c r="DZ39" s="606"/>
      <c r="EA39" s="606"/>
      <c r="EB39" s="606"/>
      <c r="EC39" s="639"/>
    </row>
    <row r="40" spans="2:133" ht="11.25" customHeight="1" x14ac:dyDescent="0.2">
      <c r="B40" s="599" t="s">
        <v>405</v>
      </c>
      <c r="C40" s="600"/>
      <c r="D40" s="600"/>
      <c r="E40" s="600"/>
      <c r="F40" s="600"/>
      <c r="G40" s="600"/>
      <c r="H40" s="600"/>
      <c r="I40" s="600"/>
      <c r="J40" s="600"/>
      <c r="K40" s="600"/>
      <c r="L40" s="600"/>
      <c r="M40" s="600"/>
      <c r="N40" s="600"/>
      <c r="O40" s="600"/>
      <c r="P40" s="600"/>
      <c r="Q40" s="601"/>
      <c r="R40" s="602">
        <v>939600</v>
      </c>
      <c r="S40" s="616"/>
      <c r="T40" s="616"/>
      <c r="U40" s="616"/>
      <c r="V40" s="616"/>
      <c r="W40" s="616"/>
      <c r="X40" s="616"/>
      <c r="Y40" s="617"/>
      <c r="Z40" s="626">
        <v>7.4</v>
      </c>
      <c r="AA40" s="626"/>
      <c r="AB40" s="626"/>
      <c r="AC40" s="626"/>
      <c r="AD40" s="627" t="s">
        <v>211</v>
      </c>
      <c r="AE40" s="627"/>
      <c r="AF40" s="627"/>
      <c r="AG40" s="627"/>
      <c r="AH40" s="627"/>
      <c r="AI40" s="627"/>
      <c r="AJ40" s="627"/>
      <c r="AK40" s="627"/>
      <c r="AL40" s="605" t="s">
        <v>211</v>
      </c>
      <c r="AM40" s="618"/>
      <c r="AN40" s="618"/>
      <c r="AO40" s="628"/>
      <c r="AQ40" s="634" t="s">
        <v>407</v>
      </c>
      <c r="AR40" s="635"/>
      <c r="AS40" s="635"/>
      <c r="AT40" s="635"/>
      <c r="AU40" s="635"/>
      <c r="AV40" s="635"/>
      <c r="AW40" s="635"/>
      <c r="AX40" s="635"/>
      <c r="AY40" s="636"/>
      <c r="AZ40" s="602">
        <v>19000</v>
      </c>
      <c r="BA40" s="616"/>
      <c r="BB40" s="616"/>
      <c r="BC40" s="616"/>
      <c r="BD40" s="603"/>
      <c r="BE40" s="603"/>
      <c r="BF40" s="637"/>
      <c r="BG40" s="593" t="s">
        <v>521</v>
      </c>
      <c r="BH40" s="594"/>
      <c r="BI40" s="594"/>
      <c r="BJ40" s="594"/>
      <c r="BK40" s="594"/>
      <c r="BL40" s="49"/>
      <c r="BM40" s="600" t="s">
        <v>520</v>
      </c>
      <c r="BN40" s="600"/>
      <c r="BO40" s="600"/>
      <c r="BP40" s="600"/>
      <c r="BQ40" s="600"/>
      <c r="BR40" s="600"/>
      <c r="BS40" s="600"/>
      <c r="BT40" s="600"/>
      <c r="BU40" s="601"/>
      <c r="BV40" s="602">
        <v>113</v>
      </c>
      <c r="BW40" s="616"/>
      <c r="BX40" s="616"/>
      <c r="BY40" s="616"/>
      <c r="BZ40" s="616"/>
      <c r="CA40" s="616"/>
      <c r="CB40" s="638"/>
      <c r="CD40" s="599" t="s">
        <v>519</v>
      </c>
      <c r="CE40" s="600"/>
      <c r="CF40" s="600"/>
      <c r="CG40" s="600"/>
      <c r="CH40" s="600"/>
      <c r="CI40" s="600"/>
      <c r="CJ40" s="600"/>
      <c r="CK40" s="600"/>
      <c r="CL40" s="600"/>
      <c r="CM40" s="600"/>
      <c r="CN40" s="600"/>
      <c r="CO40" s="600"/>
      <c r="CP40" s="600"/>
      <c r="CQ40" s="601"/>
      <c r="CR40" s="602">
        <v>57636</v>
      </c>
      <c r="CS40" s="616"/>
      <c r="CT40" s="616"/>
      <c r="CU40" s="616"/>
      <c r="CV40" s="616"/>
      <c r="CW40" s="616"/>
      <c r="CX40" s="616"/>
      <c r="CY40" s="617"/>
      <c r="CZ40" s="605">
        <v>0.5</v>
      </c>
      <c r="DA40" s="606"/>
      <c r="DB40" s="606"/>
      <c r="DC40" s="607"/>
      <c r="DD40" s="608">
        <v>51156</v>
      </c>
      <c r="DE40" s="616"/>
      <c r="DF40" s="616"/>
      <c r="DG40" s="616"/>
      <c r="DH40" s="616"/>
      <c r="DI40" s="616"/>
      <c r="DJ40" s="616"/>
      <c r="DK40" s="617"/>
      <c r="DL40" s="608">
        <v>50934</v>
      </c>
      <c r="DM40" s="616"/>
      <c r="DN40" s="616"/>
      <c r="DO40" s="616"/>
      <c r="DP40" s="616"/>
      <c r="DQ40" s="616"/>
      <c r="DR40" s="616"/>
      <c r="DS40" s="616"/>
      <c r="DT40" s="616"/>
      <c r="DU40" s="616"/>
      <c r="DV40" s="617"/>
      <c r="DW40" s="605">
        <v>0.6</v>
      </c>
      <c r="DX40" s="606"/>
      <c r="DY40" s="606"/>
      <c r="DZ40" s="606"/>
      <c r="EA40" s="606"/>
      <c r="EB40" s="606"/>
      <c r="EC40" s="639"/>
    </row>
    <row r="41" spans="2:133" ht="11.25" customHeight="1" x14ac:dyDescent="0.2">
      <c r="B41" s="599" t="s">
        <v>517</v>
      </c>
      <c r="C41" s="600"/>
      <c r="D41" s="600"/>
      <c r="E41" s="600"/>
      <c r="F41" s="600"/>
      <c r="G41" s="600"/>
      <c r="H41" s="600"/>
      <c r="I41" s="600"/>
      <c r="J41" s="600"/>
      <c r="K41" s="600"/>
      <c r="L41" s="600"/>
      <c r="M41" s="600"/>
      <c r="N41" s="600"/>
      <c r="O41" s="600"/>
      <c r="P41" s="600"/>
      <c r="Q41" s="601"/>
      <c r="R41" s="602" t="s">
        <v>211</v>
      </c>
      <c r="S41" s="616"/>
      <c r="T41" s="616"/>
      <c r="U41" s="616"/>
      <c r="V41" s="616"/>
      <c r="W41" s="616"/>
      <c r="X41" s="616"/>
      <c r="Y41" s="617"/>
      <c r="Z41" s="626" t="s">
        <v>211</v>
      </c>
      <c r="AA41" s="626"/>
      <c r="AB41" s="626"/>
      <c r="AC41" s="626"/>
      <c r="AD41" s="627" t="s">
        <v>211</v>
      </c>
      <c r="AE41" s="627"/>
      <c r="AF41" s="627"/>
      <c r="AG41" s="627"/>
      <c r="AH41" s="627"/>
      <c r="AI41" s="627"/>
      <c r="AJ41" s="627"/>
      <c r="AK41" s="627"/>
      <c r="AL41" s="605" t="s">
        <v>211</v>
      </c>
      <c r="AM41" s="618"/>
      <c r="AN41" s="618"/>
      <c r="AO41" s="628"/>
      <c r="AQ41" s="634" t="s">
        <v>516</v>
      </c>
      <c r="AR41" s="635"/>
      <c r="AS41" s="635"/>
      <c r="AT41" s="635"/>
      <c r="AU41" s="635"/>
      <c r="AV41" s="635"/>
      <c r="AW41" s="635"/>
      <c r="AX41" s="635"/>
      <c r="AY41" s="636"/>
      <c r="AZ41" s="602">
        <v>208906</v>
      </c>
      <c r="BA41" s="616"/>
      <c r="BB41" s="616"/>
      <c r="BC41" s="616"/>
      <c r="BD41" s="603"/>
      <c r="BE41" s="603"/>
      <c r="BF41" s="637"/>
      <c r="BG41" s="593"/>
      <c r="BH41" s="594"/>
      <c r="BI41" s="594"/>
      <c r="BJ41" s="594"/>
      <c r="BK41" s="594"/>
      <c r="BL41" s="49"/>
      <c r="BM41" s="600" t="s">
        <v>343</v>
      </c>
      <c r="BN41" s="600"/>
      <c r="BO41" s="600"/>
      <c r="BP41" s="600"/>
      <c r="BQ41" s="600"/>
      <c r="BR41" s="600"/>
      <c r="BS41" s="600"/>
      <c r="BT41" s="600"/>
      <c r="BU41" s="601"/>
      <c r="BV41" s="602" t="s">
        <v>211</v>
      </c>
      <c r="BW41" s="616"/>
      <c r="BX41" s="616"/>
      <c r="BY41" s="616"/>
      <c r="BZ41" s="616"/>
      <c r="CA41" s="616"/>
      <c r="CB41" s="638"/>
      <c r="CD41" s="599" t="s">
        <v>297</v>
      </c>
      <c r="CE41" s="600"/>
      <c r="CF41" s="600"/>
      <c r="CG41" s="600"/>
      <c r="CH41" s="600"/>
      <c r="CI41" s="600"/>
      <c r="CJ41" s="600"/>
      <c r="CK41" s="600"/>
      <c r="CL41" s="600"/>
      <c r="CM41" s="600"/>
      <c r="CN41" s="600"/>
      <c r="CO41" s="600"/>
      <c r="CP41" s="600"/>
      <c r="CQ41" s="601"/>
      <c r="CR41" s="602" t="s">
        <v>211</v>
      </c>
      <c r="CS41" s="603"/>
      <c r="CT41" s="603"/>
      <c r="CU41" s="603"/>
      <c r="CV41" s="603"/>
      <c r="CW41" s="603"/>
      <c r="CX41" s="603"/>
      <c r="CY41" s="604"/>
      <c r="CZ41" s="605" t="s">
        <v>211</v>
      </c>
      <c r="DA41" s="606"/>
      <c r="DB41" s="606"/>
      <c r="DC41" s="607"/>
      <c r="DD41" s="608" t="s">
        <v>211</v>
      </c>
      <c r="DE41" s="603"/>
      <c r="DF41" s="603"/>
      <c r="DG41" s="603"/>
      <c r="DH41" s="603"/>
      <c r="DI41" s="603"/>
      <c r="DJ41" s="603"/>
      <c r="DK41" s="604"/>
      <c r="DL41" s="609"/>
      <c r="DM41" s="610"/>
      <c r="DN41" s="610"/>
      <c r="DO41" s="610"/>
      <c r="DP41" s="610"/>
      <c r="DQ41" s="610"/>
      <c r="DR41" s="610"/>
      <c r="DS41" s="610"/>
      <c r="DT41" s="610"/>
      <c r="DU41" s="610"/>
      <c r="DV41" s="611"/>
      <c r="DW41" s="612"/>
      <c r="DX41" s="613"/>
      <c r="DY41" s="613"/>
      <c r="DZ41" s="613"/>
      <c r="EA41" s="613"/>
      <c r="EB41" s="613"/>
      <c r="EC41" s="614"/>
    </row>
    <row r="42" spans="2:133" ht="11.25" customHeight="1" x14ac:dyDescent="0.2">
      <c r="B42" s="599" t="s">
        <v>515</v>
      </c>
      <c r="C42" s="600"/>
      <c r="D42" s="600"/>
      <c r="E42" s="600"/>
      <c r="F42" s="600"/>
      <c r="G42" s="600"/>
      <c r="H42" s="600"/>
      <c r="I42" s="600"/>
      <c r="J42" s="600"/>
      <c r="K42" s="600"/>
      <c r="L42" s="600"/>
      <c r="M42" s="600"/>
      <c r="N42" s="600"/>
      <c r="O42" s="600"/>
      <c r="P42" s="600"/>
      <c r="Q42" s="601"/>
      <c r="R42" s="602" t="s">
        <v>211</v>
      </c>
      <c r="S42" s="616"/>
      <c r="T42" s="616"/>
      <c r="U42" s="616"/>
      <c r="V42" s="616"/>
      <c r="W42" s="616"/>
      <c r="X42" s="616"/>
      <c r="Y42" s="617"/>
      <c r="Z42" s="626" t="s">
        <v>211</v>
      </c>
      <c r="AA42" s="626"/>
      <c r="AB42" s="626"/>
      <c r="AC42" s="626"/>
      <c r="AD42" s="627" t="s">
        <v>211</v>
      </c>
      <c r="AE42" s="627"/>
      <c r="AF42" s="627"/>
      <c r="AG42" s="627"/>
      <c r="AH42" s="627"/>
      <c r="AI42" s="627"/>
      <c r="AJ42" s="627"/>
      <c r="AK42" s="627"/>
      <c r="AL42" s="605" t="s">
        <v>211</v>
      </c>
      <c r="AM42" s="618"/>
      <c r="AN42" s="618"/>
      <c r="AO42" s="628"/>
      <c r="AQ42" s="629" t="s">
        <v>514</v>
      </c>
      <c r="AR42" s="630"/>
      <c r="AS42" s="630"/>
      <c r="AT42" s="630"/>
      <c r="AU42" s="630"/>
      <c r="AV42" s="630"/>
      <c r="AW42" s="630"/>
      <c r="AX42" s="630"/>
      <c r="AY42" s="631"/>
      <c r="AZ42" s="580">
        <v>734645</v>
      </c>
      <c r="BA42" s="620"/>
      <c r="BB42" s="620"/>
      <c r="BC42" s="620"/>
      <c r="BD42" s="581"/>
      <c r="BE42" s="581"/>
      <c r="BF42" s="632"/>
      <c r="BG42" s="372"/>
      <c r="BH42" s="373"/>
      <c r="BI42" s="373"/>
      <c r="BJ42" s="373"/>
      <c r="BK42" s="373"/>
      <c r="BL42" s="19"/>
      <c r="BM42" s="578" t="s">
        <v>213</v>
      </c>
      <c r="BN42" s="578"/>
      <c r="BO42" s="578"/>
      <c r="BP42" s="578"/>
      <c r="BQ42" s="578"/>
      <c r="BR42" s="578"/>
      <c r="BS42" s="578"/>
      <c r="BT42" s="578"/>
      <c r="BU42" s="579"/>
      <c r="BV42" s="580">
        <v>381</v>
      </c>
      <c r="BW42" s="620"/>
      <c r="BX42" s="620"/>
      <c r="BY42" s="620"/>
      <c r="BZ42" s="620"/>
      <c r="CA42" s="620"/>
      <c r="CB42" s="633"/>
      <c r="CD42" s="599" t="s">
        <v>289</v>
      </c>
      <c r="CE42" s="600"/>
      <c r="CF42" s="600"/>
      <c r="CG42" s="600"/>
      <c r="CH42" s="600"/>
      <c r="CI42" s="600"/>
      <c r="CJ42" s="600"/>
      <c r="CK42" s="600"/>
      <c r="CL42" s="600"/>
      <c r="CM42" s="600"/>
      <c r="CN42" s="600"/>
      <c r="CO42" s="600"/>
      <c r="CP42" s="600"/>
      <c r="CQ42" s="601"/>
      <c r="CR42" s="602">
        <v>1445924</v>
      </c>
      <c r="CS42" s="603"/>
      <c r="CT42" s="603"/>
      <c r="CU42" s="603"/>
      <c r="CV42" s="603"/>
      <c r="CW42" s="603"/>
      <c r="CX42" s="603"/>
      <c r="CY42" s="604"/>
      <c r="CZ42" s="605">
        <v>12.1</v>
      </c>
      <c r="DA42" s="606"/>
      <c r="DB42" s="606"/>
      <c r="DC42" s="607"/>
      <c r="DD42" s="608">
        <v>521423</v>
      </c>
      <c r="DE42" s="603"/>
      <c r="DF42" s="603"/>
      <c r="DG42" s="603"/>
      <c r="DH42" s="603"/>
      <c r="DI42" s="603"/>
      <c r="DJ42" s="603"/>
      <c r="DK42" s="604"/>
      <c r="DL42" s="609"/>
      <c r="DM42" s="610"/>
      <c r="DN42" s="610"/>
      <c r="DO42" s="610"/>
      <c r="DP42" s="610"/>
      <c r="DQ42" s="610"/>
      <c r="DR42" s="610"/>
      <c r="DS42" s="610"/>
      <c r="DT42" s="610"/>
      <c r="DU42" s="610"/>
      <c r="DV42" s="611"/>
      <c r="DW42" s="612"/>
      <c r="DX42" s="613"/>
      <c r="DY42" s="613"/>
      <c r="DZ42" s="613"/>
      <c r="EA42" s="613"/>
      <c r="EB42" s="613"/>
      <c r="EC42" s="614"/>
    </row>
    <row r="43" spans="2:133" ht="11.25" customHeight="1" x14ac:dyDescent="0.2">
      <c r="B43" s="599" t="s">
        <v>513</v>
      </c>
      <c r="C43" s="600"/>
      <c r="D43" s="600"/>
      <c r="E43" s="600"/>
      <c r="F43" s="600"/>
      <c r="G43" s="600"/>
      <c r="H43" s="600"/>
      <c r="I43" s="600"/>
      <c r="J43" s="600"/>
      <c r="K43" s="600"/>
      <c r="L43" s="600"/>
      <c r="M43" s="600"/>
      <c r="N43" s="600"/>
      <c r="O43" s="600"/>
      <c r="P43" s="600"/>
      <c r="Q43" s="601"/>
      <c r="R43" s="602">
        <v>418900</v>
      </c>
      <c r="S43" s="616"/>
      <c r="T43" s="616"/>
      <c r="U43" s="616"/>
      <c r="V43" s="616"/>
      <c r="W43" s="616"/>
      <c r="X43" s="616"/>
      <c r="Y43" s="617"/>
      <c r="Z43" s="626">
        <v>3.3</v>
      </c>
      <c r="AA43" s="626"/>
      <c r="AB43" s="626"/>
      <c r="AC43" s="626"/>
      <c r="AD43" s="627" t="s">
        <v>211</v>
      </c>
      <c r="AE43" s="627"/>
      <c r="AF43" s="627"/>
      <c r="AG43" s="627"/>
      <c r="AH43" s="627"/>
      <c r="AI43" s="627"/>
      <c r="AJ43" s="627"/>
      <c r="AK43" s="627"/>
      <c r="AL43" s="605" t="s">
        <v>211</v>
      </c>
      <c r="AM43" s="618"/>
      <c r="AN43" s="618"/>
      <c r="AO43" s="628"/>
      <c r="CD43" s="599" t="s">
        <v>90</v>
      </c>
      <c r="CE43" s="600"/>
      <c r="CF43" s="600"/>
      <c r="CG43" s="600"/>
      <c r="CH43" s="600"/>
      <c r="CI43" s="600"/>
      <c r="CJ43" s="600"/>
      <c r="CK43" s="600"/>
      <c r="CL43" s="600"/>
      <c r="CM43" s="600"/>
      <c r="CN43" s="600"/>
      <c r="CO43" s="600"/>
      <c r="CP43" s="600"/>
      <c r="CQ43" s="601"/>
      <c r="CR43" s="602" t="s">
        <v>211</v>
      </c>
      <c r="CS43" s="603"/>
      <c r="CT43" s="603"/>
      <c r="CU43" s="603"/>
      <c r="CV43" s="603"/>
      <c r="CW43" s="603"/>
      <c r="CX43" s="603"/>
      <c r="CY43" s="604"/>
      <c r="CZ43" s="605" t="s">
        <v>211</v>
      </c>
      <c r="DA43" s="606"/>
      <c r="DB43" s="606"/>
      <c r="DC43" s="607"/>
      <c r="DD43" s="608" t="s">
        <v>211</v>
      </c>
      <c r="DE43" s="603"/>
      <c r="DF43" s="603"/>
      <c r="DG43" s="603"/>
      <c r="DH43" s="603"/>
      <c r="DI43" s="603"/>
      <c r="DJ43" s="603"/>
      <c r="DK43" s="604"/>
      <c r="DL43" s="609"/>
      <c r="DM43" s="610"/>
      <c r="DN43" s="610"/>
      <c r="DO43" s="610"/>
      <c r="DP43" s="610"/>
      <c r="DQ43" s="610"/>
      <c r="DR43" s="610"/>
      <c r="DS43" s="610"/>
      <c r="DT43" s="610"/>
      <c r="DU43" s="610"/>
      <c r="DV43" s="611"/>
      <c r="DW43" s="612"/>
      <c r="DX43" s="613"/>
      <c r="DY43" s="613"/>
      <c r="DZ43" s="613"/>
      <c r="EA43" s="613"/>
      <c r="EB43" s="613"/>
      <c r="EC43" s="614"/>
    </row>
    <row r="44" spans="2:133" ht="11.25" customHeight="1" x14ac:dyDescent="0.2">
      <c r="B44" s="577" t="s">
        <v>512</v>
      </c>
      <c r="C44" s="578"/>
      <c r="D44" s="578"/>
      <c r="E44" s="578"/>
      <c r="F44" s="578"/>
      <c r="G44" s="578"/>
      <c r="H44" s="578"/>
      <c r="I44" s="578"/>
      <c r="J44" s="578"/>
      <c r="K44" s="578"/>
      <c r="L44" s="578"/>
      <c r="M44" s="578"/>
      <c r="N44" s="578"/>
      <c r="O44" s="578"/>
      <c r="P44" s="578"/>
      <c r="Q44" s="579"/>
      <c r="R44" s="580">
        <v>12711072</v>
      </c>
      <c r="S44" s="620"/>
      <c r="T44" s="620"/>
      <c r="U44" s="620"/>
      <c r="V44" s="620"/>
      <c r="W44" s="620"/>
      <c r="X44" s="620"/>
      <c r="Y44" s="621"/>
      <c r="Z44" s="622">
        <v>100</v>
      </c>
      <c r="AA44" s="622"/>
      <c r="AB44" s="622"/>
      <c r="AC44" s="622"/>
      <c r="AD44" s="623">
        <v>7565766</v>
      </c>
      <c r="AE44" s="623"/>
      <c r="AF44" s="623"/>
      <c r="AG44" s="623"/>
      <c r="AH44" s="623"/>
      <c r="AI44" s="623"/>
      <c r="AJ44" s="623"/>
      <c r="AK44" s="623"/>
      <c r="AL44" s="583">
        <v>100</v>
      </c>
      <c r="AM44" s="624"/>
      <c r="AN44" s="624"/>
      <c r="AO44" s="625"/>
      <c r="CD44" s="377" t="s">
        <v>187</v>
      </c>
      <c r="CE44" s="379"/>
      <c r="CF44" s="599" t="s">
        <v>511</v>
      </c>
      <c r="CG44" s="600"/>
      <c r="CH44" s="600"/>
      <c r="CI44" s="600"/>
      <c r="CJ44" s="600"/>
      <c r="CK44" s="600"/>
      <c r="CL44" s="600"/>
      <c r="CM44" s="600"/>
      <c r="CN44" s="600"/>
      <c r="CO44" s="600"/>
      <c r="CP44" s="600"/>
      <c r="CQ44" s="601"/>
      <c r="CR44" s="602">
        <v>1339774</v>
      </c>
      <c r="CS44" s="616"/>
      <c r="CT44" s="616"/>
      <c r="CU44" s="616"/>
      <c r="CV44" s="616"/>
      <c r="CW44" s="616"/>
      <c r="CX44" s="616"/>
      <c r="CY44" s="617"/>
      <c r="CZ44" s="605">
        <v>11.2</v>
      </c>
      <c r="DA44" s="618"/>
      <c r="DB44" s="618"/>
      <c r="DC44" s="619"/>
      <c r="DD44" s="608">
        <v>518025</v>
      </c>
      <c r="DE44" s="616"/>
      <c r="DF44" s="616"/>
      <c r="DG44" s="616"/>
      <c r="DH44" s="616"/>
      <c r="DI44" s="616"/>
      <c r="DJ44" s="616"/>
      <c r="DK44" s="617"/>
      <c r="DL44" s="609"/>
      <c r="DM44" s="610"/>
      <c r="DN44" s="610"/>
      <c r="DO44" s="610"/>
      <c r="DP44" s="610"/>
      <c r="DQ44" s="610"/>
      <c r="DR44" s="610"/>
      <c r="DS44" s="610"/>
      <c r="DT44" s="610"/>
      <c r="DU44" s="610"/>
      <c r="DV44" s="611"/>
      <c r="DW44" s="612"/>
      <c r="DX44" s="613"/>
      <c r="DY44" s="613"/>
      <c r="DZ44" s="613"/>
      <c r="EA44" s="613"/>
      <c r="EB44" s="613"/>
      <c r="EC44" s="614"/>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80"/>
      <c r="CE45" s="382"/>
      <c r="CF45" s="599" t="s">
        <v>510</v>
      </c>
      <c r="CG45" s="600"/>
      <c r="CH45" s="600"/>
      <c r="CI45" s="600"/>
      <c r="CJ45" s="600"/>
      <c r="CK45" s="600"/>
      <c r="CL45" s="600"/>
      <c r="CM45" s="600"/>
      <c r="CN45" s="600"/>
      <c r="CO45" s="600"/>
      <c r="CP45" s="600"/>
      <c r="CQ45" s="601"/>
      <c r="CR45" s="602">
        <v>452979</v>
      </c>
      <c r="CS45" s="603"/>
      <c r="CT45" s="603"/>
      <c r="CU45" s="603"/>
      <c r="CV45" s="603"/>
      <c r="CW45" s="603"/>
      <c r="CX45" s="603"/>
      <c r="CY45" s="604"/>
      <c r="CZ45" s="605">
        <v>3.8</v>
      </c>
      <c r="DA45" s="606"/>
      <c r="DB45" s="606"/>
      <c r="DC45" s="607"/>
      <c r="DD45" s="608">
        <v>13617</v>
      </c>
      <c r="DE45" s="603"/>
      <c r="DF45" s="603"/>
      <c r="DG45" s="603"/>
      <c r="DH45" s="603"/>
      <c r="DI45" s="603"/>
      <c r="DJ45" s="603"/>
      <c r="DK45" s="604"/>
      <c r="DL45" s="609"/>
      <c r="DM45" s="610"/>
      <c r="DN45" s="610"/>
      <c r="DO45" s="610"/>
      <c r="DP45" s="610"/>
      <c r="DQ45" s="610"/>
      <c r="DR45" s="610"/>
      <c r="DS45" s="610"/>
      <c r="DT45" s="610"/>
      <c r="DU45" s="610"/>
      <c r="DV45" s="611"/>
      <c r="DW45" s="612"/>
      <c r="DX45" s="613"/>
      <c r="DY45" s="613"/>
      <c r="DZ45" s="613"/>
      <c r="EA45" s="613"/>
      <c r="EB45" s="613"/>
      <c r="EC45" s="614"/>
    </row>
    <row r="46" spans="2:133" ht="11.25" customHeight="1" x14ac:dyDescent="0.2">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80"/>
      <c r="CE46" s="382"/>
      <c r="CF46" s="599" t="s">
        <v>409</v>
      </c>
      <c r="CG46" s="600"/>
      <c r="CH46" s="600"/>
      <c r="CI46" s="600"/>
      <c r="CJ46" s="600"/>
      <c r="CK46" s="600"/>
      <c r="CL46" s="600"/>
      <c r="CM46" s="600"/>
      <c r="CN46" s="600"/>
      <c r="CO46" s="600"/>
      <c r="CP46" s="600"/>
      <c r="CQ46" s="601"/>
      <c r="CR46" s="602">
        <v>832500</v>
      </c>
      <c r="CS46" s="616"/>
      <c r="CT46" s="616"/>
      <c r="CU46" s="616"/>
      <c r="CV46" s="616"/>
      <c r="CW46" s="616"/>
      <c r="CX46" s="616"/>
      <c r="CY46" s="617"/>
      <c r="CZ46" s="605">
        <v>7</v>
      </c>
      <c r="DA46" s="618"/>
      <c r="DB46" s="618"/>
      <c r="DC46" s="619"/>
      <c r="DD46" s="608">
        <v>496466</v>
      </c>
      <c r="DE46" s="616"/>
      <c r="DF46" s="616"/>
      <c r="DG46" s="616"/>
      <c r="DH46" s="616"/>
      <c r="DI46" s="616"/>
      <c r="DJ46" s="616"/>
      <c r="DK46" s="617"/>
      <c r="DL46" s="609"/>
      <c r="DM46" s="610"/>
      <c r="DN46" s="610"/>
      <c r="DO46" s="610"/>
      <c r="DP46" s="610"/>
      <c r="DQ46" s="610"/>
      <c r="DR46" s="610"/>
      <c r="DS46" s="610"/>
      <c r="DT46" s="610"/>
      <c r="DU46" s="610"/>
      <c r="DV46" s="611"/>
      <c r="DW46" s="612"/>
      <c r="DX46" s="613"/>
      <c r="DY46" s="613"/>
      <c r="DZ46" s="613"/>
      <c r="EA46" s="613"/>
      <c r="EB46" s="613"/>
      <c r="EC46" s="614"/>
    </row>
    <row r="47" spans="2:133" ht="11.25" customHeight="1" x14ac:dyDescent="0.2">
      <c r="B47" s="598" t="s">
        <v>388</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D47" s="380"/>
      <c r="CE47" s="382"/>
      <c r="CF47" s="599" t="s">
        <v>411</v>
      </c>
      <c r="CG47" s="600"/>
      <c r="CH47" s="600"/>
      <c r="CI47" s="600"/>
      <c r="CJ47" s="600"/>
      <c r="CK47" s="600"/>
      <c r="CL47" s="600"/>
      <c r="CM47" s="600"/>
      <c r="CN47" s="600"/>
      <c r="CO47" s="600"/>
      <c r="CP47" s="600"/>
      <c r="CQ47" s="601"/>
      <c r="CR47" s="602">
        <v>106150</v>
      </c>
      <c r="CS47" s="603"/>
      <c r="CT47" s="603"/>
      <c r="CU47" s="603"/>
      <c r="CV47" s="603"/>
      <c r="CW47" s="603"/>
      <c r="CX47" s="603"/>
      <c r="CY47" s="604"/>
      <c r="CZ47" s="605">
        <v>0.9</v>
      </c>
      <c r="DA47" s="606"/>
      <c r="DB47" s="606"/>
      <c r="DC47" s="607"/>
      <c r="DD47" s="608">
        <v>3398</v>
      </c>
      <c r="DE47" s="603"/>
      <c r="DF47" s="603"/>
      <c r="DG47" s="603"/>
      <c r="DH47" s="603"/>
      <c r="DI47" s="603"/>
      <c r="DJ47" s="603"/>
      <c r="DK47" s="604"/>
      <c r="DL47" s="609"/>
      <c r="DM47" s="610"/>
      <c r="DN47" s="610"/>
      <c r="DO47" s="610"/>
      <c r="DP47" s="610"/>
      <c r="DQ47" s="610"/>
      <c r="DR47" s="610"/>
      <c r="DS47" s="610"/>
      <c r="DT47" s="610"/>
      <c r="DU47" s="610"/>
      <c r="DV47" s="611"/>
      <c r="DW47" s="612"/>
      <c r="DX47" s="613"/>
      <c r="DY47" s="613"/>
      <c r="DZ47" s="613"/>
      <c r="EA47" s="613"/>
      <c r="EB47" s="613"/>
      <c r="EC47" s="614"/>
    </row>
    <row r="48" spans="2:133" ht="10.8" x14ac:dyDescent="0.2">
      <c r="B48" s="615" t="s">
        <v>274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383"/>
      <c r="CE48" s="385"/>
      <c r="CF48" s="599" t="s">
        <v>509</v>
      </c>
      <c r="CG48" s="600"/>
      <c r="CH48" s="600"/>
      <c r="CI48" s="600"/>
      <c r="CJ48" s="600"/>
      <c r="CK48" s="600"/>
      <c r="CL48" s="600"/>
      <c r="CM48" s="600"/>
      <c r="CN48" s="600"/>
      <c r="CO48" s="600"/>
      <c r="CP48" s="600"/>
      <c r="CQ48" s="601"/>
      <c r="CR48" s="602" t="s">
        <v>211</v>
      </c>
      <c r="CS48" s="616"/>
      <c r="CT48" s="616"/>
      <c r="CU48" s="616"/>
      <c r="CV48" s="616"/>
      <c r="CW48" s="616"/>
      <c r="CX48" s="616"/>
      <c r="CY48" s="617"/>
      <c r="CZ48" s="605" t="s">
        <v>211</v>
      </c>
      <c r="DA48" s="618"/>
      <c r="DB48" s="618"/>
      <c r="DC48" s="619"/>
      <c r="DD48" s="608" t="s">
        <v>211</v>
      </c>
      <c r="DE48" s="616"/>
      <c r="DF48" s="616"/>
      <c r="DG48" s="616"/>
      <c r="DH48" s="616"/>
      <c r="DI48" s="616"/>
      <c r="DJ48" s="616"/>
      <c r="DK48" s="617"/>
      <c r="DL48" s="609"/>
      <c r="DM48" s="610"/>
      <c r="DN48" s="610"/>
      <c r="DO48" s="610"/>
      <c r="DP48" s="610"/>
      <c r="DQ48" s="610"/>
      <c r="DR48" s="610"/>
      <c r="DS48" s="610"/>
      <c r="DT48" s="610"/>
      <c r="DU48" s="610"/>
      <c r="DV48" s="611"/>
      <c r="DW48" s="612"/>
      <c r="DX48" s="613"/>
      <c r="DY48" s="613"/>
      <c r="DZ48" s="613"/>
      <c r="EA48" s="613"/>
      <c r="EB48" s="613"/>
      <c r="EC48" s="614"/>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77" t="s">
        <v>204</v>
      </c>
      <c r="CE49" s="578"/>
      <c r="CF49" s="578"/>
      <c r="CG49" s="578"/>
      <c r="CH49" s="578"/>
      <c r="CI49" s="578"/>
      <c r="CJ49" s="578"/>
      <c r="CK49" s="578"/>
      <c r="CL49" s="578"/>
      <c r="CM49" s="578"/>
      <c r="CN49" s="578"/>
      <c r="CO49" s="578"/>
      <c r="CP49" s="578"/>
      <c r="CQ49" s="579"/>
      <c r="CR49" s="580">
        <v>11933585</v>
      </c>
      <c r="CS49" s="581"/>
      <c r="CT49" s="581"/>
      <c r="CU49" s="581"/>
      <c r="CV49" s="581"/>
      <c r="CW49" s="581"/>
      <c r="CX49" s="581"/>
      <c r="CY49" s="582"/>
      <c r="CZ49" s="583">
        <v>100</v>
      </c>
      <c r="DA49" s="584"/>
      <c r="DB49" s="584"/>
      <c r="DC49" s="585"/>
      <c r="DD49" s="586">
        <v>8580092</v>
      </c>
      <c r="DE49" s="581"/>
      <c r="DF49" s="581"/>
      <c r="DG49" s="581"/>
      <c r="DH49" s="581"/>
      <c r="DI49" s="581"/>
      <c r="DJ49" s="581"/>
      <c r="DK49" s="582"/>
      <c r="DL49" s="587"/>
      <c r="DM49" s="588"/>
      <c r="DN49" s="588"/>
      <c r="DO49" s="588"/>
      <c r="DP49" s="588"/>
      <c r="DQ49" s="588"/>
      <c r="DR49" s="588"/>
      <c r="DS49" s="588"/>
      <c r="DT49" s="588"/>
      <c r="DU49" s="588"/>
      <c r="DV49" s="589"/>
      <c r="DW49" s="590"/>
      <c r="DX49" s="591"/>
      <c r="DY49" s="591"/>
      <c r="DZ49" s="591"/>
      <c r="EA49" s="591"/>
      <c r="EB49" s="591"/>
      <c r="EC49" s="592"/>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aFUKB6mLk2ArDub72BhUO+O/4WDOcqUl3kFMbIgCuVhQMwir9JgEmROM1qVIacNza4v1oJPtFbMdHyziMqngQ==" saltValue="uCGHtNUUrhN0mKWEwPK1G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scale="6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1005" t="s">
        <v>309</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1005"/>
      <c r="AY2" s="1005"/>
      <c r="AZ2" s="1005"/>
      <c r="BA2" s="1005"/>
      <c r="BB2" s="1005"/>
      <c r="BC2" s="1005"/>
      <c r="BD2" s="1005"/>
      <c r="BE2" s="1005"/>
      <c r="BF2" s="1005"/>
      <c r="BG2" s="1005"/>
      <c r="BH2" s="1005"/>
      <c r="BI2" s="1005"/>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1006" t="s">
        <v>312</v>
      </c>
      <c r="DK2" s="1007"/>
      <c r="DL2" s="1007"/>
      <c r="DM2" s="1007"/>
      <c r="DN2" s="1007"/>
      <c r="DO2" s="1008"/>
      <c r="DP2" s="54"/>
      <c r="DQ2" s="1006" t="s">
        <v>103</v>
      </c>
      <c r="DR2" s="1007"/>
      <c r="DS2" s="1007"/>
      <c r="DT2" s="1007"/>
      <c r="DU2" s="1007"/>
      <c r="DV2" s="1007"/>
      <c r="DW2" s="1007"/>
      <c r="DX2" s="1007"/>
      <c r="DY2" s="1007"/>
      <c r="DZ2" s="1008"/>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996" t="s">
        <v>412</v>
      </c>
      <c r="B4" s="996"/>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60"/>
      <c r="BA4" s="60"/>
      <c r="BB4" s="60"/>
      <c r="BC4" s="60"/>
      <c r="BD4" s="60"/>
      <c r="BE4" s="71"/>
      <c r="BF4" s="71"/>
      <c r="BG4" s="71"/>
      <c r="BH4" s="71"/>
      <c r="BI4" s="71"/>
      <c r="BJ4" s="71"/>
      <c r="BK4" s="71"/>
      <c r="BL4" s="71"/>
      <c r="BM4" s="71"/>
      <c r="BN4" s="71"/>
      <c r="BO4" s="71"/>
      <c r="BP4" s="71"/>
      <c r="BQ4" s="778" t="s">
        <v>413</v>
      </c>
      <c r="BR4" s="778"/>
      <c r="BS4" s="778"/>
      <c r="BT4" s="778"/>
      <c r="BU4" s="778"/>
      <c r="BV4" s="778"/>
      <c r="BW4" s="778"/>
      <c r="BX4" s="778"/>
      <c r="BY4" s="778"/>
      <c r="BZ4" s="778"/>
      <c r="CA4" s="778"/>
      <c r="CB4" s="778"/>
      <c r="CC4" s="778"/>
      <c r="CD4" s="778"/>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1"/>
    </row>
    <row r="5" spans="1:131" s="51" customFormat="1" ht="26.25" customHeight="1" x14ac:dyDescent="0.2">
      <c r="A5" s="694" t="s">
        <v>414</v>
      </c>
      <c r="B5" s="695"/>
      <c r="C5" s="695"/>
      <c r="D5" s="695"/>
      <c r="E5" s="695"/>
      <c r="F5" s="695"/>
      <c r="G5" s="695"/>
      <c r="H5" s="695"/>
      <c r="I5" s="695"/>
      <c r="J5" s="695"/>
      <c r="K5" s="695"/>
      <c r="L5" s="695"/>
      <c r="M5" s="695"/>
      <c r="N5" s="695"/>
      <c r="O5" s="695"/>
      <c r="P5" s="696"/>
      <c r="Q5" s="686" t="s">
        <v>191</v>
      </c>
      <c r="R5" s="687"/>
      <c r="S5" s="687"/>
      <c r="T5" s="687"/>
      <c r="U5" s="688"/>
      <c r="V5" s="686" t="s">
        <v>415</v>
      </c>
      <c r="W5" s="687"/>
      <c r="X5" s="687"/>
      <c r="Y5" s="687"/>
      <c r="Z5" s="688"/>
      <c r="AA5" s="686" t="s">
        <v>416</v>
      </c>
      <c r="AB5" s="687"/>
      <c r="AC5" s="687"/>
      <c r="AD5" s="687"/>
      <c r="AE5" s="687"/>
      <c r="AF5" s="728" t="s">
        <v>188</v>
      </c>
      <c r="AG5" s="687"/>
      <c r="AH5" s="687"/>
      <c r="AI5" s="687"/>
      <c r="AJ5" s="692"/>
      <c r="AK5" s="687" t="s">
        <v>161</v>
      </c>
      <c r="AL5" s="687"/>
      <c r="AM5" s="687"/>
      <c r="AN5" s="687"/>
      <c r="AO5" s="688"/>
      <c r="AP5" s="686" t="s">
        <v>417</v>
      </c>
      <c r="AQ5" s="687"/>
      <c r="AR5" s="687"/>
      <c r="AS5" s="687"/>
      <c r="AT5" s="688"/>
      <c r="AU5" s="686" t="s">
        <v>419</v>
      </c>
      <c r="AV5" s="687"/>
      <c r="AW5" s="687"/>
      <c r="AX5" s="687"/>
      <c r="AY5" s="692"/>
      <c r="AZ5" s="60"/>
      <c r="BA5" s="60"/>
      <c r="BB5" s="60"/>
      <c r="BC5" s="60"/>
      <c r="BD5" s="60"/>
      <c r="BE5" s="71"/>
      <c r="BF5" s="71"/>
      <c r="BG5" s="71"/>
      <c r="BH5" s="71"/>
      <c r="BI5" s="71"/>
      <c r="BJ5" s="71"/>
      <c r="BK5" s="71"/>
      <c r="BL5" s="71"/>
      <c r="BM5" s="71"/>
      <c r="BN5" s="71"/>
      <c r="BO5" s="71"/>
      <c r="BP5" s="71"/>
      <c r="BQ5" s="694" t="s">
        <v>420</v>
      </c>
      <c r="BR5" s="695"/>
      <c r="BS5" s="695"/>
      <c r="BT5" s="695"/>
      <c r="BU5" s="695"/>
      <c r="BV5" s="695"/>
      <c r="BW5" s="695"/>
      <c r="BX5" s="695"/>
      <c r="BY5" s="695"/>
      <c r="BZ5" s="695"/>
      <c r="CA5" s="695"/>
      <c r="CB5" s="695"/>
      <c r="CC5" s="695"/>
      <c r="CD5" s="695"/>
      <c r="CE5" s="695"/>
      <c r="CF5" s="695"/>
      <c r="CG5" s="696"/>
      <c r="CH5" s="686" t="s">
        <v>358</v>
      </c>
      <c r="CI5" s="687"/>
      <c r="CJ5" s="687"/>
      <c r="CK5" s="687"/>
      <c r="CL5" s="688"/>
      <c r="CM5" s="686" t="s">
        <v>324</v>
      </c>
      <c r="CN5" s="687"/>
      <c r="CO5" s="687"/>
      <c r="CP5" s="687"/>
      <c r="CQ5" s="688"/>
      <c r="CR5" s="686" t="s">
        <v>252</v>
      </c>
      <c r="CS5" s="687"/>
      <c r="CT5" s="687"/>
      <c r="CU5" s="687"/>
      <c r="CV5" s="688"/>
      <c r="CW5" s="686" t="s">
        <v>58</v>
      </c>
      <c r="CX5" s="687"/>
      <c r="CY5" s="687"/>
      <c r="CZ5" s="687"/>
      <c r="DA5" s="688"/>
      <c r="DB5" s="686" t="s">
        <v>395</v>
      </c>
      <c r="DC5" s="687"/>
      <c r="DD5" s="687"/>
      <c r="DE5" s="687"/>
      <c r="DF5" s="688"/>
      <c r="DG5" s="1018" t="s">
        <v>248</v>
      </c>
      <c r="DH5" s="1019"/>
      <c r="DI5" s="1019"/>
      <c r="DJ5" s="1019"/>
      <c r="DK5" s="1020"/>
      <c r="DL5" s="1018" t="s">
        <v>421</v>
      </c>
      <c r="DM5" s="1019"/>
      <c r="DN5" s="1019"/>
      <c r="DO5" s="1019"/>
      <c r="DP5" s="1020"/>
      <c r="DQ5" s="686" t="s">
        <v>422</v>
      </c>
      <c r="DR5" s="687"/>
      <c r="DS5" s="687"/>
      <c r="DT5" s="687"/>
      <c r="DU5" s="688"/>
      <c r="DV5" s="686" t="s">
        <v>419</v>
      </c>
      <c r="DW5" s="687"/>
      <c r="DX5" s="687"/>
      <c r="DY5" s="687"/>
      <c r="DZ5" s="692"/>
      <c r="EA5" s="71"/>
    </row>
    <row r="6" spans="1:131" s="51" customFormat="1" ht="26.25" customHeight="1" x14ac:dyDescent="0.2">
      <c r="A6" s="697"/>
      <c r="B6" s="698"/>
      <c r="C6" s="698"/>
      <c r="D6" s="698"/>
      <c r="E6" s="698"/>
      <c r="F6" s="698"/>
      <c r="G6" s="698"/>
      <c r="H6" s="698"/>
      <c r="I6" s="698"/>
      <c r="J6" s="698"/>
      <c r="K6" s="698"/>
      <c r="L6" s="698"/>
      <c r="M6" s="698"/>
      <c r="N6" s="698"/>
      <c r="O6" s="698"/>
      <c r="P6" s="699"/>
      <c r="Q6" s="689"/>
      <c r="R6" s="690"/>
      <c r="S6" s="690"/>
      <c r="T6" s="690"/>
      <c r="U6" s="691"/>
      <c r="V6" s="689"/>
      <c r="W6" s="690"/>
      <c r="X6" s="690"/>
      <c r="Y6" s="690"/>
      <c r="Z6" s="691"/>
      <c r="AA6" s="689"/>
      <c r="AB6" s="690"/>
      <c r="AC6" s="690"/>
      <c r="AD6" s="690"/>
      <c r="AE6" s="690"/>
      <c r="AF6" s="729"/>
      <c r="AG6" s="690"/>
      <c r="AH6" s="690"/>
      <c r="AI6" s="690"/>
      <c r="AJ6" s="693"/>
      <c r="AK6" s="690"/>
      <c r="AL6" s="690"/>
      <c r="AM6" s="690"/>
      <c r="AN6" s="690"/>
      <c r="AO6" s="691"/>
      <c r="AP6" s="689"/>
      <c r="AQ6" s="690"/>
      <c r="AR6" s="690"/>
      <c r="AS6" s="690"/>
      <c r="AT6" s="691"/>
      <c r="AU6" s="689"/>
      <c r="AV6" s="690"/>
      <c r="AW6" s="690"/>
      <c r="AX6" s="690"/>
      <c r="AY6" s="693"/>
      <c r="AZ6" s="60"/>
      <c r="BA6" s="60"/>
      <c r="BB6" s="60"/>
      <c r="BC6" s="60"/>
      <c r="BD6" s="60"/>
      <c r="BE6" s="71"/>
      <c r="BF6" s="71"/>
      <c r="BG6" s="71"/>
      <c r="BH6" s="71"/>
      <c r="BI6" s="71"/>
      <c r="BJ6" s="71"/>
      <c r="BK6" s="71"/>
      <c r="BL6" s="71"/>
      <c r="BM6" s="71"/>
      <c r="BN6" s="71"/>
      <c r="BO6" s="71"/>
      <c r="BP6" s="71"/>
      <c r="BQ6" s="697"/>
      <c r="BR6" s="698"/>
      <c r="BS6" s="698"/>
      <c r="BT6" s="698"/>
      <c r="BU6" s="698"/>
      <c r="BV6" s="698"/>
      <c r="BW6" s="698"/>
      <c r="BX6" s="698"/>
      <c r="BY6" s="698"/>
      <c r="BZ6" s="698"/>
      <c r="CA6" s="698"/>
      <c r="CB6" s="698"/>
      <c r="CC6" s="698"/>
      <c r="CD6" s="698"/>
      <c r="CE6" s="698"/>
      <c r="CF6" s="698"/>
      <c r="CG6" s="699"/>
      <c r="CH6" s="689"/>
      <c r="CI6" s="690"/>
      <c r="CJ6" s="690"/>
      <c r="CK6" s="690"/>
      <c r="CL6" s="691"/>
      <c r="CM6" s="689"/>
      <c r="CN6" s="690"/>
      <c r="CO6" s="690"/>
      <c r="CP6" s="690"/>
      <c r="CQ6" s="691"/>
      <c r="CR6" s="689"/>
      <c r="CS6" s="690"/>
      <c r="CT6" s="690"/>
      <c r="CU6" s="690"/>
      <c r="CV6" s="691"/>
      <c r="CW6" s="689"/>
      <c r="CX6" s="690"/>
      <c r="CY6" s="690"/>
      <c r="CZ6" s="690"/>
      <c r="DA6" s="691"/>
      <c r="DB6" s="689"/>
      <c r="DC6" s="690"/>
      <c r="DD6" s="690"/>
      <c r="DE6" s="690"/>
      <c r="DF6" s="691"/>
      <c r="DG6" s="1021"/>
      <c r="DH6" s="1022"/>
      <c r="DI6" s="1022"/>
      <c r="DJ6" s="1022"/>
      <c r="DK6" s="1023"/>
      <c r="DL6" s="1021"/>
      <c r="DM6" s="1022"/>
      <c r="DN6" s="1022"/>
      <c r="DO6" s="1022"/>
      <c r="DP6" s="1023"/>
      <c r="DQ6" s="689"/>
      <c r="DR6" s="690"/>
      <c r="DS6" s="690"/>
      <c r="DT6" s="690"/>
      <c r="DU6" s="691"/>
      <c r="DV6" s="689"/>
      <c r="DW6" s="690"/>
      <c r="DX6" s="690"/>
      <c r="DY6" s="690"/>
      <c r="DZ6" s="693"/>
      <c r="EA6" s="71"/>
    </row>
    <row r="7" spans="1:131" s="51" customFormat="1" ht="26.25" customHeight="1" x14ac:dyDescent="0.2">
      <c r="A7" s="55">
        <v>1</v>
      </c>
      <c r="B7" s="959" t="s">
        <v>276</v>
      </c>
      <c r="C7" s="960"/>
      <c r="D7" s="960"/>
      <c r="E7" s="960"/>
      <c r="F7" s="960"/>
      <c r="G7" s="960"/>
      <c r="H7" s="960"/>
      <c r="I7" s="960"/>
      <c r="J7" s="960"/>
      <c r="K7" s="960"/>
      <c r="L7" s="960"/>
      <c r="M7" s="960"/>
      <c r="N7" s="960"/>
      <c r="O7" s="960"/>
      <c r="P7" s="961"/>
      <c r="Q7" s="962">
        <v>12714</v>
      </c>
      <c r="R7" s="963"/>
      <c r="S7" s="963"/>
      <c r="T7" s="963"/>
      <c r="U7" s="963"/>
      <c r="V7" s="963">
        <v>11936</v>
      </c>
      <c r="W7" s="963"/>
      <c r="X7" s="963"/>
      <c r="Y7" s="963"/>
      <c r="Z7" s="963"/>
      <c r="AA7" s="963">
        <v>778</v>
      </c>
      <c r="AB7" s="963"/>
      <c r="AC7" s="963"/>
      <c r="AD7" s="963"/>
      <c r="AE7" s="1009"/>
      <c r="AF7" s="1010">
        <v>638</v>
      </c>
      <c r="AG7" s="1011"/>
      <c r="AH7" s="1011"/>
      <c r="AI7" s="1011"/>
      <c r="AJ7" s="1012"/>
      <c r="AK7" s="1013">
        <v>264</v>
      </c>
      <c r="AL7" s="963"/>
      <c r="AM7" s="963"/>
      <c r="AN7" s="963"/>
      <c r="AO7" s="963"/>
      <c r="AP7" s="963">
        <v>12588</v>
      </c>
      <c r="AQ7" s="963"/>
      <c r="AR7" s="963"/>
      <c r="AS7" s="963"/>
      <c r="AT7" s="963"/>
      <c r="AU7" s="964"/>
      <c r="AV7" s="964"/>
      <c r="AW7" s="964"/>
      <c r="AX7" s="964"/>
      <c r="AY7" s="965"/>
      <c r="AZ7" s="60"/>
      <c r="BA7" s="60"/>
      <c r="BB7" s="60"/>
      <c r="BC7" s="60"/>
      <c r="BD7" s="60"/>
      <c r="BE7" s="71"/>
      <c r="BF7" s="71"/>
      <c r="BG7" s="71"/>
      <c r="BH7" s="71"/>
      <c r="BI7" s="71"/>
      <c r="BJ7" s="71"/>
      <c r="BK7" s="71"/>
      <c r="BL7" s="71"/>
      <c r="BM7" s="71"/>
      <c r="BN7" s="71"/>
      <c r="BO7" s="71"/>
      <c r="BP7" s="71"/>
      <c r="BQ7" s="55">
        <v>1</v>
      </c>
      <c r="BR7" s="75"/>
      <c r="BS7" s="959"/>
      <c r="BT7" s="960"/>
      <c r="BU7" s="960"/>
      <c r="BV7" s="960"/>
      <c r="BW7" s="960"/>
      <c r="BX7" s="960"/>
      <c r="BY7" s="960"/>
      <c r="BZ7" s="960"/>
      <c r="CA7" s="960"/>
      <c r="CB7" s="960"/>
      <c r="CC7" s="960"/>
      <c r="CD7" s="960"/>
      <c r="CE7" s="960"/>
      <c r="CF7" s="960"/>
      <c r="CG7" s="961"/>
      <c r="CH7" s="1014"/>
      <c r="CI7" s="1015"/>
      <c r="CJ7" s="1015"/>
      <c r="CK7" s="1015"/>
      <c r="CL7" s="1016"/>
      <c r="CM7" s="1014"/>
      <c r="CN7" s="1015"/>
      <c r="CO7" s="1015"/>
      <c r="CP7" s="1015"/>
      <c r="CQ7" s="1016"/>
      <c r="CR7" s="1014"/>
      <c r="CS7" s="1015"/>
      <c r="CT7" s="1015"/>
      <c r="CU7" s="1015"/>
      <c r="CV7" s="1016"/>
      <c r="CW7" s="1014"/>
      <c r="CX7" s="1015"/>
      <c r="CY7" s="1015"/>
      <c r="CZ7" s="1015"/>
      <c r="DA7" s="1016"/>
      <c r="DB7" s="1014"/>
      <c r="DC7" s="1015"/>
      <c r="DD7" s="1015"/>
      <c r="DE7" s="1015"/>
      <c r="DF7" s="1016"/>
      <c r="DG7" s="1014"/>
      <c r="DH7" s="1015"/>
      <c r="DI7" s="1015"/>
      <c r="DJ7" s="1015"/>
      <c r="DK7" s="1016"/>
      <c r="DL7" s="1014"/>
      <c r="DM7" s="1015"/>
      <c r="DN7" s="1015"/>
      <c r="DO7" s="1015"/>
      <c r="DP7" s="1016"/>
      <c r="DQ7" s="1014"/>
      <c r="DR7" s="1015"/>
      <c r="DS7" s="1015"/>
      <c r="DT7" s="1015"/>
      <c r="DU7" s="1016"/>
      <c r="DV7" s="959"/>
      <c r="DW7" s="960"/>
      <c r="DX7" s="960"/>
      <c r="DY7" s="960"/>
      <c r="DZ7" s="1017"/>
      <c r="EA7" s="71"/>
    </row>
    <row r="8" spans="1:131" s="51" customFormat="1" ht="26.25" customHeight="1" x14ac:dyDescent="0.2">
      <c r="A8" s="56">
        <v>2</v>
      </c>
      <c r="B8" s="948" t="s">
        <v>365</v>
      </c>
      <c r="C8" s="949"/>
      <c r="D8" s="949"/>
      <c r="E8" s="949"/>
      <c r="F8" s="949"/>
      <c r="G8" s="949"/>
      <c r="H8" s="949"/>
      <c r="I8" s="949"/>
      <c r="J8" s="949"/>
      <c r="K8" s="949"/>
      <c r="L8" s="949"/>
      <c r="M8" s="949"/>
      <c r="N8" s="949"/>
      <c r="O8" s="949"/>
      <c r="P8" s="950"/>
      <c r="Q8" s="951">
        <v>3</v>
      </c>
      <c r="R8" s="952"/>
      <c r="S8" s="952"/>
      <c r="T8" s="952"/>
      <c r="U8" s="952"/>
      <c r="V8" s="952">
        <v>3</v>
      </c>
      <c r="W8" s="952"/>
      <c r="X8" s="952"/>
      <c r="Y8" s="952"/>
      <c r="Z8" s="952"/>
      <c r="AA8" s="952" t="s">
        <v>211</v>
      </c>
      <c r="AB8" s="952"/>
      <c r="AC8" s="952"/>
      <c r="AD8" s="952"/>
      <c r="AE8" s="958"/>
      <c r="AF8" s="978" t="s">
        <v>211</v>
      </c>
      <c r="AG8" s="956"/>
      <c r="AH8" s="956"/>
      <c r="AI8" s="956"/>
      <c r="AJ8" s="979"/>
      <c r="AK8" s="957">
        <v>2</v>
      </c>
      <c r="AL8" s="952"/>
      <c r="AM8" s="952"/>
      <c r="AN8" s="952"/>
      <c r="AO8" s="952"/>
      <c r="AP8" s="952" t="s">
        <v>211</v>
      </c>
      <c r="AQ8" s="952"/>
      <c r="AR8" s="952"/>
      <c r="AS8" s="952"/>
      <c r="AT8" s="952"/>
      <c r="AU8" s="953"/>
      <c r="AV8" s="953"/>
      <c r="AW8" s="953"/>
      <c r="AX8" s="953"/>
      <c r="AY8" s="954"/>
      <c r="AZ8" s="60"/>
      <c r="BA8" s="60"/>
      <c r="BB8" s="60"/>
      <c r="BC8" s="60"/>
      <c r="BD8" s="60"/>
      <c r="BE8" s="71"/>
      <c r="BF8" s="71"/>
      <c r="BG8" s="71"/>
      <c r="BH8" s="71"/>
      <c r="BI8" s="71"/>
      <c r="BJ8" s="71"/>
      <c r="BK8" s="71"/>
      <c r="BL8" s="71"/>
      <c r="BM8" s="71"/>
      <c r="BN8" s="71"/>
      <c r="BO8" s="71"/>
      <c r="BP8" s="71"/>
      <c r="BQ8" s="56">
        <v>2</v>
      </c>
      <c r="BR8" s="76"/>
      <c r="BS8" s="948"/>
      <c r="BT8" s="949"/>
      <c r="BU8" s="949"/>
      <c r="BV8" s="949"/>
      <c r="BW8" s="949"/>
      <c r="BX8" s="949"/>
      <c r="BY8" s="949"/>
      <c r="BZ8" s="949"/>
      <c r="CA8" s="949"/>
      <c r="CB8" s="949"/>
      <c r="CC8" s="949"/>
      <c r="CD8" s="949"/>
      <c r="CE8" s="949"/>
      <c r="CF8" s="949"/>
      <c r="CG8" s="950"/>
      <c r="CH8" s="955"/>
      <c r="CI8" s="956"/>
      <c r="CJ8" s="956"/>
      <c r="CK8" s="956"/>
      <c r="CL8" s="966"/>
      <c r="CM8" s="955"/>
      <c r="CN8" s="956"/>
      <c r="CO8" s="956"/>
      <c r="CP8" s="956"/>
      <c r="CQ8" s="966"/>
      <c r="CR8" s="955"/>
      <c r="CS8" s="956"/>
      <c r="CT8" s="956"/>
      <c r="CU8" s="956"/>
      <c r="CV8" s="966"/>
      <c r="CW8" s="955"/>
      <c r="CX8" s="956"/>
      <c r="CY8" s="956"/>
      <c r="CZ8" s="956"/>
      <c r="DA8" s="966"/>
      <c r="DB8" s="955"/>
      <c r="DC8" s="956"/>
      <c r="DD8" s="956"/>
      <c r="DE8" s="956"/>
      <c r="DF8" s="966"/>
      <c r="DG8" s="955"/>
      <c r="DH8" s="956"/>
      <c r="DI8" s="956"/>
      <c r="DJ8" s="956"/>
      <c r="DK8" s="966"/>
      <c r="DL8" s="955"/>
      <c r="DM8" s="956"/>
      <c r="DN8" s="956"/>
      <c r="DO8" s="956"/>
      <c r="DP8" s="966"/>
      <c r="DQ8" s="955"/>
      <c r="DR8" s="956"/>
      <c r="DS8" s="956"/>
      <c r="DT8" s="956"/>
      <c r="DU8" s="966"/>
      <c r="DV8" s="948"/>
      <c r="DW8" s="949"/>
      <c r="DX8" s="949"/>
      <c r="DY8" s="949"/>
      <c r="DZ8" s="967"/>
      <c r="EA8" s="71"/>
    </row>
    <row r="9" spans="1:131" s="51" customFormat="1" ht="26.25" customHeight="1" x14ac:dyDescent="0.2">
      <c r="A9" s="56">
        <v>3</v>
      </c>
      <c r="B9" s="948"/>
      <c r="C9" s="949"/>
      <c r="D9" s="949"/>
      <c r="E9" s="949"/>
      <c r="F9" s="949"/>
      <c r="G9" s="949"/>
      <c r="H9" s="949"/>
      <c r="I9" s="949"/>
      <c r="J9" s="949"/>
      <c r="K9" s="949"/>
      <c r="L9" s="949"/>
      <c r="M9" s="949"/>
      <c r="N9" s="949"/>
      <c r="O9" s="949"/>
      <c r="P9" s="950"/>
      <c r="Q9" s="951"/>
      <c r="R9" s="952"/>
      <c r="S9" s="952"/>
      <c r="T9" s="952"/>
      <c r="U9" s="952"/>
      <c r="V9" s="952"/>
      <c r="W9" s="952"/>
      <c r="X9" s="952"/>
      <c r="Y9" s="952"/>
      <c r="Z9" s="952"/>
      <c r="AA9" s="952"/>
      <c r="AB9" s="952"/>
      <c r="AC9" s="952"/>
      <c r="AD9" s="952"/>
      <c r="AE9" s="958"/>
      <c r="AF9" s="978"/>
      <c r="AG9" s="956"/>
      <c r="AH9" s="956"/>
      <c r="AI9" s="956"/>
      <c r="AJ9" s="979"/>
      <c r="AK9" s="957"/>
      <c r="AL9" s="952"/>
      <c r="AM9" s="952"/>
      <c r="AN9" s="952"/>
      <c r="AO9" s="952"/>
      <c r="AP9" s="952"/>
      <c r="AQ9" s="952"/>
      <c r="AR9" s="952"/>
      <c r="AS9" s="952"/>
      <c r="AT9" s="952"/>
      <c r="AU9" s="953"/>
      <c r="AV9" s="953"/>
      <c r="AW9" s="953"/>
      <c r="AX9" s="953"/>
      <c r="AY9" s="954"/>
      <c r="AZ9" s="60"/>
      <c r="BA9" s="60"/>
      <c r="BB9" s="60"/>
      <c r="BC9" s="60"/>
      <c r="BD9" s="60"/>
      <c r="BE9" s="71"/>
      <c r="BF9" s="71"/>
      <c r="BG9" s="71"/>
      <c r="BH9" s="71"/>
      <c r="BI9" s="71"/>
      <c r="BJ9" s="71"/>
      <c r="BK9" s="71"/>
      <c r="BL9" s="71"/>
      <c r="BM9" s="71"/>
      <c r="BN9" s="71"/>
      <c r="BO9" s="71"/>
      <c r="BP9" s="71"/>
      <c r="BQ9" s="56">
        <v>3</v>
      </c>
      <c r="BR9" s="76"/>
      <c r="BS9" s="948"/>
      <c r="BT9" s="949"/>
      <c r="BU9" s="949"/>
      <c r="BV9" s="949"/>
      <c r="BW9" s="949"/>
      <c r="BX9" s="949"/>
      <c r="BY9" s="949"/>
      <c r="BZ9" s="949"/>
      <c r="CA9" s="949"/>
      <c r="CB9" s="949"/>
      <c r="CC9" s="949"/>
      <c r="CD9" s="949"/>
      <c r="CE9" s="949"/>
      <c r="CF9" s="949"/>
      <c r="CG9" s="950"/>
      <c r="CH9" s="955"/>
      <c r="CI9" s="956"/>
      <c r="CJ9" s="956"/>
      <c r="CK9" s="956"/>
      <c r="CL9" s="966"/>
      <c r="CM9" s="955"/>
      <c r="CN9" s="956"/>
      <c r="CO9" s="956"/>
      <c r="CP9" s="956"/>
      <c r="CQ9" s="966"/>
      <c r="CR9" s="955"/>
      <c r="CS9" s="956"/>
      <c r="CT9" s="956"/>
      <c r="CU9" s="956"/>
      <c r="CV9" s="966"/>
      <c r="CW9" s="955"/>
      <c r="CX9" s="956"/>
      <c r="CY9" s="956"/>
      <c r="CZ9" s="956"/>
      <c r="DA9" s="966"/>
      <c r="DB9" s="955"/>
      <c r="DC9" s="956"/>
      <c r="DD9" s="956"/>
      <c r="DE9" s="956"/>
      <c r="DF9" s="966"/>
      <c r="DG9" s="955"/>
      <c r="DH9" s="956"/>
      <c r="DI9" s="956"/>
      <c r="DJ9" s="956"/>
      <c r="DK9" s="966"/>
      <c r="DL9" s="955"/>
      <c r="DM9" s="956"/>
      <c r="DN9" s="956"/>
      <c r="DO9" s="956"/>
      <c r="DP9" s="966"/>
      <c r="DQ9" s="955"/>
      <c r="DR9" s="956"/>
      <c r="DS9" s="956"/>
      <c r="DT9" s="956"/>
      <c r="DU9" s="966"/>
      <c r="DV9" s="948"/>
      <c r="DW9" s="949"/>
      <c r="DX9" s="949"/>
      <c r="DY9" s="949"/>
      <c r="DZ9" s="967"/>
      <c r="EA9" s="71"/>
    </row>
    <row r="10" spans="1:131" s="51" customFormat="1" ht="26.25" customHeight="1" x14ac:dyDescent="0.2">
      <c r="A10" s="56">
        <v>4</v>
      </c>
      <c r="B10" s="948"/>
      <c r="C10" s="949"/>
      <c r="D10" s="949"/>
      <c r="E10" s="949"/>
      <c r="F10" s="949"/>
      <c r="G10" s="949"/>
      <c r="H10" s="949"/>
      <c r="I10" s="949"/>
      <c r="J10" s="949"/>
      <c r="K10" s="949"/>
      <c r="L10" s="949"/>
      <c r="M10" s="949"/>
      <c r="N10" s="949"/>
      <c r="O10" s="949"/>
      <c r="P10" s="950"/>
      <c r="Q10" s="951"/>
      <c r="R10" s="952"/>
      <c r="S10" s="952"/>
      <c r="T10" s="952"/>
      <c r="U10" s="952"/>
      <c r="V10" s="952"/>
      <c r="W10" s="952"/>
      <c r="X10" s="952"/>
      <c r="Y10" s="952"/>
      <c r="Z10" s="952"/>
      <c r="AA10" s="952"/>
      <c r="AB10" s="952"/>
      <c r="AC10" s="952"/>
      <c r="AD10" s="952"/>
      <c r="AE10" s="958"/>
      <c r="AF10" s="978"/>
      <c r="AG10" s="956"/>
      <c r="AH10" s="956"/>
      <c r="AI10" s="956"/>
      <c r="AJ10" s="979"/>
      <c r="AK10" s="957"/>
      <c r="AL10" s="952"/>
      <c r="AM10" s="952"/>
      <c r="AN10" s="952"/>
      <c r="AO10" s="952"/>
      <c r="AP10" s="952"/>
      <c r="AQ10" s="952"/>
      <c r="AR10" s="952"/>
      <c r="AS10" s="952"/>
      <c r="AT10" s="952"/>
      <c r="AU10" s="953"/>
      <c r="AV10" s="953"/>
      <c r="AW10" s="953"/>
      <c r="AX10" s="953"/>
      <c r="AY10" s="954"/>
      <c r="AZ10" s="60"/>
      <c r="BA10" s="60"/>
      <c r="BB10" s="60"/>
      <c r="BC10" s="60"/>
      <c r="BD10" s="60"/>
      <c r="BE10" s="71"/>
      <c r="BF10" s="71"/>
      <c r="BG10" s="71"/>
      <c r="BH10" s="71"/>
      <c r="BI10" s="71"/>
      <c r="BJ10" s="71"/>
      <c r="BK10" s="71"/>
      <c r="BL10" s="71"/>
      <c r="BM10" s="71"/>
      <c r="BN10" s="71"/>
      <c r="BO10" s="71"/>
      <c r="BP10" s="71"/>
      <c r="BQ10" s="56">
        <v>4</v>
      </c>
      <c r="BR10" s="76"/>
      <c r="BS10" s="948"/>
      <c r="BT10" s="949"/>
      <c r="BU10" s="949"/>
      <c r="BV10" s="949"/>
      <c r="BW10" s="949"/>
      <c r="BX10" s="949"/>
      <c r="BY10" s="949"/>
      <c r="BZ10" s="949"/>
      <c r="CA10" s="949"/>
      <c r="CB10" s="949"/>
      <c r="CC10" s="949"/>
      <c r="CD10" s="949"/>
      <c r="CE10" s="949"/>
      <c r="CF10" s="949"/>
      <c r="CG10" s="950"/>
      <c r="CH10" s="955"/>
      <c r="CI10" s="956"/>
      <c r="CJ10" s="956"/>
      <c r="CK10" s="956"/>
      <c r="CL10" s="966"/>
      <c r="CM10" s="955"/>
      <c r="CN10" s="956"/>
      <c r="CO10" s="956"/>
      <c r="CP10" s="956"/>
      <c r="CQ10" s="966"/>
      <c r="CR10" s="955"/>
      <c r="CS10" s="956"/>
      <c r="CT10" s="956"/>
      <c r="CU10" s="956"/>
      <c r="CV10" s="966"/>
      <c r="CW10" s="955"/>
      <c r="CX10" s="956"/>
      <c r="CY10" s="956"/>
      <c r="CZ10" s="956"/>
      <c r="DA10" s="966"/>
      <c r="DB10" s="955"/>
      <c r="DC10" s="956"/>
      <c r="DD10" s="956"/>
      <c r="DE10" s="956"/>
      <c r="DF10" s="966"/>
      <c r="DG10" s="955"/>
      <c r="DH10" s="956"/>
      <c r="DI10" s="956"/>
      <c r="DJ10" s="956"/>
      <c r="DK10" s="966"/>
      <c r="DL10" s="955"/>
      <c r="DM10" s="956"/>
      <c r="DN10" s="956"/>
      <c r="DO10" s="956"/>
      <c r="DP10" s="966"/>
      <c r="DQ10" s="955"/>
      <c r="DR10" s="956"/>
      <c r="DS10" s="956"/>
      <c r="DT10" s="956"/>
      <c r="DU10" s="966"/>
      <c r="DV10" s="948"/>
      <c r="DW10" s="949"/>
      <c r="DX10" s="949"/>
      <c r="DY10" s="949"/>
      <c r="DZ10" s="967"/>
      <c r="EA10" s="71"/>
    </row>
    <row r="11" spans="1:131" s="51" customFormat="1" ht="26.25" customHeight="1" x14ac:dyDescent="0.2">
      <c r="A11" s="56">
        <v>5</v>
      </c>
      <c r="B11" s="948"/>
      <c r="C11" s="949"/>
      <c r="D11" s="949"/>
      <c r="E11" s="949"/>
      <c r="F11" s="949"/>
      <c r="G11" s="949"/>
      <c r="H11" s="949"/>
      <c r="I11" s="949"/>
      <c r="J11" s="949"/>
      <c r="K11" s="949"/>
      <c r="L11" s="949"/>
      <c r="M11" s="949"/>
      <c r="N11" s="949"/>
      <c r="O11" s="949"/>
      <c r="P11" s="950"/>
      <c r="Q11" s="951"/>
      <c r="R11" s="952"/>
      <c r="S11" s="952"/>
      <c r="T11" s="952"/>
      <c r="U11" s="952"/>
      <c r="V11" s="952"/>
      <c r="W11" s="952"/>
      <c r="X11" s="952"/>
      <c r="Y11" s="952"/>
      <c r="Z11" s="952"/>
      <c r="AA11" s="952"/>
      <c r="AB11" s="952"/>
      <c r="AC11" s="952"/>
      <c r="AD11" s="952"/>
      <c r="AE11" s="958"/>
      <c r="AF11" s="978"/>
      <c r="AG11" s="956"/>
      <c r="AH11" s="956"/>
      <c r="AI11" s="956"/>
      <c r="AJ11" s="979"/>
      <c r="AK11" s="957"/>
      <c r="AL11" s="952"/>
      <c r="AM11" s="952"/>
      <c r="AN11" s="952"/>
      <c r="AO11" s="952"/>
      <c r="AP11" s="952"/>
      <c r="AQ11" s="952"/>
      <c r="AR11" s="952"/>
      <c r="AS11" s="952"/>
      <c r="AT11" s="952"/>
      <c r="AU11" s="953"/>
      <c r="AV11" s="953"/>
      <c r="AW11" s="953"/>
      <c r="AX11" s="953"/>
      <c r="AY11" s="954"/>
      <c r="AZ11" s="60"/>
      <c r="BA11" s="60"/>
      <c r="BB11" s="60"/>
      <c r="BC11" s="60"/>
      <c r="BD11" s="60"/>
      <c r="BE11" s="71"/>
      <c r="BF11" s="71"/>
      <c r="BG11" s="71"/>
      <c r="BH11" s="71"/>
      <c r="BI11" s="71"/>
      <c r="BJ11" s="71"/>
      <c r="BK11" s="71"/>
      <c r="BL11" s="71"/>
      <c r="BM11" s="71"/>
      <c r="BN11" s="71"/>
      <c r="BO11" s="71"/>
      <c r="BP11" s="71"/>
      <c r="BQ11" s="56">
        <v>5</v>
      </c>
      <c r="BR11" s="76"/>
      <c r="BS11" s="948"/>
      <c r="BT11" s="949"/>
      <c r="BU11" s="949"/>
      <c r="BV11" s="949"/>
      <c r="BW11" s="949"/>
      <c r="BX11" s="949"/>
      <c r="BY11" s="949"/>
      <c r="BZ11" s="949"/>
      <c r="CA11" s="949"/>
      <c r="CB11" s="949"/>
      <c r="CC11" s="949"/>
      <c r="CD11" s="949"/>
      <c r="CE11" s="949"/>
      <c r="CF11" s="949"/>
      <c r="CG11" s="950"/>
      <c r="CH11" s="955"/>
      <c r="CI11" s="956"/>
      <c r="CJ11" s="956"/>
      <c r="CK11" s="956"/>
      <c r="CL11" s="966"/>
      <c r="CM11" s="955"/>
      <c r="CN11" s="956"/>
      <c r="CO11" s="956"/>
      <c r="CP11" s="956"/>
      <c r="CQ11" s="966"/>
      <c r="CR11" s="955"/>
      <c r="CS11" s="956"/>
      <c r="CT11" s="956"/>
      <c r="CU11" s="956"/>
      <c r="CV11" s="966"/>
      <c r="CW11" s="955"/>
      <c r="CX11" s="956"/>
      <c r="CY11" s="956"/>
      <c r="CZ11" s="956"/>
      <c r="DA11" s="966"/>
      <c r="DB11" s="955"/>
      <c r="DC11" s="956"/>
      <c r="DD11" s="956"/>
      <c r="DE11" s="956"/>
      <c r="DF11" s="966"/>
      <c r="DG11" s="955"/>
      <c r="DH11" s="956"/>
      <c r="DI11" s="956"/>
      <c r="DJ11" s="956"/>
      <c r="DK11" s="966"/>
      <c r="DL11" s="955"/>
      <c r="DM11" s="956"/>
      <c r="DN11" s="956"/>
      <c r="DO11" s="956"/>
      <c r="DP11" s="966"/>
      <c r="DQ11" s="955"/>
      <c r="DR11" s="956"/>
      <c r="DS11" s="956"/>
      <c r="DT11" s="956"/>
      <c r="DU11" s="966"/>
      <c r="DV11" s="948"/>
      <c r="DW11" s="949"/>
      <c r="DX11" s="949"/>
      <c r="DY11" s="949"/>
      <c r="DZ11" s="967"/>
      <c r="EA11" s="71"/>
    </row>
    <row r="12" spans="1:131" s="51" customFormat="1" ht="26.25" customHeight="1" x14ac:dyDescent="0.2">
      <c r="A12" s="56">
        <v>6</v>
      </c>
      <c r="B12" s="948"/>
      <c r="C12" s="949"/>
      <c r="D12" s="949"/>
      <c r="E12" s="949"/>
      <c r="F12" s="949"/>
      <c r="G12" s="949"/>
      <c r="H12" s="949"/>
      <c r="I12" s="949"/>
      <c r="J12" s="949"/>
      <c r="K12" s="949"/>
      <c r="L12" s="949"/>
      <c r="M12" s="949"/>
      <c r="N12" s="949"/>
      <c r="O12" s="949"/>
      <c r="P12" s="950"/>
      <c r="Q12" s="951"/>
      <c r="R12" s="952"/>
      <c r="S12" s="952"/>
      <c r="T12" s="952"/>
      <c r="U12" s="952"/>
      <c r="V12" s="952"/>
      <c r="W12" s="952"/>
      <c r="X12" s="952"/>
      <c r="Y12" s="952"/>
      <c r="Z12" s="952"/>
      <c r="AA12" s="952"/>
      <c r="AB12" s="952"/>
      <c r="AC12" s="952"/>
      <c r="AD12" s="952"/>
      <c r="AE12" s="958"/>
      <c r="AF12" s="978"/>
      <c r="AG12" s="956"/>
      <c r="AH12" s="956"/>
      <c r="AI12" s="956"/>
      <c r="AJ12" s="979"/>
      <c r="AK12" s="957"/>
      <c r="AL12" s="952"/>
      <c r="AM12" s="952"/>
      <c r="AN12" s="952"/>
      <c r="AO12" s="952"/>
      <c r="AP12" s="952"/>
      <c r="AQ12" s="952"/>
      <c r="AR12" s="952"/>
      <c r="AS12" s="952"/>
      <c r="AT12" s="952"/>
      <c r="AU12" s="953"/>
      <c r="AV12" s="953"/>
      <c r="AW12" s="953"/>
      <c r="AX12" s="953"/>
      <c r="AY12" s="954"/>
      <c r="AZ12" s="60"/>
      <c r="BA12" s="60"/>
      <c r="BB12" s="60"/>
      <c r="BC12" s="60"/>
      <c r="BD12" s="60"/>
      <c r="BE12" s="71"/>
      <c r="BF12" s="71"/>
      <c r="BG12" s="71"/>
      <c r="BH12" s="71"/>
      <c r="BI12" s="71"/>
      <c r="BJ12" s="71"/>
      <c r="BK12" s="71"/>
      <c r="BL12" s="71"/>
      <c r="BM12" s="71"/>
      <c r="BN12" s="71"/>
      <c r="BO12" s="71"/>
      <c r="BP12" s="71"/>
      <c r="BQ12" s="56">
        <v>6</v>
      </c>
      <c r="BR12" s="76"/>
      <c r="BS12" s="948"/>
      <c r="BT12" s="949"/>
      <c r="BU12" s="949"/>
      <c r="BV12" s="949"/>
      <c r="BW12" s="949"/>
      <c r="BX12" s="949"/>
      <c r="BY12" s="949"/>
      <c r="BZ12" s="949"/>
      <c r="CA12" s="949"/>
      <c r="CB12" s="949"/>
      <c r="CC12" s="949"/>
      <c r="CD12" s="949"/>
      <c r="CE12" s="949"/>
      <c r="CF12" s="949"/>
      <c r="CG12" s="950"/>
      <c r="CH12" s="955"/>
      <c r="CI12" s="956"/>
      <c r="CJ12" s="956"/>
      <c r="CK12" s="956"/>
      <c r="CL12" s="966"/>
      <c r="CM12" s="955"/>
      <c r="CN12" s="956"/>
      <c r="CO12" s="956"/>
      <c r="CP12" s="956"/>
      <c r="CQ12" s="966"/>
      <c r="CR12" s="955"/>
      <c r="CS12" s="956"/>
      <c r="CT12" s="956"/>
      <c r="CU12" s="956"/>
      <c r="CV12" s="966"/>
      <c r="CW12" s="955"/>
      <c r="CX12" s="956"/>
      <c r="CY12" s="956"/>
      <c r="CZ12" s="956"/>
      <c r="DA12" s="966"/>
      <c r="DB12" s="955"/>
      <c r="DC12" s="956"/>
      <c r="DD12" s="956"/>
      <c r="DE12" s="956"/>
      <c r="DF12" s="966"/>
      <c r="DG12" s="955"/>
      <c r="DH12" s="956"/>
      <c r="DI12" s="956"/>
      <c r="DJ12" s="956"/>
      <c r="DK12" s="966"/>
      <c r="DL12" s="955"/>
      <c r="DM12" s="956"/>
      <c r="DN12" s="956"/>
      <c r="DO12" s="956"/>
      <c r="DP12" s="966"/>
      <c r="DQ12" s="955"/>
      <c r="DR12" s="956"/>
      <c r="DS12" s="956"/>
      <c r="DT12" s="956"/>
      <c r="DU12" s="966"/>
      <c r="DV12" s="948"/>
      <c r="DW12" s="949"/>
      <c r="DX12" s="949"/>
      <c r="DY12" s="949"/>
      <c r="DZ12" s="967"/>
      <c r="EA12" s="71"/>
    </row>
    <row r="13" spans="1:131" s="51" customFormat="1" ht="26.25" customHeight="1" x14ac:dyDescent="0.2">
      <c r="A13" s="56">
        <v>7</v>
      </c>
      <c r="B13" s="948"/>
      <c r="C13" s="949"/>
      <c r="D13" s="949"/>
      <c r="E13" s="949"/>
      <c r="F13" s="949"/>
      <c r="G13" s="949"/>
      <c r="H13" s="949"/>
      <c r="I13" s="949"/>
      <c r="J13" s="949"/>
      <c r="K13" s="949"/>
      <c r="L13" s="949"/>
      <c r="M13" s="949"/>
      <c r="N13" s="949"/>
      <c r="O13" s="949"/>
      <c r="P13" s="950"/>
      <c r="Q13" s="951"/>
      <c r="R13" s="952"/>
      <c r="S13" s="952"/>
      <c r="T13" s="952"/>
      <c r="U13" s="952"/>
      <c r="V13" s="952"/>
      <c r="W13" s="952"/>
      <c r="X13" s="952"/>
      <c r="Y13" s="952"/>
      <c r="Z13" s="952"/>
      <c r="AA13" s="952"/>
      <c r="AB13" s="952"/>
      <c r="AC13" s="952"/>
      <c r="AD13" s="952"/>
      <c r="AE13" s="958"/>
      <c r="AF13" s="978"/>
      <c r="AG13" s="956"/>
      <c r="AH13" s="956"/>
      <c r="AI13" s="956"/>
      <c r="AJ13" s="979"/>
      <c r="AK13" s="957"/>
      <c r="AL13" s="952"/>
      <c r="AM13" s="952"/>
      <c r="AN13" s="952"/>
      <c r="AO13" s="952"/>
      <c r="AP13" s="952"/>
      <c r="AQ13" s="952"/>
      <c r="AR13" s="952"/>
      <c r="AS13" s="952"/>
      <c r="AT13" s="952"/>
      <c r="AU13" s="953"/>
      <c r="AV13" s="953"/>
      <c r="AW13" s="953"/>
      <c r="AX13" s="953"/>
      <c r="AY13" s="954"/>
      <c r="AZ13" s="60"/>
      <c r="BA13" s="60"/>
      <c r="BB13" s="60"/>
      <c r="BC13" s="60"/>
      <c r="BD13" s="60"/>
      <c r="BE13" s="71"/>
      <c r="BF13" s="71"/>
      <c r="BG13" s="71"/>
      <c r="BH13" s="71"/>
      <c r="BI13" s="71"/>
      <c r="BJ13" s="71"/>
      <c r="BK13" s="71"/>
      <c r="BL13" s="71"/>
      <c r="BM13" s="71"/>
      <c r="BN13" s="71"/>
      <c r="BO13" s="71"/>
      <c r="BP13" s="71"/>
      <c r="BQ13" s="56">
        <v>7</v>
      </c>
      <c r="BR13" s="76"/>
      <c r="BS13" s="948"/>
      <c r="BT13" s="949"/>
      <c r="BU13" s="949"/>
      <c r="BV13" s="949"/>
      <c r="BW13" s="949"/>
      <c r="BX13" s="949"/>
      <c r="BY13" s="949"/>
      <c r="BZ13" s="949"/>
      <c r="CA13" s="949"/>
      <c r="CB13" s="949"/>
      <c r="CC13" s="949"/>
      <c r="CD13" s="949"/>
      <c r="CE13" s="949"/>
      <c r="CF13" s="949"/>
      <c r="CG13" s="950"/>
      <c r="CH13" s="955"/>
      <c r="CI13" s="956"/>
      <c r="CJ13" s="956"/>
      <c r="CK13" s="956"/>
      <c r="CL13" s="966"/>
      <c r="CM13" s="955"/>
      <c r="CN13" s="956"/>
      <c r="CO13" s="956"/>
      <c r="CP13" s="956"/>
      <c r="CQ13" s="966"/>
      <c r="CR13" s="955"/>
      <c r="CS13" s="956"/>
      <c r="CT13" s="956"/>
      <c r="CU13" s="956"/>
      <c r="CV13" s="966"/>
      <c r="CW13" s="955"/>
      <c r="CX13" s="956"/>
      <c r="CY13" s="956"/>
      <c r="CZ13" s="956"/>
      <c r="DA13" s="966"/>
      <c r="DB13" s="955"/>
      <c r="DC13" s="956"/>
      <c r="DD13" s="956"/>
      <c r="DE13" s="956"/>
      <c r="DF13" s="966"/>
      <c r="DG13" s="955"/>
      <c r="DH13" s="956"/>
      <c r="DI13" s="956"/>
      <c r="DJ13" s="956"/>
      <c r="DK13" s="966"/>
      <c r="DL13" s="955"/>
      <c r="DM13" s="956"/>
      <c r="DN13" s="956"/>
      <c r="DO13" s="956"/>
      <c r="DP13" s="966"/>
      <c r="DQ13" s="955"/>
      <c r="DR13" s="956"/>
      <c r="DS13" s="956"/>
      <c r="DT13" s="956"/>
      <c r="DU13" s="966"/>
      <c r="DV13" s="948"/>
      <c r="DW13" s="949"/>
      <c r="DX13" s="949"/>
      <c r="DY13" s="949"/>
      <c r="DZ13" s="967"/>
      <c r="EA13" s="71"/>
    </row>
    <row r="14" spans="1:131" s="51" customFormat="1" ht="26.25" customHeight="1" x14ac:dyDescent="0.2">
      <c r="A14" s="56">
        <v>8</v>
      </c>
      <c r="B14" s="948"/>
      <c r="C14" s="949"/>
      <c r="D14" s="949"/>
      <c r="E14" s="949"/>
      <c r="F14" s="949"/>
      <c r="G14" s="949"/>
      <c r="H14" s="949"/>
      <c r="I14" s="949"/>
      <c r="J14" s="949"/>
      <c r="K14" s="949"/>
      <c r="L14" s="949"/>
      <c r="M14" s="949"/>
      <c r="N14" s="949"/>
      <c r="O14" s="949"/>
      <c r="P14" s="950"/>
      <c r="Q14" s="951"/>
      <c r="R14" s="952"/>
      <c r="S14" s="952"/>
      <c r="T14" s="952"/>
      <c r="U14" s="952"/>
      <c r="V14" s="952"/>
      <c r="W14" s="952"/>
      <c r="X14" s="952"/>
      <c r="Y14" s="952"/>
      <c r="Z14" s="952"/>
      <c r="AA14" s="952"/>
      <c r="AB14" s="952"/>
      <c r="AC14" s="952"/>
      <c r="AD14" s="952"/>
      <c r="AE14" s="958"/>
      <c r="AF14" s="978"/>
      <c r="AG14" s="956"/>
      <c r="AH14" s="956"/>
      <c r="AI14" s="956"/>
      <c r="AJ14" s="979"/>
      <c r="AK14" s="957"/>
      <c r="AL14" s="952"/>
      <c r="AM14" s="952"/>
      <c r="AN14" s="952"/>
      <c r="AO14" s="952"/>
      <c r="AP14" s="952"/>
      <c r="AQ14" s="952"/>
      <c r="AR14" s="952"/>
      <c r="AS14" s="952"/>
      <c r="AT14" s="952"/>
      <c r="AU14" s="953"/>
      <c r="AV14" s="953"/>
      <c r="AW14" s="953"/>
      <c r="AX14" s="953"/>
      <c r="AY14" s="954"/>
      <c r="AZ14" s="60"/>
      <c r="BA14" s="60"/>
      <c r="BB14" s="60"/>
      <c r="BC14" s="60"/>
      <c r="BD14" s="60"/>
      <c r="BE14" s="71"/>
      <c r="BF14" s="71"/>
      <c r="BG14" s="71"/>
      <c r="BH14" s="71"/>
      <c r="BI14" s="71"/>
      <c r="BJ14" s="71"/>
      <c r="BK14" s="71"/>
      <c r="BL14" s="71"/>
      <c r="BM14" s="71"/>
      <c r="BN14" s="71"/>
      <c r="BO14" s="71"/>
      <c r="BP14" s="71"/>
      <c r="BQ14" s="56">
        <v>8</v>
      </c>
      <c r="BR14" s="76"/>
      <c r="BS14" s="948"/>
      <c r="BT14" s="949"/>
      <c r="BU14" s="949"/>
      <c r="BV14" s="949"/>
      <c r="BW14" s="949"/>
      <c r="BX14" s="949"/>
      <c r="BY14" s="949"/>
      <c r="BZ14" s="949"/>
      <c r="CA14" s="949"/>
      <c r="CB14" s="949"/>
      <c r="CC14" s="949"/>
      <c r="CD14" s="949"/>
      <c r="CE14" s="949"/>
      <c r="CF14" s="949"/>
      <c r="CG14" s="950"/>
      <c r="CH14" s="955"/>
      <c r="CI14" s="956"/>
      <c r="CJ14" s="956"/>
      <c r="CK14" s="956"/>
      <c r="CL14" s="966"/>
      <c r="CM14" s="955"/>
      <c r="CN14" s="956"/>
      <c r="CO14" s="956"/>
      <c r="CP14" s="956"/>
      <c r="CQ14" s="966"/>
      <c r="CR14" s="955"/>
      <c r="CS14" s="956"/>
      <c r="CT14" s="956"/>
      <c r="CU14" s="956"/>
      <c r="CV14" s="966"/>
      <c r="CW14" s="955"/>
      <c r="CX14" s="956"/>
      <c r="CY14" s="956"/>
      <c r="CZ14" s="956"/>
      <c r="DA14" s="966"/>
      <c r="DB14" s="955"/>
      <c r="DC14" s="956"/>
      <c r="DD14" s="956"/>
      <c r="DE14" s="956"/>
      <c r="DF14" s="966"/>
      <c r="DG14" s="955"/>
      <c r="DH14" s="956"/>
      <c r="DI14" s="956"/>
      <c r="DJ14" s="956"/>
      <c r="DK14" s="966"/>
      <c r="DL14" s="955"/>
      <c r="DM14" s="956"/>
      <c r="DN14" s="956"/>
      <c r="DO14" s="956"/>
      <c r="DP14" s="966"/>
      <c r="DQ14" s="955"/>
      <c r="DR14" s="956"/>
      <c r="DS14" s="956"/>
      <c r="DT14" s="956"/>
      <c r="DU14" s="966"/>
      <c r="DV14" s="948"/>
      <c r="DW14" s="949"/>
      <c r="DX14" s="949"/>
      <c r="DY14" s="949"/>
      <c r="DZ14" s="967"/>
      <c r="EA14" s="71"/>
    </row>
    <row r="15" spans="1:131" s="51" customFormat="1" ht="26.25" customHeight="1" x14ac:dyDescent="0.2">
      <c r="A15" s="56">
        <v>9</v>
      </c>
      <c r="B15" s="948"/>
      <c r="C15" s="949"/>
      <c r="D15" s="949"/>
      <c r="E15" s="949"/>
      <c r="F15" s="949"/>
      <c r="G15" s="949"/>
      <c r="H15" s="949"/>
      <c r="I15" s="949"/>
      <c r="J15" s="949"/>
      <c r="K15" s="949"/>
      <c r="L15" s="949"/>
      <c r="M15" s="949"/>
      <c r="N15" s="949"/>
      <c r="O15" s="949"/>
      <c r="P15" s="950"/>
      <c r="Q15" s="951"/>
      <c r="R15" s="952"/>
      <c r="S15" s="952"/>
      <c r="T15" s="952"/>
      <c r="U15" s="952"/>
      <c r="V15" s="952"/>
      <c r="W15" s="952"/>
      <c r="X15" s="952"/>
      <c r="Y15" s="952"/>
      <c r="Z15" s="952"/>
      <c r="AA15" s="952"/>
      <c r="AB15" s="952"/>
      <c r="AC15" s="952"/>
      <c r="AD15" s="952"/>
      <c r="AE15" s="958"/>
      <c r="AF15" s="978"/>
      <c r="AG15" s="956"/>
      <c r="AH15" s="956"/>
      <c r="AI15" s="956"/>
      <c r="AJ15" s="979"/>
      <c r="AK15" s="957"/>
      <c r="AL15" s="952"/>
      <c r="AM15" s="952"/>
      <c r="AN15" s="952"/>
      <c r="AO15" s="952"/>
      <c r="AP15" s="952"/>
      <c r="AQ15" s="952"/>
      <c r="AR15" s="952"/>
      <c r="AS15" s="952"/>
      <c r="AT15" s="952"/>
      <c r="AU15" s="953"/>
      <c r="AV15" s="953"/>
      <c r="AW15" s="953"/>
      <c r="AX15" s="953"/>
      <c r="AY15" s="954"/>
      <c r="AZ15" s="60"/>
      <c r="BA15" s="60"/>
      <c r="BB15" s="60"/>
      <c r="BC15" s="60"/>
      <c r="BD15" s="60"/>
      <c r="BE15" s="71"/>
      <c r="BF15" s="71"/>
      <c r="BG15" s="71"/>
      <c r="BH15" s="71"/>
      <c r="BI15" s="71"/>
      <c r="BJ15" s="71"/>
      <c r="BK15" s="71"/>
      <c r="BL15" s="71"/>
      <c r="BM15" s="71"/>
      <c r="BN15" s="71"/>
      <c r="BO15" s="71"/>
      <c r="BP15" s="71"/>
      <c r="BQ15" s="56">
        <v>9</v>
      </c>
      <c r="BR15" s="76"/>
      <c r="BS15" s="948"/>
      <c r="BT15" s="949"/>
      <c r="BU15" s="949"/>
      <c r="BV15" s="949"/>
      <c r="BW15" s="949"/>
      <c r="BX15" s="949"/>
      <c r="BY15" s="949"/>
      <c r="BZ15" s="949"/>
      <c r="CA15" s="949"/>
      <c r="CB15" s="949"/>
      <c r="CC15" s="949"/>
      <c r="CD15" s="949"/>
      <c r="CE15" s="949"/>
      <c r="CF15" s="949"/>
      <c r="CG15" s="950"/>
      <c r="CH15" s="955"/>
      <c r="CI15" s="956"/>
      <c r="CJ15" s="956"/>
      <c r="CK15" s="956"/>
      <c r="CL15" s="966"/>
      <c r="CM15" s="955"/>
      <c r="CN15" s="956"/>
      <c r="CO15" s="956"/>
      <c r="CP15" s="956"/>
      <c r="CQ15" s="966"/>
      <c r="CR15" s="955"/>
      <c r="CS15" s="956"/>
      <c r="CT15" s="956"/>
      <c r="CU15" s="956"/>
      <c r="CV15" s="966"/>
      <c r="CW15" s="955"/>
      <c r="CX15" s="956"/>
      <c r="CY15" s="956"/>
      <c r="CZ15" s="956"/>
      <c r="DA15" s="966"/>
      <c r="DB15" s="955"/>
      <c r="DC15" s="956"/>
      <c r="DD15" s="956"/>
      <c r="DE15" s="956"/>
      <c r="DF15" s="966"/>
      <c r="DG15" s="955"/>
      <c r="DH15" s="956"/>
      <c r="DI15" s="956"/>
      <c r="DJ15" s="956"/>
      <c r="DK15" s="966"/>
      <c r="DL15" s="955"/>
      <c r="DM15" s="956"/>
      <c r="DN15" s="956"/>
      <c r="DO15" s="956"/>
      <c r="DP15" s="966"/>
      <c r="DQ15" s="955"/>
      <c r="DR15" s="956"/>
      <c r="DS15" s="956"/>
      <c r="DT15" s="956"/>
      <c r="DU15" s="966"/>
      <c r="DV15" s="948"/>
      <c r="DW15" s="949"/>
      <c r="DX15" s="949"/>
      <c r="DY15" s="949"/>
      <c r="DZ15" s="967"/>
      <c r="EA15" s="71"/>
    </row>
    <row r="16" spans="1:131" s="51" customFormat="1" ht="26.25" customHeight="1" x14ac:dyDescent="0.2">
      <c r="A16" s="56">
        <v>10</v>
      </c>
      <c r="B16" s="948"/>
      <c r="C16" s="949"/>
      <c r="D16" s="949"/>
      <c r="E16" s="949"/>
      <c r="F16" s="949"/>
      <c r="G16" s="949"/>
      <c r="H16" s="949"/>
      <c r="I16" s="949"/>
      <c r="J16" s="949"/>
      <c r="K16" s="949"/>
      <c r="L16" s="949"/>
      <c r="M16" s="949"/>
      <c r="N16" s="949"/>
      <c r="O16" s="949"/>
      <c r="P16" s="950"/>
      <c r="Q16" s="951"/>
      <c r="R16" s="952"/>
      <c r="S16" s="952"/>
      <c r="T16" s="952"/>
      <c r="U16" s="952"/>
      <c r="V16" s="952"/>
      <c r="W16" s="952"/>
      <c r="X16" s="952"/>
      <c r="Y16" s="952"/>
      <c r="Z16" s="952"/>
      <c r="AA16" s="952"/>
      <c r="AB16" s="952"/>
      <c r="AC16" s="952"/>
      <c r="AD16" s="952"/>
      <c r="AE16" s="958"/>
      <c r="AF16" s="978"/>
      <c r="AG16" s="956"/>
      <c r="AH16" s="956"/>
      <c r="AI16" s="956"/>
      <c r="AJ16" s="979"/>
      <c r="AK16" s="957"/>
      <c r="AL16" s="952"/>
      <c r="AM16" s="952"/>
      <c r="AN16" s="952"/>
      <c r="AO16" s="952"/>
      <c r="AP16" s="952"/>
      <c r="AQ16" s="952"/>
      <c r="AR16" s="952"/>
      <c r="AS16" s="952"/>
      <c r="AT16" s="952"/>
      <c r="AU16" s="953"/>
      <c r="AV16" s="953"/>
      <c r="AW16" s="953"/>
      <c r="AX16" s="953"/>
      <c r="AY16" s="954"/>
      <c r="AZ16" s="60"/>
      <c r="BA16" s="60"/>
      <c r="BB16" s="60"/>
      <c r="BC16" s="60"/>
      <c r="BD16" s="60"/>
      <c r="BE16" s="71"/>
      <c r="BF16" s="71"/>
      <c r="BG16" s="71"/>
      <c r="BH16" s="71"/>
      <c r="BI16" s="71"/>
      <c r="BJ16" s="71"/>
      <c r="BK16" s="71"/>
      <c r="BL16" s="71"/>
      <c r="BM16" s="71"/>
      <c r="BN16" s="71"/>
      <c r="BO16" s="71"/>
      <c r="BP16" s="71"/>
      <c r="BQ16" s="56">
        <v>10</v>
      </c>
      <c r="BR16" s="76"/>
      <c r="BS16" s="948"/>
      <c r="BT16" s="949"/>
      <c r="BU16" s="949"/>
      <c r="BV16" s="949"/>
      <c r="BW16" s="949"/>
      <c r="BX16" s="949"/>
      <c r="BY16" s="949"/>
      <c r="BZ16" s="949"/>
      <c r="CA16" s="949"/>
      <c r="CB16" s="949"/>
      <c r="CC16" s="949"/>
      <c r="CD16" s="949"/>
      <c r="CE16" s="949"/>
      <c r="CF16" s="949"/>
      <c r="CG16" s="950"/>
      <c r="CH16" s="955"/>
      <c r="CI16" s="956"/>
      <c r="CJ16" s="956"/>
      <c r="CK16" s="956"/>
      <c r="CL16" s="966"/>
      <c r="CM16" s="955"/>
      <c r="CN16" s="956"/>
      <c r="CO16" s="956"/>
      <c r="CP16" s="956"/>
      <c r="CQ16" s="966"/>
      <c r="CR16" s="955"/>
      <c r="CS16" s="956"/>
      <c r="CT16" s="956"/>
      <c r="CU16" s="956"/>
      <c r="CV16" s="966"/>
      <c r="CW16" s="955"/>
      <c r="CX16" s="956"/>
      <c r="CY16" s="956"/>
      <c r="CZ16" s="956"/>
      <c r="DA16" s="966"/>
      <c r="DB16" s="955"/>
      <c r="DC16" s="956"/>
      <c r="DD16" s="956"/>
      <c r="DE16" s="956"/>
      <c r="DF16" s="966"/>
      <c r="DG16" s="955"/>
      <c r="DH16" s="956"/>
      <c r="DI16" s="956"/>
      <c r="DJ16" s="956"/>
      <c r="DK16" s="966"/>
      <c r="DL16" s="955"/>
      <c r="DM16" s="956"/>
      <c r="DN16" s="956"/>
      <c r="DO16" s="956"/>
      <c r="DP16" s="966"/>
      <c r="DQ16" s="955"/>
      <c r="DR16" s="956"/>
      <c r="DS16" s="956"/>
      <c r="DT16" s="956"/>
      <c r="DU16" s="966"/>
      <c r="DV16" s="948"/>
      <c r="DW16" s="949"/>
      <c r="DX16" s="949"/>
      <c r="DY16" s="949"/>
      <c r="DZ16" s="967"/>
      <c r="EA16" s="71"/>
    </row>
    <row r="17" spans="1:131" s="51" customFormat="1" ht="26.25" customHeight="1" x14ac:dyDescent="0.2">
      <c r="A17" s="56">
        <v>11</v>
      </c>
      <c r="B17" s="948"/>
      <c r="C17" s="949"/>
      <c r="D17" s="949"/>
      <c r="E17" s="949"/>
      <c r="F17" s="949"/>
      <c r="G17" s="949"/>
      <c r="H17" s="949"/>
      <c r="I17" s="949"/>
      <c r="J17" s="949"/>
      <c r="K17" s="949"/>
      <c r="L17" s="949"/>
      <c r="M17" s="949"/>
      <c r="N17" s="949"/>
      <c r="O17" s="949"/>
      <c r="P17" s="950"/>
      <c r="Q17" s="951"/>
      <c r="R17" s="952"/>
      <c r="S17" s="952"/>
      <c r="T17" s="952"/>
      <c r="U17" s="952"/>
      <c r="V17" s="952"/>
      <c r="W17" s="952"/>
      <c r="X17" s="952"/>
      <c r="Y17" s="952"/>
      <c r="Z17" s="952"/>
      <c r="AA17" s="952"/>
      <c r="AB17" s="952"/>
      <c r="AC17" s="952"/>
      <c r="AD17" s="952"/>
      <c r="AE17" s="958"/>
      <c r="AF17" s="978"/>
      <c r="AG17" s="956"/>
      <c r="AH17" s="956"/>
      <c r="AI17" s="956"/>
      <c r="AJ17" s="979"/>
      <c r="AK17" s="957"/>
      <c r="AL17" s="952"/>
      <c r="AM17" s="952"/>
      <c r="AN17" s="952"/>
      <c r="AO17" s="952"/>
      <c r="AP17" s="952"/>
      <c r="AQ17" s="952"/>
      <c r="AR17" s="952"/>
      <c r="AS17" s="952"/>
      <c r="AT17" s="952"/>
      <c r="AU17" s="953"/>
      <c r="AV17" s="953"/>
      <c r="AW17" s="953"/>
      <c r="AX17" s="953"/>
      <c r="AY17" s="954"/>
      <c r="AZ17" s="60"/>
      <c r="BA17" s="60"/>
      <c r="BB17" s="60"/>
      <c r="BC17" s="60"/>
      <c r="BD17" s="60"/>
      <c r="BE17" s="71"/>
      <c r="BF17" s="71"/>
      <c r="BG17" s="71"/>
      <c r="BH17" s="71"/>
      <c r="BI17" s="71"/>
      <c r="BJ17" s="71"/>
      <c r="BK17" s="71"/>
      <c r="BL17" s="71"/>
      <c r="BM17" s="71"/>
      <c r="BN17" s="71"/>
      <c r="BO17" s="71"/>
      <c r="BP17" s="71"/>
      <c r="BQ17" s="56">
        <v>11</v>
      </c>
      <c r="BR17" s="76"/>
      <c r="BS17" s="948"/>
      <c r="BT17" s="949"/>
      <c r="BU17" s="949"/>
      <c r="BV17" s="949"/>
      <c r="BW17" s="949"/>
      <c r="BX17" s="949"/>
      <c r="BY17" s="949"/>
      <c r="BZ17" s="949"/>
      <c r="CA17" s="949"/>
      <c r="CB17" s="949"/>
      <c r="CC17" s="949"/>
      <c r="CD17" s="949"/>
      <c r="CE17" s="949"/>
      <c r="CF17" s="949"/>
      <c r="CG17" s="950"/>
      <c r="CH17" s="955"/>
      <c r="CI17" s="956"/>
      <c r="CJ17" s="956"/>
      <c r="CK17" s="956"/>
      <c r="CL17" s="966"/>
      <c r="CM17" s="955"/>
      <c r="CN17" s="956"/>
      <c r="CO17" s="956"/>
      <c r="CP17" s="956"/>
      <c r="CQ17" s="966"/>
      <c r="CR17" s="955"/>
      <c r="CS17" s="956"/>
      <c r="CT17" s="956"/>
      <c r="CU17" s="956"/>
      <c r="CV17" s="966"/>
      <c r="CW17" s="955"/>
      <c r="CX17" s="956"/>
      <c r="CY17" s="956"/>
      <c r="CZ17" s="956"/>
      <c r="DA17" s="966"/>
      <c r="DB17" s="955"/>
      <c r="DC17" s="956"/>
      <c r="DD17" s="956"/>
      <c r="DE17" s="956"/>
      <c r="DF17" s="966"/>
      <c r="DG17" s="955"/>
      <c r="DH17" s="956"/>
      <c r="DI17" s="956"/>
      <c r="DJ17" s="956"/>
      <c r="DK17" s="966"/>
      <c r="DL17" s="955"/>
      <c r="DM17" s="956"/>
      <c r="DN17" s="956"/>
      <c r="DO17" s="956"/>
      <c r="DP17" s="966"/>
      <c r="DQ17" s="955"/>
      <c r="DR17" s="956"/>
      <c r="DS17" s="956"/>
      <c r="DT17" s="956"/>
      <c r="DU17" s="966"/>
      <c r="DV17" s="948"/>
      <c r="DW17" s="949"/>
      <c r="DX17" s="949"/>
      <c r="DY17" s="949"/>
      <c r="DZ17" s="967"/>
      <c r="EA17" s="71"/>
    </row>
    <row r="18" spans="1:131" s="51" customFormat="1" ht="26.25" customHeight="1" x14ac:dyDescent="0.2">
      <c r="A18" s="56">
        <v>12</v>
      </c>
      <c r="B18" s="948"/>
      <c r="C18" s="949"/>
      <c r="D18" s="949"/>
      <c r="E18" s="949"/>
      <c r="F18" s="949"/>
      <c r="G18" s="949"/>
      <c r="H18" s="949"/>
      <c r="I18" s="949"/>
      <c r="J18" s="949"/>
      <c r="K18" s="949"/>
      <c r="L18" s="949"/>
      <c r="M18" s="949"/>
      <c r="N18" s="949"/>
      <c r="O18" s="949"/>
      <c r="P18" s="950"/>
      <c r="Q18" s="951"/>
      <c r="R18" s="952"/>
      <c r="S18" s="952"/>
      <c r="T18" s="952"/>
      <c r="U18" s="952"/>
      <c r="V18" s="952"/>
      <c r="W18" s="952"/>
      <c r="X18" s="952"/>
      <c r="Y18" s="952"/>
      <c r="Z18" s="952"/>
      <c r="AA18" s="952"/>
      <c r="AB18" s="952"/>
      <c r="AC18" s="952"/>
      <c r="AD18" s="952"/>
      <c r="AE18" s="958"/>
      <c r="AF18" s="978"/>
      <c r="AG18" s="956"/>
      <c r="AH18" s="956"/>
      <c r="AI18" s="956"/>
      <c r="AJ18" s="979"/>
      <c r="AK18" s="957"/>
      <c r="AL18" s="952"/>
      <c r="AM18" s="952"/>
      <c r="AN18" s="952"/>
      <c r="AO18" s="952"/>
      <c r="AP18" s="952"/>
      <c r="AQ18" s="952"/>
      <c r="AR18" s="952"/>
      <c r="AS18" s="952"/>
      <c r="AT18" s="952"/>
      <c r="AU18" s="953"/>
      <c r="AV18" s="953"/>
      <c r="AW18" s="953"/>
      <c r="AX18" s="953"/>
      <c r="AY18" s="954"/>
      <c r="AZ18" s="60"/>
      <c r="BA18" s="60"/>
      <c r="BB18" s="60"/>
      <c r="BC18" s="60"/>
      <c r="BD18" s="60"/>
      <c r="BE18" s="71"/>
      <c r="BF18" s="71"/>
      <c r="BG18" s="71"/>
      <c r="BH18" s="71"/>
      <c r="BI18" s="71"/>
      <c r="BJ18" s="71"/>
      <c r="BK18" s="71"/>
      <c r="BL18" s="71"/>
      <c r="BM18" s="71"/>
      <c r="BN18" s="71"/>
      <c r="BO18" s="71"/>
      <c r="BP18" s="71"/>
      <c r="BQ18" s="56">
        <v>12</v>
      </c>
      <c r="BR18" s="76"/>
      <c r="BS18" s="948"/>
      <c r="BT18" s="949"/>
      <c r="BU18" s="949"/>
      <c r="BV18" s="949"/>
      <c r="BW18" s="949"/>
      <c r="BX18" s="949"/>
      <c r="BY18" s="949"/>
      <c r="BZ18" s="949"/>
      <c r="CA18" s="949"/>
      <c r="CB18" s="949"/>
      <c r="CC18" s="949"/>
      <c r="CD18" s="949"/>
      <c r="CE18" s="949"/>
      <c r="CF18" s="949"/>
      <c r="CG18" s="950"/>
      <c r="CH18" s="955"/>
      <c r="CI18" s="956"/>
      <c r="CJ18" s="956"/>
      <c r="CK18" s="956"/>
      <c r="CL18" s="966"/>
      <c r="CM18" s="955"/>
      <c r="CN18" s="956"/>
      <c r="CO18" s="956"/>
      <c r="CP18" s="956"/>
      <c r="CQ18" s="966"/>
      <c r="CR18" s="955"/>
      <c r="CS18" s="956"/>
      <c r="CT18" s="956"/>
      <c r="CU18" s="956"/>
      <c r="CV18" s="966"/>
      <c r="CW18" s="955"/>
      <c r="CX18" s="956"/>
      <c r="CY18" s="956"/>
      <c r="CZ18" s="956"/>
      <c r="DA18" s="966"/>
      <c r="DB18" s="955"/>
      <c r="DC18" s="956"/>
      <c r="DD18" s="956"/>
      <c r="DE18" s="956"/>
      <c r="DF18" s="966"/>
      <c r="DG18" s="955"/>
      <c r="DH18" s="956"/>
      <c r="DI18" s="956"/>
      <c r="DJ18" s="956"/>
      <c r="DK18" s="966"/>
      <c r="DL18" s="955"/>
      <c r="DM18" s="956"/>
      <c r="DN18" s="956"/>
      <c r="DO18" s="956"/>
      <c r="DP18" s="966"/>
      <c r="DQ18" s="955"/>
      <c r="DR18" s="956"/>
      <c r="DS18" s="956"/>
      <c r="DT18" s="956"/>
      <c r="DU18" s="966"/>
      <c r="DV18" s="948"/>
      <c r="DW18" s="949"/>
      <c r="DX18" s="949"/>
      <c r="DY18" s="949"/>
      <c r="DZ18" s="967"/>
      <c r="EA18" s="71"/>
    </row>
    <row r="19" spans="1:131" s="51" customFormat="1" ht="26.25" customHeight="1" x14ac:dyDescent="0.2">
      <c r="A19" s="56">
        <v>13</v>
      </c>
      <c r="B19" s="948"/>
      <c r="C19" s="949"/>
      <c r="D19" s="949"/>
      <c r="E19" s="949"/>
      <c r="F19" s="949"/>
      <c r="G19" s="949"/>
      <c r="H19" s="949"/>
      <c r="I19" s="949"/>
      <c r="J19" s="949"/>
      <c r="K19" s="949"/>
      <c r="L19" s="949"/>
      <c r="M19" s="949"/>
      <c r="N19" s="949"/>
      <c r="O19" s="949"/>
      <c r="P19" s="950"/>
      <c r="Q19" s="951"/>
      <c r="R19" s="952"/>
      <c r="S19" s="952"/>
      <c r="T19" s="952"/>
      <c r="U19" s="952"/>
      <c r="V19" s="952"/>
      <c r="W19" s="952"/>
      <c r="X19" s="952"/>
      <c r="Y19" s="952"/>
      <c r="Z19" s="952"/>
      <c r="AA19" s="952"/>
      <c r="AB19" s="952"/>
      <c r="AC19" s="952"/>
      <c r="AD19" s="952"/>
      <c r="AE19" s="958"/>
      <c r="AF19" s="978"/>
      <c r="AG19" s="956"/>
      <c r="AH19" s="956"/>
      <c r="AI19" s="956"/>
      <c r="AJ19" s="979"/>
      <c r="AK19" s="957"/>
      <c r="AL19" s="952"/>
      <c r="AM19" s="952"/>
      <c r="AN19" s="952"/>
      <c r="AO19" s="952"/>
      <c r="AP19" s="952"/>
      <c r="AQ19" s="952"/>
      <c r="AR19" s="952"/>
      <c r="AS19" s="952"/>
      <c r="AT19" s="952"/>
      <c r="AU19" s="953"/>
      <c r="AV19" s="953"/>
      <c r="AW19" s="953"/>
      <c r="AX19" s="953"/>
      <c r="AY19" s="954"/>
      <c r="AZ19" s="60"/>
      <c r="BA19" s="60"/>
      <c r="BB19" s="60"/>
      <c r="BC19" s="60"/>
      <c r="BD19" s="60"/>
      <c r="BE19" s="71"/>
      <c r="BF19" s="71"/>
      <c r="BG19" s="71"/>
      <c r="BH19" s="71"/>
      <c r="BI19" s="71"/>
      <c r="BJ19" s="71"/>
      <c r="BK19" s="71"/>
      <c r="BL19" s="71"/>
      <c r="BM19" s="71"/>
      <c r="BN19" s="71"/>
      <c r="BO19" s="71"/>
      <c r="BP19" s="71"/>
      <c r="BQ19" s="56">
        <v>13</v>
      </c>
      <c r="BR19" s="76"/>
      <c r="BS19" s="948"/>
      <c r="BT19" s="949"/>
      <c r="BU19" s="949"/>
      <c r="BV19" s="949"/>
      <c r="BW19" s="949"/>
      <c r="BX19" s="949"/>
      <c r="BY19" s="949"/>
      <c r="BZ19" s="949"/>
      <c r="CA19" s="949"/>
      <c r="CB19" s="949"/>
      <c r="CC19" s="949"/>
      <c r="CD19" s="949"/>
      <c r="CE19" s="949"/>
      <c r="CF19" s="949"/>
      <c r="CG19" s="950"/>
      <c r="CH19" s="955"/>
      <c r="CI19" s="956"/>
      <c r="CJ19" s="956"/>
      <c r="CK19" s="956"/>
      <c r="CL19" s="966"/>
      <c r="CM19" s="955"/>
      <c r="CN19" s="956"/>
      <c r="CO19" s="956"/>
      <c r="CP19" s="956"/>
      <c r="CQ19" s="966"/>
      <c r="CR19" s="955"/>
      <c r="CS19" s="956"/>
      <c r="CT19" s="956"/>
      <c r="CU19" s="956"/>
      <c r="CV19" s="966"/>
      <c r="CW19" s="955"/>
      <c r="CX19" s="956"/>
      <c r="CY19" s="956"/>
      <c r="CZ19" s="956"/>
      <c r="DA19" s="966"/>
      <c r="DB19" s="955"/>
      <c r="DC19" s="956"/>
      <c r="DD19" s="956"/>
      <c r="DE19" s="956"/>
      <c r="DF19" s="966"/>
      <c r="DG19" s="955"/>
      <c r="DH19" s="956"/>
      <c r="DI19" s="956"/>
      <c r="DJ19" s="956"/>
      <c r="DK19" s="966"/>
      <c r="DL19" s="955"/>
      <c r="DM19" s="956"/>
      <c r="DN19" s="956"/>
      <c r="DO19" s="956"/>
      <c r="DP19" s="966"/>
      <c r="DQ19" s="955"/>
      <c r="DR19" s="956"/>
      <c r="DS19" s="956"/>
      <c r="DT19" s="956"/>
      <c r="DU19" s="966"/>
      <c r="DV19" s="948"/>
      <c r="DW19" s="949"/>
      <c r="DX19" s="949"/>
      <c r="DY19" s="949"/>
      <c r="DZ19" s="967"/>
      <c r="EA19" s="71"/>
    </row>
    <row r="20" spans="1:131" s="51" customFormat="1" ht="26.25" customHeight="1" x14ac:dyDescent="0.2">
      <c r="A20" s="56">
        <v>14</v>
      </c>
      <c r="B20" s="948"/>
      <c r="C20" s="949"/>
      <c r="D20" s="949"/>
      <c r="E20" s="949"/>
      <c r="F20" s="949"/>
      <c r="G20" s="949"/>
      <c r="H20" s="949"/>
      <c r="I20" s="949"/>
      <c r="J20" s="949"/>
      <c r="K20" s="949"/>
      <c r="L20" s="949"/>
      <c r="M20" s="949"/>
      <c r="N20" s="949"/>
      <c r="O20" s="949"/>
      <c r="P20" s="950"/>
      <c r="Q20" s="951"/>
      <c r="R20" s="952"/>
      <c r="S20" s="952"/>
      <c r="T20" s="952"/>
      <c r="U20" s="952"/>
      <c r="V20" s="952"/>
      <c r="W20" s="952"/>
      <c r="X20" s="952"/>
      <c r="Y20" s="952"/>
      <c r="Z20" s="952"/>
      <c r="AA20" s="952"/>
      <c r="AB20" s="952"/>
      <c r="AC20" s="952"/>
      <c r="AD20" s="952"/>
      <c r="AE20" s="958"/>
      <c r="AF20" s="978"/>
      <c r="AG20" s="956"/>
      <c r="AH20" s="956"/>
      <c r="AI20" s="956"/>
      <c r="AJ20" s="979"/>
      <c r="AK20" s="957"/>
      <c r="AL20" s="952"/>
      <c r="AM20" s="952"/>
      <c r="AN20" s="952"/>
      <c r="AO20" s="952"/>
      <c r="AP20" s="952"/>
      <c r="AQ20" s="952"/>
      <c r="AR20" s="952"/>
      <c r="AS20" s="952"/>
      <c r="AT20" s="952"/>
      <c r="AU20" s="953"/>
      <c r="AV20" s="953"/>
      <c r="AW20" s="953"/>
      <c r="AX20" s="953"/>
      <c r="AY20" s="954"/>
      <c r="AZ20" s="60"/>
      <c r="BA20" s="60"/>
      <c r="BB20" s="60"/>
      <c r="BC20" s="60"/>
      <c r="BD20" s="60"/>
      <c r="BE20" s="71"/>
      <c r="BF20" s="71"/>
      <c r="BG20" s="71"/>
      <c r="BH20" s="71"/>
      <c r="BI20" s="71"/>
      <c r="BJ20" s="71"/>
      <c r="BK20" s="71"/>
      <c r="BL20" s="71"/>
      <c r="BM20" s="71"/>
      <c r="BN20" s="71"/>
      <c r="BO20" s="71"/>
      <c r="BP20" s="71"/>
      <c r="BQ20" s="56">
        <v>14</v>
      </c>
      <c r="BR20" s="76"/>
      <c r="BS20" s="948"/>
      <c r="BT20" s="949"/>
      <c r="BU20" s="949"/>
      <c r="BV20" s="949"/>
      <c r="BW20" s="949"/>
      <c r="BX20" s="949"/>
      <c r="BY20" s="949"/>
      <c r="BZ20" s="949"/>
      <c r="CA20" s="949"/>
      <c r="CB20" s="949"/>
      <c r="CC20" s="949"/>
      <c r="CD20" s="949"/>
      <c r="CE20" s="949"/>
      <c r="CF20" s="949"/>
      <c r="CG20" s="950"/>
      <c r="CH20" s="955"/>
      <c r="CI20" s="956"/>
      <c r="CJ20" s="956"/>
      <c r="CK20" s="956"/>
      <c r="CL20" s="966"/>
      <c r="CM20" s="955"/>
      <c r="CN20" s="956"/>
      <c r="CO20" s="956"/>
      <c r="CP20" s="956"/>
      <c r="CQ20" s="966"/>
      <c r="CR20" s="955"/>
      <c r="CS20" s="956"/>
      <c r="CT20" s="956"/>
      <c r="CU20" s="956"/>
      <c r="CV20" s="966"/>
      <c r="CW20" s="955"/>
      <c r="CX20" s="956"/>
      <c r="CY20" s="956"/>
      <c r="CZ20" s="956"/>
      <c r="DA20" s="966"/>
      <c r="DB20" s="955"/>
      <c r="DC20" s="956"/>
      <c r="DD20" s="956"/>
      <c r="DE20" s="956"/>
      <c r="DF20" s="966"/>
      <c r="DG20" s="955"/>
      <c r="DH20" s="956"/>
      <c r="DI20" s="956"/>
      <c r="DJ20" s="956"/>
      <c r="DK20" s="966"/>
      <c r="DL20" s="955"/>
      <c r="DM20" s="956"/>
      <c r="DN20" s="956"/>
      <c r="DO20" s="956"/>
      <c r="DP20" s="966"/>
      <c r="DQ20" s="955"/>
      <c r="DR20" s="956"/>
      <c r="DS20" s="956"/>
      <c r="DT20" s="956"/>
      <c r="DU20" s="966"/>
      <c r="DV20" s="948"/>
      <c r="DW20" s="949"/>
      <c r="DX20" s="949"/>
      <c r="DY20" s="949"/>
      <c r="DZ20" s="967"/>
      <c r="EA20" s="71"/>
    </row>
    <row r="21" spans="1:131" s="51" customFormat="1" ht="26.25" customHeight="1" x14ac:dyDescent="0.2">
      <c r="A21" s="56">
        <v>15</v>
      </c>
      <c r="B21" s="948"/>
      <c r="C21" s="949"/>
      <c r="D21" s="949"/>
      <c r="E21" s="949"/>
      <c r="F21" s="949"/>
      <c r="G21" s="949"/>
      <c r="H21" s="949"/>
      <c r="I21" s="949"/>
      <c r="J21" s="949"/>
      <c r="K21" s="949"/>
      <c r="L21" s="949"/>
      <c r="M21" s="949"/>
      <c r="N21" s="949"/>
      <c r="O21" s="949"/>
      <c r="P21" s="950"/>
      <c r="Q21" s="951"/>
      <c r="R21" s="952"/>
      <c r="S21" s="952"/>
      <c r="T21" s="952"/>
      <c r="U21" s="952"/>
      <c r="V21" s="952"/>
      <c r="W21" s="952"/>
      <c r="X21" s="952"/>
      <c r="Y21" s="952"/>
      <c r="Z21" s="952"/>
      <c r="AA21" s="952"/>
      <c r="AB21" s="952"/>
      <c r="AC21" s="952"/>
      <c r="AD21" s="952"/>
      <c r="AE21" s="958"/>
      <c r="AF21" s="978"/>
      <c r="AG21" s="956"/>
      <c r="AH21" s="956"/>
      <c r="AI21" s="956"/>
      <c r="AJ21" s="979"/>
      <c r="AK21" s="957"/>
      <c r="AL21" s="952"/>
      <c r="AM21" s="952"/>
      <c r="AN21" s="952"/>
      <c r="AO21" s="952"/>
      <c r="AP21" s="952"/>
      <c r="AQ21" s="952"/>
      <c r="AR21" s="952"/>
      <c r="AS21" s="952"/>
      <c r="AT21" s="952"/>
      <c r="AU21" s="953"/>
      <c r="AV21" s="953"/>
      <c r="AW21" s="953"/>
      <c r="AX21" s="953"/>
      <c r="AY21" s="954"/>
      <c r="AZ21" s="60"/>
      <c r="BA21" s="60"/>
      <c r="BB21" s="60"/>
      <c r="BC21" s="60"/>
      <c r="BD21" s="60"/>
      <c r="BE21" s="71"/>
      <c r="BF21" s="71"/>
      <c r="BG21" s="71"/>
      <c r="BH21" s="71"/>
      <c r="BI21" s="71"/>
      <c r="BJ21" s="71"/>
      <c r="BK21" s="71"/>
      <c r="BL21" s="71"/>
      <c r="BM21" s="71"/>
      <c r="BN21" s="71"/>
      <c r="BO21" s="71"/>
      <c r="BP21" s="71"/>
      <c r="BQ21" s="56">
        <v>15</v>
      </c>
      <c r="BR21" s="76"/>
      <c r="BS21" s="948"/>
      <c r="BT21" s="949"/>
      <c r="BU21" s="949"/>
      <c r="BV21" s="949"/>
      <c r="BW21" s="949"/>
      <c r="BX21" s="949"/>
      <c r="BY21" s="949"/>
      <c r="BZ21" s="949"/>
      <c r="CA21" s="949"/>
      <c r="CB21" s="949"/>
      <c r="CC21" s="949"/>
      <c r="CD21" s="949"/>
      <c r="CE21" s="949"/>
      <c r="CF21" s="949"/>
      <c r="CG21" s="950"/>
      <c r="CH21" s="955"/>
      <c r="CI21" s="956"/>
      <c r="CJ21" s="956"/>
      <c r="CK21" s="956"/>
      <c r="CL21" s="966"/>
      <c r="CM21" s="955"/>
      <c r="CN21" s="956"/>
      <c r="CO21" s="956"/>
      <c r="CP21" s="956"/>
      <c r="CQ21" s="966"/>
      <c r="CR21" s="955"/>
      <c r="CS21" s="956"/>
      <c r="CT21" s="956"/>
      <c r="CU21" s="956"/>
      <c r="CV21" s="966"/>
      <c r="CW21" s="955"/>
      <c r="CX21" s="956"/>
      <c r="CY21" s="956"/>
      <c r="CZ21" s="956"/>
      <c r="DA21" s="966"/>
      <c r="DB21" s="955"/>
      <c r="DC21" s="956"/>
      <c r="DD21" s="956"/>
      <c r="DE21" s="956"/>
      <c r="DF21" s="966"/>
      <c r="DG21" s="955"/>
      <c r="DH21" s="956"/>
      <c r="DI21" s="956"/>
      <c r="DJ21" s="956"/>
      <c r="DK21" s="966"/>
      <c r="DL21" s="955"/>
      <c r="DM21" s="956"/>
      <c r="DN21" s="956"/>
      <c r="DO21" s="956"/>
      <c r="DP21" s="966"/>
      <c r="DQ21" s="955"/>
      <c r="DR21" s="956"/>
      <c r="DS21" s="956"/>
      <c r="DT21" s="956"/>
      <c r="DU21" s="966"/>
      <c r="DV21" s="948"/>
      <c r="DW21" s="949"/>
      <c r="DX21" s="949"/>
      <c r="DY21" s="949"/>
      <c r="DZ21" s="967"/>
      <c r="EA21" s="71"/>
    </row>
    <row r="22" spans="1:131" s="51" customFormat="1" ht="26.25" customHeight="1" x14ac:dyDescent="0.2">
      <c r="A22" s="56">
        <v>16</v>
      </c>
      <c r="B22" s="948"/>
      <c r="C22" s="949"/>
      <c r="D22" s="949"/>
      <c r="E22" s="949"/>
      <c r="F22" s="949"/>
      <c r="G22" s="949"/>
      <c r="H22" s="949"/>
      <c r="I22" s="949"/>
      <c r="J22" s="949"/>
      <c r="K22" s="949"/>
      <c r="L22" s="949"/>
      <c r="M22" s="949"/>
      <c r="N22" s="949"/>
      <c r="O22" s="949"/>
      <c r="P22" s="950"/>
      <c r="Q22" s="999"/>
      <c r="R22" s="1000"/>
      <c r="S22" s="1000"/>
      <c r="T22" s="1000"/>
      <c r="U22" s="1000"/>
      <c r="V22" s="1000"/>
      <c r="W22" s="1000"/>
      <c r="X22" s="1000"/>
      <c r="Y22" s="1000"/>
      <c r="Z22" s="1000"/>
      <c r="AA22" s="1000"/>
      <c r="AB22" s="1000"/>
      <c r="AC22" s="1000"/>
      <c r="AD22" s="1000"/>
      <c r="AE22" s="1001"/>
      <c r="AF22" s="978"/>
      <c r="AG22" s="956"/>
      <c r="AH22" s="956"/>
      <c r="AI22" s="956"/>
      <c r="AJ22" s="979"/>
      <c r="AK22" s="1002"/>
      <c r="AL22" s="1000"/>
      <c r="AM22" s="1000"/>
      <c r="AN22" s="1000"/>
      <c r="AO22" s="1000"/>
      <c r="AP22" s="1000"/>
      <c r="AQ22" s="1000"/>
      <c r="AR22" s="1000"/>
      <c r="AS22" s="1000"/>
      <c r="AT22" s="1000"/>
      <c r="AU22" s="1003"/>
      <c r="AV22" s="1003"/>
      <c r="AW22" s="1003"/>
      <c r="AX22" s="1003"/>
      <c r="AY22" s="1004"/>
      <c r="AZ22" s="983" t="s">
        <v>424</v>
      </c>
      <c r="BA22" s="983"/>
      <c r="BB22" s="983"/>
      <c r="BC22" s="983"/>
      <c r="BD22" s="984"/>
      <c r="BE22" s="71"/>
      <c r="BF22" s="71"/>
      <c r="BG22" s="71"/>
      <c r="BH22" s="71"/>
      <c r="BI22" s="71"/>
      <c r="BJ22" s="71"/>
      <c r="BK22" s="71"/>
      <c r="BL22" s="71"/>
      <c r="BM22" s="71"/>
      <c r="BN22" s="71"/>
      <c r="BO22" s="71"/>
      <c r="BP22" s="71"/>
      <c r="BQ22" s="56">
        <v>16</v>
      </c>
      <c r="BR22" s="76"/>
      <c r="BS22" s="948"/>
      <c r="BT22" s="949"/>
      <c r="BU22" s="949"/>
      <c r="BV22" s="949"/>
      <c r="BW22" s="949"/>
      <c r="BX22" s="949"/>
      <c r="BY22" s="949"/>
      <c r="BZ22" s="949"/>
      <c r="CA22" s="949"/>
      <c r="CB22" s="949"/>
      <c r="CC22" s="949"/>
      <c r="CD22" s="949"/>
      <c r="CE22" s="949"/>
      <c r="CF22" s="949"/>
      <c r="CG22" s="950"/>
      <c r="CH22" s="955"/>
      <c r="CI22" s="956"/>
      <c r="CJ22" s="956"/>
      <c r="CK22" s="956"/>
      <c r="CL22" s="966"/>
      <c r="CM22" s="955"/>
      <c r="CN22" s="956"/>
      <c r="CO22" s="956"/>
      <c r="CP22" s="956"/>
      <c r="CQ22" s="966"/>
      <c r="CR22" s="955"/>
      <c r="CS22" s="956"/>
      <c r="CT22" s="956"/>
      <c r="CU22" s="956"/>
      <c r="CV22" s="966"/>
      <c r="CW22" s="955"/>
      <c r="CX22" s="956"/>
      <c r="CY22" s="956"/>
      <c r="CZ22" s="956"/>
      <c r="DA22" s="966"/>
      <c r="DB22" s="955"/>
      <c r="DC22" s="956"/>
      <c r="DD22" s="956"/>
      <c r="DE22" s="956"/>
      <c r="DF22" s="966"/>
      <c r="DG22" s="955"/>
      <c r="DH22" s="956"/>
      <c r="DI22" s="956"/>
      <c r="DJ22" s="956"/>
      <c r="DK22" s="966"/>
      <c r="DL22" s="955"/>
      <c r="DM22" s="956"/>
      <c r="DN22" s="956"/>
      <c r="DO22" s="956"/>
      <c r="DP22" s="966"/>
      <c r="DQ22" s="955"/>
      <c r="DR22" s="956"/>
      <c r="DS22" s="956"/>
      <c r="DT22" s="956"/>
      <c r="DU22" s="966"/>
      <c r="DV22" s="948"/>
      <c r="DW22" s="949"/>
      <c r="DX22" s="949"/>
      <c r="DY22" s="949"/>
      <c r="DZ22" s="967"/>
      <c r="EA22" s="71"/>
    </row>
    <row r="23" spans="1:131" s="51" customFormat="1" ht="26.25" customHeight="1" x14ac:dyDescent="0.2">
      <c r="A23" s="57" t="s">
        <v>261</v>
      </c>
      <c r="B23" s="926" t="s">
        <v>112</v>
      </c>
      <c r="C23" s="927"/>
      <c r="D23" s="927"/>
      <c r="E23" s="927"/>
      <c r="F23" s="927"/>
      <c r="G23" s="927"/>
      <c r="H23" s="927"/>
      <c r="I23" s="927"/>
      <c r="J23" s="927"/>
      <c r="K23" s="927"/>
      <c r="L23" s="927"/>
      <c r="M23" s="927"/>
      <c r="N23" s="927"/>
      <c r="O23" s="927"/>
      <c r="P23" s="928"/>
      <c r="Q23" s="997">
        <f>SUM(Q7:U22)</f>
        <v>12717</v>
      </c>
      <c r="R23" s="938"/>
      <c r="S23" s="938"/>
      <c r="T23" s="938"/>
      <c r="U23" s="938"/>
      <c r="V23" s="938">
        <f>SUM(V7:Z22)</f>
        <v>11939</v>
      </c>
      <c r="W23" s="938"/>
      <c r="X23" s="938"/>
      <c r="Y23" s="938"/>
      <c r="Z23" s="938"/>
      <c r="AA23" s="938">
        <f>SUM(AA7:AE22)</f>
        <v>778</v>
      </c>
      <c r="AB23" s="938"/>
      <c r="AC23" s="938"/>
      <c r="AD23" s="938"/>
      <c r="AE23" s="998"/>
      <c r="AF23" s="969">
        <v>638</v>
      </c>
      <c r="AG23" s="938"/>
      <c r="AH23" s="938"/>
      <c r="AI23" s="938"/>
      <c r="AJ23" s="970"/>
      <c r="AK23" s="971"/>
      <c r="AL23" s="937"/>
      <c r="AM23" s="937"/>
      <c r="AN23" s="937"/>
      <c r="AO23" s="937"/>
      <c r="AP23" s="938">
        <f>SUM(AP7:AT22)</f>
        <v>12588</v>
      </c>
      <c r="AQ23" s="938"/>
      <c r="AR23" s="938"/>
      <c r="AS23" s="938"/>
      <c r="AT23" s="938"/>
      <c r="AU23" s="939"/>
      <c r="AV23" s="939"/>
      <c r="AW23" s="939"/>
      <c r="AX23" s="939"/>
      <c r="AY23" s="940"/>
      <c r="AZ23" s="973" t="s">
        <v>211</v>
      </c>
      <c r="BA23" s="933"/>
      <c r="BB23" s="933"/>
      <c r="BC23" s="933"/>
      <c r="BD23" s="974"/>
      <c r="BE23" s="71"/>
      <c r="BF23" s="71"/>
      <c r="BG23" s="71"/>
      <c r="BH23" s="71"/>
      <c r="BI23" s="71"/>
      <c r="BJ23" s="71"/>
      <c r="BK23" s="71"/>
      <c r="BL23" s="71"/>
      <c r="BM23" s="71"/>
      <c r="BN23" s="71"/>
      <c r="BO23" s="71"/>
      <c r="BP23" s="71"/>
      <c r="BQ23" s="56">
        <v>17</v>
      </c>
      <c r="BR23" s="76"/>
      <c r="BS23" s="948"/>
      <c r="BT23" s="949"/>
      <c r="BU23" s="949"/>
      <c r="BV23" s="949"/>
      <c r="BW23" s="949"/>
      <c r="BX23" s="949"/>
      <c r="BY23" s="949"/>
      <c r="BZ23" s="949"/>
      <c r="CA23" s="949"/>
      <c r="CB23" s="949"/>
      <c r="CC23" s="949"/>
      <c r="CD23" s="949"/>
      <c r="CE23" s="949"/>
      <c r="CF23" s="949"/>
      <c r="CG23" s="950"/>
      <c r="CH23" s="955"/>
      <c r="CI23" s="956"/>
      <c r="CJ23" s="956"/>
      <c r="CK23" s="956"/>
      <c r="CL23" s="966"/>
      <c r="CM23" s="955"/>
      <c r="CN23" s="956"/>
      <c r="CO23" s="956"/>
      <c r="CP23" s="956"/>
      <c r="CQ23" s="966"/>
      <c r="CR23" s="955"/>
      <c r="CS23" s="956"/>
      <c r="CT23" s="956"/>
      <c r="CU23" s="956"/>
      <c r="CV23" s="966"/>
      <c r="CW23" s="955"/>
      <c r="CX23" s="956"/>
      <c r="CY23" s="956"/>
      <c r="CZ23" s="956"/>
      <c r="DA23" s="966"/>
      <c r="DB23" s="955"/>
      <c r="DC23" s="956"/>
      <c r="DD23" s="956"/>
      <c r="DE23" s="956"/>
      <c r="DF23" s="966"/>
      <c r="DG23" s="955"/>
      <c r="DH23" s="956"/>
      <c r="DI23" s="956"/>
      <c r="DJ23" s="956"/>
      <c r="DK23" s="966"/>
      <c r="DL23" s="955"/>
      <c r="DM23" s="956"/>
      <c r="DN23" s="956"/>
      <c r="DO23" s="956"/>
      <c r="DP23" s="966"/>
      <c r="DQ23" s="955"/>
      <c r="DR23" s="956"/>
      <c r="DS23" s="956"/>
      <c r="DT23" s="956"/>
      <c r="DU23" s="966"/>
      <c r="DV23" s="948"/>
      <c r="DW23" s="949"/>
      <c r="DX23" s="949"/>
      <c r="DY23" s="949"/>
      <c r="DZ23" s="967"/>
      <c r="EA23" s="71"/>
    </row>
    <row r="24" spans="1:131" s="51" customFormat="1" ht="26.25" customHeight="1" x14ac:dyDescent="0.2">
      <c r="A24" s="995" t="s">
        <v>375</v>
      </c>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95"/>
      <c r="AP24" s="995"/>
      <c r="AQ24" s="995"/>
      <c r="AR24" s="995"/>
      <c r="AS24" s="995"/>
      <c r="AT24" s="995"/>
      <c r="AU24" s="995"/>
      <c r="AV24" s="995"/>
      <c r="AW24" s="995"/>
      <c r="AX24" s="995"/>
      <c r="AY24" s="995"/>
      <c r="AZ24" s="60"/>
      <c r="BA24" s="60"/>
      <c r="BB24" s="60"/>
      <c r="BC24" s="60"/>
      <c r="BD24" s="60"/>
      <c r="BE24" s="71"/>
      <c r="BF24" s="71"/>
      <c r="BG24" s="71"/>
      <c r="BH24" s="71"/>
      <c r="BI24" s="71"/>
      <c r="BJ24" s="71"/>
      <c r="BK24" s="71"/>
      <c r="BL24" s="71"/>
      <c r="BM24" s="71"/>
      <c r="BN24" s="71"/>
      <c r="BO24" s="71"/>
      <c r="BP24" s="71"/>
      <c r="BQ24" s="56">
        <v>18</v>
      </c>
      <c r="BR24" s="76"/>
      <c r="BS24" s="948"/>
      <c r="BT24" s="949"/>
      <c r="BU24" s="949"/>
      <c r="BV24" s="949"/>
      <c r="BW24" s="949"/>
      <c r="BX24" s="949"/>
      <c r="BY24" s="949"/>
      <c r="BZ24" s="949"/>
      <c r="CA24" s="949"/>
      <c r="CB24" s="949"/>
      <c r="CC24" s="949"/>
      <c r="CD24" s="949"/>
      <c r="CE24" s="949"/>
      <c r="CF24" s="949"/>
      <c r="CG24" s="950"/>
      <c r="CH24" s="955"/>
      <c r="CI24" s="956"/>
      <c r="CJ24" s="956"/>
      <c r="CK24" s="956"/>
      <c r="CL24" s="966"/>
      <c r="CM24" s="955"/>
      <c r="CN24" s="956"/>
      <c r="CO24" s="956"/>
      <c r="CP24" s="956"/>
      <c r="CQ24" s="966"/>
      <c r="CR24" s="955"/>
      <c r="CS24" s="956"/>
      <c r="CT24" s="956"/>
      <c r="CU24" s="956"/>
      <c r="CV24" s="966"/>
      <c r="CW24" s="955"/>
      <c r="CX24" s="956"/>
      <c r="CY24" s="956"/>
      <c r="CZ24" s="956"/>
      <c r="DA24" s="966"/>
      <c r="DB24" s="955"/>
      <c r="DC24" s="956"/>
      <c r="DD24" s="956"/>
      <c r="DE24" s="956"/>
      <c r="DF24" s="966"/>
      <c r="DG24" s="955"/>
      <c r="DH24" s="956"/>
      <c r="DI24" s="956"/>
      <c r="DJ24" s="956"/>
      <c r="DK24" s="966"/>
      <c r="DL24" s="955"/>
      <c r="DM24" s="956"/>
      <c r="DN24" s="956"/>
      <c r="DO24" s="956"/>
      <c r="DP24" s="966"/>
      <c r="DQ24" s="955"/>
      <c r="DR24" s="956"/>
      <c r="DS24" s="956"/>
      <c r="DT24" s="956"/>
      <c r="DU24" s="966"/>
      <c r="DV24" s="948"/>
      <c r="DW24" s="949"/>
      <c r="DX24" s="949"/>
      <c r="DY24" s="949"/>
      <c r="DZ24" s="967"/>
      <c r="EA24" s="71"/>
    </row>
    <row r="25" spans="1:131" ht="26.25" customHeight="1" x14ac:dyDescent="0.2">
      <c r="A25" s="996" t="s">
        <v>401</v>
      </c>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c r="AX25" s="996"/>
      <c r="AY25" s="996"/>
      <c r="AZ25" s="996"/>
      <c r="BA25" s="996"/>
      <c r="BB25" s="996"/>
      <c r="BC25" s="996"/>
      <c r="BD25" s="996"/>
      <c r="BE25" s="996"/>
      <c r="BF25" s="996"/>
      <c r="BG25" s="996"/>
      <c r="BH25" s="996"/>
      <c r="BI25" s="996"/>
      <c r="BJ25" s="60"/>
      <c r="BK25" s="60"/>
      <c r="BL25" s="60"/>
      <c r="BM25" s="60"/>
      <c r="BN25" s="60"/>
      <c r="BO25" s="59"/>
      <c r="BP25" s="59"/>
      <c r="BQ25" s="56">
        <v>19</v>
      </c>
      <c r="BR25" s="76"/>
      <c r="BS25" s="948"/>
      <c r="BT25" s="949"/>
      <c r="BU25" s="949"/>
      <c r="BV25" s="949"/>
      <c r="BW25" s="949"/>
      <c r="BX25" s="949"/>
      <c r="BY25" s="949"/>
      <c r="BZ25" s="949"/>
      <c r="CA25" s="949"/>
      <c r="CB25" s="949"/>
      <c r="CC25" s="949"/>
      <c r="CD25" s="949"/>
      <c r="CE25" s="949"/>
      <c r="CF25" s="949"/>
      <c r="CG25" s="950"/>
      <c r="CH25" s="955"/>
      <c r="CI25" s="956"/>
      <c r="CJ25" s="956"/>
      <c r="CK25" s="956"/>
      <c r="CL25" s="966"/>
      <c r="CM25" s="955"/>
      <c r="CN25" s="956"/>
      <c r="CO25" s="956"/>
      <c r="CP25" s="956"/>
      <c r="CQ25" s="966"/>
      <c r="CR25" s="955"/>
      <c r="CS25" s="956"/>
      <c r="CT25" s="956"/>
      <c r="CU25" s="956"/>
      <c r="CV25" s="966"/>
      <c r="CW25" s="955"/>
      <c r="CX25" s="956"/>
      <c r="CY25" s="956"/>
      <c r="CZ25" s="956"/>
      <c r="DA25" s="966"/>
      <c r="DB25" s="955"/>
      <c r="DC25" s="956"/>
      <c r="DD25" s="956"/>
      <c r="DE25" s="956"/>
      <c r="DF25" s="966"/>
      <c r="DG25" s="955"/>
      <c r="DH25" s="956"/>
      <c r="DI25" s="956"/>
      <c r="DJ25" s="956"/>
      <c r="DK25" s="966"/>
      <c r="DL25" s="955"/>
      <c r="DM25" s="956"/>
      <c r="DN25" s="956"/>
      <c r="DO25" s="956"/>
      <c r="DP25" s="966"/>
      <c r="DQ25" s="955"/>
      <c r="DR25" s="956"/>
      <c r="DS25" s="956"/>
      <c r="DT25" s="956"/>
      <c r="DU25" s="966"/>
      <c r="DV25" s="948"/>
      <c r="DW25" s="949"/>
      <c r="DX25" s="949"/>
      <c r="DY25" s="949"/>
      <c r="DZ25" s="967"/>
      <c r="EA25" s="52"/>
    </row>
    <row r="26" spans="1:131" ht="26.25" customHeight="1" x14ac:dyDescent="0.2">
      <c r="A26" s="694" t="s">
        <v>414</v>
      </c>
      <c r="B26" s="695"/>
      <c r="C26" s="695"/>
      <c r="D26" s="695"/>
      <c r="E26" s="695"/>
      <c r="F26" s="695"/>
      <c r="G26" s="695"/>
      <c r="H26" s="695"/>
      <c r="I26" s="695"/>
      <c r="J26" s="695"/>
      <c r="K26" s="695"/>
      <c r="L26" s="695"/>
      <c r="M26" s="695"/>
      <c r="N26" s="695"/>
      <c r="O26" s="695"/>
      <c r="P26" s="696"/>
      <c r="Q26" s="686" t="s">
        <v>426</v>
      </c>
      <c r="R26" s="687"/>
      <c r="S26" s="687"/>
      <c r="T26" s="687"/>
      <c r="U26" s="688"/>
      <c r="V26" s="686" t="s">
        <v>427</v>
      </c>
      <c r="W26" s="687"/>
      <c r="X26" s="687"/>
      <c r="Y26" s="687"/>
      <c r="Z26" s="688"/>
      <c r="AA26" s="686" t="s">
        <v>428</v>
      </c>
      <c r="AB26" s="687"/>
      <c r="AC26" s="687"/>
      <c r="AD26" s="687"/>
      <c r="AE26" s="687"/>
      <c r="AF26" s="700" t="s">
        <v>255</v>
      </c>
      <c r="AG26" s="701"/>
      <c r="AH26" s="701"/>
      <c r="AI26" s="701"/>
      <c r="AJ26" s="702"/>
      <c r="AK26" s="687" t="s">
        <v>374</v>
      </c>
      <c r="AL26" s="687"/>
      <c r="AM26" s="687"/>
      <c r="AN26" s="687"/>
      <c r="AO26" s="688"/>
      <c r="AP26" s="686" t="s">
        <v>355</v>
      </c>
      <c r="AQ26" s="687"/>
      <c r="AR26" s="687"/>
      <c r="AS26" s="687"/>
      <c r="AT26" s="688"/>
      <c r="AU26" s="686" t="s">
        <v>429</v>
      </c>
      <c r="AV26" s="687"/>
      <c r="AW26" s="687"/>
      <c r="AX26" s="687"/>
      <c r="AY26" s="688"/>
      <c r="AZ26" s="686" t="s">
        <v>430</v>
      </c>
      <c r="BA26" s="687"/>
      <c r="BB26" s="687"/>
      <c r="BC26" s="687"/>
      <c r="BD26" s="688"/>
      <c r="BE26" s="686" t="s">
        <v>419</v>
      </c>
      <c r="BF26" s="687"/>
      <c r="BG26" s="687"/>
      <c r="BH26" s="687"/>
      <c r="BI26" s="692"/>
      <c r="BJ26" s="60"/>
      <c r="BK26" s="60"/>
      <c r="BL26" s="60"/>
      <c r="BM26" s="60"/>
      <c r="BN26" s="60"/>
      <c r="BO26" s="59"/>
      <c r="BP26" s="59"/>
      <c r="BQ26" s="56">
        <v>20</v>
      </c>
      <c r="BR26" s="76"/>
      <c r="BS26" s="948"/>
      <c r="BT26" s="949"/>
      <c r="BU26" s="949"/>
      <c r="BV26" s="949"/>
      <c r="BW26" s="949"/>
      <c r="BX26" s="949"/>
      <c r="BY26" s="949"/>
      <c r="BZ26" s="949"/>
      <c r="CA26" s="949"/>
      <c r="CB26" s="949"/>
      <c r="CC26" s="949"/>
      <c r="CD26" s="949"/>
      <c r="CE26" s="949"/>
      <c r="CF26" s="949"/>
      <c r="CG26" s="950"/>
      <c r="CH26" s="955"/>
      <c r="CI26" s="956"/>
      <c r="CJ26" s="956"/>
      <c r="CK26" s="956"/>
      <c r="CL26" s="966"/>
      <c r="CM26" s="955"/>
      <c r="CN26" s="956"/>
      <c r="CO26" s="956"/>
      <c r="CP26" s="956"/>
      <c r="CQ26" s="966"/>
      <c r="CR26" s="955"/>
      <c r="CS26" s="956"/>
      <c r="CT26" s="956"/>
      <c r="CU26" s="956"/>
      <c r="CV26" s="966"/>
      <c r="CW26" s="955"/>
      <c r="CX26" s="956"/>
      <c r="CY26" s="956"/>
      <c r="CZ26" s="956"/>
      <c r="DA26" s="966"/>
      <c r="DB26" s="955"/>
      <c r="DC26" s="956"/>
      <c r="DD26" s="956"/>
      <c r="DE26" s="956"/>
      <c r="DF26" s="966"/>
      <c r="DG26" s="955"/>
      <c r="DH26" s="956"/>
      <c r="DI26" s="956"/>
      <c r="DJ26" s="956"/>
      <c r="DK26" s="966"/>
      <c r="DL26" s="955"/>
      <c r="DM26" s="956"/>
      <c r="DN26" s="956"/>
      <c r="DO26" s="956"/>
      <c r="DP26" s="966"/>
      <c r="DQ26" s="955"/>
      <c r="DR26" s="956"/>
      <c r="DS26" s="956"/>
      <c r="DT26" s="956"/>
      <c r="DU26" s="966"/>
      <c r="DV26" s="948"/>
      <c r="DW26" s="949"/>
      <c r="DX26" s="949"/>
      <c r="DY26" s="949"/>
      <c r="DZ26" s="967"/>
      <c r="EA26" s="52"/>
    </row>
    <row r="27" spans="1:131" ht="26.25" customHeight="1" x14ac:dyDescent="0.2">
      <c r="A27" s="697"/>
      <c r="B27" s="698"/>
      <c r="C27" s="698"/>
      <c r="D27" s="698"/>
      <c r="E27" s="698"/>
      <c r="F27" s="698"/>
      <c r="G27" s="698"/>
      <c r="H27" s="698"/>
      <c r="I27" s="698"/>
      <c r="J27" s="698"/>
      <c r="K27" s="698"/>
      <c r="L27" s="698"/>
      <c r="M27" s="698"/>
      <c r="N27" s="698"/>
      <c r="O27" s="698"/>
      <c r="P27" s="699"/>
      <c r="Q27" s="689"/>
      <c r="R27" s="690"/>
      <c r="S27" s="690"/>
      <c r="T27" s="690"/>
      <c r="U27" s="691"/>
      <c r="V27" s="689"/>
      <c r="W27" s="690"/>
      <c r="X27" s="690"/>
      <c r="Y27" s="690"/>
      <c r="Z27" s="691"/>
      <c r="AA27" s="689"/>
      <c r="AB27" s="690"/>
      <c r="AC27" s="690"/>
      <c r="AD27" s="690"/>
      <c r="AE27" s="690"/>
      <c r="AF27" s="703"/>
      <c r="AG27" s="704"/>
      <c r="AH27" s="704"/>
      <c r="AI27" s="704"/>
      <c r="AJ27" s="705"/>
      <c r="AK27" s="690"/>
      <c r="AL27" s="690"/>
      <c r="AM27" s="690"/>
      <c r="AN27" s="690"/>
      <c r="AO27" s="691"/>
      <c r="AP27" s="689"/>
      <c r="AQ27" s="690"/>
      <c r="AR27" s="690"/>
      <c r="AS27" s="690"/>
      <c r="AT27" s="691"/>
      <c r="AU27" s="689"/>
      <c r="AV27" s="690"/>
      <c r="AW27" s="690"/>
      <c r="AX27" s="690"/>
      <c r="AY27" s="691"/>
      <c r="AZ27" s="689"/>
      <c r="BA27" s="690"/>
      <c r="BB27" s="690"/>
      <c r="BC27" s="690"/>
      <c r="BD27" s="691"/>
      <c r="BE27" s="689"/>
      <c r="BF27" s="690"/>
      <c r="BG27" s="690"/>
      <c r="BH27" s="690"/>
      <c r="BI27" s="693"/>
      <c r="BJ27" s="60"/>
      <c r="BK27" s="60"/>
      <c r="BL27" s="60"/>
      <c r="BM27" s="60"/>
      <c r="BN27" s="60"/>
      <c r="BO27" s="59"/>
      <c r="BP27" s="59"/>
      <c r="BQ27" s="56">
        <v>21</v>
      </c>
      <c r="BR27" s="76"/>
      <c r="BS27" s="948"/>
      <c r="BT27" s="949"/>
      <c r="BU27" s="949"/>
      <c r="BV27" s="949"/>
      <c r="BW27" s="949"/>
      <c r="BX27" s="949"/>
      <c r="BY27" s="949"/>
      <c r="BZ27" s="949"/>
      <c r="CA27" s="949"/>
      <c r="CB27" s="949"/>
      <c r="CC27" s="949"/>
      <c r="CD27" s="949"/>
      <c r="CE27" s="949"/>
      <c r="CF27" s="949"/>
      <c r="CG27" s="950"/>
      <c r="CH27" s="955"/>
      <c r="CI27" s="956"/>
      <c r="CJ27" s="956"/>
      <c r="CK27" s="956"/>
      <c r="CL27" s="966"/>
      <c r="CM27" s="955"/>
      <c r="CN27" s="956"/>
      <c r="CO27" s="956"/>
      <c r="CP27" s="956"/>
      <c r="CQ27" s="966"/>
      <c r="CR27" s="955"/>
      <c r="CS27" s="956"/>
      <c r="CT27" s="956"/>
      <c r="CU27" s="956"/>
      <c r="CV27" s="966"/>
      <c r="CW27" s="955"/>
      <c r="CX27" s="956"/>
      <c r="CY27" s="956"/>
      <c r="CZ27" s="956"/>
      <c r="DA27" s="966"/>
      <c r="DB27" s="955"/>
      <c r="DC27" s="956"/>
      <c r="DD27" s="956"/>
      <c r="DE27" s="956"/>
      <c r="DF27" s="966"/>
      <c r="DG27" s="955"/>
      <c r="DH27" s="956"/>
      <c r="DI27" s="956"/>
      <c r="DJ27" s="956"/>
      <c r="DK27" s="966"/>
      <c r="DL27" s="955"/>
      <c r="DM27" s="956"/>
      <c r="DN27" s="956"/>
      <c r="DO27" s="956"/>
      <c r="DP27" s="966"/>
      <c r="DQ27" s="955"/>
      <c r="DR27" s="956"/>
      <c r="DS27" s="956"/>
      <c r="DT27" s="956"/>
      <c r="DU27" s="966"/>
      <c r="DV27" s="948"/>
      <c r="DW27" s="949"/>
      <c r="DX27" s="949"/>
      <c r="DY27" s="949"/>
      <c r="DZ27" s="967"/>
      <c r="EA27" s="52"/>
    </row>
    <row r="28" spans="1:131" ht="26.25" customHeight="1" x14ac:dyDescent="0.2">
      <c r="A28" s="58">
        <v>1</v>
      </c>
      <c r="B28" s="959" t="s">
        <v>246</v>
      </c>
      <c r="C28" s="960"/>
      <c r="D28" s="960"/>
      <c r="E28" s="960"/>
      <c r="F28" s="960"/>
      <c r="G28" s="960"/>
      <c r="H28" s="960"/>
      <c r="I28" s="960"/>
      <c r="J28" s="960"/>
      <c r="K28" s="960"/>
      <c r="L28" s="960"/>
      <c r="M28" s="960"/>
      <c r="N28" s="960"/>
      <c r="O28" s="960"/>
      <c r="P28" s="961"/>
      <c r="Q28" s="986">
        <v>2954</v>
      </c>
      <c r="R28" s="987"/>
      <c r="S28" s="987"/>
      <c r="T28" s="987"/>
      <c r="U28" s="987"/>
      <c r="V28" s="987">
        <v>2909</v>
      </c>
      <c r="W28" s="987"/>
      <c r="X28" s="987"/>
      <c r="Y28" s="987"/>
      <c r="Z28" s="987"/>
      <c r="AA28" s="987">
        <v>45</v>
      </c>
      <c r="AB28" s="987"/>
      <c r="AC28" s="987"/>
      <c r="AD28" s="987"/>
      <c r="AE28" s="988"/>
      <c r="AF28" s="989">
        <v>45</v>
      </c>
      <c r="AG28" s="987"/>
      <c r="AH28" s="987"/>
      <c r="AI28" s="987"/>
      <c r="AJ28" s="990"/>
      <c r="AK28" s="991">
        <v>209</v>
      </c>
      <c r="AL28" s="987"/>
      <c r="AM28" s="987"/>
      <c r="AN28" s="987"/>
      <c r="AO28" s="987"/>
      <c r="AP28" s="987" t="s">
        <v>211</v>
      </c>
      <c r="AQ28" s="987"/>
      <c r="AR28" s="987"/>
      <c r="AS28" s="987"/>
      <c r="AT28" s="987"/>
      <c r="AU28" s="987" t="s">
        <v>211</v>
      </c>
      <c r="AV28" s="987"/>
      <c r="AW28" s="987"/>
      <c r="AX28" s="987"/>
      <c r="AY28" s="987"/>
      <c r="AZ28" s="992" t="s">
        <v>211</v>
      </c>
      <c r="BA28" s="992"/>
      <c r="BB28" s="992"/>
      <c r="BC28" s="992"/>
      <c r="BD28" s="992"/>
      <c r="BE28" s="993"/>
      <c r="BF28" s="993"/>
      <c r="BG28" s="993"/>
      <c r="BH28" s="993"/>
      <c r="BI28" s="994"/>
      <c r="BJ28" s="60"/>
      <c r="BK28" s="60"/>
      <c r="BL28" s="60"/>
      <c r="BM28" s="60"/>
      <c r="BN28" s="60"/>
      <c r="BO28" s="59"/>
      <c r="BP28" s="59"/>
      <c r="BQ28" s="56">
        <v>22</v>
      </c>
      <c r="BR28" s="76"/>
      <c r="BS28" s="948"/>
      <c r="BT28" s="949"/>
      <c r="BU28" s="949"/>
      <c r="BV28" s="949"/>
      <c r="BW28" s="949"/>
      <c r="BX28" s="949"/>
      <c r="BY28" s="949"/>
      <c r="BZ28" s="949"/>
      <c r="CA28" s="949"/>
      <c r="CB28" s="949"/>
      <c r="CC28" s="949"/>
      <c r="CD28" s="949"/>
      <c r="CE28" s="949"/>
      <c r="CF28" s="949"/>
      <c r="CG28" s="950"/>
      <c r="CH28" s="955"/>
      <c r="CI28" s="956"/>
      <c r="CJ28" s="956"/>
      <c r="CK28" s="956"/>
      <c r="CL28" s="966"/>
      <c r="CM28" s="955"/>
      <c r="CN28" s="956"/>
      <c r="CO28" s="956"/>
      <c r="CP28" s="956"/>
      <c r="CQ28" s="966"/>
      <c r="CR28" s="955"/>
      <c r="CS28" s="956"/>
      <c r="CT28" s="956"/>
      <c r="CU28" s="956"/>
      <c r="CV28" s="966"/>
      <c r="CW28" s="955"/>
      <c r="CX28" s="956"/>
      <c r="CY28" s="956"/>
      <c r="CZ28" s="956"/>
      <c r="DA28" s="966"/>
      <c r="DB28" s="955"/>
      <c r="DC28" s="956"/>
      <c r="DD28" s="956"/>
      <c r="DE28" s="956"/>
      <c r="DF28" s="966"/>
      <c r="DG28" s="955"/>
      <c r="DH28" s="956"/>
      <c r="DI28" s="956"/>
      <c r="DJ28" s="956"/>
      <c r="DK28" s="966"/>
      <c r="DL28" s="955"/>
      <c r="DM28" s="956"/>
      <c r="DN28" s="956"/>
      <c r="DO28" s="956"/>
      <c r="DP28" s="966"/>
      <c r="DQ28" s="955"/>
      <c r="DR28" s="956"/>
      <c r="DS28" s="956"/>
      <c r="DT28" s="956"/>
      <c r="DU28" s="966"/>
      <c r="DV28" s="948"/>
      <c r="DW28" s="949"/>
      <c r="DX28" s="949"/>
      <c r="DY28" s="949"/>
      <c r="DZ28" s="967"/>
      <c r="EA28" s="52"/>
    </row>
    <row r="29" spans="1:131" ht="26.25" customHeight="1" x14ac:dyDescent="0.2">
      <c r="A29" s="58">
        <v>2</v>
      </c>
      <c r="B29" s="948" t="s">
        <v>236</v>
      </c>
      <c r="C29" s="949"/>
      <c r="D29" s="949"/>
      <c r="E29" s="949"/>
      <c r="F29" s="949"/>
      <c r="G29" s="949"/>
      <c r="H29" s="949"/>
      <c r="I29" s="949"/>
      <c r="J29" s="949"/>
      <c r="K29" s="949"/>
      <c r="L29" s="949"/>
      <c r="M29" s="949"/>
      <c r="N29" s="949"/>
      <c r="O29" s="949"/>
      <c r="P29" s="950"/>
      <c r="Q29" s="951">
        <v>602</v>
      </c>
      <c r="R29" s="952"/>
      <c r="S29" s="952"/>
      <c r="T29" s="952"/>
      <c r="U29" s="952"/>
      <c r="V29" s="952">
        <v>601</v>
      </c>
      <c r="W29" s="952"/>
      <c r="X29" s="952"/>
      <c r="Y29" s="952"/>
      <c r="Z29" s="952"/>
      <c r="AA29" s="952">
        <v>1</v>
      </c>
      <c r="AB29" s="952"/>
      <c r="AC29" s="952"/>
      <c r="AD29" s="952"/>
      <c r="AE29" s="958"/>
      <c r="AF29" s="978">
        <v>1</v>
      </c>
      <c r="AG29" s="956"/>
      <c r="AH29" s="956"/>
      <c r="AI29" s="956"/>
      <c r="AJ29" s="979"/>
      <c r="AK29" s="957">
        <v>339</v>
      </c>
      <c r="AL29" s="952"/>
      <c r="AM29" s="952"/>
      <c r="AN29" s="952"/>
      <c r="AO29" s="952"/>
      <c r="AP29" s="952" t="s">
        <v>211</v>
      </c>
      <c r="AQ29" s="952"/>
      <c r="AR29" s="952"/>
      <c r="AS29" s="952"/>
      <c r="AT29" s="952"/>
      <c r="AU29" s="952" t="s">
        <v>211</v>
      </c>
      <c r="AV29" s="952"/>
      <c r="AW29" s="952"/>
      <c r="AX29" s="952"/>
      <c r="AY29" s="952"/>
      <c r="AZ29" s="985" t="s">
        <v>211</v>
      </c>
      <c r="BA29" s="985"/>
      <c r="BB29" s="985"/>
      <c r="BC29" s="985"/>
      <c r="BD29" s="985"/>
      <c r="BE29" s="953"/>
      <c r="BF29" s="953"/>
      <c r="BG29" s="953"/>
      <c r="BH29" s="953"/>
      <c r="BI29" s="954"/>
      <c r="BJ29" s="60"/>
      <c r="BK29" s="60"/>
      <c r="BL29" s="60"/>
      <c r="BM29" s="60"/>
      <c r="BN29" s="60"/>
      <c r="BO29" s="59"/>
      <c r="BP29" s="59"/>
      <c r="BQ29" s="56">
        <v>23</v>
      </c>
      <c r="BR29" s="76"/>
      <c r="BS29" s="948"/>
      <c r="BT29" s="949"/>
      <c r="BU29" s="949"/>
      <c r="BV29" s="949"/>
      <c r="BW29" s="949"/>
      <c r="BX29" s="949"/>
      <c r="BY29" s="949"/>
      <c r="BZ29" s="949"/>
      <c r="CA29" s="949"/>
      <c r="CB29" s="949"/>
      <c r="CC29" s="949"/>
      <c r="CD29" s="949"/>
      <c r="CE29" s="949"/>
      <c r="CF29" s="949"/>
      <c r="CG29" s="950"/>
      <c r="CH29" s="955"/>
      <c r="CI29" s="956"/>
      <c r="CJ29" s="956"/>
      <c r="CK29" s="956"/>
      <c r="CL29" s="966"/>
      <c r="CM29" s="955"/>
      <c r="CN29" s="956"/>
      <c r="CO29" s="956"/>
      <c r="CP29" s="956"/>
      <c r="CQ29" s="966"/>
      <c r="CR29" s="955"/>
      <c r="CS29" s="956"/>
      <c r="CT29" s="956"/>
      <c r="CU29" s="956"/>
      <c r="CV29" s="966"/>
      <c r="CW29" s="955"/>
      <c r="CX29" s="956"/>
      <c r="CY29" s="956"/>
      <c r="CZ29" s="956"/>
      <c r="DA29" s="966"/>
      <c r="DB29" s="955"/>
      <c r="DC29" s="956"/>
      <c r="DD29" s="956"/>
      <c r="DE29" s="956"/>
      <c r="DF29" s="966"/>
      <c r="DG29" s="955"/>
      <c r="DH29" s="956"/>
      <c r="DI29" s="956"/>
      <c r="DJ29" s="956"/>
      <c r="DK29" s="966"/>
      <c r="DL29" s="955"/>
      <c r="DM29" s="956"/>
      <c r="DN29" s="956"/>
      <c r="DO29" s="956"/>
      <c r="DP29" s="966"/>
      <c r="DQ29" s="955"/>
      <c r="DR29" s="956"/>
      <c r="DS29" s="956"/>
      <c r="DT29" s="956"/>
      <c r="DU29" s="966"/>
      <c r="DV29" s="948"/>
      <c r="DW29" s="949"/>
      <c r="DX29" s="949"/>
      <c r="DY29" s="949"/>
      <c r="DZ29" s="967"/>
      <c r="EA29" s="52"/>
    </row>
    <row r="30" spans="1:131" ht="26.25" customHeight="1" x14ac:dyDescent="0.2">
      <c r="A30" s="58">
        <v>3</v>
      </c>
      <c r="B30" s="948" t="s">
        <v>29</v>
      </c>
      <c r="C30" s="949"/>
      <c r="D30" s="949"/>
      <c r="E30" s="949"/>
      <c r="F30" s="949"/>
      <c r="G30" s="949"/>
      <c r="H30" s="949"/>
      <c r="I30" s="949"/>
      <c r="J30" s="949"/>
      <c r="K30" s="949"/>
      <c r="L30" s="949"/>
      <c r="M30" s="949"/>
      <c r="N30" s="949"/>
      <c r="O30" s="949"/>
      <c r="P30" s="950"/>
      <c r="Q30" s="951">
        <v>2435</v>
      </c>
      <c r="R30" s="952"/>
      <c r="S30" s="952"/>
      <c r="T30" s="952"/>
      <c r="U30" s="952"/>
      <c r="V30" s="952">
        <v>2372</v>
      </c>
      <c r="W30" s="952"/>
      <c r="X30" s="952"/>
      <c r="Y30" s="952"/>
      <c r="Z30" s="952"/>
      <c r="AA30" s="952">
        <v>63</v>
      </c>
      <c r="AB30" s="952"/>
      <c r="AC30" s="952"/>
      <c r="AD30" s="952"/>
      <c r="AE30" s="958"/>
      <c r="AF30" s="978">
        <v>63</v>
      </c>
      <c r="AG30" s="956"/>
      <c r="AH30" s="956"/>
      <c r="AI30" s="956"/>
      <c r="AJ30" s="979"/>
      <c r="AK30" s="957">
        <v>399</v>
      </c>
      <c r="AL30" s="952"/>
      <c r="AM30" s="952"/>
      <c r="AN30" s="952"/>
      <c r="AO30" s="952"/>
      <c r="AP30" s="952" t="s">
        <v>211</v>
      </c>
      <c r="AQ30" s="952"/>
      <c r="AR30" s="952"/>
      <c r="AS30" s="952"/>
      <c r="AT30" s="952"/>
      <c r="AU30" s="952" t="s">
        <v>211</v>
      </c>
      <c r="AV30" s="952"/>
      <c r="AW30" s="952"/>
      <c r="AX30" s="952"/>
      <c r="AY30" s="952"/>
      <c r="AZ30" s="985" t="s">
        <v>211</v>
      </c>
      <c r="BA30" s="985"/>
      <c r="BB30" s="985"/>
      <c r="BC30" s="985"/>
      <c r="BD30" s="985"/>
      <c r="BE30" s="953"/>
      <c r="BF30" s="953"/>
      <c r="BG30" s="953"/>
      <c r="BH30" s="953"/>
      <c r="BI30" s="954"/>
      <c r="BJ30" s="60"/>
      <c r="BK30" s="60"/>
      <c r="BL30" s="60"/>
      <c r="BM30" s="60"/>
      <c r="BN30" s="60"/>
      <c r="BO30" s="59"/>
      <c r="BP30" s="59"/>
      <c r="BQ30" s="56">
        <v>24</v>
      </c>
      <c r="BR30" s="76"/>
      <c r="BS30" s="948"/>
      <c r="BT30" s="949"/>
      <c r="BU30" s="949"/>
      <c r="BV30" s="949"/>
      <c r="BW30" s="949"/>
      <c r="BX30" s="949"/>
      <c r="BY30" s="949"/>
      <c r="BZ30" s="949"/>
      <c r="CA30" s="949"/>
      <c r="CB30" s="949"/>
      <c r="CC30" s="949"/>
      <c r="CD30" s="949"/>
      <c r="CE30" s="949"/>
      <c r="CF30" s="949"/>
      <c r="CG30" s="950"/>
      <c r="CH30" s="955"/>
      <c r="CI30" s="956"/>
      <c r="CJ30" s="956"/>
      <c r="CK30" s="956"/>
      <c r="CL30" s="966"/>
      <c r="CM30" s="955"/>
      <c r="CN30" s="956"/>
      <c r="CO30" s="956"/>
      <c r="CP30" s="956"/>
      <c r="CQ30" s="966"/>
      <c r="CR30" s="955"/>
      <c r="CS30" s="956"/>
      <c r="CT30" s="956"/>
      <c r="CU30" s="956"/>
      <c r="CV30" s="966"/>
      <c r="CW30" s="955"/>
      <c r="CX30" s="956"/>
      <c r="CY30" s="956"/>
      <c r="CZ30" s="956"/>
      <c r="DA30" s="966"/>
      <c r="DB30" s="955"/>
      <c r="DC30" s="956"/>
      <c r="DD30" s="956"/>
      <c r="DE30" s="956"/>
      <c r="DF30" s="966"/>
      <c r="DG30" s="955"/>
      <c r="DH30" s="956"/>
      <c r="DI30" s="956"/>
      <c r="DJ30" s="956"/>
      <c r="DK30" s="966"/>
      <c r="DL30" s="955"/>
      <c r="DM30" s="956"/>
      <c r="DN30" s="956"/>
      <c r="DO30" s="956"/>
      <c r="DP30" s="966"/>
      <c r="DQ30" s="955"/>
      <c r="DR30" s="956"/>
      <c r="DS30" s="956"/>
      <c r="DT30" s="956"/>
      <c r="DU30" s="966"/>
      <c r="DV30" s="948"/>
      <c r="DW30" s="949"/>
      <c r="DX30" s="949"/>
      <c r="DY30" s="949"/>
      <c r="DZ30" s="967"/>
      <c r="EA30" s="52"/>
    </row>
    <row r="31" spans="1:131" ht="26.25" customHeight="1" x14ac:dyDescent="0.2">
      <c r="A31" s="58">
        <v>4</v>
      </c>
      <c r="B31" s="948" t="s">
        <v>182</v>
      </c>
      <c r="C31" s="949"/>
      <c r="D31" s="949"/>
      <c r="E31" s="949"/>
      <c r="F31" s="949"/>
      <c r="G31" s="949"/>
      <c r="H31" s="949"/>
      <c r="I31" s="949"/>
      <c r="J31" s="949"/>
      <c r="K31" s="949"/>
      <c r="L31" s="949"/>
      <c r="M31" s="949"/>
      <c r="N31" s="949"/>
      <c r="O31" s="949"/>
      <c r="P31" s="950"/>
      <c r="Q31" s="951">
        <v>9</v>
      </c>
      <c r="R31" s="952"/>
      <c r="S31" s="952"/>
      <c r="T31" s="952"/>
      <c r="U31" s="952"/>
      <c r="V31" s="952">
        <v>3</v>
      </c>
      <c r="W31" s="952"/>
      <c r="X31" s="952"/>
      <c r="Y31" s="952"/>
      <c r="Z31" s="952"/>
      <c r="AA31" s="952">
        <v>6</v>
      </c>
      <c r="AB31" s="952"/>
      <c r="AC31" s="952"/>
      <c r="AD31" s="952"/>
      <c r="AE31" s="958"/>
      <c r="AF31" s="978">
        <v>6</v>
      </c>
      <c r="AG31" s="956"/>
      <c r="AH31" s="956"/>
      <c r="AI31" s="956"/>
      <c r="AJ31" s="979"/>
      <c r="AK31" s="957" t="s">
        <v>211</v>
      </c>
      <c r="AL31" s="952"/>
      <c r="AM31" s="952"/>
      <c r="AN31" s="952"/>
      <c r="AO31" s="952"/>
      <c r="AP31" s="952" t="s">
        <v>211</v>
      </c>
      <c r="AQ31" s="952"/>
      <c r="AR31" s="952"/>
      <c r="AS31" s="952"/>
      <c r="AT31" s="952"/>
      <c r="AU31" s="952" t="s">
        <v>211</v>
      </c>
      <c r="AV31" s="952"/>
      <c r="AW31" s="952"/>
      <c r="AX31" s="952"/>
      <c r="AY31" s="952"/>
      <c r="AZ31" s="985" t="s">
        <v>211</v>
      </c>
      <c r="BA31" s="985"/>
      <c r="BB31" s="985"/>
      <c r="BC31" s="985"/>
      <c r="BD31" s="985"/>
      <c r="BE31" s="953"/>
      <c r="BF31" s="953"/>
      <c r="BG31" s="953"/>
      <c r="BH31" s="953"/>
      <c r="BI31" s="954"/>
      <c r="BJ31" s="60"/>
      <c r="BK31" s="60"/>
      <c r="BL31" s="60"/>
      <c r="BM31" s="60"/>
      <c r="BN31" s="60"/>
      <c r="BO31" s="59"/>
      <c r="BP31" s="59"/>
      <c r="BQ31" s="56">
        <v>25</v>
      </c>
      <c r="BR31" s="76"/>
      <c r="BS31" s="948"/>
      <c r="BT31" s="949"/>
      <c r="BU31" s="949"/>
      <c r="BV31" s="949"/>
      <c r="BW31" s="949"/>
      <c r="BX31" s="949"/>
      <c r="BY31" s="949"/>
      <c r="BZ31" s="949"/>
      <c r="CA31" s="949"/>
      <c r="CB31" s="949"/>
      <c r="CC31" s="949"/>
      <c r="CD31" s="949"/>
      <c r="CE31" s="949"/>
      <c r="CF31" s="949"/>
      <c r="CG31" s="950"/>
      <c r="CH31" s="955"/>
      <c r="CI31" s="956"/>
      <c r="CJ31" s="956"/>
      <c r="CK31" s="956"/>
      <c r="CL31" s="966"/>
      <c r="CM31" s="955"/>
      <c r="CN31" s="956"/>
      <c r="CO31" s="956"/>
      <c r="CP31" s="956"/>
      <c r="CQ31" s="966"/>
      <c r="CR31" s="955"/>
      <c r="CS31" s="956"/>
      <c r="CT31" s="956"/>
      <c r="CU31" s="956"/>
      <c r="CV31" s="966"/>
      <c r="CW31" s="955"/>
      <c r="CX31" s="956"/>
      <c r="CY31" s="956"/>
      <c r="CZ31" s="956"/>
      <c r="DA31" s="966"/>
      <c r="DB31" s="955"/>
      <c r="DC31" s="956"/>
      <c r="DD31" s="956"/>
      <c r="DE31" s="956"/>
      <c r="DF31" s="966"/>
      <c r="DG31" s="955"/>
      <c r="DH31" s="956"/>
      <c r="DI31" s="956"/>
      <c r="DJ31" s="956"/>
      <c r="DK31" s="966"/>
      <c r="DL31" s="955"/>
      <c r="DM31" s="956"/>
      <c r="DN31" s="956"/>
      <c r="DO31" s="956"/>
      <c r="DP31" s="966"/>
      <c r="DQ31" s="955"/>
      <c r="DR31" s="956"/>
      <c r="DS31" s="956"/>
      <c r="DT31" s="956"/>
      <c r="DU31" s="966"/>
      <c r="DV31" s="948"/>
      <c r="DW31" s="949"/>
      <c r="DX31" s="949"/>
      <c r="DY31" s="949"/>
      <c r="DZ31" s="967"/>
      <c r="EA31" s="52"/>
    </row>
    <row r="32" spans="1:131" ht="26.25" customHeight="1" x14ac:dyDescent="0.2">
      <c r="A32" s="58">
        <v>5</v>
      </c>
      <c r="B32" s="948" t="s">
        <v>432</v>
      </c>
      <c r="C32" s="949"/>
      <c r="D32" s="949"/>
      <c r="E32" s="949"/>
      <c r="F32" s="949"/>
      <c r="G32" s="949"/>
      <c r="H32" s="949"/>
      <c r="I32" s="949"/>
      <c r="J32" s="949"/>
      <c r="K32" s="949"/>
      <c r="L32" s="949"/>
      <c r="M32" s="949"/>
      <c r="N32" s="949"/>
      <c r="O32" s="949"/>
      <c r="P32" s="950"/>
      <c r="Q32" s="951">
        <v>249</v>
      </c>
      <c r="R32" s="952"/>
      <c r="S32" s="952"/>
      <c r="T32" s="952"/>
      <c r="U32" s="952"/>
      <c r="V32" s="952">
        <v>377</v>
      </c>
      <c r="W32" s="952"/>
      <c r="X32" s="952"/>
      <c r="Y32" s="952"/>
      <c r="Z32" s="952"/>
      <c r="AA32" s="952">
        <v>-128</v>
      </c>
      <c r="AB32" s="952"/>
      <c r="AC32" s="952"/>
      <c r="AD32" s="952"/>
      <c r="AE32" s="958"/>
      <c r="AF32" s="978">
        <v>256</v>
      </c>
      <c r="AG32" s="956"/>
      <c r="AH32" s="956"/>
      <c r="AI32" s="956"/>
      <c r="AJ32" s="979"/>
      <c r="AK32" s="957">
        <v>285</v>
      </c>
      <c r="AL32" s="952"/>
      <c r="AM32" s="952"/>
      <c r="AN32" s="952"/>
      <c r="AO32" s="952"/>
      <c r="AP32" s="952">
        <v>934</v>
      </c>
      <c r="AQ32" s="952"/>
      <c r="AR32" s="952"/>
      <c r="AS32" s="952"/>
      <c r="AT32" s="952"/>
      <c r="AU32" s="952">
        <v>798</v>
      </c>
      <c r="AV32" s="952"/>
      <c r="AW32" s="952"/>
      <c r="AX32" s="952"/>
      <c r="AY32" s="952"/>
      <c r="AZ32" s="985" t="s">
        <v>211</v>
      </c>
      <c r="BA32" s="985"/>
      <c r="BB32" s="985"/>
      <c r="BC32" s="985"/>
      <c r="BD32" s="985"/>
      <c r="BE32" s="953" t="s">
        <v>433</v>
      </c>
      <c r="BF32" s="953"/>
      <c r="BG32" s="953"/>
      <c r="BH32" s="953"/>
      <c r="BI32" s="954"/>
      <c r="BJ32" s="60"/>
      <c r="BK32" s="60"/>
      <c r="BL32" s="60"/>
      <c r="BM32" s="60"/>
      <c r="BN32" s="60"/>
      <c r="BO32" s="59"/>
      <c r="BP32" s="59"/>
      <c r="BQ32" s="56">
        <v>26</v>
      </c>
      <c r="BR32" s="76"/>
      <c r="BS32" s="948"/>
      <c r="BT32" s="949"/>
      <c r="BU32" s="949"/>
      <c r="BV32" s="949"/>
      <c r="BW32" s="949"/>
      <c r="BX32" s="949"/>
      <c r="BY32" s="949"/>
      <c r="BZ32" s="949"/>
      <c r="CA32" s="949"/>
      <c r="CB32" s="949"/>
      <c r="CC32" s="949"/>
      <c r="CD32" s="949"/>
      <c r="CE32" s="949"/>
      <c r="CF32" s="949"/>
      <c r="CG32" s="950"/>
      <c r="CH32" s="955"/>
      <c r="CI32" s="956"/>
      <c r="CJ32" s="956"/>
      <c r="CK32" s="956"/>
      <c r="CL32" s="966"/>
      <c r="CM32" s="955"/>
      <c r="CN32" s="956"/>
      <c r="CO32" s="956"/>
      <c r="CP32" s="956"/>
      <c r="CQ32" s="966"/>
      <c r="CR32" s="955"/>
      <c r="CS32" s="956"/>
      <c r="CT32" s="956"/>
      <c r="CU32" s="956"/>
      <c r="CV32" s="966"/>
      <c r="CW32" s="955"/>
      <c r="CX32" s="956"/>
      <c r="CY32" s="956"/>
      <c r="CZ32" s="956"/>
      <c r="DA32" s="966"/>
      <c r="DB32" s="955"/>
      <c r="DC32" s="956"/>
      <c r="DD32" s="956"/>
      <c r="DE32" s="956"/>
      <c r="DF32" s="966"/>
      <c r="DG32" s="955"/>
      <c r="DH32" s="956"/>
      <c r="DI32" s="956"/>
      <c r="DJ32" s="956"/>
      <c r="DK32" s="966"/>
      <c r="DL32" s="955"/>
      <c r="DM32" s="956"/>
      <c r="DN32" s="956"/>
      <c r="DO32" s="956"/>
      <c r="DP32" s="966"/>
      <c r="DQ32" s="955"/>
      <c r="DR32" s="956"/>
      <c r="DS32" s="956"/>
      <c r="DT32" s="956"/>
      <c r="DU32" s="966"/>
      <c r="DV32" s="948"/>
      <c r="DW32" s="949"/>
      <c r="DX32" s="949"/>
      <c r="DY32" s="949"/>
      <c r="DZ32" s="967"/>
      <c r="EA32" s="52"/>
    </row>
    <row r="33" spans="1:131" ht="26.25" customHeight="1" x14ac:dyDescent="0.2">
      <c r="A33" s="58">
        <v>6</v>
      </c>
      <c r="B33" s="948" t="s">
        <v>434</v>
      </c>
      <c r="C33" s="949"/>
      <c r="D33" s="949"/>
      <c r="E33" s="949"/>
      <c r="F33" s="949"/>
      <c r="G33" s="949"/>
      <c r="H33" s="949"/>
      <c r="I33" s="949"/>
      <c r="J33" s="949"/>
      <c r="K33" s="949"/>
      <c r="L33" s="949"/>
      <c r="M33" s="949"/>
      <c r="N33" s="949"/>
      <c r="O33" s="949"/>
      <c r="P33" s="950"/>
      <c r="Q33" s="951">
        <v>697</v>
      </c>
      <c r="R33" s="952"/>
      <c r="S33" s="952"/>
      <c r="T33" s="952"/>
      <c r="U33" s="952"/>
      <c r="V33" s="952">
        <v>697</v>
      </c>
      <c r="W33" s="952"/>
      <c r="X33" s="952"/>
      <c r="Y33" s="952"/>
      <c r="Z33" s="952"/>
      <c r="AA33" s="952">
        <v>0</v>
      </c>
      <c r="AB33" s="952"/>
      <c r="AC33" s="952"/>
      <c r="AD33" s="952"/>
      <c r="AE33" s="958"/>
      <c r="AF33" s="978">
        <v>0</v>
      </c>
      <c r="AG33" s="956"/>
      <c r="AH33" s="956"/>
      <c r="AI33" s="956"/>
      <c r="AJ33" s="979"/>
      <c r="AK33" s="957">
        <v>373</v>
      </c>
      <c r="AL33" s="952"/>
      <c r="AM33" s="952"/>
      <c r="AN33" s="952"/>
      <c r="AO33" s="952"/>
      <c r="AP33" s="952">
        <v>3092</v>
      </c>
      <c r="AQ33" s="952"/>
      <c r="AR33" s="952"/>
      <c r="AS33" s="952"/>
      <c r="AT33" s="952"/>
      <c r="AU33" s="952">
        <v>3092</v>
      </c>
      <c r="AV33" s="952"/>
      <c r="AW33" s="952"/>
      <c r="AX33" s="952"/>
      <c r="AY33" s="952"/>
      <c r="AZ33" s="985" t="s">
        <v>211</v>
      </c>
      <c r="BA33" s="985"/>
      <c r="BB33" s="985"/>
      <c r="BC33" s="985"/>
      <c r="BD33" s="985"/>
      <c r="BE33" s="953" t="s">
        <v>26</v>
      </c>
      <c r="BF33" s="953"/>
      <c r="BG33" s="953"/>
      <c r="BH33" s="953"/>
      <c r="BI33" s="954"/>
      <c r="BJ33" s="60"/>
      <c r="BK33" s="60"/>
      <c r="BL33" s="60"/>
      <c r="BM33" s="60"/>
      <c r="BN33" s="60"/>
      <c r="BO33" s="59"/>
      <c r="BP33" s="59"/>
      <c r="BQ33" s="56">
        <v>27</v>
      </c>
      <c r="BR33" s="76"/>
      <c r="BS33" s="948"/>
      <c r="BT33" s="949"/>
      <c r="BU33" s="949"/>
      <c r="BV33" s="949"/>
      <c r="BW33" s="949"/>
      <c r="BX33" s="949"/>
      <c r="BY33" s="949"/>
      <c r="BZ33" s="949"/>
      <c r="CA33" s="949"/>
      <c r="CB33" s="949"/>
      <c r="CC33" s="949"/>
      <c r="CD33" s="949"/>
      <c r="CE33" s="949"/>
      <c r="CF33" s="949"/>
      <c r="CG33" s="950"/>
      <c r="CH33" s="955"/>
      <c r="CI33" s="956"/>
      <c r="CJ33" s="956"/>
      <c r="CK33" s="956"/>
      <c r="CL33" s="966"/>
      <c r="CM33" s="955"/>
      <c r="CN33" s="956"/>
      <c r="CO33" s="956"/>
      <c r="CP33" s="956"/>
      <c r="CQ33" s="966"/>
      <c r="CR33" s="955"/>
      <c r="CS33" s="956"/>
      <c r="CT33" s="956"/>
      <c r="CU33" s="956"/>
      <c r="CV33" s="966"/>
      <c r="CW33" s="955"/>
      <c r="CX33" s="956"/>
      <c r="CY33" s="956"/>
      <c r="CZ33" s="956"/>
      <c r="DA33" s="966"/>
      <c r="DB33" s="955"/>
      <c r="DC33" s="956"/>
      <c r="DD33" s="956"/>
      <c r="DE33" s="956"/>
      <c r="DF33" s="966"/>
      <c r="DG33" s="955"/>
      <c r="DH33" s="956"/>
      <c r="DI33" s="956"/>
      <c r="DJ33" s="956"/>
      <c r="DK33" s="966"/>
      <c r="DL33" s="955"/>
      <c r="DM33" s="956"/>
      <c r="DN33" s="956"/>
      <c r="DO33" s="956"/>
      <c r="DP33" s="966"/>
      <c r="DQ33" s="955"/>
      <c r="DR33" s="956"/>
      <c r="DS33" s="956"/>
      <c r="DT33" s="956"/>
      <c r="DU33" s="966"/>
      <c r="DV33" s="948"/>
      <c r="DW33" s="949"/>
      <c r="DX33" s="949"/>
      <c r="DY33" s="949"/>
      <c r="DZ33" s="967"/>
      <c r="EA33" s="52"/>
    </row>
    <row r="34" spans="1:131" ht="26.25" customHeight="1" x14ac:dyDescent="0.2">
      <c r="A34" s="58">
        <v>7</v>
      </c>
      <c r="B34" s="948" t="s">
        <v>54</v>
      </c>
      <c r="C34" s="949"/>
      <c r="D34" s="949"/>
      <c r="E34" s="949"/>
      <c r="F34" s="949"/>
      <c r="G34" s="949"/>
      <c r="H34" s="949"/>
      <c r="I34" s="949"/>
      <c r="J34" s="949"/>
      <c r="K34" s="949"/>
      <c r="L34" s="949"/>
      <c r="M34" s="949"/>
      <c r="N34" s="949"/>
      <c r="O34" s="949"/>
      <c r="P34" s="950"/>
      <c r="Q34" s="951">
        <v>102</v>
      </c>
      <c r="R34" s="952"/>
      <c r="S34" s="952"/>
      <c r="T34" s="952"/>
      <c r="U34" s="952"/>
      <c r="V34" s="952">
        <v>99</v>
      </c>
      <c r="W34" s="952"/>
      <c r="X34" s="952"/>
      <c r="Y34" s="952"/>
      <c r="Z34" s="952"/>
      <c r="AA34" s="952">
        <v>3</v>
      </c>
      <c r="AB34" s="952"/>
      <c r="AC34" s="952"/>
      <c r="AD34" s="952"/>
      <c r="AE34" s="958"/>
      <c r="AF34" s="978">
        <v>3</v>
      </c>
      <c r="AG34" s="956"/>
      <c r="AH34" s="956"/>
      <c r="AI34" s="956"/>
      <c r="AJ34" s="979"/>
      <c r="AK34" s="957">
        <v>19</v>
      </c>
      <c r="AL34" s="952"/>
      <c r="AM34" s="952"/>
      <c r="AN34" s="952"/>
      <c r="AO34" s="952"/>
      <c r="AP34" s="952">
        <v>50</v>
      </c>
      <c r="AQ34" s="952"/>
      <c r="AR34" s="952"/>
      <c r="AS34" s="952"/>
      <c r="AT34" s="952"/>
      <c r="AU34" s="952">
        <v>35</v>
      </c>
      <c r="AV34" s="952"/>
      <c r="AW34" s="952"/>
      <c r="AX34" s="952"/>
      <c r="AY34" s="952"/>
      <c r="AZ34" s="985" t="s">
        <v>211</v>
      </c>
      <c r="BA34" s="985"/>
      <c r="BB34" s="985"/>
      <c r="BC34" s="985"/>
      <c r="BD34" s="985"/>
      <c r="BE34" s="953" t="s">
        <v>26</v>
      </c>
      <c r="BF34" s="953"/>
      <c r="BG34" s="953"/>
      <c r="BH34" s="953"/>
      <c r="BI34" s="954"/>
      <c r="BJ34" s="60"/>
      <c r="BK34" s="60"/>
      <c r="BL34" s="60"/>
      <c r="BM34" s="60"/>
      <c r="BN34" s="60"/>
      <c r="BO34" s="59"/>
      <c r="BP34" s="59"/>
      <c r="BQ34" s="56">
        <v>28</v>
      </c>
      <c r="BR34" s="76"/>
      <c r="BS34" s="948"/>
      <c r="BT34" s="949"/>
      <c r="BU34" s="949"/>
      <c r="BV34" s="949"/>
      <c r="BW34" s="949"/>
      <c r="BX34" s="949"/>
      <c r="BY34" s="949"/>
      <c r="BZ34" s="949"/>
      <c r="CA34" s="949"/>
      <c r="CB34" s="949"/>
      <c r="CC34" s="949"/>
      <c r="CD34" s="949"/>
      <c r="CE34" s="949"/>
      <c r="CF34" s="949"/>
      <c r="CG34" s="950"/>
      <c r="CH34" s="955"/>
      <c r="CI34" s="956"/>
      <c r="CJ34" s="956"/>
      <c r="CK34" s="956"/>
      <c r="CL34" s="966"/>
      <c r="CM34" s="955"/>
      <c r="CN34" s="956"/>
      <c r="CO34" s="956"/>
      <c r="CP34" s="956"/>
      <c r="CQ34" s="966"/>
      <c r="CR34" s="955"/>
      <c r="CS34" s="956"/>
      <c r="CT34" s="956"/>
      <c r="CU34" s="956"/>
      <c r="CV34" s="966"/>
      <c r="CW34" s="955"/>
      <c r="CX34" s="956"/>
      <c r="CY34" s="956"/>
      <c r="CZ34" s="956"/>
      <c r="DA34" s="966"/>
      <c r="DB34" s="955"/>
      <c r="DC34" s="956"/>
      <c r="DD34" s="956"/>
      <c r="DE34" s="956"/>
      <c r="DF34" s="966"/>
      <c r="DG34" s="955"/>
      <c r="DH34" s="956"/>
      <c r="DI34" s="956"/>
      <c r="DJ34" s="956"/>
      <c r="DK34" s="966"/>
      <c r="DL34" s="955"/>
      <c r="DM34" s="956"/>
      <c r="DN34" s="956"/>
      <c r="DO34" s="956"/>
      <c r="DP34" s="966"/>
      <c r="DQ34" s="955"/>
      <c r="DR34" s="956"/>
      <c r="DS34" s="956"/>
      <c r="DT34" s="956"/>
      <c r="DU34" s="966"/>
      <c r="DV34" s="948"/>
      <c r="DW34" s="949"/>
      <c r="DX34" s="949"/>
      <c r="DY34" s="949"/>
      <c r="DZ34" s="967"/>
      <c r="EA34" s="52"/>
    </row>
    <row r="35" spans="1:131" ht="26.25" customHeight="1" x14ac:dyDescent="0.2">
      <c r="A35" s="58">
        <v>8</v>
      </c>
      <c r="B35" s="948"/>
      <c r="C35" s="949"/>
      <c r="D35" s="949"/>
      <c r="E35" s="949"/>
      <c r="F35" s="949"/>
      <c r="G35" s="949"/>
      <c r="H35" s="949"/>
      <c r="I35" s="949"/>
      <c r="J35" s="949"/>
      <c r="K35" s="949"/>
      <c r="L35" s="949"/>
      <c r="M35" s="949"/>
      <c r="N35" s="949"/>
      <c r="O35" s="949"/>
      <c r="P35" s="950"/>
      <c r="Q35" s="951"/>
      <c r="R35" s="952"/>
      <c r="S35" s="952"/>
      <c r="T35" s="952"/>
      <c r="U35" s="952"/>
      <c r="V35" s="952"/>
      <c r="W35" s="952"/>
      <c r="X35" s="952"/>
      <c r="Y35" s="952"/>
      <c r="Z35" s="952"/>
      <c r="AA35" s="952"/>
      <c r="AB35" s="952"/>
      <c r="AC35" s="952"/>
      <c r="AD35" s="952"/>
      <c r="AE35" s="958"/>
      <c r="AF35" s="978"/>
      <c r="AG35" s="956"/>
      <c r="AH35" s="956"/>
      <c r="AI35" s="956"/>
      <c r="AJ35" s="979"/>
      <c r="AK35" s="957"/>
      <c r="AL35" s="952"/>
      <c r="AM35" s="952"/>
      <c r="AN35" s="952"/>
      <c r="AO35" s="952"/>
      <c r="AP35" s="952"/>
      <c r="AQ35" s="952"/>
      <c r="AR35" s="952"/>
      <c r="AS35" s="952"/>
      <c r="AT35" s="952"/>
      <c r="AU35" s="952"/>
      <c r="AV35" s="952"/>
      <c r="AW35" s="952"/>
      <c r="AX35" s="952"/>
      <c r="AY35" s="952"/>
      <c r="AZ35" s="985"/>
      <c r="BA35" s="985"/>
      <c r="BB35" s="985"/>
      <c r="BC35" s="985"/>
      <c r="BD35" s="985"/>
      <c r="BE35" s="953"/>
      <c r="BF35" s="953"/>
      <c r="BG35" s="953"/>
      <c r="BH35" s="953"/>
      <c r="BI35" s="954"/>
      <c r="BJ35" s="60"/>
      <c r="BK35" s="60"/>
      <c r="BL35" s="60"/>
      <c r="BM35" s="60"/>
      <c r="BN35" s="60"/>
      <c r="BO35" s="59"/>
      <c r="BP35" s="59"/>
      <c r="BQ35" s="56">
        <v>29</v>
      </c>
      <c r="BR35" s="76"/>
      <c r="BS35" s="948"/>
      <c r="BT35" s="949"/>
      <c r="BU35" s="949"/>
      <c r="BV35" s="949"/>
      <c r="BW35" s="949"/>
      <c r="BX35" s="949"/>
      <c r="BY35" s="949"/>
      <c r="BZ35" s="949"/>
      <c r="CA35" s="949"/>
      <c r="CB35" s="949"/>
      <c r="CC35" s="949"/>
      <c r="CD35" s="949"/>
      <c r="CE35" s="949"/>
      <c r="CF35" s="949"/>
      <c r="CG35" s="950"/>
      <c r="CH35" s="955"/>
      <c r="CI35" s="956"/>
      <c r="CJ35" s="956"/>
      <c r="CK35" s="956"/>
      <c r="CL35" s="966"/>
      <c r="CM35" s="955"/>
      <c r="CN35" s="956"/>
      <c r="CO35" s="956"/>
      <c r="CP35" s="956"/>
      <c r="CQ35" s="966"/>
      <c r="CR35" s="955"/>
      <c r="CS35" s="956"/>
      <c r="CT35" s="956"/>
      <c r="CU35" s="956"/>
      <c r="CV35" s="966"/>
      <c r="CW35" s="955"/>
      <c r="CX35" s="956"/>
      <c r="CY35" s="956"/>
      <c r="CZ35" s="956"/>
      <c r="DA35" s="966"/>
      <c r="DB35" s="955"/>
      <c r="DC35" s="956"/>
      <c r="DD35" s="956"/>
      <c r="DE35" s="956"/>
      <c r="DF35" s="966"/>
      <c r="DG35" s="955"/>
      <c r="DH35" s="956"/>
      <c r="DI35" s="956"/>
      <c r="DJ35" s="956"/>
      <c r="DK35" s="966"/>
      <c r="DL35" s="955"/>
      <c r="DM35" s="956"/>
      <c r="DN35" s="956"/>
      <c r="DO35" s="956"/>
      <c r="DP35" s="966"/>
      <c r="DQ35" s="955"/>
      <c r="DR35" s="956"/>
      <c r="DS35" s="956"/>
      <c r="DT35" s="956"/>
      <c r="DU35" s="966"/>
      <c r="DV35" s="948"/>
      <c r="DW35" s="949"/>
      <c r="DX35" s="949"/>
      <c r="DY35" s="949"/>
      <c r="DZ35" s="967"/>
      <c r="EA35" s="52"/>
    </row>
    <row r="36" spans="1:131" ht="26.25" customHeight="1" x14ac:dyDescent="0.2">
      <c r="A36" s="58">
        <v>9</v>
      </c>
      <c r="B36" s="948"/>
      <c r="C36" s="949"/>
      <c r="D36" s="949"/>
      <c r="E36" s="949"/>
      <c r="F36" s="949"/>
      <c r="G36" s="949"/>
      <c r="H36" s="949"/>
      <c r="I36" s="949"/>
      <c r="J36" s="949"/>
      <c r="K36" s="949"/>
      <c r="L36" s="949"/>
      <c r="M36" s="949"/>
      <c r="N36" s="949"/>
      <c r="O36" s="949"/>
      <c r="P36" s="950"/>
      <c r="Q36" s="951"/>
      <c r="R36" s="952"/>
      <c r="S36" s="952"/>
      <c r="T36" s="952"/>
      <c r="U36" s="952"/>
      <c r="V36" s="952"/>
      <c r="W36" s="952"/>
      <c r="X36" s="952"/>
      <c r="Y36" s="952"/>
      <c r="Z36" s="952"/>
      <c r="AA36" s="952"/>
      <c r="AB36" s="952"/>
      <c r="AC36" s="952"/>
      <c r="AD36" s="952"/>
      <c r="AE36" s="958"/>
      <c r="AF36" s="978"/>
      <c r="AG36" s="956"/>
      <c r="AH36" s="956"/>
      <c r="AI36" s="956"/>
      <c r="AJ36" s="979"/>
      <c r="AK36" s="957"/>
      <c r="AL36" s="952"/>
      <c r="AM36" s="952"/>
      <c r="AN36" s="952"/>
      <c r="AO36" s="952"/>
      <c r="AP36" s="952"/>
      <c r="AQ36" s="952"/>
      <c r="AR36" s="952"/>
      <c r="AS36" s="952"/>
      <c r="AT36" s="952"/>
      <c r="AU36" s="952"/>
      <c r="AV36" s="952"/>
      <c r="AW36" s="952"/>
      <c r="AX36" s="952"/>
      <c r="AY36" s="952"/>
      <c r="AZ36" s="985"/>
      <c r="BA36" s="985"/>
      <c r="BB36" s="985"/>
      <c r="BC36" s="985"/>
      <c r="BD36" s="985"/>
      <c r="BE36" s="953"/>
      <c r="BF36" s="953"/>
      <c r="BG36" s="953"/>
      <c r="BH36" s="953"/>
      <c r="BI36" s="954"/>
      <c r="BJ36" s="60"/>
      <c r="BK36" s="60"/>
      <c r="BL36" s="60"/>
      <c r="BM36" s="60"/>
      <c r="BN36" s="60"/>
      <c r="BO36" s="59"/>
      <c r="BP36" s="59"/>
      <c r="BQ36" s="56">
        <v>30</v>
      </c>
      <c r="BR36" s="76"/>
      <c r="BS36" s="948"/>
      <c r="BT36" s="949"/>
      <c r="BU36" s="949"/>
      <c r="BV36" s="949"/>
      <c r="BW36" s="949"/>
      <c r="BX36" s="949"/>
      <c r="BY36" s="949"/>
      <c r="BZ36" s="949"/>
      <c r="CA36" s="949"/>
      <c r="CB36" s="949"/>
      <c r="CC36" s="949"/>
      <c r="CD36" s="949"/>
      <c r="CE36" s="949"/>
      <c r="CF36" s="949"/>
      <c r="CG36" s="950"/>
      <c r="CH36" s="955"/>
      <c r="CI36" s="956"/>
      <c r="CJ36" s="956"/>
      <c r="CK36" s="956"/>
      <c r="CL36" s="966"/>
      <c r="CM36" s="955"/>
      <c r="CN36" s="956"/>
      <c r="CO36" s="956"/>
      <c r="CP36" s="956"/>
      <c r="CQ36" s="966"/>
      <c r="CR36" s="955"/>
      <c r="CS36" s="956"/>
      <c r="CT36" s="956"/>
      <c r="CU36" s="956"/>
      <c r="CV36" s="966"/>
      <c r="CW36" s="955"/>
      <c r="CX36" s="956"/>
      <c r="CY36" s="956"/>
      <c r="CZ36" s="956"/>
      <c r="DA36" s="966"/>
      <c r="DB36" s="955"/>
      <c r="DC36" s="956"/>
      <c r="DD36" s="956"/>
      <c r="DE36" s="956"/>
      <c r="DF36" s="966"/>
      <c r="DG36" s="955"/>
      <c r="DH36" s="956"/>
      <c r="DI36" s="956"/>
      <c r="DJ36" s="956"/>
      <c r="DK36" s="966"/>
      <c r="DL36" s="955"/>
      <c r="DM36" s="956"/>
      <c r="DN36" s="956"/>
      <c r="DO36" s="956"/>
      <c r="DP36" s="966"/>
      <c r="DQ36" s="955"/>
      <c r="DR36" s="956"/>
      <c r="DS36" s="956"/>
      <c r="DT36" s="956"/>
      <c r="DU36" s="966"/>
      <c r="DV36" s="948"/>
      <c r="DW36" s="949"/>
      <c r="DX36" s="949"/>
      <c r="DY36" s="949"/>
      <c r="DZ36" s="967"/>
      <c r="EA36" s="52"/>
    </row>
    <row r="37" spans="1:131" ht="26.25" customHeight="1" x14ac:dyDescent="0.2">
      <c r="A37" s="58">
        <v>10</v>
      </c>
      <c r="B37" s="948"/>
      <c r="C37" s="949"/>
      <c r="D37" s="949"/>
      <c r="E37" s="949"/>
      <c r="F37" s="949"/>
      <c r="G37" s="949"/>
      <c r="H37" s="949"/>
      <c r="I37" s="949"/>
      <c r="J37" s="949"/>
      <c r="K37" s="949"/>
      <c r="L37" s="949"/>
      <c r="M37" s="949"/>
      <c r="N37" s="949"/>
      <c r="O37" s="949"/>
      <c r="P37" s="950"/>
      <c r="Q37" s="951"/>
      <c r="R37" s="952"/>
      <c r="S37" s="952"/>
      <c r="T37" s="952"/>
      <c r="U37" s="952"/>
      <c r="V37" s="952"/>
      <c r="W37" s="952"/>
      <c r="X37" s="952"/>
      <c r="Y37" s="952"/>
      <c r="Z37" s="952"/>
      <c r="AA37" s="952"/>
      <c r="AB37" s="952"/>
      <c r="AC37" s="952"/>
      <c r="AD37" s="952"/>
      <c r="AE37" s="958"/>
      <c r="AF37" s="978"/>
      <c r="AG37" s="956"/>
      <c r="AH37" s="956"/>
      <c r="AI37" s="956"/>
      <c r="AJ37" s="979"/>
      <c r="AK37" s="957"/>
      <c r="AL37" s="952"/>
      <c r="AM37" s="952"/>
      <c r="AN37" s="952"/>
      <c r="AO37" s="952"/>
      <c r="AP37" s="952"/>
      <c r="AQ37" s="952"/>
      <c r="AR37" s="952"/>
      <c r="AS37" s="952"/>
      <c r="AT37" s="952"/>
      <c r="AU37" s="952"/>
      <c r="AV37" s="952"/>
      <c r="AW37" s="952"/>
      <c r="AX37" s="952"/>
      <c r="AY37" s="952"/>
      <c r="AZ37" s="985"/>
      <c r="BA37" s="985"/>
      <c r="BB37" s="985"/>
      <c r="BC37" s="985"/>
      <c r="BD37" s="985"/>
      <c r="BE37" s="953"/>
      <c r="BF37" s="953"/>
      <c r="BG37" s="953"/>
      <c r="BH37" s="953"/>
      <c r="BI37" s="954"/>
      <c r="BJ37" s="60"/>
      <c r="BK37" s="60"/>
      <c r="BL37" s="60"/>
      <c r="BM37" s="60"/>
      <c r="BN37" s="60"/>
      <c r="BO37" s="59"/>
      <c r="BP37" s="59"/>
      <c r="BQ37" s="56">
        <v>31</v>
      </c>
      <c r="BR37" s="76"/>
      <c r="BS37" s="948"/>
      <c r="BT37" s="949"/>
      <c r="BU37" s="949"/>
      <c r="BV37" s="949"/>
      <c r="BW37" s="949"/>
      <c r="BX37" s="949"/>
      <c r="BY37" s="949"/>
      <c r="BZ37" s="949"/>
      <c r="CA37" s="949"/>
      <c r="CB37" s="949"/>
      <c r="CC37" s="949"/>
      <c r="CD37" s="949"/>
      <c r="CE37" s="949"/>
      <c r="CF37" s="949"/>
      <c r="CG37" s="950"/>
      <c r="CH37" s="955"/>
      <c r="CI37" s="956"/>
      <c r="CJ37" s="956"/>
      <c r="CK37" s="956"/>
      <c r="CL37" s="966"/>
      <c r="CM37" s="955"/>
      <c r="CN37" s="956"/>
      <c r="CO37" s="956"/>
      <c r="CP37" s="956"/>
      <c r="CQ37" s="966"/>
      <c r="CR37" s="955"/>
      <c r="CS37" s="956"/>
      <c r="CT37" s="956"/>
      <c r="CU37" s="956"/>
      <c r="CV37" s="966"/>
      <c r="CW37" s="955"/>
      <c r="CX37" s="956"/>
      <c r="CY37" s="956"/>
      <c r="CZ37" s="956"/>
      <c r="DA37" s="966"/>
      <c r="DB37" s="955"/>
      <c r="DC37" s="956"/>
      <c r="DD37" s="956"/>
      <c r="DE37" s="956"/>
      <c r="DF37" s="966"/>
      <c r="DG37" s="955"/>
      <c r="DH37" s="956"/>
      <c r="DI37" s="956"/>
      <c r="DJ37" s="956"/>
      <c r="DK37" s="966"/>
      <c r="DL37" s="955"/>
      <c r="DM37" s="956"/>
      <c r="DN37" s="956"/>
      <c r="DO37" s="956"/>
      <c r="DP37" s="966"/>
      <c r="DQ37" s="955"/>
      <c r="DR37" s="956"/>
      <c r="DS37" s="956"/>
      <c r="DT37" s="956"/>
      <c r="DU37" s="966"/>
      <c r="DV37" s="948"/>
      <c r="DW37" s="949"/>
      <c r="DX37" s="949"/>
      <c r="DY37" s="949"/>
      <c r="DZ37" s="967"/>
      <c r="EA37" s="52"/>
    </row>
    <row r="38" spans="1:131" ht="26.25" customHeight="1" x14ac:dyDescent="0.2">
      <c r="A38" s="58">
        <v>11</v>
      </c>
      <c r="B38" s="948"/>
      <c r="C38" s="949"/>
      <c r="D38" s="949"/>
      <c r="E38" s="949"/>
      <c r="F38" s="949"/>
      <c r="G38" s="949"/>
      <c r="H38" s="949"/>
      <c r="I38" s="949"/>
      <c r="J38" s="949"/>
      <c r="K38" s="949"/>
      <c r="L38" s="949"/>
      <c r="M38" s="949"/>
      <c r="N38" s="949"/>
      <c r="O38" s="949"/>
      <c r="P38" s="950"/>
      <c r="Q38" s="951"/>
      <c r="R38" s="952"/>
      <c r="S38" s="952"/>
      <c r="T38" s="952"/>
      <c r="U38" s="952"/>
      <c r="V38" s="952"/>
      <c r="W38" s="952"/>
      <c r="X38" s="952"/>
      <c r="Y38" s="952"/>
      <c r="Z38" s="952"/>
      <c r="AA38" s="952"/>
      <c r="AB38" s="952"/>
      <c r="AC38" s="952"/>
      <c r="AD38" s="952"/>
      <c r="AE38" s="958"/>
      <c r="AF38" s="978"/>
      <c r="AG38" s="956"/>
      <c r="AH38" s="956"/>
      <c r="AI38" s="956"/>
      <c r="AJ38" s="979"/>
      <c r="AK38" s="957"/>
      <c r="AL38" s="952"/>
      <c r="AM38" s="952"/>
      <c r="AN38" s="952"/>
      <c r="AO38" s="952"/>
      <c r="AP38" s="952"/>
      <c r="AQ38" s="952"/>
      <c r="AR38" s="952"/>
      <c r="AS38" s="952"/>
      <c r="AT38" s="952"/>
      <c r="AU38" s="952"/>
      <c r="AV38" s="952"/>
      <c r="AW38" s="952"/>
      <c r="AX38" s="952"/>
      <c r="AY38" s="952"/>
      <c r="AZ38" s="985"/>
      <c r="BA38" s="985"/>
      <c r="BB38" s="985"/>
      <c r="BC38" s="985"/>
      <c r="BD38" s="985"/>
      <c r="BE38" s="953"/>
      <c r="BF38" s="953"/>
      <c r="BG38" s="953"/>
      <c r="BH38" s="953"/>
      <c r="BI38" s="954"/>
      <c r="BJ38" s="60"/>
      <c r="BK38" s="60"/>
      <c r="BL38" s="60"/>
      <c r="BM38" s="60"/>
      <c r="BN38" s="60"/>
      <c r="BO38" s="59"/>
      <c r="BP38" s="59"/>
      <c r="BQ38" s="56">
        <v>32</v>
      </c>
      <c r="BR38" s="76"/>
      <c r="BS38" s="948"/>
      <c r="BT38" s="949"/>
      <c r="BU38" s="949"/>
      <c r="BV38" s="949"/>
      <c r="BW38" s="949"/>
      <c r="BX38" s="949"/>
      <c r="BY38" s="949"/>
      <c r="BZ38" s="949"/>
      <c r="CA38" s="949"/>
      <c r="CB38" s="949"/>
      <c r="CC38" s="949"/>
      <c r="CD38" s="949"/>
      <c r="CE38" s="949"/>
      <c r="CF38" s="949"/>
      <c r="CG38" s="950"/>
      <c r="CH38" s="955"/>
      <c r="CI38" s="956"/>
      <c r="CJ38" s="956"/>
      <c r="CK38" s="956"/>
      <c r="CL38" s="966"/>
      <c r="CM38" s="955"/>
      <c r="CN38" s="956"/>
      <c r="CO38" s="956"/>
      <c r="CP38" s="956"/>
      <c r="CQ38" s="966"/>
      <c r="CR38" s="955"/>
      <c r="CS38" s="956"/>
      <c r="CT38" s="956"/>
      <c r="CU38" s="956"/>
      <c r="CV38" s="966"/>
      <c r="CW38" s="955"/>
      <c r="CX38" s="956"/>
      <c r="CY38" s="956"/>
      <c r="CZ38" s="956"/>
      <c r="DA38" s="966"/>
      <c r="DB38" s="955"/>
      <c r="DC38" s="956"/>
      <c r="DD38" s="956"/>
      <c r="DE38" s="956"/>
      <c r="DF38" s="966"/>
      <c r="DG38" s="955"/>
      <c r="DH38" s="956"/>
      <c r="DI38" s="956"/>
      <c r="DJ38" s="956"/>
      <c r="DK38" s="966"/>
      <c r="DL38" s="955"/>
      <c r="DM38" s="956"/>
      <c r="DN38" s="956"/>
      <c r="DO38" s="956"/>
      <c r="DP38" s="966"/>
      <c r="DQ38" s="955"/>
      <c r="DR38" s="956"/>
      <c r="DS38" s="956"/>
      <c r="DT38" s="956"/>
      <c r="DU38" s="966"/>
      <c r="DV38" s="948"/>
      <c r="DW38" s="949"/>
      <c r="DX38" s="949"/>
      <c r="DY38" s="949"/>
      <c r="DZ38" s="967"/>
      <c r="EA38" s="52"/>
    </row>
    <row r="39" spans="1:131" ht="26.25" customHeight="1" x14ac:dyDescent="0.2">
      <c r="A39" s="58">
        <v>12</v>
      </c>
      <c r="B39" s="948"/>
      <c r="C39" s="949"/>
      <c r="D39" s="949"/>
      <c r="E39" s="949"/>
      <c r="F39" s="949"/>
      <c r="G39" s="949"/>
      <c r="H39" s="949"/>
      <c r="I39" s="949"/>
      <c r="J39" s="949"/>
      <c r="K39" s="949"/>
      <c r="L39" s="949"/>
      <c r="M39" s="949"/>
      <c r="N39" s="949"/>
      <c r="O39" s="949"/>
      <c r="P39" s="950"/>
      <c r="Q39" s="951"/>
      <c r="R39" s="952"/>
      <c r="S39" s="952"/>
      <c r="T39" s="952"/>
      <c r="U39" s="952"/>
      <c r="V39" s="952"/>
      <c r="W39" s="952"/>
      <c r="X39" s="952"/>
      <c r="Y39" s="952"/>
      <c r="Z39" s="952"/>
      <c r="AA39" s="952"/>
      <c r="AB39" s="952"/>
      <c r="AC39" s="952"/>
      <c r="AD39" s="952"/>
      <c r="AE39" s="958"/>
      <c r="AF39" s="978"/>
      <c r="AG39" s="956"/>
      <c r="AH39" s="956"/>
      <c r="AI39" s="956"/>
      <c r="AJ39" s="979"/>
      <c r="AK39" s="957"/>
      <c r="AL39" s="952"/>
      <c r="AM39" s="952"/>
      <c r="AN39" s="952"/>
      <c r="AO39" s="952"/>
      <c r="AP39" s="952"/>
      <c r="AQ39" s="952"/>
      <c r="AR39" s="952"/>
      <c r="AS39" s="952"/>
      <c r="AT39" s="952"/>
      <c r="AU39" s="952"/>
      <c r="AV39" s="952"/>
      <c r="AW39" s="952"/>
      <c r="AX39" s="952"/>
      <c r="AY39" s="952"/>
      <c r="AZ39" s="985"/>
      <c r="BA39" s="985"/>
      <c r="BB39" s="985"/>
      <c r="BC39" s="985"/>
      <c r="BD39" s="985"/>
      <c r="BE39" s="953"/>
      <c r="BF39" s="953"/>
      <c r="BG39" s="953"/>
      <c r="BH39" s="953"/>
      <c r="BI39" s="954"/>
      <c r="BJ39" s="60"/>
      <c r="BK39" s="60"/>
      <c r="BL39" s="60"/>
      <c r="BM39" s="60"/>
      <c r="BN39" s="60"/>
      <c r="BO39" s="59"/>
      <c r="BP39" s="59"/>
      <c r="BQ39" s="56">
        <v>33</v>
      </c>
      <c r="BR39" s="76"/>
      <c r="BS39" s="948"/>
      <c r="BT39" s="949"/>
      <c r="BU39" s="949"/>
      <c r="BV39" s="949"/>
      <c r="BW39" s="949"/>
      <c r="BX39" s="949"/>
      <c r="BY39" s="949"/>
      <c r="BZ39" s="949"/>
      <c r="CA39" s="949"/>
      <c r="CB39" s="949"/>
      <c r="CC39" s="949"/>
      <c r="CD39" s="949"/>
      <c r="CE39" s="949"/>
      <c r="CF39" s="949"/>
      <c r="CG39" s="950"/>
      <c r="CH39" s="955"/>
      <c r="CI39" s="956"/>
      <c r="CJ39" s="956"/>
      <c r="CK39" s="956"/>
      <c r="CL39" s="966"/>
      <c r="CM39" s="955"/>
      <c r="CN39" s="956"/>
      <c r="CO39" s="956"/>
      <c r="CP39" s="956"/>
      <c r="CQ39" s="966"/>
      <c r="CR39" s="955"/>
      <c r="CS39" s="956"/>
      <c r="CT39" s="956"/>
      <c r="CU39" s="956"/>
      <c r="CV39" s="966"/>
      <c r="CW39" s="955"/>
      <c r="CX39" s="956"/>
      <c r="CY39" s="956"/>
      <c r="CZ39" s="956"/>
      <c r="DA39" s="966"/>
      <c r="DB39" s="955"/>
      <c r="DC39" s="956"/>
      <c r="DD39" s="956"/>
      <c r="DE39" s="956"/>
      <c r="DF39" s="966"/>
      <c r="DG39" s="955"/>
      <c r="DH39" s="956"/>
      <c r="DI39" s="956"/>
      <c r="DJ39" s="956"/>
      <c r="DK39" s="966"/>
      <c r="DL39" s="955"/>
      <c r="DM39" s="956"/>
      <c r="DN39" s="956"/>
      <c r="DO39" s="956"/>
      <c r="DP39" s="966"/>
      <c r="DQ39" s="955"/>
      <c r="DR39" s="956"/>
      <c r="DS39" s="956"/>
      <c r="DT39" s="956"/>
      <c r="DU39" s="966"/>
      <c r="DV39" s="948"/>
      <c r="DW39" s="949"/>
      <c r="DX39" s="949"/>
      <c r="DY39" s="949"/>
      <c r="DZ39" s="967"/>
      <c r="EA39" s="52"/>
    </row>
    <row r="40" spans="1:131" ht="26.25" customHeight="1" x14ac:dyDescent="0.2">
      <c r="A40" s="56">
        <v>13</v>
      </c>
      <c r="B40" s="948"/>
      <c r="C40" s="949"/>
      <c r="D40" s="949"/>
      <c r="E40" s="949"/>
      <c r="F40" s="949"/>
      <c r="G40" s="949"/>
      <c r="H40" s="949"/>
      <c r="I40" s="949"/>
      <c r="J40" s="949"/>
      <c r="K40" s="949"/>
      <c r="L40" s="949"/>
      <c r="M40" s="949"/>
      <c r="N40" s="949"/>
      <c r="O40" s="949"/>
      <c r="P40" s="950"/>
      <c r="Q40" s="951"/>
      <c r="R40" s="952"/>
      <c r="S40" s="952"/>
      <c r="T40" s="952"/>
      <c r="U40" s="952"/>
      <c r="V40" s="952"/>
      <c r="W40" s="952"/>
      <c r="X40" s="952"/>
      <c r="Y40" s="952"/>
      <c r="Z40" s="952"/>
      <c r="AA40" s="952"/>
      <c r="AB40" s="952"/>
      <c r="AC40" s="952"/>
      <c r="AD40" s="952"/>
      <c r="AE40" s="958"/>
      <c r="AF40" s="978"/>
      <c r="AG40" s="956"/>
      <c r="AH40" s="956"/>
      <c r="AI40" s="956"/>
      <c r="AJ40" s="979"/>
      <c r="AK40" s="957"/>
      <c r="AL40" s="952"/>
      <c r="AM40" s="952"/>
      <c r="AN40" s="952"/>
      <c r="AO40" s="952"/>
      <c r="AP40" s="952"/>
      <c r="AQ40" s="952"/>
      <c r="AR40" s="952"/>
      <c r="AS40" s="952"/>
      <c r="AT40" s="952"/>
      <c r="AU40" s="952"/>
      <c r="AV40" s="952"/>
      <c r="AW40" s="952"/>
      <c r="AX40" s="952"/>
      <c r="AY40" s="952"/>
      <c r="AZ40" s="985"/>
      <c r="BA40" s="985"/>
      <c r="BB40" s="985"/>
      <c r="BC40" s="985"/>
      <c r="BD40" s="985"/>
      <c r="BE40" s="953"/>
      <c r="BF40" s="953"/>
      <c r="BG40" s="953"/>
      <c r="BH40" s="953"/>
      <c r="BI40" s="954"/>
      <c r="BJ40" s="60"/>
      <c r="BK40" s="60"/>
      <c r="BL40" s="60"/>
      <c r="BM40" s="60"/>
      <c r="BN40" s="60"/>
      <c r="BO40" s="59"/>
      <c r="BP40" s="59"/>
      <c r="BQ40" s="56">
        <v>34</v>
      </c>
      <c r="BR40" s="76"/>
      <c r="BS40" s="948"/>
      <c r="BT40" s="949"/>
      <c r="BU40" s="949"/>
      <c r="BV40" s="949"/>
      <c r="BW40" s="949"/>
      <c r="BX40" s="949"/>
      <c r="BY40" s="949"/>
      <c r="BZ40" s="949"/>
      <c r="CA40" s="949"/>
      <c r="CB40" s="949"/>
      <c r="CC40" s="949"/>
      <c r="CD40" s="949"/>
      <c r="CE40" s="949"/>
      <c r="CF40" s="949"/>
      <c r="CG40" s="950"/>
      <c r="CH40" s="955"/>
      <c r="CI40" s="956"/>
      <c r="CJ40" s="956"/>
      <c r="CK40" s="956"/>
      <c r="CL40" s="966"/>
      <c r="CM40" s="955"/>
      <c r="CN40" s="956"/>
      <c r="CO40" s="956"/>
      <c r="CP40" s="956"/>
      <c r="CQ40" s="966"/>
      <c r="CR40" s="955"/>
      <c r="CS40" s="956"/>
      <c r="CT40" s="956"/>
      <c r="CU40" s="956"/>
      <c r="CV40" s="966"/>
      <c r="CW40" s="955"/>
      <c r="CX40" s="956"/>
      <c r="CY40" s="956"/>
      <c r="CZ40" s="956"/>
      <c r="DA40" s="966"/>
      <c r="DB40" s="955"/>
      <c r="DC40" s="956"/>
      <c r="DD40" s="956"/>
      <c r="DE40" s="956"/>
      <c r="DF40" s="966"/>
      <c r="DG40" s="955"/>
      <c r="DH40" s="956"/>
      <c r="DI40" s="956"/>
      <c r="DJ40" s="956"/>
      <c r="DK40" s="966"/>
      <c r="DL40" s="955"/>
      <c r="DM40" s="956"/>
      <c r="DN40" s="956"/>
      <c r="DO40" s="956"/>
      <c r="DP40" s="966"/>
      <c r="DQ40" s="955"/>
      <c r="DR40" s="956"/>
      <c r="DS40" s="956"/>
      <c r="DT40" s="956"/>
      <c r="DU40" s="966"/>
      <c r="DV40" s="948"/>
      <c r="DW40" s="949"/>
      <c r="DX40" s="949"/>
      <c r="DY40" s="949"/>
      <c r="DZ40" s="967"/>
      <c r="EA40" s="52"/>
    </row>
    <row r="41" spans="1:131" ht="26.25" customHeight="1" x14ac:dyDescent="0.2">
      <c r="A41" s="56">
        <v>14</v>
      </c>
      <c r="B41" s="948"/>
      <c r="C41" s="949"/>
      <c r="D41" s="949"/>
      <c r="E41" s="949"/>
      <c r="F41" s="949"/>
      <c r="G41" s="949"/>
      <c r="H41" s="949"/>
      <c r="I41" s="949"/>
      <c r="J41" s="949"/>
      <c r="K41" s="949"/>
      <c r="L41" s="949"/>
      <c r="M41" s="949"/>
      <c r="N41" s="949"/>
      <c r="O41" s="949"/>
      <c r="P41" s="950"/>
      <c r="Q41" s="951"/>
      <c r="R41" s="952"/>
      <c r="S41" s="952"/>
      <c r="T41" s="952"/>
      <c r="U41" s="952"/>
      <c r="V41" s="952"/>
      <c r="W41" s="952"/>
      <c r="X41" s="952"/>
      <c r="Y41" s="952"/>
      <c r="Z41" s="952"/>
      <c r="AA41" s="952"/>
      <c r="AB41" s="952"/>
      <c r="AC41" s="952"/>
      <c r="AD41" s="952"/>
      <c r="AE41" s="958"/>
      <c r="AF41" s="978"/>
      <c r="AG41" s="956"/>
      <c r="AH41" s="956"/>
      <c r="AI41" s="956"/>
      <c r="AJ41" s="979"/>
      <c r="AK41" s="957"/>
      <c r="AL41" s="952"/>
      <c r="AM41" s="952"/>
      <c r="AN41" s="952"/>
      <c r="AO41" s="952"/>
      <c r="AP41" s="952"/>
      <c r="AQ41" s="952"/>
      <c r="AR41" s="952"/>
      <c r="AS41" s="952"/>
      <c r="AT41" s="952"/>
      <c r="AU41" s="952"/>
      <c r="AV41" s="952"/>
      <c r="AW41" s="952"/>
      <c r="AX41" s="952"/>
      <c r="AY41" s="952"/>
      <c r="AZ41" s="985"/>
      <c r="BA41" s="985"/>
      <c r="BB41" s="985"/>
      <c r="BC41" s="985"/>
      <c r="BD41" s="985"/>
      <c r="BE41" s="953"/>
      <c r="BF41" s="953"/>
      <c r="BG41" s="953"/>
      <c r="BH41" s="953"/>
      <c r="BI41" s="954"/>
      <c r="BJ41" s="60"/>
      <c r="BK41" s="60"/>
      <c r="BL41" s="60"/>
      <c r="BM41" s="60"/>
      <c r="BN41" s="60"/>
      <c r="BO41" s="59"/>
      <c r="BP41" s="59"/>
      <c r="BQ41" s="56">
        <v>35</v>
      </c>
      <c r="BR41" s="76"/>
      <c r="BS41" s="948"/>
      <c r="BT41" s="949"/>
      <c r="BU41" s="949"/>
      <c r="BV41" s="949"/>
      <c r="BW41" s="949"/>
      <c r="BX41" s="949"/>
      <c r="BY41" s="949"/>
      <c r="BZ41" s="949"/>
      <c r="CA41" s="949"/>
      <c r="CB41" s="949"/>
      <c r="CC41" s="949"/>
      <c r="CD41" s="949"/>
      <c r="CE41" s="949"/>
      <c r="CF41" s="949"/>
      <c r="CG41" s="950"/>
      <c r="CH41" s="955"/>
      <c r="CI41" s="956"/>
      <c r="CJ41" s="956"/>
      <c r="CK41" s="956"/>
      <c r="CL41" s="966"/>
      <c r="CM41" s="955"/>
      <c r="CN41" s="956"/>
      <c r="CO41" s="956"/>
      <c r="CP41" s="956"/>
      <c r="CQ41" s="966"/>
      <c r="CR41" s="955"/>
      <c r="CS41" s="956"/>
      <c r="CT41" s="956"/>
      <c r="CU41" s="956"/>
      <c r="CV41" s="966"/>
      <c r="CW41" s="955"/>
      <c r="CX41" s="956"/>
      <c r="CY41" s="956"/>
      <c r="CZ41" s="956"/>
      <c r="DA41" s="966"/>
      <c r="DB41" s="955"/>
      <c r="DC41" s="956"/>
      <c r="DD41" s="956"/>
      <c r="DE41" s="956"/>
      <c r="DF41" s="966"/>
      <c r="DG41" s="955"/>
      <c r="DH41" s="956"/>
      <c r="DI41" s="956"/>
      <c r="DJ41" s="956"/>
      <c r="DK41" s="966"/>
      <c r="DL41" s="955"/>
      <c r="DM41" s="956"/>
      <c r="DN41" s="956"/>
      <c r="DO41" s="956"/>
      <c r="DP41" s="966"/>
      <c r="DQ41" s="955"/>
      <c r="DR41" s="956"/>
      <c r="DS41" s="956"/>
      <c r="DT41" s="956"/>
      <c r="DU41" s="966"/>
      <c r="DV41" s="948"/>
      <c r="DW41" s="949"/>
      <c r="DX41" s="949"/>
      <c r="DY41" s="949"/>
      <c r="DZ41" s="967"/>
      <c r="EA41" s="52"/>
    </row>
    <row r="42" spans="1:131" ht="26.25" customHeight="1" x14ac:dyDescent="0.2">
      <c r="A42" s="56">
        <v>15</v>
      </c>
      <c r="B42" s="948"/>
      <c r="C42" s="949"/>
      <c r="D42" s="949"/>
      <c r="E42" s="949"/>
      <c r="F42" s="949"/>
      <c r="G42" s="949"/>
      <c r="H42" s="949"/>
      <c r="I42" s="949"/>
      <c r="J42" s="949"/>
      <c r="K42" s="949"/>
      <c r="L42" s="949"/>
      <c r="M42" s="949"/>
      <c r="N42" s="949"/>
      <c r="O42" s="949"/>
      <c r="P42" s="950"/>
      <c r="Q42" s="951"/>
      <c r="R42" s="952"/>
      <c r="S42" s="952"/>
      <c r="T42" s="952"/>
      <c r="U42" s="952"/>
      <c r="V42" s="952"/>
      <c r="W42" s="952"/>
      <c r="X42" s="952"/>
      <c r="Y42" s="952"/>
      <c r="Z42" s="952"/>
      <c r="AA42" s="952"/>
      <c r="AB42" s="952"/>
      <c r="AC42" s="952"/>
      <c r="AD42" s="952"/>
      <c r="AE42" s="958"/>
      <c r="AF42" s="978"/>
      <c r="AG42" s="956"/>
      <c r="AH42" s="956"/>
      <c r="AI42" s="956"/>
      <c r="AJ42" s="979"/>
      <c r="AK42" s="957"/>
      <c r="AL42" s="952"/>
      <c r="AM42" s="952"/>
      <c r="AN42" s="952"/>
      <c r="AO42" s="952"/>
      <c r="AP42" s="952"/>
      <c r="AQ42" s="952"/>
      <c r="AR42" s="952"/>
      <c r="AS42" s="952"/>
      <c r="AT42" s="952"/>
      <c r="AU42" s="952"/>
      <c r="AV42" s="952"/>
      <c r="AW42" s="952"/>
      <c r="AX42" s="952"/>
      <c r="AY42" s="952"/>
      <c r="AZ42" s="985"/>
      <c r="BA42" s="985"/>
      <c r="BB42" s="985"/>
      <c r="BC42" s="985"/>
      <c r="BD42" s="985"/>
      <c r="BE42" s="953"/>
      <c r="BF42" s="953"/>
      <c r="BG42" s="953"/>
      <c r="BH42" s="953"/>
      <c r="BI42" s="954"/>
      <c r="BJ42" s="60"/>
      <c r="BK42" s="60"/>
      <c r="BL42" s="60"/>
      <c r="BM42" s="60"/>
      <c r="BN42" s="60"/>
      <c r="BO42" s="59"/>
      <c r="BP42" s="59"/>
      <c r="BQ42" s="56">
        <v>36</v>
      </c>
      <c r="BR42" s="76"/>
      <c r="BS42" s="948"/>
      <c r="BT42" s="949"/>
      <c r="BU42" s="949"/>
      <c r="BV42" s="949"/>
      <c r="BW42" s="949"/>
      <c r="BX42" s="949"/>
      <c r="BY42" s="949"/>
      <c r="BZ42" s="949"/>
      <c r="CA42" s="949"/>
      <c r="CB42" s="949"/>
      <c r="CC42" s="949"/>
      <c r="CD42" s="949"/>
      <c r="CE42" s="949"/>
      <c r="CF42" s="949"/>
      <c r="CG42" s="950"/>
      <c r="CH42" s="955"/>
      <c r="CI42" s="956"/>
      <c r="CJ42" s="956"/>
      <c r="CK42" s="956"/>
      <c r="CL42" s="966"/>
      <c r="CM42" s="955"/>
      <c r="CN42" s="956"/>
      <c r="CO42" s="956"/>
      <c r="CP42" s="956"/>
      <c r="CQ42" s="966"/>
      <c r="CR42" s="955"/>
      <c r="CS42" s="956"/>
      <c r="CT42" s="956"/>
      <c r="CU42" s="956"/>
      <c r="CV42" s="966"/>
      <c r="CW42" s="955"/>
      <c r="CX42" s="956"/>
      <c r="CY42" s="956"/>
      <c r="CZ42" s="956"/>
      <c r="DA42" s="966"/>
      <c r="DB42" s="955"/>
      <c r="DC42" s="956"/>
      <c r="DD42" s="956"/>
      <c r="DE42" s="956"/>
      <c r="DF42" s="966"/>
      <c r="DG42" s="955"/>
      <c r="DH42" s="956"/>
      <c r="DI42" s="956"/>
      <c r="DJ42" s="956"/>
      <c r="DK42" s="966"/>
      <c r="DL42" s="955"/>
      <c r="DM42" s="956"/>
      <c r="DN42" s="956"/>
      <c r="DO42" s="956"/>
      <c r="DP42" s="966"/>
      <c r="DQ42" s="955"/>
      <c r="DR42" s="956"/>
      <c r="DS42" s="956"/>
      <c r="DT42" s="956"/>
      <c r="DU42" s="966"/>
      <c r="DV42" s="948"/>
      <c r="DW42" s="949"/>
      <c r="DX42" s="949"/>
      <c r="DY42" s="949"/>
      <c r="DZ42" s="967"/>
      <c r="EA42" s="52"/>
    </row>
    <row r="43" spans="1:131" ht="26.25" customHeight="1" x14ac:dyDescent="0.2">
      <c r="A43" s="56">
        <v>16</v>
      </c>
      <c r="B43" s="948"/>
      <c r="C43" s="949"/>
      <c r="D43" s="949"/>
      <c r="E43" s="949"/>
      <c r="F43" s="949"/>
      <c r="G43" s="949"/>
      <c r="H43" s="949"/>
      <c r="I43" s="949"/>
      <c r="J43" s="949"/>
      <c r="K43" s="949"/>
      <c r="L43" s="949"/>
      <c r="M43" s="949"/>
      <c r="N43" s="949"/>
      <c r="O43" s="949"/>
      <c r="P43" s="950"/>
      <c r="Q43" s="951"/>
      <c r="R43" s="952"/>
      <c r="S43" s="952"/>
      <c r="T43" s="952"/>
      <c r="U43" s="952"/>
      <c r="V43" s="952"/>
      <c r="W43" s="952"/>
      <c r="X43" s="952"/>
      <c r="Y43" s="952"/>
      <c r="Z43" s="952"/>
      <c r="AA43" s="952"/>
      <c r="AB43" s="952"/>
      <c r="AC43" s="952"/>
      <c r="AD43" s="952"/>
      <c r="AE43" s="958"/>
      <c r="AF43" s="978"/>
      <c r="AG43" s="956"/>
      <c r="AH43" s="956"/>
      <c r="AI43" s="956"/>
      <c r="AJ43" s="979"/>
      <c r="AK43" s="957"/>
      <c r="AL43" s="952"/>
      <c r="AM43" s="952"/>
      <c r="AN43" s="952"/>
      <c r="AO43" s="952"/>
      <c r="AP43" s="952"/>
      <c r="AQ43" s="952"/>
      <c r="AR43" s="952"/>
      <c r="AS43" s="952"/>
      <c r="AT43" s="952"/>
      <c r="AU43" s="952"/>
      <c r="AV43" s="952"/>
      <c r="AW43" s="952"/>
      <c r="AX43" s="952"/>
      <c r="AY43" s="952"/>
      <c r="AZ43" s="985"/>
      <c r="BA43" s="985"/>
      <c r="BB43" s="985"/>
      <c r="BC43" s="985"/>
      <c r="BD43" s="985"/>
      <c r="BE43" s="953"/>
      <c r="BF43" s="953"/>
      <c r="BG43" s="953"/>
      <c r="BH43" s="953"/>
      <c r="BI43" s="954"/>
      <c r="BJ43" s="60"/>
      <c r="BK43" s="60"/>
      <c r="BL43" s="60"/>
      <c r="BM43" s="60"/>
      <c r="BN43" s="60"/>
      <c r="BO43" s="59"/>
      <c r="BP43" s="59"/>
      <c r="BQ43" s="56">
        <v>37</v>
      </c>
      <c r="BR43" s="76"/>
      <c r="BS43" s="948"/>
      <c r="BT43" s="949"/>
      <c r="BU43" s="949"/>
      <c r="BV43" s="949"/>
      <c r="BW43" s="949"/>
      <c r="BX43" s="949"/>
      <c r="BY43" s="949"/>
      <c r="BZ43" s="949"/>
      <c r="CA43" s="949"/>
      <c r="CB43" s="949"/>
      <c r="CC43" s="949"/>
      <c r="CD43" s="949"/>
      <c r="CE43" s="949"/>
      <c r="CF43" s="949"/>
      <c r="CG43" s="950"/>
      <c r="CH43" s="955"/>
      <c r="CI43" s="956"/>
      <c r="CJ43" s="956"/>
      <c r="CK43" s="956"/>
      <c r="CL43" s="966"/>
      <c r="CM43" s="955"/>
      <c r="CN43" s="956"/>
      <c r="CO43" s="956"/>
      <c r="CP43" s="956"/>
      <c r="CQ43" s="966"/>
      <c r="CR43" s="955"/>
      <c r="CS43" s="956"/>
      <c r="CT43" s="956"/>
      <c r="CU43" s="956"/>
      <c r="CV43" s="966"/>
      <c r="CW43" s="955"/>
      <c r="CX43" s="956"/>
      <c r="CY43" s="956"/>
      <c r="CZ43" s="956"/>
      <c r="DA43" s="966"/>
      <c r="DB43" s="955"/>
      <c r="DC43" s="956"/>
      <c r="DD43" s="956"/>
      <c r="DE43" s="956"/>
      <c r="DF43" s="966"/>
      <c r="DG43" s="955"/>
      <c r="DH43" s="956"/>
      <c r="DI43" s="956"/>
      <c r="DJ43" s="956"/>
      <c r="DK43" s="966"/>
      <c r="DL43" s="955"/>
      <c r="DM43" s="956"/>
      <c r="DN43" s="956"/>
      <c r="DO43" s="956"/>
      <c r="DP43" s="966"/>
      <c r="DQ43" s="955"/>
      <c r="DR43" s="956"/>
      <c r="DS43" s="956"/>
      <c r="DT43" s="956"/>
      <c r="DU43" s="966"/>
      <c r="DV43" s="948"/>
      <c r="DW43" s="949"/>
      <c r="DX43" s="949"/>
      <c r="DY43" s="949"/>
      <c r="DZ43" s="967"/>
      <c r="EA43" s="52"/>
    </row>
    <row r="44" spans="1:131" ht="26.25" customHeight="1" x14ac:dyDescent="0.2">
      <c r="A44" s="56">
        <v>17</v>
      </c>
      <c r="B44" s="948"/>
      <c r="C44" s="949"/>
      <c r="D44" s="949"/>
      <c r="E44" s="949"/>
      <c r="F44" s="949"/>
      <c r="G44" s="949"/>
      <c r="H44" s="949"/>
      <c r="I44" s="949"/>
      <c r="J44" s="949"/>
      <c r="K44" s="949"/>
      <c r="L44" s="949"/>
      <c r="M44" s="949"/>
      <c r="N44" s="949"/>
      <c r="O44" s="949"/>
      <c r="P44" s="950"/>
      <c r="Q44" s="951"/>
      <c r="R44" s="952"/>
      <c r="S44" s="952"/>
      <c r="T44" s="952"/>
      <c r="U44" s="952"/>
      <c r="V44" s="952"/>
      <c r="W44" s="952"/>
      <c r="X44" s="952"/>
      <c r="Y44" s="952"/>
      <c r="Z44" s="952"/>
      <c r="AA44" s="952"/>
      <c r="AB44" s="952"/>
      <c r="AC44" s="952"/>
      <c r="AD44" s="952"/>
      <c r="AE44" s="958"/>
      <c r="AF44" s="978"/>
      <c r="AG44" s="956"/>
      <c r="AH44" s="956"/>
      <c r="AI44" s="956"/>
      <c r="AJ44" s="979"/>
      <c r="AK44" s="957"/>
      <c r="AL44" s="952"/>
      <c r="AM44" s="952"/>
      <c r="AN44" s="952"/>
      <c r="AO44" s="952"/>
      <c r="AP44" s="952"/>
      <c r="AQ44" s="952"/>
      <c r="AR44" s="952"/>
      <c r="AS44" s="952"/>
      <c r="AT44" s="952"/>
      <c r="AU44" s="952"/>
      <c r="AV44" s="952"/>
      <c r="AW44" s="952"/>
      <c r="AX44" s="952"/>
      <c r="AY44" s="952"/>
      <c r="AZ44" s="985"/>
      <c r="BA44" s="985"/>
      <c r="BB44" s="985"/>
      <c r="BC44" s="985"/>
      <c r="BD44" s="985"/>
      <c r="BE44" s="953"/>
      <c r="BF44" s="953"/>
      <c r="BG44" s="953"/>
      <c r="BH44" s="953"/>
      <c r="BI44" s="954"/>
      <c r="BJ44" s="60"/>
      <c r="BK44" s="60"/>
      <c r="BL44" s="60"/>
      <c r="BM44" s="60"/>
      <c r="BN44" s="60"/>
      <c r="BO44" s="59"/>
      <c r="BP44" s="59"/>
      <c r="BQ44" s="56">
        <v>38</v>
      </c>
      <c r="BR44" s="76"/>
      <c r="BS44" s="948"/>
      <c r="BT44" s="949"/>
      <c r="BU44" s="949"/>
      <c r="BV44" s="949"/>
      <c r="BW44" s="949"/>
      <c r="BX44" s="949"/>
      <c r="BY44" s="949"/>
      <c r="BZ44" s="949"/>
      <c r="CA44" s="949"/>
      <c r="CB44" s="949"/>
      <c r="CC44" s="949"/>
      <c r="CD44" s="949"/>
      <c r="CE44" s="949"/>
      <c r="CF44" s="949"/>
      <c r="CG44" s="950"/>
      <c r="CH44" s="955"/>
      <c r="CI44" s="956"/>
      <c r="CJ44" s="956"/>
      <c r="CK44" s="956"/>
      <c r="CL44" s="966"/>
      <c r="CM44" s="955"/>
      <c r="CN44" s="956"/>
      <c r="CO44" s="956"/>
      <c r="CP44" s="956"/>
      <c r="CQ44" s="966"/>
      <c r="CR44" s="955"/>
      <c r="CS44" s="956"/>
      <c r="CT44" s="956"/>
      <c r="CU44" s="956"/>
      <c r="CV44" s="966"/>
      <c r="CW44" s="955"/>
      <c r="CX44" s="956"/>
      <c r="CY44" s="956"/>
      <c r="CZ44" s="956"/>
      <c r="DA44" s="966"/>
      <c r="DB44" s="955"/>
      <c r="DC44" s="956"/>
      <c r="DD44" s="956"/>
      <c r="DE44" s="956"/>
      <c r="DF44" s="966"/>
      <c r="DG44" s="955"/>
      <c r="DH44" s="956"/>
      <c r="DI44" s="956"/>
      <c r="DJ44" s="956"/>
      <c r="DK44" s="966"/>
      <c r="DL44" s="955"/>
      <c r="DM44" s="956"/>
      <c r="DN44" s="956"/>
      <c r="DO44" s="956"/>
      <c r="DP44" s="966"/>
      <c r="DQ44" s="955"/>
      <c r="DR44" s="956"/>
      <c r="DS44" s="956"/>
      <c r="DT44" s="956"/>
      <c r="DU44" s="966"/>
      <c r="DV44" s="948"/>
      <c r="DW44" s="949"/>
      <c r="DX44" s="949"/>
      <c r="DY44" s="949"/>
      <c r="DZ44" s="967"/>
      <c r="EA44" s="52"/>
    </row>
    <row r="45" spans="1:131" ht="26.25" customHeight="1" x14ac:dyDescent="0.2">
      <c r="A45" s="56">
        <v>18</v>
      </c>
      <c r="B45" s="948"/>
      <c r="C45" s="949"/>
      <c r="D45" s="949"/>
      <c r="E45" s="949"/>
      <c r="F45" s="949"/>
      <c r="G45" s="949"/>
      <c r="H45" s="949"/>
      <c r="I45" s="949"/>
      <c r="J45" s="949"/>
      <c r="K45" s="949"/>
      <c r="L45" s="949"/>
      <c r="M45" s="949"/>
      <c r="N45" s="949"/>
      <c r="O45" s="949"/>
      <c r="P45" s="950"/>
      <c r="Q45" s="951"/>
      <c r="R45" s="952"/>
      <c r="S45" s="952"/>
      <c r="T45" s="952"/>
      <c r="U45" s="952"/>
      <c r="V45" s="952"/>
      <c r="W45" s="952"/>
      <c r="X45" s="952"/>
      <c r="Y45" s="952"/>
      <c r="Z45" s="952"/>
      <c r="AA45" s="952"/>
      <c r="AB45" s="952"/>
      <c r="AC45" s="952"/>
      <c r="AD45" s="952"/>
      <c r="AE45" s="958"/>
      <c r="AF45" s="978"/>
      <c r="AG45" s="956"/>
      <c r="AH45" s="956"/>
      <c r="AI45" s="956"/>
      <c r="AJ45" s="979"/>
      <c r="AK45" s="957"/>
      <c r="AL45" s="952"/>
      <c r="AM45" s="952"/>
      <c r="AN45" s="952"/>
      <c r="AO45" s="952"/>
      <c r="AP45" s="952"/>
      <c r="AQ45" s="952"/>
      <c r="AR45" s="952"/>
      <c r="AS45" s="952"/>
      <c r="AT45" s="952"/>
      <c r="AU45" s="952"/>
      <c r="AV45" s="952"/>
      <c r="AW45" s="952"/>
      <c r="AX45" s="952"/>
      <c r="AY45" s="952"/>
      <c r="AZ45" s="985"/>
      <c r="BA45" s="985"/>
      <c r="BB45" s="985"/>
      <c r="BC45" s="985"/>
      <c r="BD45" s="985"/>
      <c r="BE45" s="953"/>
      <c r="BF45" s="953"/>
      <c r="BG45" s="953"/>
      <c r="BH45" s="953"/>
      <c r="BI45" s="954"/>
      <c r="BJ45" s="60"/>
      <c r="BK45" s="60"/>
      <c r="BL45" s="60"/>
      <c r="BM45" s="60"/>
      <c r="BN45" s="60"/>
      <c r="BO45" s="59"/>
      <c r="BP45" s="59"/>
      <c r="BQ45" s="56">
        <v>39</v>
      </c>
      <c r="BR45" s="76"/>
      <c r="BS45" s="948"/>
      <c r="BT45" s="949"/>
      <c r="BU45" s="949"/>
      <c r="BV45" s="949"/>
      <c r="BW45" s="949"/>
      <c r="BX45" s="949"/>
      <c r="BY45" s="949"/>
      <c r="BZ45" s="949"/>
      <c r="CA45" s="949"/>
      <c r="CB45" s="949"/>
      <c r="CC45" s="949"/>
      <c r="CD45" s="949"/>
      <c r="CE45" s="949"/>
      <c r="CF45" s="949"/>
      <c r="CG45" s="950"/>
      <c r="CH45" s="955"/>
      <c r="CI45" s="956"/>
      <c r="CJ45" s="956"/>
      <c r="CK45" s="956"/>
      <c r="CL45" s="966"/>
      <c r="CM45" s="955"/>
      <c r="CN45" s="956"/>
      <c r="CO45" s="956"/>
      <c r="CP45" s="956"/>
      <c r="CQ45" s="966"/>
      <c r="CR45" s="955"/>
      <c r="CS45" s="956"/>
      <c r="CT45" s="956"/>
      <c r="CU45" s="956"/>
      <c r="CV45" s="966"/>
      <c r="CW45" s="955"/>
      <c r="CX45" s="956"/>
      <c r="CY45" s="956"/>
      <c r="CZ45" s="956"/>
      <c r="DA45" s="966"/>
      <c r="DB45" s="955"/>
      <c r="DC45" s="956"/>
      <c r="DD45" s="956"/>
      <c r="DE45" s="956"/>
      <c r="DF45" s="966"/>
      <c r="DG45" s="955"/>
      <c r="DH45" s="956"/>
      <c r="DI45" s="956"/>
      <c r="DJ45" s="956"/>
      <c r="DK45" s="966"/>
      <c r="DL45" s="955"/>
      <c r="DM45" s="956"/>
      <c r="DN45" s="956"/>
      <c r="DO45" s="956"/>
      <c r="DP45" s="966"/>
      <c r="DQ45" s="955"/>
      <c r="DR45" s="956"/>
      <c r="DS45" s="956"/>
      <c r="DT45" s="956"/>
      <c r="DU45" s="966"/>
      <c r="DV45" s="948"/>
      <c r="DW45" s="949"/>
      <c r="DX45" s="949"/>
      <c r="DY45" s="949"/>
      <c r="DZ45" s="967"/>
      <c r="EA45" s="52"/>
    </row>
    <row r="46" spans="1:131" ht="26.25" customHeight="1" x14ac:dyDescent="0.2">
      <c r="A46" s="56">
        <v>19</v>
      </c>
      <c r="B46" s="948"/>
      <c r="C46" s="949"/>
      <c r="D46" s="949"/>
      <c r="E46" s="949"/>
      <c r="F46" s="949"/>
      <c r="G46" s="949"/>
      <c r="H46" s="949"/>
      <c r="I46" s="949"/>
      <c r="J46" s="949"/>
      <c r="K46" s="949"/>
      <c r="L46" s="949"/>
      <c r="M46" s="949"/>
      <c r="N46" s="949"/>
      <c r="O46" s="949"/>
      <c r="P46" s="950"/>
      <c r="Q46" s="951"/>
      <c r="R46" s="952"/>
      <c r="S46" s="952"/>
      <c r="T46" s="952"/>
      <c r="U46" s="952"/>
      <c r="V46" s="952"/>
      <c r="W46" s="952"/>
      <c r="X46" s="952"/>
      <c r="Y46" s="952"/>
      <c r="Z46" s="952"/>
      <c r="AA46" s="952"/>
      <c r="AB46" s="952"/>
      <c r="AC46" s="952"/>
      <c r="AD46" s="952"/>
      <c r="AE46" s="958"/>
      <c r="AF46" s="978"/>
      <c r="AG46" s="956"/>
      <c r="AH46" s="956"/>
      <c r="AI46" s="956"/>
      <c r="AJ46" s="979"/>
      <c r="AK46" s="957"/>
      <c r="AL46" s="952"/>
      <c r="AM46" s="952"/>
      <c r="AN46" s="952"/>
      <c r="AO46" s="952"/>
      <c r="AP46" s="952"/>
      <c r="AQ46" s="952"/>
      <c r="AR46" s="952"/>
      <c r="AS46" s="952"/>
      <c r="AT46" s="952"/>
      <c r="AU46" s="952"/>
      <c r="AV46" s="952"/>
      <c r="AW46" s="952"/>
      <c r="AX46" s="952"/>
      <c r="AY46" s="952"/>
      <c r="AZ46" s="985"/>
      <c r="BA46" s="985"/>
      <c r="BB46" s="985"/>
      <c r="BC46" s="985"/>
      <c r="BD46" s="985"/>
      <c r="BE46" s="953"/>
      <c r="BF46" s="953"/>
      <c r="BG46" s="953"/>
      <c r="BH46" s="953"/>
      <c r="BI46" s="954"/>
      <c r="BJ46" s="60"/>
      <c r="BK46" s="60"/>
      <c r="BL46" s="60"/>
      <c r="BM46" s="60"/>
      <c r="BN46" s="60"/>
      <c r="BO46" s="59"/>
      <c r="BP46" s="59"/>
      <c r="BQ46" s="56">
        <v>40</v>
      </c>
      <c r="BR46" s="76"/>
      <c r="BS46" s="948"/>
      <c r="BT46" s="949"/>
      <c r="BU46" s="949"/>
      <c r="BV46" s="949"/>
      <c r="BW46" s="949"/>
      <c r="BX46" s="949"/>
      <c r="BY46" s="949"/>
      <c r="BZ46" s="949"/>
      <c r="CA46" s="949"/>
      <c r="CB46" s="949"/>
      <c r="CC46" s="949"/>
      <c r="CD46" s="949"/>
      <c r="CE46" s="949"/>
      <c r="CF46" s="949"/>
      <c r="CG46" s="950"/>
      <c r="CH46" s="955"/>
      <c r="CI46" s="956"/>
      <c r="CJ46" s="956"/>
      <c r="CK46" s="956"/>
      <c r="CL46" s="966"/>
      <c r="CM46" s="955"/>
      <c r="CN46" s="956"/>
      <c r="CO46" s="956"/>
      <c r="CP46" s="956"/>
      <c r="CQ46" s="966"/>
      <c r="CR46" s="955"/>
      <c r="CS46" s="956"/>
      <c r="CT46" s="956"/>
      <c r="CU46" s="956"/>
      <c r="CV46" s="966"/>
      <c r="CW46" s="955"/>
      <c r="CX46" s="956"/>
      <c r="CY46" s="956"/>
      <c r="CZ46" s="956"/>
      <c r="DA46" s="966"/>
      <c r="DB46" s="955"/>
      <c r="DC46" s="956"/>
      <c r="DD46" s="956"/>
      <c r="DE46" s="956"/>
      <c r="DF46" s="966"/>
      <c r="DG46" s="955"/>
      <c r="DH46" s="956"/>
      <c r="DI46" s="956"/>
      <c r="DJ46" s="956"/>
      <c r="DK46" s="966"/>
      <c r="DL46" s="955"/>
      <c r="DM46" s="956"/>
      <c r="DN46" s="956"/>
      <c r="DO46" s="956"/>
      <c r="DP46" s="966"/>
      <c r="DQ46" s="955"/>
      <c r="DR46" s="956"/>
      <c r="DS46" s="956"/>
      <c r="DT46" s="956"/>
      <c r="DU46" s="966"/>
      <c r="DV46" s="948"/>
      <c r="DW46" s="949"/>
      <c r="DX46" s="949"/>
      <c r="DY46" s="949"/>
      <c r="DZ46" s="967"/>
      <c r="EA46" s="52"/>
    </row>
    <row r="47" spans="1:131" ht="26.25" customHeight="1" x14ac:dyDescent="0.2">
      <c r="A47" s="56">
        <v>20</v>
      </c>
      <c r="B47" s="948"/>
      <c r="C47" s="949"/>
      <c r="D47" s="949"/>
      <c r="E47" s="949"/>
      <c r="F47" s="949"/>
      <c r="G47" s="949"/>
      <c r="H47" s="949"/>
      <c r="I47" s="949"/>
      <c r="J47" s="949"/>
      <c r="K47" s="949"/>
      <c r="L47" s="949"/>
      <c r="M47" s="949"/>
      <c r="N47" s="949"/>
      <c r="O47" s="949"/>
      <c r="P47" s="950"/>
      <c r="Q47" s="951"/>
      <c r="R47" s="952"/>
      <c r="S47" s="952"/>
      <c r="T47" s="952"/>
      <c r="U47" s="952"/>
      <c r="V47" s="952"/>
      <c r="W47" s="952"/>
      <c r="X47" s="952"/>
      <c r="Y47" s="952"/>
      <c r="Z47" s="952"/>
      <c r="AA47" s="952"/>
      <c r="AB47" s="952"/>
      <c r="AC47" s="952"/>
      <c r="AD47" s="952"/>
      <c r="AE47" s="958"/>
      <c r="AF47" s="978"/>
      <c r="AG47" s="956"/>
      <c r="AH47" s="956"/>
      <c r="AI47" s="956"/>
      <c r="AJ47" s="979"/>
      <c r="AK47" s="957"/>
      <c r="AL47" s="952"/>
      <c r="AM47" s="952"/>
      <c r="AN47" s="952"/>
      <c r="AO47" s="952"/>
      <c r="AP47" s="952"/>
      <c r="AQ47" s="952"/>
      <c r="AR47" s="952"/>
      <c r="AS47" s="952"/>
      <c r="AT47" s="952"/>
      <c r="AU47" s="952"/>
      <c r="AV47" s="952"/>
      <c r="AW47" s="952"/>
      <c r="AX47" s="952"/>
      <c r="AY47" s="952"/>
      <c r="AZ47" s="985"/>
      <c r="BA47" s="985"/>
      <c r="BB47" s="985"/>
      <c r="BC47" s="985"/>
      <c r="BD47" s="985"/>
      <c r="BE47" s="953"/>
      <c r="BF47" s="953"/>
      <c r="BG47" s="953"/>
      <c r="BH47" s="953"/>
      <c r="BI47" s="954"/>
      <c r="BJ47" s="60"/>
      <c r="BK47" s="60"/>
      <c r="BL47" s="60"/>
      <c r="BM47" s="60"/>
      <c r="BN47" s="60"/>
      <c r="BO47" s="59"/>
      <c r="BP47" s="59"/>
      <c r="BQ47" s="56">
        <v>41</v>
      </c>
      <c r="BR47" s="76"/>
      <c r="BS47" s="948"/>
      <c r="BT47" s="949"/>
      <c r="BU47" s="949"/>
      <c r="BV47" s="949"/>
      <c r="BW47" s="949"/>
      <c r="BX47" s="949"/>
      <c r="BY47" s="949"/>
      <c r="BZ47" s="949"/>
      <c r="CA47" s="949"/>
      <c r="CB47" s="949"/>
      <c r="CC47" s="949"/>
      <c r="CD47" s="949"/>
      <c r="CE47" s="949"/>
      <c r="CF47" s="949"/>
      <c r="CG47" s="950"/>
      <c r="CH47" s="955"/>
      <c r="CI47" s="956"/>
      <c r="CJ47" s="956"/>
      <c r="CK47" s="956"/>
      <c r="CL47" s="966"/>
      <c r="CM47" s="955"/>
      <c r="CN47" s="956"/>
      <c r="CO47" s="956"/>
      <c r="CP47" s="956"/>
      <c r="CQ47" s="966"/>
      <c r="CR47" s="955"/>
      <c r="CS47" s="956"/>
      <c r="CT47" s="956"/>
      <c r="CU47" s="956"/>
      <c r="CV47" s="966"/>
      <c r="CW47" s="955"/>
      <c r="CX47" s="956"/>
      <c r="CY47" s="956"/>
      <c r="CZ47" s="956"/>
      <c r="DA47" s="966"/>
      <c r="DB47" s="955"/>
      <c r="DC47" s="956"/>
      <c r="DD47" s="956"/>
      <c r="DE47" s="956"/>
      <c r="DF47" s="966"/>
      <c r="DG47" s="955"/>
      <c r="DH47" s="956"/>
      <c r="DI47" s="956"/>
      <c r="DJ47" s="956"/>
      <c r="DK47" s="966"/>
      <c r="DL47" s="955"/>
      <c r="DM47" s="956"/>
      <c r="DN47" s="956"/>
      <c r="DO47" s="956"/>
      <c r="DP47" s="966"/>
      <c r="DQ47" s="955"/>
      <c r="DR47" s="956"/>
      <c r="DS47" s="956"/>
      <c r="DT47" s="956"/>
      <c r="DU47" s="966"/>
      <c r="DV47" s="948"/>
      <c r="DW47" s="949"/>
      <c r="DX47" s="949"/>
      <c r="DY47" s="949"/>
      <c r="DZ47" s="967"/>
      <c r="EA47" s="52"/>
    </row>
    <row r="48" spans="1:131" ht="26.25" customHeight="1" x14ac:dyDescent="0.2">
      <c r="A48" s="56">
        <v>21</v>
      </c>
      <c r="B48" s="948"/>
      <c r="C48" s="949"/>
      <c r="D48" s="949"/>
      <c r="E48" s="949"/>
      <c r="F48" s="949"/>
      <c r="G48" s="949"/>
      <c r="H48" s="949"/>
      <c r="I48" s="949"/>
      <c r="J48" s="949"/>
      <c r="K48" s="949"/>
      <c r="L48" s="949"/>
      <c r="M48" s="949"/>
      <c r="N48" s="949"/>
      <c r="O48" s="949"/>
      <c r="P48" s="950"/>
      <c r="Q48" s="951"/>
      <c r="R48" s="952"/>
      <c r="S48" s="952"/>
      <c r="T48" s="952"/>
      <c r="U48" s="952"/>
      <c r="V48" s="952"/>
      <c r="W48" s="952"/>
      <c r="X48" s="952"/>
      <c r="Y48" s="952"/>
      <c r="Z48" s="952"/>
      <c r="AA48" s="952"/>
      <c r="AB48" s="952"/>
      <c r="AC48" s="952"/>
      <c r="AD48" s="952"/>
      <c r="AE48" s="958"/>
      <c r="AF48" s="978"/>
      <c r="AG48" s="956"/>
      <c r="AH48" s="956"/>
      <c r="AI48" s="956"/>
      <c r="AJ48" s="979"/>
      <c r="AK48" s="957"/>
      <c r="AL48" s="952"/>
      <c r="AM48" s="952"/>
      <c r="AN48" s="952"/>
      <c r="AO48" s="952"/>
      <c r="AP48" s="952"/>
      <c r="AQ48" s="952"/>
      <c r="AR48" s="952"/>
      <c r="AS48" s="952"/>
      <c r="AT48" s="952"/>
      <c r="AU48" s="952"/>
      <c r="AV48" s="952"/>
      <c r="AW48" s="952"/>
      <c r="AX48" s="952"/>
      <c r="AY48" s="952"/>
      <c r="AZ48" s="985"/>
      <c r="BA48" s="985"/>
      <c r="BB48" s="985"/>
      <c r="BC48" s="985"/>
      <c r="BD48" s="985"/>
      <c r="BE48" s="953"/>
      <c r="BF48" s="953"/>
      <c r="BG48" s="953"/>
      <c r="BH48" s="953"/>
      <c r="BI48" s="954"/>
      <c r="BJ48" s="60"/>
      <c r="BK48" s="60"/>
      <c r="BL48" s="60"/>
      <c r="BM48" s="60"/>
      <c r="BN48" s="60"/>
      <c r="BO48" s="59"/>
      <c r="BP48" s="59"/>
      <c r="BQ48" s="56">
        <v>42</v>
      </c>
      <c r="BR48" s="76"/>
      <c r="BS48" s="948"/>
      <c r="BT48" s="949"/>
      <c r="BU48" s="949"/>
      <c r="BV48" s="949"/>
      <c r="BW48" s="949"/>
      <c r="BX48" s="949"/>
      <c r="BY48" s="949"/>
      <c r="BZ48" s="949"/>
      <c r="CA48" s="949"/>
      <c r="CB48" s="949"/>
      <c r="CC48" s="949"/>
      <c r="CD48" s="949"/>
      <c r="CE48" s="949"/>
      <c r="CF48" s="949"/>
      <c r="CG48" s="950"/>
      <c r="CH48" s="955"/>
      <c r="CI48" s="956"/>
      <c r="CJ48" s="956"/>
      <c r="CK48" s="956"/>
      <c r="CL48" s="966"/>
      <c r="CM48" s="955"/>
      <c r="CN48" s="956"/>
      <c r="CO48" s="956"/>
      <c r="CP48" s="956"/>
      <c r="CQ48" s="966"/>
      <c r="CR48" s="955"/>
      <c r="CS48" s="956"/>
      <c r="CT48" s="956"/>
      <c r="CU48" s="956"/>
      <c r="CV48" s="966"/>
      <c r="CW48" s="955"/>
      <c r="CX48" s="956"/>
      <c r="CY48" s="956"/>
      <c r="CZ48" s="956"/>
      <c r="DA48" s="966"/>
      <c r="DB48" s="955"/>
      <c r="DC48" s="956"/>
      <c r="DD48" s="956"/>
      <c r="DE48" s="956"/>
      <c r="DF48" s="966"/>
      <c r="DG48" s="955"/>
      <c r="DH48" s="956"/>
      <c r="DI48" s="956"/>
      <c r="DJ48" s="956"/>
      <c r="DK48" s="966"/>
      <c r="DL48" s="955"/>
      <c r="DM48" s="956"/>
      <c r="DN48" s="956"/>
      <c r="DO48" s="956"/>
      <c r="DP48" s="966"/>
      <c r="DQ48" s="955"/>
      <c r="DR48" s="956"/>
      <c r="DS48" s="956"/>
      <c r="DT48" s="956"/>
      <c r="DU48" s="966"/>
      <c r="DV48" s="948"/>
      <c r="DW48" s="949"/>
      <c r="DX48" s="949"/>
      <c r="DY48" s="949"/>
      <c r="DZ48" s="967"/>
      <c r="EA48" s="52"/>
    </row>
    <row r="49" spans="1:131" ht="26.25" customHeight="1" x14ac:dyDescent="0.2">
      <c r="A49" s="56">
        <v>22</v>
      </c>
      <c r="B49" s="948"/>
      <c r="C49" s="949"/>
      <c r="D49" s="949"/>
      <c r="E49" s="949"/>
      <c r="F49" s="949"/>
      <c r="G49" s="949"/>
      <c r="H49" s="949"/>
      <c r="I49" s="949"/>
      <c r="J49" s="949"/>
      <c r="K49" s="949"/>
      <c r="L49" s="949"/>
      <c r="M49" s="949"/>
      <c r="N49" s="949"/>
      <c r="O49" s="949"/>
      <c r="P49" s="950"/>
      <c r="Q49" s="951"/>
      <c r="R49" s="952"/>
      <c r="S49" s="952"/>
      <c r="T49" s="952"/>
      <c r="U49" s="952"/>
      <c r="V49" s="952"/>
      <c r="W49" s="952"/>
      <c r="X49" s="952"/>
      <c r="Y49" s="952"/>
      <c r="Z49" s="952"/>
      <c r="AA49" s="952"/>
      <c r="AB49" s="952"/>
      <c r="AC49" s="952"/>
      <c r="AD49" s="952"/>
      <c r="AE49" s="958"/>
      <c r="AF49" s="978"/>
      <c r="AG49" s="956"/>
      <c r="AH49" s="956"/>
      <c r="AI49" s="956"/>
      <c r="AJ49" s="979"/>
      <c r="AK49" s="957"/>
      <c r="AL49" s="952"/>
      <c r="AM49" s="952"/>
      <c r="AN49" s="952"/>
      <c r="AO49" s="952"/>
      <c r="AP49" s="952"/>
      <c r="AQ49" s="952"/>
      <c r="AR49" s="952"/>
      <c r="AS49" s="952"/>
      <c r="AT49" s="952"/>
      <c r="AU49" s="952"/>
      <c r="AV49" s="952"/>
      <c r="AW49" s="952"/>
      <c r="AX49" s="952"/>
      <c r="AY49" s="952"/>
      <c r="AZ49" s="985"/>
      <c r="BA49" s="985"/>
      <c r="BB49" s="985"/>
      <c r="BC49" s="985"/>
      <c r="BD49" s="985"/>
      <c r="BE49" s="953"/>
      <c r="BF49" s="953"/>
      <c r="BG49" s="953"/>
      <c r="BH49" s="953"/>
      <c r="BI49" s="954"/>
      <c r="BJ49" s="60"/>
      <c r="BK49" s="60"/>
      <c r="BL49" s="60"/>
      <c r="BM49" s="60"/>
      <c r="BN49" s="60"/>
      <c r="BO49" s="59"/>
      <c r="BP49" s="59"/>
      <c r="BQ49" s="56">
        <v>43</v>
      </c>
      <c r="BR49" s="76"/>
      <c r="BS49" s="948"/>
      <c r="BT49" s="949"/>
      <c r="BU49" s="949"/>
      <c r="BV49" s="949"/>
      <c r="BW49" s="949"/>
      <c r="BX49" s="949"/>
      <c r="BY49" s="949"/>
      <c r="BZ49" s="949"/>
      <c r="CA49" s="949"/>
      <c r="CB49" s="949"/>
      <c r="CC49" s="949"/>
      <c r="CD49" s="949"/>
      <c r="CE49" s="949"/>
      <c r="CF49" s="949"/>
      <c r="CG49" s="950"/>
      <c r="CH49" s="955"/>
      <c r="CI49" s="956"/>
      <c r="CJ49" s="956"/>
      <c r="CK49" s="956"/>
      <c r="CL49" s="966"/>
      <c r="CM49" s="955"/>
      <c r="CN49" s="956"/>
      <c r="CO49" s="956"/>
      <c r="CP49" s="956"/>
      <c r="CQ49" s="966"/>
      <c r="CR49" s="955"/>
      <c r="CS49" s="956"/>
      <c r="CT49" s="956"/>
      <c r="CU49" s="956"/>
      <c r="CV49" s="966"/>
      <c r="CW49" s="955"/>
      <c r="CX49" s="956"/>
      <c r="CY49" s="956"/>
      <c r="CZ49" s="956"/>
      <c r="DA49" s="966"/>
      <c r="DB49" s="955"/>
      <c r="DC49" s="956"/>
      <c r="DD49" s="956"/>
      <c r="DE49" s="956"/>
      <c r="DF49" s="966"/>
      <c r="DG49" s="955"/>
      <c r="DH49" s="956"/>
      <c r="DI49" s="956"/>
      <c r="DJ49" s="956"/>
      <c r="DK49" s="966"/>
      <c r="DL49" s="955"/>
      <c r="DM49" s="956"/>
      <c r="DN49" s="956"/>
      <c r="DO49" s="956"/>
      <c r="DP49" s="966"/>
      <c r="DQ49" s="955"/>
      <c r="DR49" s="956"/>
      <c r="DS49" s="956"/>
      <c r="DT49" s="956"/>
      <c r="DU49" s="966"/>
      <c r="DV49" s="948"/>
      <c r="DW49" s="949"/>
      <c r="DX49" s="949"/>
      <c r="DY49" s="949"/>
      <c r="DZ49" s="967"/>
      <c r="EA49" s="52"/>
    </row>
    <row r="50" spans="1:131" ht="26.25" customHeight="1" x14ac:dyDescent="0.2">
      <c r="A50" s="56">
        <v>23</v>
      </c>
      <c r="B50" s="948"/>
      <c r="C50" s="949"/>
      <c r="D50" s="949"/>
      <c r="E50" s="949"/>
      <c r="F50" s="949"/>
      <c r="G50" s="949"/>
      <c r="H50" s="949"/>
      <c r="I50" s="949"/>
      <c r="J50" s="949"/>
      <c r="K50" s="949"/>
      <c r="L50" s="949"/>
      <c r="M50" s="949"/>
      <c r="N50" s="949"/>
      <c r="O50" s="949"/>
      <c r="P50" s="950"/>
      <c r="Q50" s="975"/>
      <c r="R50" s="976"/>
      <c r="S50" s="976"/>
      <c r="T50" s="976"/>
      <c r="U50" s="976"/>
      <c r="V50" s="976"/>
      <c r="W50" s="976"/>
      <c r="X50" s="976"/>
      <c r="Y50" s="976"/>
      <c r="Z50" s="976"/>
      <c r="AA50" s="976"/>
      <c r="AB50" s="976"/>
      <c r="AC50" s="976"/>
      <c r="AD50" s="976"/>
      <c r="AE50" s="977"/>
      <c r="AF50" s="978"/>
      <c r="AG50" s="956"/>
      <c r="AH50" s="956"/>
      <c r="AI50" s="956"/>
      <c r="AJ50" s="979"/>
      <c r="AK50" s="980"/>
      <c r="AL50" s="976"/>
      <c r="AM50" s="976"/>
      <c r="AN50" s="976"/>
      <c r="AO50" s="976"/>
      <c r="AP50" s="976"/>
      <c r="AQ50" s="976"/>
      <c r="AR50" s="976"/>
      <c r="AS50" s="976"/>
      <c r="AT50" s="976"/>
      <c r="AU50" s="976"/>
      <c r="AV50" s="976"/>
      <c r="AW50" s="976"/>
      <c r="AX50" s="976"/>
      <c r="AY50" s="976"/>
      <c r="AZ50" s="981"/>
      <c r="BA50" s="981"/>
      <c r="BB50" s="981"/>
      <c r="BC50" s="981"/>
      <c r="BD50" s="981"/>
      <c r="BE50" s="953"/>
      <c r="BF50" s="953"/>
      <c r="BG50" s="953"/>
      <c r="BH50" s="953"/>
      <c r="BI50" s="954"/>
      <c r="BJ50" s="60"/>
      <c r="BK50" s="60"/>
      <c r="BL50" s="60"/>
      <c r="BM50" s="60"/>
      <c r="BN50" s="60"/>
      <c r="BO50" s="59"/>
      <c r="BP50" s="59"/>
      <c r="BQ50" s="56">
        <v>44</v>
      </c>
      <c r="BR50" s="76"/>
      <c r="BS50" s="948"/>
      <c r="BT50" s="949"/>
      <c r="BU50" s="949"/>
      <c r="BV50" s="949"/>
      <c r="BW50" s="949"/>
      <c r="BX50" s="949"/>
      <c r="BY50" s="949"/>
      <c r="BZ50" s="949"/>
      <c r="CA50" s="949"/>
      <c r="CB50" s="949"/>
      <c r="CC50" s="949"/>
      <c r="CD50" s="949"/>
      <c r="CE50" s="949"/>
      <c r="CF50" s="949"/>
      <c r="CG50" s="950"/>
      <c r="CH50" s="955"/>
      <c r="CI50" s="956"/>
      <c r="CJ50" s="956"/>
      <c r="CK50" s="956"/>
      <c r="CL50" s="966"/>
      <c r="CM50" s="955"/>
      <c r="CN50" s="956"/>
      <c r="CO50" s="956"/>
      <c r="CP50" s="956"/>
      <c r="CQ50" s="966"/>
      <c r="CR50" s="955"/>
      <c r="CS50" s="956"/>
      <c r="CT50" s="956"/>
      <c r="CU50" s="956"/>
      <c r="CV50" s="966"/>
      <c r="CW50" s="955"/>
      <c r="CX50" s="956"/>
      <c r="CY50" s="956"/>
      <c r="CZ50" s="956"/>
      <c r="DA50" s="966"/>
      <c r="DB50" s="955"/>
      <c r="DC50" s="956"/>
      <c r="DD50" s="956"/>
      <c r="DE50" s="956"/>
      <c r="DF50" s="966"/>
      <c r="DG50" s="955"/>
      <c r="DH50" s="956"/>
      <c r="DI50" s="956"/>
      <c r="DJ50" s="956"/>
      <c r="DK50" s="966"/>
      <c r="DL50" s="955"/>
      <c r="DM50" s="956"/>
      <c r="DN50" s="956"/>
      <c r="DO50" s="956"/>
      <c r="DP50" s="966"/>
      <c r="DQ50" s="955"/>
      <c r="DR50" s="956"/>
      <c r="DS50" s="956"/>
      <c r="DT50" s="956"/>
      <c r="DU50" s="966"/>
      <c r="DV50" s="948"/>
      <c r="DW50" s="949"/>
      <c r="DX50" s="949"/>
      <c r="DY50" s="949"/>
      <c r="DZ50" s="967"/>
      <c r="EA50" s="52"/>
    </row>
    <row r="51" spans="1:131" ht="26.25" customHeight="1" x14ac:dyDescent="0.2">
      <c r="A51" s="56">
        <v>24</v>
      </c>
      <c r="B51" s="948"/>
      <c r="C51" s="949"/>
      <c r="D51" s="949"/>
      <c r="E51" s="949"/>
      <c r="F51" s="949"/>
      <c r="G51" s="949"/>
      <c r="H51" s="949"/>
      <c r="I51" s="949"/>
      <c r="J51" s="949"/>
      <c r="K51" s="949"/>
      <c r="L51" s="949"/>
      <c r="M51" s="949"/>
      <c r="N51" s="949"/>
      <c r="O51" s="949"/>
      <c r="P51" s="950"/>
      <c r="Q51" s="975"/>
      <c r="R51" s="976"/>
      <c r="S51" s="976"/>
      <c r="T51" s="976"/>
      <c r="U51" s="976"/>
      <c r="V51" s="976"/>
      <c r="W51" s="976"/>
      <c r="X51" s="976"/>
      <c r="Y51" s="976"/>
      <c r="Z51" s="976"/>
      <c r="AA51" s="976"/>
      <c r="AB51" s="976"/>
      <c r="AC51" s="976"/>
      <c r="AD51" s="976"/>
      <c r="AE51" s="977"/>
      <c r="AF51" s="978"/>
      <c r="AG51" s="956"/>
      <c r="AH51" s="956"/>
      <c r="AI51" s="956"/>
      <c r="AJ51" s="979"/>
      <c r="AK51" s="980"/>
      <c r="AL51" s="976"/>
      <c r="AM51" s="976"/>
      <c r="AN51" s="976"/>
      <c r="AO51" s="976"/>
      <c r="AP51" s="976"/>
      <c r="AQ51" s="976"/>
      <c r="AR51" s="976"/>
      <c r="AS51" s="976"/>
      <c r="AT51" s="976"/>
      <c r="AU51" s="976"/>
      <c r="AV51" s="976"/>
      <c r="AW51" s="976"/>
      <c r="AX51" s="976"/>
      <c r="AY51" s="976"/>
      <c r="AZ51" s="981"/>
      <c r="BA51" s="981"/>
      <c r="BB51" s="981"/>
      <c r="BC51" s="981"/>
      <c r="BD51" s="981"/>
      <c r="BE51" s="953"/>
      <c r="BF51" s="953"/>
      <c r="BG51" s="953"/>
      <c r="BH51" s="953"/>
      <c r="BI51" s="954"/>
      <c r="BJ51" s="60"/>
      <c r="BK51" s="60"/>
      <c r="BL51" s="60"/>
      <c r="BM51" s="60"/>
      <c r="BN51" s="60"/>
      <c r="BO51" s="59"/>
      <c r="BP51" s="59"/>
      <c r="BQ51" s="56">
        <v>45</v>
      </c>
      <c r="BR51" s="76"/>
      <c r="BS51" s="948"/>
      <c r="BT51" s="949"/>
      <c r="BU51" s="949"/>
      <c r="BV51" s="949"/>
      <c r="BW51" s="949"/>
      <c r="BX51" s="949"/>
      <c r="BY51" s="949"/>
      <c r="BZ51" s="949"/>
      <c r="CA51" s="949"/>
      <c r="CB51" s="949"/>
      <c r="CC51" s="949"/>
      <c r="CD51" s="949"/>
      <c r="CE51" s="949"/>
      <c r="CF51" s="949"/>
      <c r="CG51" s="950"/>
      <c r="CH51" s="955"/>
      <c r="CI51" s="956"/>
      <c r="CJ51" s="956"/>
      <c r="CK51" s="956"/>
      <c r="CL51" s="966"/>
      <c r="CM51" s="955"/>
      <c r="CN51" s="956"/>
      <c r="CO51" s="956"/>
      <c r="CP51" s="956"/>
      <c r="CQ51" s="966"/>
      <c r="CR51" s="955"/>
      <c r="CS51" s="956"/>
      <c r="CT51" s="956"/>
      <c r="CU51" s="956"/>
      <c r="CV51" s="966"/>
      <c r="CW51" s="955"/>
      <c r="CX51" s="956"/>
      <c r="CY51" s="956"/>
      <c r="CZ51" s="956"/>
      <c r="DA51" s="966"/>
      <c r="DB51" s="955"/>
      <c r="DC51" s="956"/>
      <c r="DD51" s="956"/>
      <c r="DE51" s="956"/>
      <c r="DF51" s="966"/>
      <c r="DG51" s="955"/>
      <c r="DH51" s="956"/>
      <c r="DI51" s="956"/>
      <c r="DJ51" s="956"/>
      <c r="DK51" s="966"/>
      <c r="DL51" s="955"/>
      <c r="DM51" s="956"/>
      <c r="DN51" s="956"/>
      <c r="DO51" s="956"/>
      <c r="DP51" s="966"/>
      <c r="DQ51" s="955"/>
      <c r="DR51" s="956"/>
      <c r="DS51" s="956"/>
      <c r="DT51" s="956"/>
      <c r="DU51" s="966"/>
      <c r="DV51" s="948"/>
      <c r="DW51" s="949"/>
      <c r="DX51" s="949"/>
      <c r="DY51" s="949"/>
      <c r="DZ51" s="967"/>
      <c r="EA51" s="52"/>
    </row>
    <row r="52" spans="1:131" ht="26.25" customHeight="1" x14ac:dyDescent="0.2">
      <c r="A52" s="56">
        <v>25</v>
      </c>
      <c r="B52" s="948"/>
      <c r="C52" s="949"/>
      <c r="D52" s="949"/>
      <c r="E52" s="949"/>
      <c r="F52" s="949"/>
      <c r="G52" s="949"/>
      <c r="H52" s="949"/>
      <c r="I52" s="949"/>
      <c r="J52" s="949"/>
      <c r="K52" s="949"/>
      <c r="L52" s="949"/>
      <c r="M52" s="949"/>
      <c r="N52" s="949"/>
      <c r="O52" s="949"/>
      <c r="P52" s="950"/>
      <c r="Q52" s="975"/>
      <c r="R52" s="976"/>
      <c r="S52" s="976"/>
      <c r="T52" s="976"/>
      <c r="U52" s="976"/>
      <c r="V52" s="976"/>
      <c r="W52" s="976"/>
      <c r="X52" s="976"/>
      <c r="Y52" s="976"/>
      <c r="Z52" s="976"/>
      <c r="AA52" s="976"/>
      <c r="AB52" s="976"/>
      <c r="AC52" s="976"/>
      <c r="AD52" s="976"/>
      <c r="AE52" s="977"/>
      <c r="AF52" s="978"/>
      <c r="AG52" s="956"/>
      <c r="AH52" s="956"/>
      <c r="AI52" s="956"/>
      <c r="AJ52" s="979"/>
      <c r="AK52" s="980"/>
      <c r="AL52" s="976"/>
      <c r="AM52" s="976"/>
      <c r="AN52" s="976"/>
      <c r="AO52" s="976"/>
      <c r="AP52" s="976"/>
      <c r="AQ52" s="976"/>
      <c r="AR52" s="976"/>
      <c r="AS52" s="976"/>
      <c r="AT52" s="976"/>
      <c r="AU52" s="976"/>
      <c r="AV52" s="976"/>
      <c r="AW52" s="976"/>
      <c r="AX52" s="976"/>
      <c r="AY52" s="976"/>
      <c r="AZ52" s="981"/>
      <c r="BA52" s="981"/>
      <c r="BB52" s="981"/>
      <c r="BC52" s="981"/>
      <c r="BD52" s="981"/>
      <c r="BE52" s="953"/>
      <c r="BF52" s="953"/>
      <c r="BG52" s="953"/>
      <c r="BH52" s="953"/>
      <c r="BI52" s="954"/>
      <c r="BJ52" s="60"/>
      <c r="BK52" s="60"/>
      <c r="BL52" s="60"/>
      <c r="BM52" s="60"/>
      <c r="BN52" s="60"/>
      <c r="BO52" s="59"/>
      <c r="BP52" s="59"/>
      <c r="BQ52" s="56">
        <v>46</v>
      </c>
      <c r="BR52" s="76"/>
      <c r="BS52" s="948"/>
      <c r="BT52" s="949"/>
      <c r="BU52" s="949"/>
      <c r="BV52" s="949"/>
      <c r="BW52" s="949"/>
      <c r="BX52" s="949"/>
      <c r="BY52" s="949"/>
      <c r="BZ52" s="949"/>
      <c r="CA52" s="949"/>
      <c r="CB52" s="949"/>
      <c r="CC52" s="949"/>
      <c r="CD52" s="949"/>
      <c r="CE52" s="949"/>
      <c r="CF52" s="949"/>
      <c r="CG52" s="950"/>
      <c r="CH52" s="955"/>
      <c r="CI52" s="956"/>
      <c r="CJ52" s="956"/>
      <c r="CK52" s="956"/>
      <c r="CL52" s="966"/>
      <c r="CM52" s="955"/>
      <c r="CN52" s="956"/>
      <c r="CO52" s="956"/>
      <c r="CP52" s="956"/>
      <c r="CQ52" s="966"/>
      <c r="CR52" s="955"/>
      <c r="CS52" s="956"/>
      <c r="CT52" s="956"/>
      <c r="CU52" s="956"/>
      <c r="CV52" s="966"/>
      <c r="CW52" s="955"/>
      <c r="CX52" s="956"/>
      <c r="CY52" s="956"/>
      <c r="CZ52" s="956"/>
      <c r="DA52" s="966"/>
      <c r="DB52" s="955"/>
      <c r="DC52" s="956"/>
      <c r="DD52" s="956"/>
      <c r="DE52" s="956"/>
      <c r="DF52" s="966"/>
      <c r="DG52" s="955"/>
      <c r="DH52" s="956"/>
      <c r="DI52" s="956"/>
      <c r="DJ52" s="956"/>
      <c r="DK52" s="966"/>
      <c r="DL52" s="955"/>
      <c r="DM52" s="956"/>
      <c r="DN52" s="956"/>
      <c r="DO52" s="956"/>
      <c r="DP52" s="966"/>
      <c r="DQ52" s="955"/>
      <c r="DR52" s="956"/>
      <c r="DS52" s="956"/>
      <c r="DT52" s="956"/>
      <c r="DU52" s="966"/>
      <c r="DV52" s="948"/>
      <c r="DW52" s="949"/>
      <c r="DX52" s="949"/>
      <c r="DY52" s="949"/>
      <c r="DZ52" s="967"/>
      <c r="EA52" s="52"/>
    </row>
    <row r="53" spans="1:131" ht="26.25" customHeight="1" x14ac:dyDescent="0.2">
      <c r="A53" s="56">
        <v>26</v>
      </c>
      <c r="B53" s="948"/>
      <c r="C53" s="949"/>
      <c r="D53" s="949"/>
      <c r="E53" s="949"/>
      <c r="F53" s="949"/>
      <c r="G53" s="949"/>
      <c r="H53" s="949"/>
      <c r="I53" s="949"/>
      <c r="J53" s="949"/>
      <c r="K53" s="949"/>
      <c r="L53" s="949"/>
      <c r="M53" s="949"/>
      <c r="N53" s="949"/>
      <c r="O53" s="949"/>
      <c r="P53" s="950"/>
      <c r="Q53" s="975"/>
      <c r="R53" s="976"/>
      <c r="S53" s="976"/>
      <c r="T53" s="976"/>
      <c r="U53" s="976"/>
      <c r="V53" s="976"/>
      <c r="W53" s="976"/>
      <c r="X53" s="976"/>
      <c r="Y53" s="976"/>
      <c r="Z53" s="976"/>
      <c r="AA53" s="976"/>
      <c r="AB53" s="976"/>
      <c r="AC53" s="976"/>
      <c r="AD53" s="976"/>
      <c r="AE53" s="977"/>
      <c r="AF53" s="978"/>
      <c r="AG53" s="956"/>
      <c r="AH53" s="956"/>
      <c r="AI53" s="956"/>
      <c r="AJ53" s="979"/>
      <c r="AK53" s="980"/>
      <c r="AL53" s="976"/>
      <c r="AM53" s="976"/>
      <c r="AN53" s="976"/>
      <c r="AO53" s="976"/>
      <c r="AP53" s="976"/>
      <c r="AQ53" s="976"/>
      <c r="AR53" s="976"/>
      <c r="AS53" s="976"/>
      <c r="AT53" s="976"/>
      <c r="AU53" s="976"/>
      <c r="AV53" s="976"/>
      <c r="AW53" s="976"/>
      <c r="AX53" s="976"/>
      <c r="AY53" s="976"/>
      <c r="AZ53" s="981"/>
      <c r="BA53" s="981"/>
      <c r="BB53" s="981"/>
      <c r="BC53" s="981"/>
      <c r="BD53" s="981"/>
      <c r="BE53" s="953"/>
      <c r="BF53" s="953"/>
      <c r="BG53" s="953"/>
      <c r="BH53" s="953"/>
      <c r="BI53" s="954"/>
      <c r="BJ53" s="60"/>
      <c r="BK53" s="60"/>
      <c r="BL53" s="60"/>
      <c r="BM53" s="60"/>
      <c r="BN53" s="60"/>
      <c r="BO53" s="59"/>
      <c r="BP53" s="59"/>
      <c r="BQ53" s="56">
        <v>47</v>
      </c>
      <c r="BR53" s="76"/>
      <c r="BS53" s="948"/>
      <c r="BT53" s="949"/>
      <c r="BU53" s="949"/>
      <c r="BV53" s="949"/>
      <c r="BW53" s="949"/>
      <c r="BX53" s="949"/>
      <c r="BY53" s="949"/>
      <c r="BZ53" s="949"/>
      <c r="CA53" s="949"/>
      <c r="CB53" s="949"/>
      <c r="CC53" s="949"/>
      <c r="CD53" s="949"/>
      <c r="CE53" s="949"/>
      <c r="CF53" s="949"/>
      <c r="CG53" s="950"/>
      <c r="CH53" s="955"/>
      <c r="CI53" s="956"/>
      <c r="CJ53" s="956"/>
      <c r="CK53" s="956"/>
      <c r="CL53" s="966"/>
      <c r="CM53" s="955"/>
      <c r="CN53" s="956"/>
      <c r="CO53" s="956"/>
      <c r="CP53" s="956"/>
      <c r="CQ53" s="966"/>
      <c r="CR53" s="955"/>
      <c r="CS53" s="956"/>
      <c r="CT53" s="956"/>
      <c r="CU53" s="956"/>
      <c r="CV53" s="966"/>
      <c r="CW53" s="955"/>
      <c r="CX53" s="956"/>
      <c r="CY53" s="956"/>
      <c r="CZ53" s="956"/>
      <c r="DA53" s="966"/>
      <c r="DB53" s="955"/>
      <c r="DC53" s="956"/>
      <c r="DD53" s="956"/>
      <c r="DE53" s="956"/>
      <c r="DF53" s="966"/>
      <c r="DG53" s="955"/>
      <c r="DH53" s="956"/>
      <c r="DI53" s="956"/>
      <c r="DJ53" s="956"/>
      <c r="DK53" s="966"/>
      <c r="DL53" s="955"/>
      <c r="DM53" s="956"/>
      <c r="DN53" s="956"/>
      <c r="DO53" s="956"/>
      <c r="DP53" s="966"/>
      <c r="DQ53" s="955"/>
      <c r="DR53" s="956"/>
      <c r="DS53" s="956"/>
      <c r="DT53" s="956"/>
      <c r="DU53" s="966"/>
      <c r="DV53" s="948"/>
      <c r="DW53" s="949"/>
      <c r="DX53" s="949"/>
      <c r="DY53" s="949"/>
      <c r="DZ53" s="967"/>
      <c r="EA53" s="52"/>
    </row>
    <row r="54" spans="1:131" ht="26.25" customHeight="1" x14ac:dyDescent="0.2">
      <c r="A54" s="56">
        <v>27</v>
      </c>
      <c r="B54" s="948"/>
      <c r="C54" s="949"/>
      <c r="D54" s="949"/>
      <c r="E54" s="949"/>
      <c r="F54" s="949"/>
      <c r="G54" s="949"/>
      <c r="H54" s="949"/>
      <c r="I54" s="949"/>
      <c r="J54" s="949"/>
      <c r="K54" s="949"/>
      <c r="L54" s="949"/>
      <c r="M54" s="949"/>
      <c r="N54" s="949"/>
      <c r="O54" s="949"/>
      <c r="P54" s="950"/>
      <c r="Q54" s="975"/>
      <c r="R54" s="976"/>
      <c r="S54" s="976"/>
      <c r="T54" s="976"/>
      <c r="U54" s="976"/>
      <c r="V54" s="976"/>
      <c r="W54" s="976"/>
      <c r="X54" s="976"/>
      <c r="Y54" s="976"/>
      <c r="Z54" s="976"/>
      <c r="AA54" s="976"/>
      <c r="AB54" s="976"/>
      <c r="AC54" s="976"/>
      <c r="AD54" s="976"/>
      <c r="AE54" s="977"/>
      <c r="AF54" s="978"/>
      <c r="AG54" s="956"/>
      <c r="AH54" s="956"/>
      <c r="AI54" s="956"/>
      <c r="AJ54" s="979"/>
      <c r="AK54" s="980"/>
      <c r="AL54" s="976"/>
      <c r="AM54" s="976"/>
      <c r="AN54" s="976"/>
      <c r="AO54" s="976"/>
      <c r="AP54" s="976"/>
      <c r="AQ54" s="976"/>
      <c r="AR54" s="976"/>
      <c r="AS54" s="976"/>
      <c r="AT54" s="976"/>
      <c r="AU54" s="976"/>
      <c r="AV54" s="976"/>
      <c r="AW54" s="976"/>
      <c r="AX54" s="976"/>
      <c r="AY54" s="976"/>
      <c r="AZ54" s="981"/>
      <c r="BA54" s="981"/>
      <c r="BB54" s="981"/>
      <c r="BC54" s="981"/>
      <c r="BD54" s="981"/>
      <c r="BE54" s="953"/>
      <c r="BF54" s="953"/>
      <c r="BG54" s="953"/>
      <c r="BH54" s="953"/>
      <c r="BI54" s="954"/>
      <c r="BJ54" s="60"/>
      <c r="BK54" s="60"/>
      <c r="BL54" s="60"/>
      <c r="BM54" s="60"/>
      <c r="BN54" s="60"/>
      <c r="BO54" s="59"/>
      <c r="BP54" s="59"/>
      <c r="BQ54" s="56">
        <v>48</v>
      </c>
      <c r="BR54" s="76"/>
      <c r="BS54" s="948"/>
      <c r="BT54" s="949"/>
      <c r="BU54" s="949"/>
      <c r="BV54" s="949"/>
      <c r="BW54" s="949"/>
      <c r="BX54" s="949"/>
      <c r="BY54" s="949"/>
      <c r="BZ54" s="949"/>
      <c r="CA54" s="949"/>
      <c r="CB54" s="949"/>
      <c r="CC54" s="949"/>
      <c r="CD54" s="949"/>
      <c r="CE54" s="949"/>
      <c r="CF54" s="949"/>
      <c r="CG54" s="950"/>
      <c r="CH54" s="955"/>
      <c r="CI54" s="956"/>
      <c r="CJ54" s="956"/>
      <c r="CK54" s="956"/>
      <c r="CL54" s="966"/>
      <c r="CM54" s="955"/>
      <c r="CN54" s="956"/>
      <c r="CO54" s="956"/>
      <c r="CP54" s="956"/>
      <c r="CQ54" s="966"/>
      <c r="CR54" s="955"/>
      <c r="CS54" s="956"/>
      <c r="CT54" s="956"/>
      <c r="CU54" s="956"/>
      <c r="CV54" s="966"/>
      <c r="CW54" s="955"/>
      <c r="CX54" s="956"/>
      <c r="CY54" s="956"/>
      <c r="CZ54" s="956"/>
      <c r="DA54" s="966"/>
      <c r="DB54" s="955"/>
      <c r="DC54" s="956"/>
      <c r="DD54" s="956"/>
      <c r="DE54" s="956"/>
      <c r="DF54" s="966"/>
      <c r="DG54" s="955"/>
      <c r="DH54" s="956"/>
      <c r="DI54" s="956"/>
      <c r="DJ54" s="956"/>
      <c r="DK54" s="966"/>
      <c r="DL54" s="955"/>
      <c r="DM54" s="956"/>
      <c r="DN54" s="956"/>
      <c r="DO54" s="956"/>
      <c r="DP54" s="966"/>
      <c r="DQ54" s="955"/>
      <c r="DR54" s="956"/>
      <c r="DS54" s="956"/>
      <c r="DT54" s="956"/>
      <c r="DU54" s="966"/>
      <c r="DV54" s="948"/>
      <c r="DW54" s="949"/>
      <c r="DX54" s="949"/>
      <c r="DY54" s="949"/>
      <c r="DZ54" s="967"/>
      <c r="EA54" s="52"/>
    </row>
    <row r="55" spans="1:131" ht="26.25" customHeight="1" x14ac:dyDescent="0.2">
      <c r="A55" s="56">
        <v>28</v>
      </c>
      <c r="B55" s="948"/>
      <c r="C55" s="949"/>
      <c r="D55" s="949"/>
      <c r="E55" s="949"/>
      <c r="F55" s="949"/>
      <c r="G55" s="949"/>
      <c r="H55" s="949"/>
      <c r="I55" s="949"/>
      <c r="J55" s="949"/>
      <c r="K55" s="949"/>
      <c r="L55" s="949"/>
      <c r="M55" s="949"/>
      <c r="N55" s="949"/>
      <c r="O55" s="949"/>
      <c r="P55" s="950"/>
      <c r="Q55" s="975"/>
      <c r="R55" s="976"/>
      <c r="S55" s="976"/>
      <c r="T55" s="976"/>
      <c r="U55" s="976"/>
      <c r="V55" s="976"/>
      <c r="W55" s="976"/>
      <c r="X55" s="976"/>
      <c r="Y55" s="976"/>
      <c r="Z55" s="976"/>
      <c r="AA55" s="976"/>
      <c r="AB55" s="976"/>
      <c r="AC55" s="976"/>
      <c r="AD55" s="976"/>
      <c r="AE55" s="977"/>
      <c r="AF55" s="978"/>
      <c r="AG55" s="956"/>
      <c r="AH55" s="956"/>
      <c r="AI55" s="956"/>
      <c r="AJ55" s="979"/>
      <c r="AK55" s="980"/>
      <c r="AL55" s="976"/>
      <c r="AM55" s="976"/>
      <c r="AN55" s="976"/>
      <c r="AO55" s="976"/>
      <c r="AP55" s="976"/>
      <c r="AQ55" s="976"/>
      <c r="AR55" s="976"/>
      <c r="AS55" s="976"/>
      <c r="AT55" s="976"/>
      <c r="AU55" s="976"/>
      <c r="AV55" s="976"/>
      <c r="AW55" s="976"/>
      <c r="AX55" s="976"/>
      <c r="AY55" s="976"/>
      <c r="AZ55" s="981"/>
      <c r="BA55" s="981"/>
      <c r="BB55" s="981"/>
      <c r="BC55" s="981"/>
      <c r="BD55" s="981"/>
      <c r="BE55" s="953"/>
      <c r="BF55" s="953"/>
      <c r="BG55" s="953"/>
      <c r="BH55" s="953"/>
      <c r="BI55" s="954"/>
      <c r="BJ55" s="60"/>
      <c r="BK55" s="60"/>
      <c r="BL55" s="60"/>
      <c r="BM55" s="60"/>
      <c r="BN55" s="60"/>
      <c r="BO55" s="59"/>
      <c r="BP55" s="59"/>
      <c r="BQ55" s="56">
        <v>49</v>
      </c>
      <c r="BR55" s="76"/>
      <c r="BS55" s="948"/>
      <c r="BT55" s="949"/>
      <c r="BU55" s="949"/>
      <c r="BV55" s="949"/>
      <c r="BW55" s="949"/>
      <c r="BX55" s="949"/>
      <c r="BY55" s="949"/>
      <c r="BZ55" s="949"/>
      <c r="CA55" s="949"/>
      <c r="CB55" s="949"/>
      <c r="CC55" s="949"/>
      <c r="CD55" s="949"/>
      <c r="CE55" s="949"/>
      <c r="CF55" s="949"/>
      <c r="CG55" s="950"/>
      <c r="CH55" s="955"/>
      <c r="CI55" s="956"/>
      <c r="CJ55" s="956"/>
      <c r="CK55" s="956"/>
      <c r="CL55" s="966"/>
      <c r="CM55" s="955"/>
      <c r="CN55" s="956"/>
      <c r="CO55" s="956"/>
      <c r="CP55" s="956"/>
      <c r="CQ55" s="966"/>
      <c r="CR55" s="955"/>
      <c r="CS55" s="956"/>
      <c r="CT55" s="956"/>
      <c r="CU55" s="956"/>
      <c r="CV55" s="966"/>
      <c r="CW55" s="955"/>
      <c r="CX55" s="956"/>
      <c r="CY55" s="956"/>
      <c r="CZ55" s="956"/>
      <c r="DA55" s="966"/>
      <c r="DB55" s="955"/>
      <c r="DC55" s="956"/>
      <c r="DD55" s="956"/>
      <c r="DE55" s="956"/>
      <c r="DF55" s="966"/>
      <c r="DG55" s="955"/>
      <c r="DH55" s="956"/>
      <c r="DI55" s="956"/>
      <c r="DJ55" s="956"/>
      <c r="DK55" s="966"/>
      <c r="DL55" s="955"/>
      <c r="DM55" s="956"/>
      <c r="DN55" s="956"/>
      <c r="DO55" s="956"/>
      <c r="DP55" s="966"/>
      <c r="DQ55" s="955"/>
      <c r="DR55" s="956"/>
      <c r="DS55" s="956"/>
      <c r="DT55" s="956"/>
      <c r="DU55" s="966"/>
      <c r="DV55" s="948"/>
      <c r="DW55" s="949"/>
      <c r="DX55" s="949"/>
      <c r="DY55" s="949"/>
      <c r="DZ55" s="967"/>
      <c r="EA55" s="52"/>
    </row>
    <row r="56" spans="1:131" ht="26.25" customHeight="1" x14ac:dyDescent="0.2">
      <c r="A56" s="56">
        <v>29</v>
      </c>
      <c r="B56" s="948"/>
      <c r="C56" s="949"/>
      <c r="D56" s="949"/>
      <c r="E56" s="949"/>
      <c r="F56" s="949"/>
      <c r="G56" s="949"/>
      <c r="H56" s="949"/>
      <c r="I56" s="949"/>
      <c r="J56" s="949"/>
      <c r="K56" s="949"/>
      <c r="L56" s="949"/>
      <c r="M56" s="949"/>
      <c r="N56" s="949"/>
      <c r="O56" s="949"/>
      <c r="P56" s="950"/>
      <c r="Q56" s="975"/>
      <c r="R56" s="976"/>
      <c r="S56" s="976"/>
      <c r="T56" s="976"/>
      <c r="U56" s="976"/>
      <c r="V56" s="976"/>
      <c r="W56" s="976"/>
      <c r="X56" s="976"/>
      <c r="Y56" s="976"/>
      <c r="Z56" s="976"/>
      <c r="AA56" s="976"/>
      <c r="AB56" s="976"/>
      <c r="AC56" s="976"/>
      <c r="AD56" s="976"/>
      <c r="AE56" s="977"/>
      <c r="AF56" s="978"/>
      <c r="AG56" s="956"/>
      <c r="AH56" s="956"/>
      <c r="AI56" s="956"/>
      <c r="AJ56" s="979"/>
      <c r="AK56" s="980"/>
      <c r="AL56" s="976"/>
      <c r="AM56" s="976"/>
      <c r="AN56" s="976"/>
      <c r="AO56" s="976"/>
      <c r="AP56" s="976"/>
      <c r="AQ56" s="976"/>
      <c r="AR56" s="976"/>
      <c r="AS56" s="976"/>
      <c r="AT56" s="976"/>
      <c r="AU56" s="976"/>
      <c r="AV56" s="976"/>
      <c r="AW56" s="976"/>
      <c r="AX56" s="976"/>
      <c r="AY56" s="976"/>
      <c r="AZ56" s="981"/>
      <c r="BA56" s="981"/>
      <c r="BB56" s="981"/>
      <c r="BC56" s="981"/>
      <c r="BD56" s="981"/>
      <c r="BE56" s="953"/>
      <c r="BF56" s="953"/>
      <c r="BG56" s="953"/>
      <c r="BH56" s="953"/>
      <c r="BI56" s="954"/>
      <c r="BJ56" s="60"/>
      <c r="BK56" s="60"/>
      <c r="BL56" s="60"/>
      <c r="BM56" s="60"/>
      <c r="BN56" s="60"/>
      <c r="BO56" s="59"/>
      <c r="BP56" s="59"/>
      <c r="BQ56" s="56">
        <v>50</v>
      </c>
      <c r="BR56" s="76"/>
      <c r="BS56" s="948"/>
      <c r="BT56" s="949"/>
      <c r="BU56" s="949"/>
      <c r="BV56" s="949"/>
      <c r="BW56" s="949"/>
      <c r="BX56" s="949"/>
      <c r="BY56" s="949"/>
      <c r="BZ56" s="949"/>
      <c r="CA56" s="949"/>
      <c r="CB56" s="949"/>
      <c r="CC56" s="949"/>
      <c r="CD56" s="949"/>
      <c r="CE56" s="949"/>
      <c r="CF56" s="949"/>
      <c r="CG56" s="950"/>
      <c r="CH56" s="955"/>
      <c r="CI56" s="956"/>
      <c r="CJ56" s="956"/>
      <c r="CK56" s="956"/>
      <c r="CL56" s="966"/>
      <c r="CM56" s="955"/>
      <c r="CN56" s="956"/>
      <c r="CO56" s="956"/>
      <c r="CP56" s="956"/>
      <c r="CQ56" s="966"/>
      <c r="CR56" s="955"/>
      <c r="CS56" s="956"/>
      <c r="CT56" s="956"/>
      <c r="CU56" s="956"/>
      <c r="CV56" s="966"/>
      <c r="CW56" s="955"/>
      <c r="CX56" s="956"/>
      <c r="CY56" s="956"/>
      <c r="CZ56" s="956"/>
      <c r="DA56" s="966"/>
      <c r="DB56" s="955"/>
      <c r="DC56" s="956"/>
      <c r="DD56" s="956"/>
      <c r="DE56" s="956"/>
      <c r="DF56" s="966"/>
      <c r="DG56" s="955"/>
      <c r="DH56" s="956"/>
      <c r="DI56" s="956"/>
      <c r="DJ56" s="956"/>
      <c r="DK56" s="966"/>
      <c r="DL56" s="955"/>
      <c r="DM56" s="956"/>
      <c r="DN56" s="956"/>
      <c r="DO56" s="956"/>
      <c r="DP56" s="966"/>
      <c r="DQ56" s="955"/>
      <c r="DR56" s="956"/>
      <c r="DS56" s="956"/>
      <c r="DT56" s="956"/>
      <c r="DU56" s="966"/>
      <c r="DV56" s="948"/>
      <c r="DW56" s="949"/>
      <c r="DX56" s="949"/>
      <c r="DY56" s="949"/>
      <c r="DZ56" s="967"/>
      <c r="EA56" s="52"/>
    </row>
    <row r="57" spans="1:131" ht="26.25" customHeight="1" x14ac:dyDescent="0.2">
      <c r="A57" s="56">
        <v>30</v>
      </c>
      <c r="B57" s="948"/>
      <c r="C57" s="949"/>
      <c r="D57" s="949"/>
      <c r="E57" s="949"/>
      <c r="F57" s="949"/>
      <c r="G57" s="949"/>
      <c r="H57" s="949"/>
      <c r="I57" s="949"/>
      <c r="J57" s="949"/>
      <c r="K57" s="949"/>
      <c r="L57" s="949"/>
      <c r="M57" s="949"/>
      <c r="N57" s="949"/>
      <c r="O57" s="949"/>
      <c r="P57" s="950"/>
      <c r="Q57" s="975"/>
      <c r="R57" s="976"/>
      <c r="S57" s="976"/>
      <c r="T57" s="976"/>
      <c r="U57" s="976"/>
      <c r="V57" s="976"/>
      <c r="W57" s="976"/>
      <c r="X57" s="976"/>
      <c r="Y57" s="976"/>
      <c r="Z57" s="976"/>
      <c r="AA57" s="976"/>
      <c r="AB57" s="976"/>
      <c r="AC57" s="976"/>
      <c r="AD57" s="976"/>
      <c r="AE57" s="977"/>
      <c r="AF57" s="978"/>
      <c r="AG57" s="956"/>
      <c r="AH57" s="956"/>
      <c r="AI57" s="956"/>
      <c r="AJ57" s="979"/>
      <c r="AK57" s="980"/>
      <c r="AL57" s="976"/>
      <c r="AM57" s="976"/>
      <c r="AN57" s="976"/>
      <c r="AO57" s="976"/>
      <c r="AP57" s="976"/>
      <c r="AQ57" s="976"/>
      <c r="AR57" s="976"/>
      <c r="AS57" s="976"/>
      <c r="AT57" s="976"/>
      <c r="AU57" s="976"/>
      <c r="AV57" s="976"/>
      <c r="AW57" s="976"/>
      <c r="AX57" s="976"/>
      <c r="AY57" s="976"/>
      <c r="AZ57" s="981"/>
      <c r="BA57" s="981"/>
      <c r="BB57" s="981"/>
      <c r="BC57" s="981"/>
      <c r="BD57" s="981"/>
      <c r="BE57" s="953"/>
      <c r="BF57" s="953"/>
      <c r="BG57" s="953"/>
      <c r="BH57" s="953"/>
      <c r="BI57" s="954"/>
      <c r="BJ57" s="60"/>
      <c r="BK57" s="60"/>
      <c r="BL57" s="60"/>
      <c r="BM57" s="60"/>
      <c r="BN57" s="60"/>
      <c r="BO57" s="59"/>
      <c r="BP57" s="59"/>
      <c r="BQ57" s="56">
        <v>51</v>
      </c>
      <c r="BR57" s="76"/>
      <c r="BS57" s="948"/>
      <c r="BT57" s="949"/>
      <c r="BU57" s="949"/>
      <c r="BV57" s="949"/>
      <c r="BW57" s="949"/>
      <c r="BX57" s="949"/>
      <c r="BY57" s="949"/>
      <c r="BZ57" s="949"/>
      <c r="CA57" s="949"/>
      <c r="CB57" s="949"/>
      <c r="CC57" s="949"/>
      <c r="CD57" s="949"/>
      <c r="CE57" s="949"/>
      <c r="CF57" s="949"/>
      <c r="CG57" s="950"/>
      <c r="CH57" s="955"/>
      <c r="CI57" s="956"/>
      <c r="CJ57" s="956"/>
      <c r="CK57" s="956"/>
      <c r="CL57" s="966"/>
      <c r="CM57" s="955"/>
      <c r="CN57" s="956"/>
      <c r="CO57" s="956"/>
      <c r="CP57" s="956"/>
      <c r="CQ57" s="966"/>
      <c r="CR57" s="955"/>
      <c r="CS57" s="956"/>
      <c r="CT57" s="956"/>
      <c r="CU57" s="956"/>
      <c r="CV57" s="966"/>
      <c r="CW57" s="955"/>
      <c r="CX57" s="956"/>
      <c r="CY57" s="956"/>
      <c r="CZ57" s="956"/>
      <c r="DA57" s="966"/>
      <c r="DB57" s="955"/>
      <c r="DC57" s="956"/>
      <c r="DD57" s="956"/>
      <c r="DE57" s="956"/>
      <c r="DF57" s="966"/>
      <c r="DG57" s="955"/>
      <c r="DH57" s="956"/>
      <c r="DI57" s="956"/>
      <c r="DJ57" s="956"/>
      <c r="DK57" s="966"/>
      <c r="DL57" s="955"/>
      <c r="DM57" s="956"/>
      <c r="DN57" s="956"/>
      <c r="DO57" s="956"/>
      <c r="DP57" s="966"/>
      <c r="DQ57" s="955"/>
      <c r="DR57" s="956"/>
      <c r="DS57" s="956"/>
      <c r="DT57" s="956"/>
      <c r="DU57" s="966"/>
      <c r="DV57" s="948"/>
      <c r="DW57" s="949"/>
      <c r="DX57" s="949"/>
      <c r="DY57" s="949"/>
      <c r="DZ57" s="967"/>
      <c r="EA57" s="52"/>
    </row>
    <row r="58" spans="1:131" ht="26.25" customHeight="1" x14ac:dyDescent="0.2">
      <c r="A58" s="56">
        <v>31</v>
      </c>
      <c r="B58" s="948"/>
      <c r="C58" s="949"/>
      <c r="D58" s="949"/>
      <c r="E58" s="949"/>
      <c r="F58" s="949"/>
      <c r="G58" s="949"/>
      <c r="H58" s="949"/>
      <c r="I58" s="949"/>
      <c r="J58" s="949"/>
      <c r="K58" s="949"/>
      <c r="L58" s="949"/>
      <c r="M58" s="949"/>
      <c r="N58" s="949"/>
      <c r="O58" s="949"/>
      <c r="P58" s="950"/>
      <c r="Q58" s="975"/>
      <c r="R58" s="976"/>
      <c r="S58" s="976"/>
      <c r="T58" s="976"/>
      <c r="U58" s="976"/>
      <c r="V58" s="976"/>
      <c r="W58" s="976"/>
      <c r="X58" s="976"/>
      <c r="Y58" s="976"/>
      <c r="Z58" s="976"/>
      <c r="AA58" s="976"/>
      <c r="AB58" s="976"/>
      <c r="AC58" s="976"/>
      <c r="AD58" s="976"/>
      <c r="AE58" s="977"/>
      <c r="AF58" s="978"/>
      <c r="AG58" s="956"/>
      <c r="AH58" s="956"/>
      <c r="AI58" s="956"/>
      <c r="AJ58" s="979"/>
      <c r="AK58" s="980"/>
      <c r="AL58" s="976"/>
      <c r="AM58" s="976"/>
      <c r="AN58" s="976"/>
      <c r="AO58" s="976"/>
      <c r="AP58" s="976"/>
      <c r="AQ58" s="976"/>
      <c r="AR58" s="976"/>
      <c r="AS58" s="976"/>
      <c r="AT58" s="976"/>
      <c r="AU58" s="976"/>
      <c r="AV58" s="976"/>
      <c r="AW58" s="976"/>
      <c r="AX58" s="976"/>
      <c r="AY58" s="976"/>
      <c r="AZ58" s="981"/>
      <c r="BA58" s="981"/>
      <c r="BB58" s="981"/>
      <c r="BC58" s="981"/>
      <c r="BD58" s="981"/>
      <c r="BE58" s="953"/>
      <c r="BF58" s="953"/>
      <c r="BG58" s="953"/>
      <c r="BH58" s="953"/>
      <c r="BI58" s="954"/>
      <c r="BJ58" s="60"/>
      <c r="BK58" s="60"/>
      <c r="BL58" s="60"/>
      <c r="BM58" s="60"/>
      <c r="BN58" s="60"/>
      <c r="BO58" s="59"/>
      <c r="BP58" s="59"/>
      <c r="BQ58" s="56">
        <v>52</v>
      </c>
      <c r="BR58" s="76"/>
      <c r="BS58" s="948"/>
      <c r="BT58" s="949"/>
      <c r="BU58" s="949"/>
      <c r="BV58" s="949"/>
      <c r="BW58" s="949"/>
      <c r="BX58" s="949"/>
      <c r="BY58" s="949"/>
      <c r="BZ58" s="949"/>
      <c r="CA58" s="949"/>
      <c r="CB58" s="949"/>
      <c r="CC58" s="949"/>
      <c r="CD58" s="949"/>
      <c r="CE58" s="949"/>
      <c r="CF58" s="949"/>
      <c r="CG58" s="950"/>
      <c r="CH58" s="955"/>
      <c r="CI58" s="956"/>
      <c r="CJ58" s="956"/>
      <c r="CK58" s="956"/>
      <c r="CL58" s="966"/>
      <c r="CM58" s="955"/>
      <c r="CN58" s="956"/>
      <c r="CO58" s="956"/>
      <c r="CP58" s="956"/>
      <c r="CQ58" s="966"/>
      <c r="CR58" s="955"/>
      <c r="CS58" s="956"/>
      <c r="CT58" s="956"/>
      <c r="CU58" s="956"/>
      <c r="CV58" s="966"/>
      <c r="CW58" s="955"/>
      <c r="CX58" s="956"/>
      <c r="CY58" s="956"/>
      <c r="CZ58" s="956"/>
      <c r="DA58" s="966"/>
      <c r="DB58" s="955"/>
      <c r="DC58" s="956"/>
      <c r="DD58" s="956"/>
      <c r="DE58" s="956"/>
      <c r="DF58" s="966"/>
      <c r="DG58" s="955"/>
      <c r="DH58" s="956"/>
      <c r="DI58" s="956"/>
      <c r="DJ58" s="956"/>
      <c r="DK58" s="966"/>
      <c r="DL58" s="955"/>
      <c r="DM58" s="956"/>
      <c r="DN58" s="956"/>
      <c r="DO58" s="956"/>
      <c r="DP58" s="966"/>
      <c r="DQ58" s="955"/>
      <c r="DR58" s="956"/>
      <c r="DS58" s="956"/>
      <c r="DT58" s="956"/>
      <c r="DU58" s="966"/>
      <c r="DV58" s="948"/>
      <c r="DW58" s="949"/>
      <c r="DX58" s="949"/>
      <c r="DY58" s="949"/>
      <c r="DZ58" s="967"/>
      <c r="EA58" s="52"/>
    </row>
    <row r="59" spans="1:131" ht="26.25" customHeight="1" x14ac:dyDescent="0.2">
      <c r="A59" s="56">
        <v>32</v>
      </c>
      <c r="B59" s="948"/>
      <c r="C59" s="949"/>
      <c r="D59" s="949"/>
      <c r="E59" s="949"/>
      <c r="F59" s="949"/>
      <c r="G59" s="949"/>
      <c r="H59" s="949"/>
      <c r="I59" s="949"/>
      <c r="J59" s="949"/>
      <c r="K59" s="949"/>
      <c r="L59" s="949"/>
      <c r="M59" s="949"/>
      <c r="N59" s="949"/>
      <c r="O59" s="949"/>
      <c r="P59" s="950"/>
      <c r="Q59" s="975"/>
      <c r="R59" s="976"/>
      <c r="S59" s="976"/>
      <c r="T59" s="976"/>
      <c r="U59" s="976"/>
      <c r="V59" s="976"/>
      <c r="W59" s="976"/>
      <c r="X59" s="976"/>
      <c r="Y59" s="976"/>
      <c r="Z59" s="976"/>
      <c r="AA59" s="976"/>
      <c r="AB59" s="976"/>
      <c r="AC59" s="976"/>
      <c r="AD59" s="976"/>
      <c r="AE59" s="977"/>
      <c r="AF59" s="978"/>
      <c r="AG59" s="956"/>
      <c r="AH59" s="956"/>
      <c r="AI59" s="956"/>
      <c r="AJ59" s="979"/>
      <c r="AK59" s="980"/>
      <c r="AL59" s="976"/>
      <c r="AM59" s="976"/>
      <c r="AN59" s="976"/>
      <c r="AO59" s="976"/>
      <c r="AP59" s="976"/>
      <c r="AQ59" s="976"/>
      <c r="AR59" s="976"/>
      <c r="AS59" s="976"/>
      <c r="AT59" s="976"/>
      <c r="AU59" s="976"/>
      <c r="AV59" s="976"/>
      <c r="AW59" s="976"/>
      <c r="AX59" s="976"/>
      <c r="AY59" s="976"/>
      <c r="AZ59" s="981"/>
      <c r="BA59" s="981"/>
      <c r="BB59" s="981"/>
      <c r="BC59" s="981"/>
      <c r="BD59" s="981"/>
      <c r="BE59" s="953"/>
      <c r="BF59" s="953"/>
      <c r="BG59" s="953"/>
      <c r="BH59" s="953"/>
      <c r="BI59" s="954"/>
      <c r="BJ59" s="60"/>
      <c r="BK59" s="60"/>
      <c r="BL59" s="60"/>
      <c r="BM59" s="60"/>
      <c r="BN59" s="60"/>
      <c r="BO59" s="59"/>
      <c r="BP59" s="59"/>
      <c r="BQ59" s="56">
        <v>53</v>
      </c>
      <c r="BR59" s="76"/>
      <c r="BS59" s="948"/>
      <c r="BT59" s="949"/>
      <c r="BU59" s="949"/>
      <c r="BV59" s="949"/>
      <c r="BW59" s="949"/>
      <c r="BX59" s="949"/>
      <c r="BY59" s="949"/>
      <c r="BZ59" s="949"/>
      <c r="CA59" s="949"/>
      <c r="CB59" s="949"/>
      <c r="CC59" s="949"/>
      <c r="CD59" s="949"/>
      <c r="CE59" s="949"/>
      <c r="CF59" s="949"/>
      <c r="CG59" s="950"/>
      <c r="CH59" s="955"/>
      <c r="CI59" s="956"/>
      <c r="CJ59" s="956"/>
      <c r="CK59" s="956"/>
      <c r="CL59" s="966"/>
      <c r="CM59" s="955"/>
      <c r="CN59" s="956"/>
      <c r="CO59" s="956"/>
      <c r="CP59" s="956"/>
      <c r="CQ59" s="966"/>
      <c r="CR59" s="955"/>
      <c r="CS59" s="956"/>
      <c r="CT59" s="956"/>
      <c r="CU59" s="956"/>
      <c r="CV59" s="966"/>
      <c r="CW59" s="955"/>
      <c r="CX59" s="956"/>
      <c r="CY59" s="956"/>
      <c r="CZ59" s="956"/>
      <c r="DA59" s="966"/>
      <c r="DB59" s="955"/>
      <c r="DC59" s="956"/>
      <c r="DD59" s="956"/>
      <c r="DE59" s="956"/>
      <c r="DF59" s="966"/>
      <c r="DG59" s="955"/>
      <c r="DH59" s="956"/>
      <c r="DI59" s="956"/>
      <c r="DJ59" s="956"/>
      <c r="DK59" s="966"/>
      <c r="DL59" s="955"/>
      <c r="DM59" s="956"/>
      <c r="DN59" s="956"/>
      <c r="DO59" s="956"/>
      <c r="DP59" s="966"/>
      <c r="DQ59" s="955"/>
      <c r="DR59" s="956"/>
      <c r="DS59" s="956"/>
      <c r="DT59" s="956"/>
      <c r="DU59" s="966"/>
      <c r="DV59" s="948"/>
      <c r="DW59" s="949"/>
      <c r="DX59" s="949"/>
      <c r="DY59" s="949"/>
      <c r="DZ59" s="967"/>
      <c r="EA59" s="52"/>
    </row>
    <row r="60" spans="1:131" ht="26.25" customHeight="1" x14ac:dyDescent="0.2">
      <c r="A60" s="56">
        <v>33</v>
      </c>
      <c r="B60" s="948"/>
      <c r="C60" s="949"/>
      <c r="D60" s="949"/>
      <c r="E60" s="949"/>
      <c r="F60" s="949"/>
      <c r="G60" s="949"/>
      <c r="H60" s="949"/>
      <c r="I60" s="949"/>
      <c r="J60" s="949"/>
      <c r="K60" s="949"/>
      <c r="L60" s="949"/>
      <c r="M60" s="949"/>
      <c r="N60" s="949"/>
      <c r="O60" s="949"/>
      <c r="P60" s="950"/>
      <c r="Q60" s="975"/>
      <c r="R60" s="976"/>
      <c r="S60" s="976"/>
      <c r="T60" s="976"/>
      <c r="U60" s="976"/>
      <c r="V60" s="976"/>
      <c r="W60" s="976"/>
      <c r="X60" s="976"/>
      <c r="Y60" s="976"/>
      <c r="Z60" s="976"/>
      <c r="AA60" s="976"/>
      <c r="AB60" s="976"/>
      <c r="AC60" s="976"/>
      <c r="AD60" s="976"/>
      <c r="AE60" s="977"/>
      <c r="AF60" s="978"/>
      <c r="AG60" s="956"/>
      <c r="AH60" s="956"/>
      <c r="AI60" s="956"/>
      <c r="AJ60" s="979"/>
      <c r="AK60" s="980"/>
      <c r="AL60" s="976"/>
      <c r="AM60" s="976"/>
      <c r="AN60" s="976"/>
      <c r="AO60" s="976"/>
      <c r="AP60" s="976"/>
      <c r="AQ60" s="976"/>
      <c r="AR60" s="976"/>
      <c r="AS60" s="976"/>
      <c r="AT60" s="976"/>
      <c r="AU60" s="976"/>
      <c r="AV60" s="976"/>
      <c r="AW60" s="976"/>
      <c r="AX60" s="976"/>
      <c r="AY60" s="976"/>
      <c r="AZ60" s="981"/>
      <c r="BA60" s="981"/>
      <c r="BB60" s="981"/>
      <c r="BC60" s="981"/>
      <c r="BD60" s="981"/>
      <c r="BE60" s="953"/>
      <c r="BF60" s="953"/>
      <c r="BG60" s="953"/>
      <c r="BH60" s="953"/>
      <c r="BI60" s="954"/>
      <c r="BJ60" s="60"/>
      <c r="BK60" s="60"/>
      <c r="BL60" s="60"/>
      <c r="BM60" s="60"/>
      <c r="BN60" s="60"/>
      <c r="BO60" s="59"/>
      <c r="BP60" s="59"/>
      <c r="BQ60" s="56">
        <v>54</v>
      </c>
      <c r="BR60" s="76"/>
      <c r="BS60" s="948"/>
      <c r="BT60" s="949"/>
      <c r="BU60" s="949"/>
      <c r="BV60" s="949"/>
      <c r="BW60" s="949"/>
      <c r="BX60" s="949"/>
      <c r="BY60" s="949"/>
      <c r="BZ60" s="949"/>
      <c r="CA60" s="949"/>
      <c r="CB60" s="949"/>
      <c r="CC60" s="949"/>
      <c r="CD60" s="949"/>
      <c r="CE60" s="949"/>
      <c r="CF60" s="949"/>
      <c r="CG60" s="950"/>
      <c r="CH60" s="955"/>
      <c r="CI60" s="956"/>
      <c r="CJ60" s="956"/>
      <c r="CK60" s="956"/>
      <c r="CL60" s="966"/>
      <c r="CM60" s="955"/>
      <c r="CN60" s="956"/>
      <c r="CO60" s="956"/>
      <c r="CP60" s="956"/>
      <c r="CQ60" s="966"/>
      <c r="CR60" s="955"/>
      <c r="CS60" s="956"/>
      <c r="CT60" s="956"/>
      <c r="CU60" s="956"/>
      <c r="CV60" s="966"/>
      <c r="CW60" s="955"/>
      <c r="CX60" s="956"/>
      <c r="CY60" s="956"/>
      <c r="CZ60" s="956"/>
      <c r="DA60" s="966"/>
      <c r="DB60" s="955"/>
      <c r="DC60" s="956"/>
      <c r="DD60" s="956"/>
      <c r="DE60" s="956"/>
      <c r="DF60" s="966"/>
      <c r="DG60" s="955"/>
      <c r="DH60" s="956"/>
      <c r="DI60" s="956"/>
      <c r="DJ60" s="956"/>
      <c r="DK60" s="966"/>
      <c r="DL60" s="955"/>
      <c r="DM60" s="956"/>
      <c r="DN60" s="956"/>
      <c r="DO60" s="956"/>
      <c r="DP60" s="966"/>
      <c r="DQ60" s="955"/>
      <c r="DR60" s="956"/>
      <c r="DS60" s="956"/>
      <c r="DT60" s="956"/>
      <c r="DU60" s="966"/>
      <c r="DV60" s="948"/>
      <c r="DW60" s="949"/>
      <c r="DX60" s="949"/>
      <c r="DY60" s="949"/>
      <c r="DZ60" s="967"/>
      <c r="EA60" s="52"/>
    </row>
    <row r="61" spans="1:131" ht="26.25" customHeight="1" x14ac:dyDescent="0.2">
      <c r="A61" s="56">
        <v>34</v>
      </c>
      <c r="B61" s="948"/>
      <c r="C61" s="949"/>
      <c r="D61" s="949"/>
      <c r="E61" s="949"/>
      <c r="F61" s="949"/>
      <c r="G61" s="949"/>
      <c r="H61" s="949"/>
      <c r="I61" s="949"/>
      <c r="J61" s="949"/>
      <c r="K61" s="949"/>
      <c r="L61" s="949"/>
      <c r="M61" s="949"/>
      <c r="N61" s="949"/>
      <c r="O61" s="949"/>
      <c r="P61" s="950"/>
      <c r="Q61" s="975"/>
      <c r="R61" s="976"/>
      <c r="S61" s="976"/>
      <c r="T61" s="976"/>
      <c r="U61" s="976"/>
      <c r="V61" s="976"/>
      <c r="W61" s="976"/>
      <c r="X61" s="976"/>
      <c r="Y61" s="976"/>
      <c r="Z61" s="976"/>
      <c r="AA61" s="976"/>
      <c r="AB61" s="976"/>
      <c r="AC61" s="976"/>
      <c r="AD61" s="976"/>
      <c r="AE61" s="977"/>
      <c r="AF61" s="978"/>
      <c r="AG61" s="956"/>
      <c r="AH61" s="956"/>
      <c r="AI61" s="956"/>
      <c r="AJ61" s="979"/>
      <c r="AK61" s="980"/>
      <c r="AL61" s="976"/>
      <c r="AM61" s="976"/>
      <c r="AN61" s="976"/>
      <c r="AO61" s="976"/>
      <c r="AP61" s="976"/>
      <c r="AQ61" s="976"/>
      <c r="AR61" s="976"/>
      <c r="AS61" s="976"/>
      <c r="AT61" s="976"/>
      <c r="AU61" s="976"/>
      <c r="AV61" s="976"/>
      <c r="AW61" s="976"/>
      <c r="AX61" s="976"/>
      <c r="AY61" s="976"/>
      <c r="AZ61" s="981"/>
      <c r="BA61" s="981"/>
      <c r="BB61" s="981"/>
      <c r="BC61" s="981"/>
      <c r="BD61" s="981"/>
      <c r="BE61" s="953"/>
      <c r="BF61" s="953"/>
      <c r="BG61" s="953"/>
      <c r="BH61" s="953"/>
      <c r="BI61" s="954"/>
      <c r="BJ61" s="60"/>
      <c r="BK61" s="60"/>
      <c r="BL61" s="60"/>
      <c r="BM61" s="60"/>
      <c r="BN61" s="60"/>
      <c r="BO61" s="59"/>
      <c r="BP61" s="59"/>
      <c r="BQ61" s="56">
        <v>55</v>
      </c>
      <c r="BR61" s="76"/>
      <c r="BS61" s="948"/>
      <c r="BT61" s="949"/>
      <c r="BU61" s="949"/>
      <c r="BV61" s="949"/>
      <c r="BW61" s="949"/>
      <c r="BX61" s="949"/>
      <c r="BY61" s="949"/>
      <c r="BZ61" s="949"/>
      <c r="CA61" s="949"/>
      <c r="CB61" s="949"/>
      <c r="CC61" s="949"/>
      <c r="CD61" s="949"/>
      <c r="CE61" s="949"/>
      <c r="CF61" s="949"/>
      <c r="CG61" s="950"/>
      <c r="CH61" s="955"/>
      <c r="CI61" s="956"/>
      <c r="CJ61" s="956"/>
      <c r="CK61" s="956"/>
      <c r="CL61" s="966"/>
      <c r="CM61" s="955"/>
      <c r="CN61" s="956"/>
      <c r="CO61" s="956"/>
      <c r="CP61" s="956"/>
      <c r="CQ61" s="966"/>
      <c r="CR61" s="955"/>
      <c r="CS61" s="956"/>
      <c r="CT61" s="956"/>
      <c r="CU61" s="956"/>
      <c r="CV61" s="966"/>
      <c r="CW61" s="955"/>
      <c r="CX61" s="956"/>
      <c r="CY61" s="956"/>
      <c r="CZ61" s="956"/>
      <c r="DA61" s="966"/>
      <c r="DB61" s="955"/>
      <c r="DC61" s="956"/>
      <c r="DD61" s="956"/>
      <c r="DE61" s="956"/>
      <c r="DF61" s="966"/>
      <c r="DG61" s="955"/>
      <c r="DH61" s="956"/>
      <c r="DI61" s="956"/>
      <c r="DJ61" s="956"/>
      <c r="DK61" s="966"/>
      <c r="DL61" s="955"/>
      <c r="DM61" s="956"/>
      <c r="DN61" s="956"/>
      <c r="DO61" s="956"/>
      <c r="DP61" s="966"/>
      <c r="DQ61" s="955"/>
      <c r="DR61" s="956"/>
      <c r="DS61" s="956"/>
      <c r="DT61" s="956"/>
      <c r="DU61" s="966"/>
      <c r="DV61" s="948"/>
      <c r="DW61" s="949"/>
      <c r="DX61" s="949"/>
      <c r="DY61" s="949"/>
      <c r="DZ61" s="967"/>
      <c r="EA61" s="52"/>
    </row>
    <row r="62" spans="1:131" ht="26.25" customHeight="1" x14ac:dyDescent="0.2">
      <c r="A62" s="56">
        <v>35</v>
      </c>
      <c r="B62" s="948"/>
      <c r="C62" s="949"/>
      <c r="D62" s="949"/>
      <c r="E62" s="949"/>
      <c r="F62" s="949"/>
      <c r="G62" s="949"/>
      <c r="H62" s="949"/>
      <c r="I62" s="949"/>
      <c r="J62" s="949"/>
      <c r="K62" s="949"/>
      <c r="L62" s="949"/>
      <c r="M62" s="949"/>
      <c r="N62" s="949"/>
      <c r="O62" s="949"/>
      <c r="P62" s="950"/>
      <c r="Q62" s="975"/>
      <c r="R62" s="976"/>
      <c r="S62" s="976"/>
      <c r="T62" s="976"/>
      <c r="U62" s="976"/>
      <c r="V62" s="976"/>
      <c r="W62" s="976"/>
      <c r="X62" s="976"/>
      <c r="Y62" s="976"/>
      <c r="Z62" s="976"/>
      <c r="AA62" s="976"/>
      <c r="AB62" s="976"/>
      <c r="AC62" s="976"/>
      <c r="AD62" s="976"/>
      <c r="AE62" s="977"/>
      <c r="AF62" s="978"/>
      <c r="AG62" s="956"/>
      <c r="AH62" s="956"/>
      <c r="AI62" s="956"/>
      <c r="AJ62" s="979"/>
      <c r="AK62" s="980"/>
      <c r="AL62" s="976"/>
      <c r="AM62" s="976"/>
      <c r="AN62" s="976"/>
      <c r="AO62" s="976"/>
      <c r="AP62" s="976"/>
      <c r="AQ62" s="976"/>
      <c r="AR62" s="976"/>
      <c r="AS62" s="976"/>
      <c r="AT62" s="976"/>
      <c r="AU62" s="976"/>
      <c r="AV62" s="976"/>
      <c r="AW62" s="976"/>
      <c r="AX62" s="976"/>
      <c r="AY62" s="976"/>
      <c r="AZ62" s="981"/>
      <c r="BA62" s="981"/>
      <c r="BB62" s="981"/>
      <c r="BC62" s="981"/>
      <c r="BD62" s="981"/>
      <c r="BE62" s="953"/>
      <c r="BF62" s="953"/>
      <c r="BG62" s="953"/>
      <c r="BH62" s="953"/>
      <c r="BI62" s="954"/>
      <c r="BJ62" s="982" t="s">
        <v>435</v>
      </c>
      <c r="BK62" s="983"/>
      <c r="BL62" s="983"/>
      <c r="BM62" s="983"/>
      <c r="BN62" s="984"/>
      <c r="BO62" s="59"/>
      <c r="BP62" s="59"/>
      <c r="BQ62" s="56">
        <v>56</v>
      </c>
      <c r="BR62" s="76"/>
      <c r="BS62" s="948"/>
      <c r="BT62" s="949"/>
      <c r="BU62" s="949"/>
      <c r="BV62" s="949"/>
      <c r="BW62" s="949"/>
      <c r="BX62" s="949"/>
      <c r="BY62" s="949"/>
      <c r="BZ62" s="949"/>
      <c r="CA62" s="949"/>
      <c r="CB62" s="949"/>
      <c r="CC62" s="949"/>
      <c r="CD62" s="949"/>
      <c r="CE62" s="949"/>
      <c r="CF62" s="949"/>
      <c r="CG62" s="950"/>
      <c r="CH62" s="955"/>
      <c r="CI62" s="956"/>
      <c r="CJ62" s="956"/>
      <c r="CK62" s="956"/>
      <c r="CL62" s="966"/>
      <c r="CM62" s="955"/>
      <c r="CN62" s="956"/>
      <c r="CO62" s="956"/>
      <c r="CP62" s="956"/>
      <c r="CQ62" s="966"/>
      <c r="CR62" s="955"/>
      <c r="CS62" s="956"/>
      <c r="CT62" s="956"/>
      <c r="CU62" s="956"/>
      <c r="CV62" s="966"/>
      <c r="CW62" s="955"/>
      <c r="CX62" s="956"/>
      <c r="CY62" s="956"/>
      <c r="CZ62" s="956"/>
      <c r="DA62" s="966"/>
      <c r="DB62" s="955"/>
      <c r="DC62" s="956"/>
      <c r="DD62" s="956"/>
      <c r="DE62" s="956"/>
      <c r="DF62" s="966"/>
      <c r="DG62" s="955"/>
      <c r="DH62" s="956"/>
      <c r="DI62" s="956"/>
      <c r="DJ62" s="956"/>
      <c r="DK62" s="966"/>
      <c r="DL62" s="955"/>
      <c r="DM62" s="956"/>
      <c r="DN62" s="956"/>
      <c r="DO62" s="956"/>
      <c r="DP62" s="966"/>
      <c r="DQ62" s="955"/>
      <c r="DR62" s="956"/>
      <c r="DS62" s="956"/>
      <c r="DT62" s="956"/>
      <c r="DU62" s="966"/>
      <c r="DV62" s="948"/>
      <c r="DW62" s="949"/>
      <c r="DX62" s="949"/>
      <c r="DY62" s="949"/>
      <c r="DZ62" s="967"/>
      <c r="EA62" s="52"/>
    </row>
    <row r="63" spans="1:131" ht="26.25" customHeight="1" x14ac:dyDescent="0.2">
      <c r="A63" s="57" t="s">
        <v>261</v>
      </c>
      <c r="B63" s="926" t="s">
        <v>361</v>
      </c>
      <c r="C63" s="927"/>
      <c r="D63" s="927"/>
      <c r="E63" s="927"/>
      <c r="F63" s="927"/>
      <c r="G63" s="927"/>
      <c r="H63" s="927"/>
      <c r="I63" s="927"/>
      <c r="J63" s="927"/>
      <c r="K63" s="927"/>
      <c r="L63" s="927"/>
      <c r="M63" s="927"/>
      <c r="N63" s="927"/>
      <c r="O63" s="927"/>
      <c r="P63" s="928"/>
      <c r="Q63" s="936"/>
      <c r="R63" s="937"/>
      <c r="S63" s="937"/>
      <c r="T63" s="937"/>
      <c r="U63" s="937"/>
      <c r="V63" s="937"/>
      <c r="W63" s="937"/>
      <c r="X63" s="937"/>
      <c r="Y63" s="937"/>
      <c r="Z63" s="937"/>
      <c r="AA63" s="937"/>
      <c r="AB63" s="937"/>
      <c r="AC63" s="937"/>
      <c r="AD63" s="937"/>
      <c r="AE63" s="968"/>
      <c r="AF63" s="969">
        <v>373</v>
      </c>
      <c r="AG63" s="938"/>
      <c r="AH63" s="938"/>
      <c r="AI63" s="938"/>
      <c r="AJ63" s="970"/>
      <c r="AK63" s="971"/>
      <c r="AL63" s="937"/>
      <c r="AM63" s="937"/>
      <c r="AN63" s="937"/>
      <c r="AO63" s="937"/>
      <c r="AP63" s="938">
        <f>SUM(AP28:AT62)</f>
        <v>4076</v>
      </c>
      <c r="AQ63" s="938"/>
      <c r="AR63" s="938"/>
      <c r="AS63" s="938"/>
      <c r="AT63" s="938"/>
      <c r="AU63" s="938">
        <f>SUM(AU28:AY62)</f>
        <v>3925</v>
      </c>
      <c r="AV63" s="938"/>
      <c r="AW63" s="938"/>
      <c r="AX63" s="938"/>
      <c r="AY63" s="938"/>
      <c r="AZ63" s="972"/>
      <c r="BA63" s="972"/>
      <c r="BB63" s="972"/>
      <c r="BC63" s="972"/>
      <c r="BD63" s="972"/>
      <c r="BE63" s="939"/>
      <c r="BF63" s="939"/>
      <c r="BG63" s="939"/>
      <c r="BH63" s="939"/>
      <c r="BI63" s="940"/>
      <c r="BJ63" s="973" t="s">
        <v>211</v>
      </c>
      <c r="BK63" s="933"/>
      <c r="BL63" s="933"/>
      <c r="BM63" s="933"/>
      <c r="BN63" s="974"/>
      <c r="BO63" s="59"/>
      <c r="BP63" s="59"/>
      <c r="BQ63" s="56">
        <v>57</v>
      </c>
      <c r="BR63" s="76"/>
      <c r="BS63" s="948"/>
      <c r="BT63" s="949"/>
      <c r="BU63" s="949"/>
      <c r="BV63" s="949"/>
      <c r="BW63" s="949"/>
      <c r="BX63" s="949"/>
      <c r="BY63" s="949"/>
      <c r="BZ63" s="949"/>
      <c r="CA63" s="949"/>
      <c r="CB63" s="949"/>
      <c r="CC63" s="949"/>
      <c r="CD63" s="949"/>
      <c r="CE63" s="949"/>
      <c r="CF63" s="949"/>
      <c r="CG63" s="950"/>
      <c r="CH63" s="955"/>
      <c r="CI63" s="956"/>
      <c r="CJ63" s="956"/>
      <c r="CK63" s="956"/>
      <c r="CL63" s="966"/>
      <c r="CM63" s="955"/>
      <c r="CN63" s="956"/>
      <c r="CO63" s="956"/>
      <c r="CP63" s="956"/>
      <c r="CQ63" s="966"/>
      <c r="CR63" s="955"/>
      <c r="CS63" s="956"/>
      <c r="CT63" s="956"/>
      <c r="CU63" s="956"/>
      <c r="CV63" s="966"/>
      <c r="CW63" s="955"/>
      <c r="CX63" s="956"/>
      <c r="CY63" s="956"/>
      <c r="CZ63" s="956"/>
      <c r="DA63" s="966"/>
      <c r="DB63" s="955"/>
      <c r="DC63" s="956"/>
      <c r="DD63" s="956"/>
      <c r="DE63" s="956"/>
      <c r="DF63" s="966"/>
      <c r="DG63" s="955"/>
      <c r="DH63" s="956"/>
      <c r="DI63" s="956"/>
      <c r="DJ63" s="956"/>
      <c r="DK63" s="966"/>
      <c r="DL63" s="955"/>
      <c r="DM63" s="956"/>
      <c r="DN63" s="956"/>
      <c r="DO63" s="956"/>
      <c r="DP63" s="966"/>
      <c r="DQ63" s="955"/>
      <c r="DR63" s="956"/>
      <c r="DS63" s="956"/>
      <c r="DT63" s="956"/>
      <c r="DU63" s="966"/>
      <c r="DV63" s="948"/>
      <c r="DW63" s="949"/>
      <c r="DX63" s="949"/>
      <c r="DY63" s="949"/>
      <c r="DZ63" s="967"/>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48"/>
      <c r="BT64" s="949"/>
      <c r="BU64" s="949"/>
      <c r="BV64" s="949"/>
      <c r="BW64" s="949"/>
      <c r="BX64" s="949"/>
      <c r="BY64" s="949"/>
      <c r="BZ64" s="949"/>
      <c r="CA64" s="949"/>
      <c r="CB64" s="949"/>
      <c r="CC64" s="949"/>
      <c r="CD64" s="949"/>
      <c r="CE64" s="949"/>
      <c r="CF64" s="949"/>
      <c r="CG64" s="950"/>
      <c r="CH64" s="955"/>
      <c r="CI64" s="956"/>
      <c r="CJ64" s="956"/>
      <c r="CK64" s="956"/>
      <c r="CL64" s="966"/>
      <c r="CM64" s="955"/>
      <c r="CN64" s="956"/>
      <c r="CO64" s="956"/>
      <c r="CP64" s="956"/>
      <c r="CQ64" s="966"/>
      <c r="CR64" s="955"/>
      <c r="CS64" s="956"/>
      <c r="CT64" s="956"/>
      <c r="CU64" s="956"/>
      <c r="CV64" s="966"/>
      <c r="CW64" s="955"/>
      <c r="CX64" s="956"/>
      <c r="CY64" s="956"/>
      <c r="CZ64" s="956"/>
      <c r="DA64" s="966"/>
      <c r="DB64" s="955"/>
      <c r="DC64" s="956"/>
      <c r="DD64" s="956"/>
      <c r="DE64" s="956"/>
      <c r="DF64" s="966"/>
      <c r="DG64" s="955"/>
      <c r="DH64" s="956"/>
      <c r="DI64" s="956"/>
      <c r="DJ64" s="956"/>
      <c r="DK64" s="966"/>
      <c r="DL64" s="955"/>
      <c r="DM64" s="956"/>
      <c r="DN64" s="956"/>
      <c r="DO64" s="956"/>
      <c r="DP64" s="966"/>
      <c r="DQ64" s="955"/>
      <c r="DR64" s="956"/>
      <c r="DS64" s="956"/>
      <c r="DT64" s="956"/>
      <c r="DU64" s="966"/>
      <c r="DV64" s="948"/>
      <c r="DW64" s="949"/>
      <c r="DX64" s="949"/>
      <c r="DY64" s="949"/>
      <c r="DZ64" s="967"/>
      <c r="EA64" s="52"/>
    </row>
    <row r="65" spans="1:131" ht="26.25" customHeight="1" x14ac:dyDescent="0.2">
      <c r="A65" s="60" t="s">
        <v>277</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48"/>
      <c r="BT65" s="949"/>
      <c r="BU65" s="949"/>
      <c r="BV65" s="949"/>
      <c r="BW65" s="949"/>
      <c r="BX65" s="949"/>
      <c r="BY65" s="949"/>
      <c r="BZ65" s="949"/>
      <c r="CA65" s="949"/>
      <c r="CB65" s="949"/>
      <c r="CC65" s="949"/>
      <c r="CD65" s="949"/>
      <c r="CE65" s="949"/>
      <c r="CF65" s="949"/>
      <c r="CG65" s="950"/>
      <c r="CH65" s="955"/>
      <c r="CI65" s="956"/>
      <c r="CJ65" s="956"/>
      <c r="CK65" s="956"/>
      <c r="CL65" s="966"/>
      <c r="CM65" s="955"/>
      <c r="CN65" s="956"/>
      <c r="CO65" s="956"/>
      <c r="CP65" s="956"/>
      <c r="CQ65" s="966"/>
      <c r="CR65" s="955"/>
      <c r="CS65" s="956"/>
      <c r="CT65" s="956"/>
      <c r="CU65" s="956"/>
      <c r="CV65" s="966"/>
      <c r="CW65" s="955"/>
      <c r="CX65" s="956"/>
      <c r="CY65" s="956"/>
      <c r="CZ65" s="956"/>
      <c r="DA65" s="966"/>
      <c r="DB65" s="955"/>
      <c r="DC65" s="956"/>
      <c r="DD65" s="956"/>
      <c r="DE65" s="956"/>
      <c r="DF65" s="966"/>
      <c r="DG65" s="955"/>
      <c r="DH65" s="956"/>
      <c r="DI65" s="956"/>
      <c r="DJ65" s="956"/>
      <c r="DK65" s="966"/>
      <c r="DL65" s="955"/>
      <c r="DM65" s="956"/>
      <c r="DN65" s="956"/>
      <c r="DO65" s="956"/>
      <c r="DP65" s="966"/>
      <c r="DQ65" s="955"/>
      <c r="DR65" s="956"/>
      <c r="DS65" s="956"/>
      <c r="DT65" s="956"/>
      <c r="DU65" s="966"/>
      <c r="DV65" s="948"/>
      <c r="DW65" s="949"/>
      <c r="DX65" s="949"/>
      <c r="DY65" s="949"/>
      <c r="DZ65" s="967"/>
      <c r="EA65" s="52"/>
    </row>
    <row r="66" spans="1:131" ht="26.25" customHeight="1" x14ac:dyDescent="0.2">
      <c r="A66" s="694" t="s">
        <v>396</v>
      </c>
      <c r="B66" s="695"/>
      <c r="C66" s="695"/>
      <c r="D66" s="695"/>
      <c r="E66" s="695"/>
      <c r="F66" s="695"/>
      <c r="G66" s="695"/>
      <c r="H66" s="695"/>
      <c r="I66" s="695"/>
      <c r="J66" s="695"/>
      <c r="K66" s="695"/>
      <c r="L66" s="695"/>
      <c r="M66" s="695"/>
      <c r="N66" s="695"/>
      <c r="O66" s="695"/>
      <c r="P66" s="696"/>
      <c r="Q66" s="686" t="s">
        <v>426</v>
      </c>
      <c r="R66" s="687"/>
      <c r="S66" s="687"/>
      <c r="T66" s="687"/>
      <c r="U66" s="688"/>
      <c r="V66" s="686" t="s">
        <v>427</v>
      </c>
      <c r="W66" s="687"/>
      <c r="X66" s="687"/>
      <c r="Y66" s="687"/>
      <c r="Z66" s="688"/>
      <c r="AA66" s="686" t="s">
        <v>428</v>
      </c>
      <c r="AB66" s="687"/>
      <c r="AC66" s="687"/>
      <c r="AD66" s="687"/>
      <c r="AE66" s="688"/>
      <c r="AF66" s="706" t="s">
        <v>255</v>
      </c>
      <c r="AG66" s="701"/>
      <c r="AH66" s="701"/>
      <c r="AI66" s="701"/>
      <c r="AJ66" s="707"/>
      <c r="AK66" s="686" t="s">
        <v>374</v>
      </c>
      <c r="AL66" s="695"/>
      <c r="AM66" s="695"/>
      <c r="AN66" s="695"/>
      <c r="AO66" s="696"/>
      <c r="AP66" s="686" t="s">
        <v>355</v>
      </c>
      <c r="AQ66" s="687"/>
      <c r="AR66" s="687"/>
      <c r="AS66" s="687"/>
      <c r="AT66" s="688"/>
      <c r="AU66" s="686" t="s">
        <v>436</v>
      </c>
      <c r="AV66" s="687"/>
      <c r="AW66" s="687"/>
      <c r="AX66" s="687"/>
      <c r="AY66" s="688"/>
      <c r="AZ66" s="686" t="s">
        <v>419</v>
      </c>
      <c r="BA66" s="687"/>
      <c r="BB66" s="687"/>
      <c r="BC66" s="687"/>
      <c r="BD66" s="692"/>
      <c r="BE66" s="59"/>
      <c r="BF66" s="59"/>
      <c r="BG66" s="59"/>
      <c r="BH66" s="59"/>
      <c r="BI66" s="59"/>
      <c r="BJ66" s="59"/>
      <c r="BK66" s="59"/>
      <c r="BL66" s="59"/>
      <c r="BM66" s="59"/>
      <c r="BN66" s="59"/>
      <c r="BO66" s="59"/>
      <c r="BP66" s="59"/>
      <c r="BQ66" s="56">
        <v>60</v>
      </c>
      <c r="BR66" s="77"/>
      <c r="BS66" s="919"/>
      <c r="BT66" s="920"/>
      <c r="BU66" s="920"/>
      <c r="BV66" s="920"/>
      <c r="BW66" s="920"/>
      <c r="BX66" s="920"/>
      <c r="BY66" s="920"/>
      <c r="BZ66" s="920"/>
      <c r="CA66" s="920"/>
      <c r="CB66" s="920"/>
      <c r="CC66" s="920"/>
      <c r="CD66" s="920"/>
      <c r="CE66" s="920"/>
      <c r="CF66" s="920"/>
      <c r="CG66" s="921"/>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5"/>
      <c r="EA66" s="52"/>
    </row>
    <row r="67" spans="1:131" ht="26.25" customHeight="1" x14ac:dyDescent="0.2">
      <c r="A67" s="697"/>
      <c r="B67" s="698"/>
      <c r="C67" s="698"/>
      <c r="D67" s="698"/>
      <c r="E67" s="698"/>
      <c r="F67" s="698"/>
      <c r="G67" s="698"/>
      <c r="H67" s="698"/>
      <c r="I67" s="698"/>
      <c r="J67" s="698"/>
      <c r="K67" s="698"/>
      <c r="L67" s="698"/>
      <c r="M67" s="698"/>
      <c r="N67" s="698"/>
      <c r="O67" s="698"/>
      <c r="P67" s="699"/>
      <c r="Q67" s="689"/>
      <c r="R67" s="690"/>
      <c r="S67" s="690"/>
      <c r="T67" s="690"/>
      <c r="U67" s="691"/>
      <c r="V67" s="689"/>
      <c r="W67" s="690"/>
      <c r="X67" s="690"/>
      <c r="Y67" s="690"/>
      <c r="Z67" s="691"/>
      <c r="AA67" s="689"/>
      <c r="AB67" s="690"/>
      <c r="AC67" s="690"/>
      <c r="AD67" s="690"/>
      <c r="AE67" s="691"/>
      <c r="AF67" s="708"/>
      <c r="AG67" s="704"/>
      <c r="AH67" s="704"/>
      <c r="AI67" s="704"/>
      <c r="AJ67" s="709"/>
      <c r="AK67" s="710"/>
      <c r="AL67" s="698"/>
      <c r="AM67" s="698"/>
      <c r="AN67" s="698"/>
      <c r="AO67" s="699"/>
      <c r="AP67" s="689"/>
      <c r="AQ67" s="690"/>
      <c r="AR67" s="690"/>
      <c r="AS67" s="690"/>
      <c r="AT67" s="691"/>
      <c r="AU67" s="689"/>
      <c r="AV67" s="690"/>
      <c r="AW67" s="690"/>
      <c r="AX67" s="690"/>
      <c r="AY67" s="691"/>
      <c r="AZ67" s="689"/>
      <c r="BA67" s="690"/>
      <c r="BB67" s="690"/>
      <c r="BC67" s="690"/>
      <c r="BD67" s="693"/>
      <c r="BE67" s="59"/>
      <c r="BF67" s="59"/>
      <c r="BG67" s="59"/>
      <c r="BH67" s="59"/>
      <c r="BI67" s="59"/>
      <c r="BJ67" s="59"/>
      <c r="BK67" s="59"/>
      <c r="BL67" s="59"/>
      <c r="BM67" s="59"/>
      <c r="BN67" s="59"/>
      <c r="BO67" s="59"/>
      <c r="BP67" s="59"/>
      <c r="BQ67" s="56">
        <v>61</v>
      </c>
      <c r="BR67" s="77"/>
      <c r="BS67" s="919"/>
      <c r="BT67" s="920"/>
      <c r="BU67" s="920"/>
      <c r="BV67" s="920"/>
      <c r="BW67" s="920"/>
      <c r="BX67" s="920"/>
      <c r="BY67" s="920"/>
      <c r="BZ67" s="920"/>
      <c r="CA67" s="920"/>
      <c r="CB67" s="920"/>
      <c r="CC67" s="920"/>
      <c r="CD67" s="920"/>
      <c r="CE67" s="920"/>
      <c r="CF67" s="920"/>
      <c r="CG67" s="921"/>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5"/>
      <c r="EA67" s="52"/>
    </row>
    <row r="68" spans="1:131" ht="26.25" customHeight="1" x14ac:dyDescent="0.2">
      <c r="A68" s="55">
        <v>1</v>
      </c>
      <c r="B68" s="959" t="s">
        <v>472</v>
      </c>
      <c r="C68" s="960"/>
      <c r="D68" s="960"/>
      <c r="E68" s="960"/>
      <c r="F68" s="960"/>
      <c r="G68" s="960"/>
      <c r="H68" s="960"/>
      <c r="I68" s="960"/>
      <c r="J68" s="960"/>
      <c r="K68" s="960"/>
      <c r="L68" s="960"/>
      <c r="M68" s="960"/>
      <c r="N68" s="960"/>
      <c r="O68" s="960"/>
      <c r="P68" s="961"/>
      <c r="Q68" s="962">
        <v>1498</v>
      </c>
      <c r="R68" s="963"/>
      <c r="S68" s="963"/>
      <c r="T68" s="963"/>
      <c r="U68" s="963"/>
      <c r="V68" s="963">
        <v>1574</v>
      </c>
      <c r="W68" s="963"/>
      <c r="X68" s="963"/>
      <c r="Y68" s="963"/>
      <c r="Z68" s="963"/>
      <c r="AA68" s="963">
        <v>-76</v>
      </c>
      <c r="AB68" s="963"/>
      <c r="AC68" s="963"/>
      <c r="AD68" s="963"/>
      <c r="AE68" s="963"/>
      <c r="AF68" s="963">
        <v>478</v>
      </c>
      <c r="AG68" s="963"/>
      <c r="AH68" s="963"/>
      <c r="AI68" s="963"/>
      <c r="AJ68" s="963"/>
      <c r="AK68" s="963">
        <v>379</v>
      </c>
      <c r="AL68" s="963"/>
      <c r="AM68" s="963"/>
      <c r="AN68" s="963"/>
      <c r="AO68" s="963"/>
      <c r="AP68" s="963">
        <v>6548</v>
      </c>
      <c r="AQ68" s="963"/>
      <c r="AR68" s="963"/>
      <c r="AS68" s="963"/>
      <c r="AT68" s="963"/>
      <c r="AU68" s="963">
        <v>1120</v>
      </c>
      <c r="AV68" s="963"/>
      <c r="AW68" s="963"/>
      <c r="AX68" s="963"/>
      <c r="AY68" s="963"/>
      <c r="AZ68" s="964"/>
      <c r="BA68" s="964"/>
      <c r="BB68" s="964"/>
      <c r="BC68" s="964"/>
      <c r="BD68" s="965"/>
      <c r="BE68" s="59"/>
      <c r="BF68" s="59"/>
      <c r="BG68" s="59"/>
      <c r="BH68" s="59"/>
      <c r="BI68" s="59"/>
      <c r="BJ68" s="59"/>
      <c r="BK68" s="59"/>
      <c r="BL68" s="59"/>
      <c r="BM68" s="59"/>
      <c r="BN68" s="59"/>
      <c r="BO68" s="59"/>
      <c r="BP68" s="59"/>
      <c r="BQ68" s="56">
        <v>62</v>
      </c>
      <c r="BR68" s="77"/>
      <c r="BS68" s="919"/>
      <c r="BT68" s="920"/>
      <c r="BU68" s="920"/>
      <c r="BV68" s="920"/>
      <c r="BW68" s="920"/>
      <c r="BX68" s="920"/>
      <c r="BY68" s="920"/>
      <c r="BZ68" s="920"/>
      <c r="CA68" s="920"/>
      <c r="CB68" s="920"/>
      <c r="CC68" s="920"/>
      <c r="CD68" s="920"/>
      <c r="CE68" s="920"/>
      <c r="CF68" s="920"/>
      <c r="CG68" s="921"/>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5"/>
      <c r="EA68" s="52"/>
    </row>
    <row r="69" spans="1:131" ht="26.25" customHeight="1" x14ac:dyDescent="0.2">
      <c r="A69" s="56">
        <v>2</v>
      </c>
      <c r="B69" s="948" t="s">
        <v>138</v>
      </c>
      <c r="C69" s="949"/>
      <c r="D69" s="949"/>
      <c r="E69" s="949"/>
      <c r="F69" s="949"/>
      <c r="G69" s="949"/>
      <c r="H69" s="949"/>
      <c r="I69" s="949"/>
      <c r="J69" s="949"/>
      <c r="K69" s="949"/>
      <c r="L69" s="949"/>
      <c r="M69" s="949"/>
      <c r="N69" s="949"/>
      <c r="O69" s="949"/>
      <c r="P69" s="950"/>
      <c r="Q69" s="951">
        <v>4678</v>
      </c>
      <c r="R69" s="952"/>
      <c r="S69" s="952"/>
      <c r="T69" s="952"/>
      <c r="U69" s="952"/>
      <c r="V69" s="952">
        <v>4271</v>
      </c>
      <c r="W69" s="952"/>
      <c r="X69" s="952"/>
      <c r="Y69" s="952"/>
      <c r="Z69" s="952"/>
      <c r="AA69" s="952">
        <v>407</v>
      </c>
      <c r="AB69" s="952"/>
      <c r="AC69" s="952"/>
      <c r="AD69" s="952"/>
      <c r="AE69" s="952"/>
      <c r="AF69" s="952">
        <v>407</v>
      </c>
      <c r="AG69" s="952"/>
      <c r="AH69" s="952"/>
      <c r="AI69" s="952"/>
      <c r="AJ69" s="952"/>
      <c r="AK69" s="952">
        <v>83</v>
      </c>
      <c r="AL69" s="952"/>
      <c r="AM69" s="952"/>
      <c r="AN69" s="952"/>
      <c r="AO69" s="952"/>
      <c r="AP69" s="952" t="s">
        <v>211</v>
      </c>
      <c r="AQ69" s="952"/>
      <c r="AR69" s="952"/>
      <c r="AS69" s="952"/>
      <c r="AT69" s="952"/>
      <c r="AU69" s="952" t="s">
        <v>507</v>
      </c>
      <c r="AV69" s="952"/>
      <c r="AW69" s="952"/>
      <c r="AX69" s="952"/>
      <c r="AY69" s="952"/>
      <c r="AZ69" s="953"/>
      <c r="BA69" s="953"/>
      <c r="BB69" s="953"/>
      <c r="BC69" s="953"/>
      <c r="BD69" s="954"/>
      <c r="BE69" s="59"/>
      <c r="BF69" s="59"/>
      <c r="BG69" s="59"/>
      <c r="BH69" s="59"/>
      <c r="BI69" s="59"/>
      <c r="BJ69" s="59"/>
      <c r="BK69" s="59"/>
      <c r="BL69" s="59"/>
      <c r="BM69" s="59"/>
      <c r="BN69" s="59"/>
      <c r="BO69" s="59"/>
      <c r="BP69" s="59"/>
      <c r="BQ69" s="56">
        <v>63</v>
      </c>
      <c r="BR69" s="77"/>
      <c r="BS69" s="919"/>
      <c r="BT69" s="920"/>
      <c r="BU69" s="920"/>
      <c r="BV69" s="920"/>
      <c r="BW69" s="920"/>
      <c r="BX69" s="920"/>
      <c r="BY69" s="920"/>
      <c r="BZ69" s="920"/>
      <c r="CA69" s="920"/>
      <c r="CB69" s="920"/>
      <c r="CC69" s="920"/>
      <c r="CD69" s="920"/>
      <c r="CE69" s="920"/>
      <c r="CF69" s="920"/>
      <c r="CG69" s="921"/>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5"/>
      <c r="EA69" s="52"/>
    </row>
    <row r="70" spans="1:131" ht="26.25" customHeight="1" x14ac:dyDescent="0.2">
      <c r="A70" s="56">
        <v>3</v>
      </c>
      <c r="B70" s="948" t="s">
        <v>364</v>
      </c>
      <c r="C70" s="949"/>
      <c r="D70" s="949"/>
      <c r="E70" s="949"/>
      <c r="F70" s="949"/>
      <c r="G70" s="949"/>
      <c r="H70" s="949"/>
      <c r="I70" s="949"/>
      <c r="J70" s="949"/>
      <c r="K70" s="949"/>
      <c r="L70" s="949"/>
      <c r="M70" s="949"/>
      <c r="N70" s="949"/>
      <c r="O70" s="949"/>
      <c r="P70" s="950"/>
      <c r="Q70" s="951">
        <v>717</v>
      </c>
      <c r="R70" s="952"/>
      <c r="S70" s="952"/>
      <c r="T70" s="952"/>
      <c r="U70" s="952"/>
      <c r="V70" s="952">
        <v>714</v>
      </c>
      <c r="W70" s="952"/>
      <c r="X70" s="952"/>
      <c r="Y70" s="952"/>
      <c r="Z70" s="952"/>
      <c r="AA70" s="952">
        <v>3</v>
      </c>
      <c r="AB70" s="952"/>
      <c r="AC70" s="952"/>
      <c r="AD70" s="952"/>
      <c r="AE70" s="952"/>
      <c r="AF70" s="952">
        <v>3</v>
      </c>
      <c r="AG70" s="952"/>
      <c r="AH70" s="952"/>
      <c r="AI70" s="952"/>
      <c r="AJ70" s="952"/>
      <c r="AK70" s="952">
        <v>24</v>
      </c>
      <c r="AL70" s="952"/>
      <c r="AM70" s="952"/>
      <c r="AN70" s="952"/>
      <c r="AO70" s="952"/>
      <c r="AP70" s="952" t="s">
        <v>507</v>
      </c>
      <c r="AQ70" s="952"/>
      <c r="AR70" s="952"/>
      <c r="AS70" s="952"/>
      <c r="AT70" s="952"/>
      <c r="AU70" s="952" t="s">
        <v>507</v>
      </c>
      <c r="AV70" s="952"/>
      <c r="AW70" s="952"/>
      <c r="AX70" s="952"/>
      <c r="AY70" s="952"/>
      <c r="AZ70" s="953"/>
      <c r="BA70" s="953"/>
      <c r="BB70" s="953"/>
      <c r="BC70" s="953"/>
      <c r="BD70" s="954"/>
      <c r="BE70" s="59"/>
      <c r="BF70" s="59"/>
      <c r="BG70" s="59"/>
      <c r="BH70" s="59"/>
      <c r="BI70" s="59"/>
      <c r="BJ70" s="59"/>
      <c r="BK70" s="59"/>
      <c r="BL70" s="59"/>
      <c r="BM70" s="59"/>
      <c r="BN70" s="59"/>
      <c r="BO70" s="59"/>
      <c r="BP70" s="59"/>
      <c r="BQ70" s="56">
        <v>64</v>
      </c>
      <c r="BR70" s="77"/>
      <c r="BS70" s="919"/>
      <c r="BT70" s="920"/>
      <c r="BU70" s="920"/>
      <c r="BV70" s="920"/>
      <c r="BW70" s="920"/>
      <c r="BX70" s="920"/>
      <c r="BY70" s="920"/>
      <c r="BZ70" s="920"/>
      <c r="CA70" s="920"/>
      <c r="CB70" s="920"/>
      <c r="CC70" s="920"/>
      <c r="CD70" s="920"/>
      <c r="CE70" s="920"/>
      <c r="CF70" s="920"/>
      <c r="CG70" s="921"/>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5"/>
      <c r="EA70" s="52"/>
    </row>
    <row r="71" spans="1:131" ht="26.25" customHeight="1" x14ac:dyDescent="0.2">
      <c r="A71" s="56">
        <v>4</v>
      </c>
      <c r="B71" s="948" t="s">
        <v>113</v>
      </c>
      <c r="C71" s="949"/>
      <c r="D71" s="949"/>
      <c r="E71" s="949"/>
      <c r="F71" s="949"/>
      <c r="G71" s="949"/>
      <c r="H71" s="949"/>
      <c r="I71" s="949"/>
      <c r="J71" s="949"/>
      <c r="K71" s="949"/>
      <c r="L71" s="949"/>
      <c r="M71" s="949"/>
      <c r="N71" s="949"/>
      <c r="O71" s="949"/>
      <c r="P71" s="950"/>
      <c r="Q71" s="951">
        <v>452</v>
      </c>
      <c r="R71" s="952"/>
      <c r="S71" s="952"/>
      <c r="T71" s="952"/>
      <c r="U71" s="952"/>
      <c r="V71" s="952">
        <v>436</v>
      </c>
      <c r="W71" s="952"/>
      <c r="X71" s="952"/>
      <c r="Y71" s="952"/>
      <c r="Z71" s="952"/>
      <c r="AA71" s="952">
        <v>16</v>
      </c>
      <c r="AB71" s="952"/>
      <c r="AC71" s="952"/>
      <c r="AD71" s="952"/>
      <c r="AE71" s="952"/>
      <c r="AF71" s="952">
        <v>16</v>
      </c>
      <c r="AG71" s="952"/>
      <c r="AH71" s="952"/>
      <c r="AI71" s="952"/>
      <c r="AJ71" s="952"/>
      <c r="AK71" s="952" t="s">
        <v>507</v>
      </c>
      <c r="AL71" s="952"/>
      <c r="AM71" s="952"/>
      <c r="AN71" s="952"/>
      <c r="AO71" s="952"/>
      <c r="AP71" s="952">
        <v>3580</v>
      </c>
      <c r="AQ71" s="952"/>
      <c r="AR71" s="952"/>
      <c r="AS71" s="952"/>
      <c r="AT71" s="952"/>
      <c r="AU71" s="952">
        <v>215</v>
      </c>
      <c r="AV71" s="952"/>
      <c r="AW71" s="952"/>
      <c r="AX71" s="952"/>
      <c r="AY71" s="952"/>
      <c r="AZ71" s="953"/>
      <c r="BA71" s="953"/>
      <c r="BB71" s="953"/>
      <c r="BC71" s="953"/>
      <c r="BD71" s="954"/>
      <c r="BE71" s="59"/>
      <c r="BF71" s="59"/>
      <c r="BG71" s="59"/>
      <c r="BH71" s="59"/>
      <c r="BI71" s="59"/>
      <c r="BJ71" s="59"/>
      <c r="BK71" s="59"/>
      <c r="BL71" s="59"/>
      <c r="BM71" s="59"/>
      <c r="BN71" s="59"/>
      <c r="BO71" s="59"/>
      <c r="BP71" s="59"/>
      <c r="BQ71" s="56">
        <v>65</v>
      </c>
      <c r="BR71" s="77"/>
      <c r="BS71" s="919"/>
      <c r="BT71" s="920"/>
      <c r="BU71" s="920"/>
      <c r="BV71" s="920"/>
      <c r="BW71" s="920"/>
      <c r="BX71" s="920"/>
      <c r="BY71" s="920"/>
      <c r="BZ71" s="920"/>
      <c r="CA71" s="920"/>
      <c r="CB71" s="920"/>
      <c r="CC71" s="920"/>
      <c r="CD71" s="920"/>
      <c r="CE71" s="920"/>
      <c r="CF71" s="920"/>
      <c r="CG71" s="921"/>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5"/>
      <c r="EA71" s="52"/>
    </row>
    <row r="72" spans="1:131" ht="26.25" customHeight="1" x14ac:dyDescent="0.2">
      <c r="A72" s="56">
        <v>5</v>
      </c>
      <c r="B72" s="948" t="s">
        <v>352</v>
      </c>
      <c r="C72" s="949"/>
      <c r="D72" s="949"/>
      <c r="E72" s="949"/>
      <c r="F72" s="949"/>
      <c r="G72" s="949"/>
      <c r="H72" s="949"/>
      <c r="I72" s="949"/>
      <c r="J72" s="949"/>
      <c r="K72" s="949"/>
      <c r="L72" s="949"/>
      <c r="M72" s="949"/>
      <c r="N72" s="949"/>
      <c r="O72" s="949"/>
      <c r="P72" s="950"/>
      <c r="Q72" s="951">
        <v>7</v>
      </c>
      <c r="R72" s="952"/>
      <c r="S72" s="952"/>
      <c r="T72" s="952"/>
      <c r="U72" s="952"/>
      <c r="V72" s="952">
        <v>6</v>
      </c>
      <c r="W72" s="952"/>
      <c r="X72" s="952"/>
      <c r="Y72" s="952"/>
      <c r="Z72" s="952"/>
      <c r="AA72" s="952">
        <v>1</v>
      </c>
      <c r="AB72" s="952"/>
      <c r="AC72" s="952"/>
      <c r="AD72" s="952"/>
      <c r="AE72" s="952"/>
      <c r="AF72" s="952">
        <v>1</v>
      </c>
      <c r="AG72" s="952"/>
      <c r="AH72" s="952"/>
      <c r="AI72" s="952"/>
      <c r="AJ72" s="952"/>
      <c r="AK72" s="952">
        <v>0</v>
      </c>
      <c r="AL72" s="952"/>
      <c r="AM72" s="952"/>
      <c r="AN72" s="952"/>
      <c r="AO72" s="952"/>
      <c r="AP72" s="952" t="s">
        <v>507</v>
      </c>
      <c r="AQ72" s="952"/>
      <c r="AR72" s="952"/>
      <c r="AS72" s="952"/>
      <c r="AT72" s="952"/>
      <c r="AU72" s="952" t="s">
        <v>507</v>
      </c>
      <c r="AV72" s="952"/>
      <c r="AW72" s="952"/>
      <c r="AX72" s="952"/>
      <c r="AY72" s="952"/>
      <c r="AZ72" s="953"/>
      <c r="BA72" s="953"/>
      <c r="BB72" s="953"/>
      <c r="BC72" s="953"/>
      <c r="BD72" s="954"/>
      <c r="BE72" s="59"/>
      <c r="BF72" s="59"/>
      <c r="BG72" s="59"/>
      <c r="BH72" s="59"/>
      <c r="BI72" s="59"/>
      <c r="BJ72" s="59"/>
      <c r="BK72" s="59"/>
      <c r="BL72" s="59"/>
      <c r="BM72" s="59"/>
      <c r="BN72" s="59"/>
      <c r="BO72" s="59"/>
      <c r="BP72" s="59"/>
      <c r="BQ72" s="56">
        <v>66</v>
      </c>
      <c r="BR72" s="77"/>
      <c r="BS72" s="919"/>
      <c r="BT72" s="920"/>
      <c r="BU72" s="920"/>
      <c r="BV72" s="920"/>
      <c r="BW72" s="920"/>
      <c r="BX72" s="920"/>
      <c r="BY72" s="920"/>
      <c r="BZ72" s="920"/>
      <c r="CA72" s="920"/>
      <c r="CB72" s="920"/>
      <c r="CC72" s="920"/>
      <c r="CD72" s="920"/>
      <c r="CE72" s="920"/>
      <c r="CF72" s="920"/>
      <c r="CG72" s="921"/>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5"/>
      <c r="EA72" s="52"/>
    </row>
    <row r="73" spans="1:131" ht="26.25" customHeight="1" x14ac:dyDescent="0.2">
      <c r="A73" s="56">
        <v>6</v>
      </c>
      <c r="B73" s="948" t="s">
        <v>128</v>
      </c>
      <c r="C73" s="949"/>
      <c r="D73" s="949"/>
      <c r="E73" s="949"/>
      <c r="F73" s="949"/>
      <c r="G73" s="949"/>
      <c r="H73" s="949"/>
      <c r="I73" s="949"/>
      <c r="J73" s="949"/>
      <c r="K73" s="949"/>
      <c r="L73" s="949"/>
      <c r="M73" s="949"/>
      <c r="N73" s="949"/>
      <c r="O73" s="949"/>
      <c r="P73" s="950"/>
      <c r="Q73" s="951">
        <v>51</v>
      </c>
      <c r="R73" s="952"/>
      <c r="S73" s="952"/>
      <c r="T73" s="952"/>
      <c r="U73" s="952"/>
      <c r="V73" s="952">
        <v>47</v>
      </c>
      <c r="W73" s="952"/>
      <c r="X73" s="952"/>
      <c r="Y73" s="952"/>
      <c r="Z73" s="952"/>
      <c r="AA73" s="952">
        <v>4</v>
      </c>
      <c r="AB73" s="952"/>
      <c r="AC73" s="952"/>
      <c r="AD73" s="952"/>
      <c r="AE73" s="952"/>
      <c r="AF73" s="952">
        <v>4</v>
      </c>
      <c r="AG73" s="952"/>
      <c r="AH73" s="952"/>
      <c r="AI73" s="952"/>
      <c r="AJ73" s="952"/>
      <c r="AK73" s="952">
        <v>0</v>
      </c>
      <c r="AL73" s="952"/>
      <c r="AM73" s="952"/>
      <c r="AN73" s="952"/>
      <c r="AO73" s="952"/>
      <c r="AP73" s="952" t="s">
        <v>507</v>
      </c>
      <c r="AQ73" s="952"/>
      <c r="AR73" s="952"/>
      <c r="AS73" s="952"/>
      <c r="AT73" s="952"/>
      <c r="AU73" s="952" t="s">
        <v>507</v>
      </c>
      <c r="AV73" s="952"/>
      <c r="AW73" s="952"/>
      <c r="AX73" s="952"/>
      <c r="AY73" s="952"/>
      <c r="AZ73" s="953"/>
      <c r="BA73" s="953"/>
      <c r="BB73" s="953"/>
      <c r="BC73" s="953"/>
      <c r="BD73" s="954"/>
      <c r="BE73" s="59"/>
      <c r="BF73" s="59"/>
      <c r="BG73" s="59"/>
      <c r="BH73" s="59"/>
      <c r="BI73" s="59"/>
      <c r="BJ73" s="59"/>
      <c r="BK73" s="59"/>
      <c r="BL73" s="59"/>
      <c r="BM73" s="59"/>
      <c r="BN73" s="59"/>
      <c r="BO73" s="59"/>
      <c r="BP73" s="59"/>
      <c r="BQ73" s="56">
        <v>67</v>
      </c>
      <c r="BR73" s="77"/>
      <c r="BS73" s="919"/>
      <c r="BT73" s="920"/>
      <c r="BU73" s="920"/>
      <c r="BV73" s="920"/>
      <c r="BW73" s="920"/>
      <c r="BX73" s="920"/>
      <c r="BY73" s="920"/>
      <c r="BZ73" s="920"/>
      <c r="CA73" s="920"/>
      <c r="CB73" s="920"/>
      <c r="CC73" s="920"/>
      <c r="CD73" s="920"/>
      <c r="CE73" s="920"/>
      <c r="CF73" s="920"/>
      <c r="CG73" s="921"/>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5"/>
      <c r="EA73" s="52"/>
    </row>
    <row r="74" spans="1:131" ht="26.25" customHeight="1" x14ac:dyDescent="0.2">
      <c r="A74" s="56">
        <v>7</v>
      </c>
      <c r="B74" s="948" t="s">
        <v>491</v>
      </c>
      <c r="C74" s="949"/>
      <c r="D74" s="949"/>
      <c r="E74" s="949"/>
      <c r="F74" s="949"/>
      <c r="G74" s="949"/>
      <c r="H74" s="949"/>
      <c r="I74" s="949"/>
      <c r="J74" s="949"/>
      <c r="K74" s="949"/>
      <c r="L74" s="949"/>
      <c r="M74" s="949"/>
      <c r="N74" s="949"/>
      <c r="O74" s="949"/>
      <c r="P74" s="950"/>
      <c r="Q74" s="951">
        <v>551</v>
      </c>
      <c r="R74" s="952"/>
      <c r="S74" s="952"/>
      <c r="T74" s="952"/>
      <c r="U74" s="952"/>
      <c r="V74" s="952">
        <v>514</v>
      </c>
      <c r="W74" s="952"/>
      <c r="X74" s="952"/>
      <c r="Y74" s="952"/>
      <c r="Z74" s="952"/>
      <c r="AA74" s="952">
        <v>37</v>
      </c>
      <c r="AB74" s="952"/>
      <c r="AC74" s="952"/>
      <c r="AD74" s="952"/>
      <c r="AE74" s="952"/>
      <c r="AF74" s="952">
        <v>37</v>
      </c>
      <c r="AG74" s="952"/>
      <c r="AH74" s="952"/>
      <c r="AI74" s="952"/>
      <c r="AJ74" s="952"/>
      <c r="AK74" s="952" t="s">
        <v>211</v>
      </c>
      <c r="AL74" s="952"/>
      <c r="AM74" s="952"/>
      <c r="AN74" s="952"/>
      <c r="AO74" s="952"/>
      <c r="AP74" s="952" t="s">
        <v>507</v>
      </c>
      <c r="AQ74" s="952"/>
      <c r="AR74" s="952"/>
      <c r="AS74" s="952"/>
      <c r="AT74" s="952"/>
      <c r="AU74" s="952" t="s">
        <v>507</v>
      </c>
      <c r="AV74" s="952"/>
      <c r="AW74" s="952"/>
      <c r="AX74" s="952"/>
      <c r="AY74" s="952"/>
      <c r="AZ74" s="953"/>
      <c r="BA74" s="953"/>
      <c r="BB74" s="953"/>
      <c r="BC74" s="953"/>
      <c r="BD74" s="954"/>
      <c r="BE74" s="59"/>
      <c r="BF74" s="59"/>
      <c r="BG74" s="59"/>
      <c r="BH74" s="59"/>
      <c r="BI74" s="59"/>
      <c r="BJ74" s="59"/>
      <c r="BK74" s="59"/>
      <c r="BL74" s="59"/>
      <c r="BM74" s="59"/>
      <c r="BN74" s="59"/>
      <c r="BO74" s="59"/>
      <c r="BP74" s="59"/>
      <c r="BQ74" s="56">
        <v>68</v>
      </c>
      <c r="BR74" s="77"/>
      <c r="BS74" s="919"/>
      <c r="BT74" s="920"/>
      <c r="BU74" s="920"/>
      <c r="BV74" s="920"/>
      <c r="BW74" s="920"/>
      <c r="BX74" s="920"/>
      <c r="BY74" s="920"/>
      <c r="BZ74" s="920"/>
      <c r="CA74" s="920"/>
      <c r="CB74" s="920"/>
      <c r="CC74" s="920"/>
      <c r="CD74" s="920"/>
      <c r="CE74" s="920"/>
      <c r="CF74" s="920"/>
      <c r="CG74" s="921"/>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5"/>
      <c r="EA74" s="52"/>
    </row>
    <row r="75" spans="1:131" ht="26.25" customHeight="1" x14ac:dyDescent="0.2">
      <c r="A75" s="56">
        <v>8</v>
      </c>
      <c r="B75" s="948" t="s">
        <v>249</v>
      </c>
      <c r="C75" s="949"/>
      <c r="D75" s="949"/>
      <c r="E75" s="949"/>
      <c r="F75" s="949"/>
      <c r="G75" s="949"/>
      <c r="H75" s="949"/>
      <c r="I75" s="949"/>
      <c r="J75" s="949"/>
      <c r="K75" s="949"/>
      <c r="L75" s="949"/>
      <c r="M75" s="949"/>
      <c r="N75" s="949"/>
      <c r="O75" s="949"/>
      <c r="P75" s="950"/>
      <c r="Q75" s="955">
        <v>108850</v>
      </c>
      <c r="R75" s="956"/>
      <c r="S75" s="956"/>
      <c r="T75" s="956"/>
      <c r="U75" s="957"/>
      <c r="V75" s="958">
        <v>106342</v>
      </c>
      <c r="W75" s="956"/>
      <c r="X75" s="956"/>
      <c r="Y75" s="956"/>
      <c r="Z75" s="957"/>
      <c r="AA75" s="958">
        <v>2508</v>
      </c>
      <c r="AB75" s="956"/>
      <c r="AC75" s="956"/>
      <c r="AD75" s="956"/>
      <c r="AE75" s="957"/>
      <c r="AF75" s="958">
        <v>2508</v>
      </c>
      <c r="AG75" s="956"/>
      <c r="AH75" s="956"/>
      <c r="AI75" s="956"/>
      <c r="AJ75" s="957"/>
      <c r="AK75" s="958">
        <v>1942</v>
      </c>
      <c r="AL75" s="956"/>
      <c r="AM75" s="956"/>
      <c r="AN75" s="956"/>
      <c r="AO75" s="957"/>
      <c r="AP75" s="958" t="s">
        <v>507</v>
      </c>
      <c r="AQ75" s="956"/>
      <c r="AR75" s="956"/>
      <c r="AS75" s="956"/>
      <c r="AT75" s="957"/>
      <c r="AU75" s="958" t="s">
        <v>507</v>
      </c>
      <c r="AV75" s="956"/>
      <c r="AW75" s="956"/>
      <c r="AX75" s="956"/>
      <c r="AY75" s="957"/>
      <c r="AZ75" s="953"/>
      <c r="BA75" s="953"/>
      <c r="BB75" s="953"/>
      <c r="BC75" s="953"/>
      <c r="BD75" s="954"/>
      <c r="BE75" s="59"/>
      <c r="BF75" s="59"/>
      <c r="BG75" s="59"/>
      <c r="BH75" s="59"/>
      <c r="BI75" s="59"/>
      <c r="BJ75" s="59"/>
      <c r="BK75" s="59"/>
      <c r="BL75" s="59"/>
      <c r="BM75" s="59"/>
      <c r="BN75" s="59"/>
      <c r="BO75" s="59"/>
      <c r="BP75" s="59"/>
      <c r="BQ75" s="56">
        <v>69</v>
      </c>
      <c r="BR75" s="77"/>
      <c r="BS75" s="919"/>
      <c r="BT75" s="920"/>
      <c r="BU75" s="920"/>
      <c r="BV75" s="920"/>
      <c r="BW75" s="920"/>
      <c r="BX75" s="920"/>
      <c r="BY75" s="920"/>
      <c r="BZ75" s="920"/>
      <c r="CA75" s="920"/>
      <c r="CB75" s="920"/>
      <c r="CC75" s="920"/>
      <c r="CD75" s="920"/>
      <c r="CE75" s="920"/>
      <c r="CF75" s="920"/>
      <c r="CG75" s="921"/>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5"/>
      <c r="EA75" s="52"/>
    </row>
    <row r="76" spans="1:131" ht="26.25" customHeight="1" x14ac:dyDescent="0.2">
      <c r="A76" s="56">
        <v>9</v>
      </c>
      <c r="B76" s="948" t="s">
        <v>369</v>
      </c>
      <c r="C76" s="949"/>
      <c r="D76" s="949"/>
      <c r="E76" s="949"/>
      <c r="F76" s="949"/>
      <c r="G76" s="949"/>
      <c r="H76" s="949"/>
      <c r="I76" s="949"/>
      <c r="J76" s="949"/>
      <c r="K76" s="949"/>
      <c r="L76" s="949"/>
      <c r="M76" s="949"/>
      <c r="N76" s="949"/>
      <c r="O76" s="949"/>
      <c r="P76" s="950"/>
      <c r="Q76" s="955">
        <v>10</v>
      </c>
      <c r="R76" s="956"/>
      <c r="S76" s="956"/>
      <c r="T76" s="956"/>
      <c r="U76" s="957"/>
      <c r="V76" s="958">
        <v>8</v>
      </c>
      <c r="W76" s="956"/>
      <c r="X76" s="956"/>
      <c r="Y76" s="956"/>
      <c r="Z76" s="957"/>
      <c r="AA76" s="958">
        <v>2</v>
      </c>
      <c r="AB76" s="956"/>
      <c r="AC76" s="956"/>
      <c r="AD76" s="956"/>
      <c r="AE76" s="957"/>
      <c r="AF76" s="958">
        <v>2</v>
      </c>
      <c r="AG76" s="956"/>
      <c r="AH76" s="956"/>
      <c r="AI76" s="956"/>
      <c r="AJ76" s="957"/>
      <c r="AK76" s="958" t="s">
        <v>507</v>
      </c>
      <c r="AL76" s="956"/>
      <c r="AM76" s="956"/>
      <c r="AN76" s="956"/>
      <c r="AO76" s="957"/>
      <c r="AP76" s="958">
        <v>0</v>
      </c>
      <c r="AQ76" s="956"/>
      <c r="AR76" s="956"/>
      <c r="AS76" s="956"/>
      <c r="AT76" s="957"/>
      <c r="AU76" s="958" t="s">
        <v>507</v>
      </c>
      <c r="AV76" s="956"/>
      <c r="AW76" s="956"/>
      <c r="AX76" s="956"/>
      <c r="AY76" s="957"/>
      <c r="AZ76" s="953"/>
      <c r="BA76" s="953"/>
      <c r="BB76" s="953"/>
      <c r="BC76" s="953"/>
      <c r="BD76" s="954"/>
      <c r="BE76" s="59"/>
      <c r="BF76" s="59"/>
      <c r="BG76" s="59"/>
      <c r="BH76" s="59"/>
      <c r="BI76" s="59"/>
      <c r="BJ76" s="59"/>
      <c r="BK76" s="59"/>
      <c r="BL76" s="59"/>
      <c r="BM76" s="59"/>
      <c r="BN76" s="59"/>
      <c r="BO76" s="59"/>
      <c r="BP76" s="59"/>
      <c r="BQ76" s="56">
        <v>70</v>
      </c>
      <c r="BR76" s="77"/>
      <c r="BS76" s="919"/>
      <c r="BT76" s="920"/>
      <c r="BU76" s="920"/>
      <c r="BV76" s="920"/>
      <c r="BW76" s="920"/>
      <c r="BX76" s="920"/>
      <c r="BY76" s="920"/>
      <c r="BZ76" s="920"/>
      <c r="CA76" s="920"/>
      <c r="CB76" s="920"/>
      <c r="CC76" s="920"/>
      <c r="CD76" s="920"/>
      <c r="CE76" s="920"/>
      <c r="CF76" s="920"/>
      <c r="CG76" s="921"/>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5"/>
      <c r="EA76" s="52"/>
    </row>
    <row r="77" spans="1:131" ht="26.25" customHeight="1" x14ac:dyDescent="0.2">
      <c r="A77" s="56">
        <v>10</v>
      </c>
      <c r="B77" s="948"/>
      <c r="C77" s="949"/>
      <c r="D77" s="949"/>
      <c r="E77" s="949"/>
      <c r="F77" s="949"/>
      <c r="G77" s="949"/>
      <c r="H77" s="949"/>
      <c r="I77" s="949"/>
      <c r="J77" s="949"/>
      <c r="K77" s="949"/>
      <c r="L77" s="949"/>
      <c r="M77" s="949"/>
      <c r="N77" s="949"/>
      <c r="O77" s="949"/>
      <c r="P77" s="950"/>
      <c r="Q77" s="955"/>
      <c r="R77" s="956"/>
      <c r="S77" s="956"/>
      <c r="T77" s="956"/>
      <c r="U77" s="957"/>
      <c r="V77" s="958"/>
      <c r="W77" s="956"/>
      <c r="X77" s="956"/>
      <c r="Y77" s="956"/>
      <c r="Z77" s="957"/>
      <c r="AA77" s="958"/>
      <c r="AB77" s="956"/>
      <c r="AC77" s="956"/>
      <c r="AD77" s="956"/>
      <c r="AE77" s="957"/>
      <c r="AF77" s="958"/>
      <c r="AG77" s="956"/>
      <c r="AH77" s="956"/>
      <c r="AI77" s="956"/>
      <c r="AJ77" s="957"/>
      <c r="AK77" s="958"/>
      <c r="AL77" s="956"/>
      <c r="AM77" s="956"/>
      <c r="AN77" s="956"/>
      <c r="AO77" s="957"/>
      <c r="AP77" s="958"/>
      <c r="AQ77" s="956"/>
      <c r="AR77" s="956"/>
      <c r="AS77" s="956"/>
      <c r="AT77" s="957"/>
      <c r="AU77" s="958"/>
      <c r="AV77" s="956"/>
      <c r="AW77" s="956"/>
      <c r="AX77" s="956"/>
      <c r="AY77" s="957"/>
      <c r="AZ77" s="953"/>
      <c r="BA77" s="953"/>
      <c r="BB77" s="953"/>
      <c r="BC77" s="953"/>
      <c r="BD77" s="954"/>
      <c r="BE77" s="59"/>
      <c r="BF77" s="59"/>
      <c r="BG77" s="59"/>
      <c r="BH77" s="59"/>
      <c r="BI77" s="59"/>
      <c r="BJ77" s="59"/>
      <c r="BK77" s="59"/>
      <c r="BL77" s="59"/>
      <c r="BM77" s="59"/>
      <c r="BN77" s="59"/>
      <c r="BO77" s="59"/>
      <c r="BP77" s="59"/>
      <c r="BQ77" s="56">
        <v>71</v>
      </c>
      <c r="BR77" s="77"/>
      <c r="BS77" s="919"/>
      <c r="BT77" s="920"/>
      <c r="BU77" s="920"/>
      <c r="BV77" s="920"/>
      <c r="BW77" s="920"/>
      <c r="BX77" s="920"/>
      <c r="BY77" s="920"/>
      <c r="BZ77" s="920"/>
      <c r="CA77" s="920"/>
      <c r="CB77" s="920"/>
      <c r="CC77" s="920"/>
      <c r="CD77" s="920"/>
      <c r="CE77" s="920"/>
      <c r="CF77" s="920"/>
      <c r="CG77" s="921"/>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5"/>
      <c r="EA77" s="52"/>
    </row>
    <row r="78" spans="1:131" ht="26.25" customHeight="1" x14ac:dyDescent="0.2">
      <c r="A78" s="56">
        <v>11</v>
      </c>
      <c r="B78" s="948"/>
      <c r="C78" s="949"/>
      <c r="D78" s="949"/>
      <c r="E78" s="949"/>
      <c r="F78" s="949"/>
      <c r="G78" s="949"/>
      <c r="H78" s="949"/>
      <c r="I78" s="949"/>
      <c r="J78" s="949"/>
      <c r="K78" s="949"/>
      <c r="L78" s="949"/>
      <c r="M78" s="949"/>
      <c r="N78" s="949"/>
      <c r="O78" s="949"/>
      <c r="P78" s="950"/>
      <c r="Q78" s="951"/>
      <c r="R78" s="952"/>
      <c r="S78" s="952"/>
      <c r="T78" s="952"/>
      <c r="U78" s="952"/>
      <c r="V78" s="952"/>
      <c r="W78" s="952"/>
      <c r="X78" s="952"/>
      <c r="Y78" s="952"/>
      <c r="Z78" s="952"/>
      <c r="AA78" s="952"/>
      <c r="AB78" s="952"/>
      <c r="AC78" s="952"/>
      <c r="AD78" s="952"/>
      <c r="AE78" s="952"/>
      <c r="AF78" s="952"/>
      <c r="AG78" s="952"/>
      <c r="AH78" s="952"/>
      <c r="AI78" s="952"/>
      <c r="AJ78" s="952"/>
      <c r="AK78" s="952"/>
      <c r="AL78" s="952"/>
      <c r="AM78" s="952"/>
      <c r="AN78" s="952"/>
      <c r="AO78" s="952"/>
      <c r="AP78" s="952"/>
      <c r="AQ78" s="952"/>
      <c r="AR78" s="952"/>
      <c r="AS78" s="952"/>
      <c r="AT78" s="952"/>
      <c r="AU78" s="952"/>
      <c r="AV78" s="952"/>
      <c r="AW78" s="952"/>
      <c r="AX78" s="952"/>
      <c r="AY78" s="952"/>
      <c r="AZ78" s="953"/>
      <c r="BA78" s="953"/>
      <c r="BB78" s="953"/>
      <c r="BC78" s="953"/>
      <c r="BD78" s="954"/>
      <c r="BE78" s="59"/>
      <c r="BF78" s="59"/>
      <c r="BG78" s="59"/>
      <c r="BH78" s="59"/>
      <c r="BI78" s="59"/>
      <c r="BJ78" s="52"/>
      <c r="BK78" s="52"/>
      <c r="BL78" s="52"/>
      <c r="BM78" s="52"/>
      <c r="BN78" s="52"/>
      <c r="BO78" s="59"/>
      <c r="BP78" s="59"/>
      <c r="BQ78" s="56">
        <v>72</v>
      </c>
      <c r="BR78" s="77"/>
      <c r="BS78" s="919"/>
      <c r="BT78" s="920"/>
      <c r="BU78" s="920"/>
      <c r="BV78" s="920"/>
      <c r="BW78" s="920"/>
      <c r="BX78" s="920"/>
      <c r="BY78" s="920"/>
      <c r="BZ78" s="920"/>
      <c r="CA78" s="920"/>
      <c r="CB78" s="920"/>
      <c r="CC78" s="920"/>
      <c r="CD78" s="920"/>
      <c r="CE78" s="920"/>
      <c r="CF78" s="920"/>
      <c r="CG78" s="921"/>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5"/>
      <c r="EA78" s="52"/>
    </row>
    <row r="79" spans="1:131" ht="26.25" customHeight="1" x14ac:dyDescent="0.2">
      <c r="A79" s="56">
        <v>12</v>
      </c>
      <c r="B79" s="948"/>
      <c r="C79" s="949"/>
      <c r="D79" s="949"/>
      <c r="E79" s="949"/>
      <c r="F79" s="949"/>
      <c r="G79" s="949"/>
      <c r="H79" s="949"/>
      <c r="I79" s="949"/>
      <c r="J79" s="949"/>
      <c r="K79" s="949"/>
      <c r="L79" s="949"/>
      <c r="M79" s="949"/>
      <c r="N79" s="949"/>
      <c r="O79" s="949"/>
      <c r="P79" s="950"/>
      <c r="Q79" s="951"/>
      <c r="R79" s="952"/>
      <c r="S79" s="952"/>
      <c r="T79" s="952"/>
      <c r="U79" s="952"/>
      <c r="V79" s="952"/>
      <c r="W79" s="952"/>
      <c r="X79" s="952"/>
      <c r="Y79" s="952"/>
      <c r="Z79" s="952"/>
      <c r="AA79" s="952"/>
      <c r="AB79" s="952"/>
      <c r="AC79" s="952"/>
      <c r="AD79" s="952"/>
      <c r="AE79" s="952"/>
      <c r="AF79" s="952"/>
      <c r="AG79" s="952"/>
      <c r="AH79" s="952"/>
      <c r="AI79" s="952"/>
      <c r="AJ79" s="952"/>
      <c r="AK79" s="952"/>
      <c r="AL79" s="952"/>
      <c r="AM79" s="952"/>
      <c r="AN79" s="952"/>
      <c r="AO79" s="952"/>
      <c r="AP79" s="952"/>
      <c r="AQ79" s="952"/>
      <c r="AR79" s="952"/>
      <c r="AS79" s="952"/>
      <c r="AT79" s="952"/>
      <c r="AU79" s="952"/>
      <c r="AV79" s="952"/>
      <c r="AW79" s="952"/>
      <c r="AX79" s="952"/>
      <c r="AY79" s="952"/>
      <c r="AZ79" s="953"/>
      <c r="BA79" s="953"/>
      <c r="BB79" s="953"/>
      <c r="BC79" s="953"/>
      <c r="BD79" s="954"/>
      <c r="BE79" s="59"/>
      <c r="BF79" s="59"/>
      <c r="BG79" s="59"/>
      <c r="BH79" s="59"/>
      <c r="BI79" s="59"/>
      <c r="BJ79" s="52"/>
      <c r="BK79" s="52"/>
      <c r="BL79" s="52"/>
      <c r="BM79" s="52"/>
      <c r="BN79" s="52"/>
      <c r="BO79" s="59"/>
      <c r="BP79" s="59"/>
      <c r="BQ79" s="56">
        <v>73</v>
      </c>
      <c r="BR79" s="77"/>
      <c r="BS79" s="919"/>
      <c r="BT79" s="920"/>
      <c r="BU79" s="920"/>
      <c r="BV79" s="920"/>
      <c r="BW79" s="920"/>
      <c r="BX79" s="920"/>
      <c r="BY79" s="920"/>
      <c r="BZ79" s="920"/>
      <c r="CA79" s="920"/>
      <c r="CB79" s="920"/>
      <c r="CC79" s="920"/>
      <c r="CD79" s="920"/>
      <c r="CE79" s="920"/>
      <c r="CF79" s="920"/>
      <c r="CG79" s="921"/>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5"/>
      <c r="EA79" s="52"/>
    </row>
    <row r="80" spans="1:131" ht="26.25" customHeight="1" x14ac:dyDescent="0.2">
      <c r="A80" s="56">
        <v>13</v>
      </c>
      <c r="B80" s="948"/>
      <c r="C80" s="949"/>
      <c r="D80" s="949"/>
      <c r="E80" s="949"/>
      <c r="F80" s="949"/>
      <c r="G80" s="949"/>
      <c r="H80" s="949"/>
      <c r="I80" s="949"/>
      <c r="J80" s="949"/>
      <c r="K80" s="949"/>
      <c r="L80" s="949"/>
      <c r="M80" s="949"/>
      <c r="N80" s="949"/>
      <c r="O80" s="949"/>
      <c r="P80" s="950"/>
      <c r="Q80" s="951"/>
      <c r="R80" s="952"/>
      <c r="S80" s="952"/>
      <c r="T80" s="952"/>
      <c r="U80" s="952"/>
      <c r="V80" s="952"/>
      <c r="W80" s="952"/>
      <c r="X80" s="952"/>
      <c r="Y80" s="952"/>
      <c r="Z80" s="952"/>
      <c r="AA80" s="952"/>
      <c r="AB80" s="952"/>
      <c r="AC80" s="952"/>
      <c r="AD80" s="952"/>
      <c r="AE80" s="952"/>
      <c r="AF80" s="952"/>
      <c r="AG80" s="952"/>
      <c r="AH80" s="952"/>
      <c r="AI80" s="952"/>
      <c r="AJ80" s="952"/>
      <c r="AK80" s="952"/>
      <c r="AL80" s="952"/>
      <c r="AM80" s="952"/>
      <c r="AN80" s="952"/>
      <c r="AO80" s="952"/>
      <c r="AP80" s="952"/>
      <c r="AQ80" s="952"/>
      <c r="AR80" s="952"/>
      <c r="AS80" s="952"/>
      <c r="AT80" s="952"/>
      <c r="AU80" s="952"/>
      <c r="AV80" s="952"/>
      <c r="AW80" s="952"/>
      <c r="AX80" s="952"/>
      <c r="AY80" s="952"/>
      <c r="AZ80" s="953"/>
      <c r="BA80" s="953"/>
      <c r="BB80" s="953"/>
      <c r="BC80" s="953"/>
      <c r="BD80" s="954"/>
      <c r="BE80" s="59"/>
      <c r="BF80" s="59"/>
      <c r="BG80" s="59"/>
      <c r="BH80" s="59"/>
      <c r="BI80" s="59"/>
      <c r="BJ80" s="59"/>
      <c r="BK80" s="59"/>
      <c r="BL80" s="59"/>
      <c r="BM80" s="59"/>
      <c r="BN80" s="59"/>
      <c r="BO80" s="59"/>
      <c r="BP80" s="59"/>
      <c r="BQ80" s="56">
        <v>74</v>
      </c>
      <c r="BR80" s="77"/>
      <c r="BS80" s="919"/>
      <c r="BT80" s="920"/>
      <c r="BU80" s="920"/>
      <c r="BV80" s="920"/>
      <c r="BW80" s="920"/>
      <c r="BX80" s="920"/>
      <c r="BY80" s="920"/>
      <c r="BZ80" s="920"/>
      <c r="CA80" s="920"/>
      <c r="CB80" s="920"/>
      <c r="CC80" s="920"/>
      <c r="CD80" s="920"/>
      <c r="CE80" s="920"/>
      <c r="CF80" s="920"/>
      <c r="CG80" s="921"/>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5"/>
      <c r="EA80" s="52"/>
    </row>
    <row r="81" spans="1:131" ht="26.25" customHeight="1" x14ac:dyDescent="0.2">
      <c r="A81" s="56">
        <v>14</v>
      </c>
      <c r="B81" s="948"/>
      <c r="C81" s="949"/>
      <c r="D81" s="949"/>
      <c r="E81" s="949"/>
      <c r="F81" s="949"/>
      <c r="G81" s="949"/>
      <c r="H81" s="949"/>
      <c r="I81" s="949"/>
      <c r="J81" s="949"/>
      <c r="K81" s="949"/>
      <c r="L81" s="949"/>
      <c r="M81" s="949"/>
      <c r="N81" s="949"/>
      <c r="O81" s="949"/>
      <c r="P81" s="950"/>
      <c r="Q81" s="951"/>
      <c r="R81" s="952"/>
      <c r="S81" s="952"/>
      <c r="T81" s="952"/>
      <c r="U81" s="952"/>
      <c r="V81" s="952"/>
      <c r="W81" s="952"/>
      <c r="X81" s="952"/>
      <c r="Y81" s="952"/>
      <c r="Z81" s="952"/>
      <c r="AA81" s="952"/>
      <c r="AB81" s="952"/>
      <c r="AC81" s="952"/>
      <c r="AD81" s="952"/>
      <c r="AE81" s="952"/>
      <c r="AF81" s="952"/>
      <c r="AG81" s="952"/>
      <c r="AH81" s="952"/>
      <c r="AI81" s="952"/>
      <c r="AJ81" s="952"/>
      <c r="AK81" s="952"/>
      <c r="AL81" s="952"/>
      <c r="AM81" s="952"/>
      <c r="AN81" s="952"/>
      <c r="AO81" s="952"/>
      <c r="AP81" s="952"/>
      <c r="AQ81" s="952"/>
      <c r="AR81" s="952"/>
      <c r="AS81" s="952"/>
      <c r="AT81" s="952"/>
      <c r="AU81" s="952"/>
      <c r="AV81" s="952"/>
      <c r="AW81" s="952"/>
      <c r="AX81" s="952"/>
      <c r="AY81" s="952"/>
      <c r="AZ81" s="953"/>
      <c r="BA81" s="953"/>
      <c r="BB81" s="953"/>
      <c r="BC81" s="953"/>
      <c r="BD81" s="954"/>
      <c r="BE81" s="59"/>
      <c r="BF81" s="59"/>
      <c r="BG81" s="59"/>
      <c r="BH81" s="59"/>
      <c r="BI81" s="59"/>
      <c r="BJ81" s="59"/>
      <c r="BK81" s="59"/>
      <c r="BL81" s="59"/>
      <c r="BM81" s="59"/>
      <c r="BN81" s="59"/>
      <c r="BO81" s="59"/>
      <c r="BP81" s="59"/>
      <c r="BQ81" s="56">
        <v>75</v>
      </c>
      <c r="BR81" s="77"/>
      <c r="BS81" s="919"/>
      <c r="BT81" s="920"/>
      <c r="BU81" s="920"/>
      <c r="BV81" s="920"/>
      <c r="BW81" s="920"/>
      <c r="BX81" s="920"/>
      <c r="BY81" s="920"/>
      <c r="BZ81" s="920"/>
      <c r="CA81" s="920"/>
      <c r="CB81" s="920"/>
      <c r="CC81" s="920"/>
      <c r="CD81" s="920"/>
      <c r="CE81" s="920"/>
      <c r="CF81" s="920"/>
      <c r="CG81" s="921"/>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5"/>
      <c r="EA81" s="52"/>
    </row>
    <row r="82" spans="1:131" ht="26.25" customHeight="1" x14ac:dyDescent="0.2">
      <c r="A82" s="56">
        <v>15</v>
      </c>
      <c r="B82" s="948"/>
      <c r="C82" s="949"/>
      <c r="D82" s="949"/>
      <c r="E82" s="949"/>
      <c r="F82" s="949"/>
      <c r="G82" s="949"/>
      <c r="H82" s="949"/>
      <c r="I82" s="949"/>
      <c r="J82" s="949"/>
      <c r="K82" s="949"/>
      <c r="L82" s="949"/>
      <c r="M82" s="949"/>
      <c r="N82" s="949"/>
      <c r="O82" s="949"/>
      <c r="P82" s="950"/>
      <c r="Q82" s="951"/>
      <c r="R82" s="952"/>
      <c r="S82" s="952"/>
      <c r="T82" s="952"/>
      <c r="U82" s="952"/>
      <c r="V82" s="952"/>
      <c r="W82" s="952"/>
      <c r="X82" s="952"/>
      <c r="Y82" s="952"/>
      <c r="Z82" s="952"/>
      <c r="AA82" s="952"/>
      <c r="AB82" s="952"/>
      <c r="AC82" s="952"/>
      <c r="AD82" s="952"/>
      <c r="AE82" s="952"/>
      <c r="AF82" s="952"/>
      <c r="AG82" s="952"/>
      <c r="AH82" s="952"/>
      <c r="AI82" s="952"/>
      <c r="AJ82" s="952"/>
      <c r="AK82" s="952"/>
      <c r="AL82" s="952"/>
      <c r="AM82" s="952"/>
      <c r="AN82" s="952"/>
      <c r="AO82" s="952"/>
      <c r="AP82" s="952"/>
      <c r="AQ82" s="952"/>
      <c r="AR82" s="952"/>
      <c r="AS82" s="952"/>
      <c r="AT82" s="952"/>
      <c r="AU82" s="952"/>
      <c r="AV82" s="952"/>
      <c r="AW82" s="952"/>
      <c r="AX82" s="952"/>
      <c r="AY82" s="952"/>
      <c r="AZ82" s="953"/>
      <c r="BA82" s="953"/>
      <c r="BB82" s="953"/>
      <c r="BC82" s="953"/>
      <c r="BD82" s="954"/>
      <c r="BE82" s="59"/>
      <c r="BF82" s="59"/>
      <c r="BG82" s="59"/>
      <c r="BH82" s="59"/>
      <c r="BI82" s="59"/>
      <c r="BJ82" s="59"/>
      <c r="BK82" s="59"/>
      <c r="BL82" s="59"/>
      <c r="BM82" s="59"/>
      <c r="BN82" s="59"/>
      <c r="BO82" s="59"/>
      <c r="BP82" s="59"/>
      <c r="BQ82" s="56">
        <v>76</v>
      </c>
      <c r="BR82" s="77"/>
      <c r="BS82" s="919"/>
      <c r="BT82" s="920"/>
      <c r="BU82" s="920"/>
      <c r="BV82" s="920"/>
      <c r="BW82" s="920"/>
      <c r="BX82" s="920"/>
      <c r="BY82" s="920"/>
      <c r="BZ82" s="920"/>
      <c r="CA82" s="920"/>
      <c r="CB82" s="920"/>
      <c r="CC82" s="920"/>
      <c r="CD82" s="920"/>
      <c r="CE82" s="920"/>
      <c r="CF82" s="920"/>
      <c r="CG82" s="921"/>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5"/>
      <c r="EA82" s="52"/>
    </row>
    <row r="83" spans="1:131" ht="26.25" customHeight="1" x14ac:dyDescent="0.2">
      <c r="A83" s="56">
        <v>16</v>
      </c>
      <c r="B83" s="948"/>
      <c r="C83" s="949"/>
      <c r="D83" s="949"/>
      <c r="E83" s="949"/>
      <c r="F83" s="949"/>
      <c r="G83" s="949"/>
      <c r="H83" s="949"/>
      <c r="I83" s="949"/>
      <c r="J83" s="949"/>
      <c r="K83" s="949"/>
      <c r="L83" s="949"/>
      <c r="M83" s="949"/>
      <c r="N83" s="949"/>
      <c r="O83" s="949"/>
      <c r="P83" s="950"/>
      <c r="Q83" s="951"/>
      <c r="R83" s="952"/>
      <c r="S83" s="952"/>
      <c r="T83" s="952"/>
      <c r="U83" s="952"/>
      <c r="V83" s="952"/>
      <c r="W83" s="952"/>
      <c r="X83" s="952"/>
      <c r="Y83" s="952"/>
      <c r="Z83" s="952"/>
      <c r="AA83" s="952"/>
      <c r="AB83" s="952"/>
      <c r="AC83" s="952"/>
      <c r="AD83" s="952"/>
      <c r="AE83" s="952"/>
      <c r="AF83" s="952"/>
      <c r="AG83" s="952"/>
      <c r="AH83" s="952"/>
      <c r="AI83" s="952"/>
      <c r="AJ83" s="952"/>
      <c r="AK83" s="952"/>
      <c r="AL83" s="952"/>
      <c r="AM83" s="952"/>
      <c r="AN83" s="952"/>
      <c r="AO83" s="952"/>
      <c r="AP83" s="952"/>
      <c r="AQ83" s="952"/>
      <c r="AR83" s="952"/>
      <c r="AS83" s="952"/>
      <c r="AT83" s="952"/>
      <c r="AU83" s="952"/>
      <c r="AV83" s="952"/>
      <c r="AW83" s="952"/>
      <c r="AX83" s="952"/>
      <c r="AY83" s="952"/>
      <c r="AZ83" s="953"/>
      <c r="BA83" s="953"/>
      <c r="BB83" s="953"/>
      <c r="BC83" s="953"/>
      <c r="BD83" s="954"/>
      <c r="BE83" s="59"/>
      <c r="BF83" s="59"/>
      <c r="BG83" s="59"/>
      <c r="BH83" s="59"/>
      <c r="BI83" s="59"/>
      <c r="BJ83" s="59"/>
      <c r="BK83" s="59"/>
      <c r="BL83" s="59"/>
      <c r="BM83" s="59"/>
      <c r="BN83" s="59"/>
      <c r="BO83" s="59"/>
      <c r="BP83" s="59"/>
      <c r="BQ83" s="56">
        <v>77</v>
      </c>
      <c r="BR83" s="77"/>
      <c r="BS83" s="919"/>
      <c r="BT83" s="920"/>
      <c r="BU83" s="920"/>
      <c r="BV83" s="920"/>
      <c r="BW83" s="920"/>
      <c r="BX83" s="920"/>
      <c r="BY83" s="920"/>
      <c r="BZ83" s="920"/>
      <c r="CA83" s="920"/>
      <c r="CB83" s="920"/>
      <c r="CC83" s="920"/>
      <c r="CD83" s="920"/>
      <c r="CE83" s="920"/>
      <c r="CF83" s="920"/>
      <c r="CG83" s="921"/>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5"/>
      <c r="EA83" s="52"/>
    </row>
    <row r="84" spans="1:131" ht="26.25" customHeight="1" x14ac:dyDescent="0.2">
      <c r="A84" s="56">
        <v>17</v>
      </c>
      <c r="B84" s="948"/>
      <c r="C84" s="949"/>
      <c r="D84" s="949"/>
      <c r="E84" s="949"/>
      <c r="F84" s="949"/>
      <c r="G84" s="949"/>
      <c r="H84" s="949"/>
      <c r="I84" s="949"/>
      <c r="J84" s="949"/>
      <c r="K84" s="949"/>
      <c r="L84" s="949"/>
      <c r="M84" s="949"/>
      <c r="N84" s="949"/>
      <c r="O84" s="949"/>
      <c r="P84" s="950"/>
      <c r="Q84" s="951"/>
      <c r="R84" s="952"/>
      <c r="S84" s="952"/>
      <c r="T84" s="952"/>
      <c r="U84" s="952"/>
      <c r="V84" s="952"/>
      <c r="W84" s="952"/>
      <c r="X84" s="952"/>
      <c r="Y84" s="952"/>
      <c r="Z84" s="952"/>
      <c r="AA84" s="952"/>
      <c r="AB84" s="952"/>
      <c r="AC84" s="952"/>
      <c r="AD84" s="952"/>
      <c r="AE84" s="952"/>
      <c r="AF84" s="952"/>
      <c r="AG84" s="952"/>
      <c r="AH84" s="952"/>
      <c r="AI84" s="952"/>
      <c r="AJ84" s="952"/>
      <c r="AK84" s="952"/>
      <c r="AL84" s="952"/>
      <c r="AM84" s="952"/>
      <c r="AN84" s="952"/>
      <c r="AO84" s="952"/>
      <c r="AP84" s="952"/>
      <c r="AQ84" s="952"/>
      <c r="AR84" s="952"/>
      <c r="AS84" s="952"/>
      <c r="AT84" s="952"/>
      <c r="AU84" s="952"/>
      <c r="AV84" s="952"/>
      <c r="AW84" s="952"/>
      <c r="AX84" s="952"/>
      <c r="AY84" s="952"/>
      <c r="AZ84" s="953"/>
      <c r="BA84" s="953"/>
      <c r="BB84" s="953"/>
      <c r="BC84" s="953"/>
      <c r="BD84" s="954"/>
      <c r="BE84" s="59"/>
      <c r="BF84" s="59"/>
      <c r="BG84" s="59"/>
      <c r="BH84" s="59"/>
      <c r="BI84" s="59"/>
      <c r="BJ84" s="59"/>
      <c r="BK84" s="59"/>
      <c r="BL84" s="59"/>
      <c r="BM84" s="59"/>
      <c r="BN84" s="59"/>
      <c r="BO84" s="59"/>
      <c r="BP84" s="59"/>
      <c r="BQ84" s="56">
        <v>78</v>
      </c>
      <c r="BR84" s="77"/>
      <c r="BS84" s="919"/>
      <c r="BT84" s="920"/>
      <c r="BU84" s="920"/>
      <c r="BV84" s="920"/>
      <c r="BW84" s="920"/>
      <c r="BX84" s="920"/>
      <c r="BY84" s="920"/>
      <c r="BZ84" s="920"/>
      <c r="CA84" s="920"/>
      <c r="CB84" s="920"/>
      <c r="CC84" s="920"/>
      <c r="CD84" s="920"/>
      <c r="CE84" s="920"/>
      <c r="CF84" s="920"/>
      <c r="CG84" s="921"/>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5"/>
      <c r="EA84" s="52"/>
    </row>
    <row r="85" spans="1:131" ht="26.25" customHeight="1" x14ac:dyDescent="0.2">
      <c r="A85" s="56">
        <v>18</v>
      </c>
      <c r="B85" s="948"/>
      <c r="C85" s="949"/>
      <c r="D85" s="949"/>
      <c r="E85" s="949"/>
      <c r="F85" s="949"/>
      <c r="G85" s="949"/>
      <c r="H85" s="949"/>
      <c r="I85" s="949"/>
      <c r="J85" s="949"/>
      <c r="K85" s="949"/>
      <c r="L85" s="949"/>
      <c r="M85" s="949"/>
      <c r="N85" s="949"/>
      <c r="O85" s="949"/>
      <c r="P85" s="950"/>
      <c r="Q85" s="951"/>
      <c r="R85" s="952"/>
      <c r="S85" s="952"/>
      <c r="T85" s="952"/>
      <c r="U85" s="952"/>
      <c r="V85" s="952"/>
      <c r="W85" s="952"/>
      <c r="X85" s="952"/>
      <c r="Y85" s="952"/>
      <c r="Z85" s="952"/>
      <c r="AA85" s="952"/>
      <c r="AB85" s="952"/>
      <c r="AC85" s="952"/>
      <c r="AD85" s="952"/>
      <c r="AE85" s="952"/>
      <c r="AF85" s="952"/>
      <c r="AG85" s="952"/>
      <c r="AH85" s="952"/>
      <c r="AI85" s="952"/>
      <c r="AJ85" s="952"/>
      <c r="AK85" s="952"/>
      <c r="AL85" s="952"/>
      <c r="AM85" s="952"/>
      <c r="AN85" s="952"/>
      <c r="AO85" s="952"/>
      <c r="AP85" s="952"/>
      <c r="AQ85" s="952"/>
      <c r="AR85" s="952"/>
      <c r="AS85" s="952"/>
      <c r="AT85" s="952"/>
      <c r="AU85" s="952"/>
      <c r="AV85" s="952"/>
      <c r="AW85" s="952"/>
      <c r="AX85" s="952"/>
      <c r="AY85" s="952"/>
      <c r="AZ85" s="953"/>
      <c r="BA85" s="953"/>
      <c r="BB85" s="953"/>
      <c r="BC85" s="953"/>
      <c r="BD85" s="954"/>
      <c r="BE85" s="59"/>
      <c r="BF85" s="59"/>
      <c r="BG85" s="59"/>
      <c r="BH85" s="59"/>
      <c r="BI85" s="59"/>
      <c r="BJ85" s="59"/>
      <c r="BK85" s="59"/>
      <c r="BL85" s="59"/>
      <c r="BM85" s="59"/>
      <c r="BN85" s="59"/>
      <c r="BO85" s="59"/>
      <c r="BP85" s="59"/>
      <c r="BQ85" s="56">
        <v>79</v>
      </c>
      <c r="BR85" s="77"/>
      <c r="BS85" s="919"/>
      <c r="BT85" s="920"/>
      <c r="BU85" s="920"/>
      <c r="BV85" s="920"/>
      <c r="BW85" s="920"/>
      <c r="BX85" s="920"/>
      <c r="BY85" s="920"/>
      <c r="BZ85" s="920"/>
      <c r="CA85" s="920"/>
      <c r="CB85" s="920"/>
      <c r="CC85" s="920"/>
      <c r="CD85" s="920"/>
      <c r="CE85" s="920"/>
      <c r="CF85" s="920"/>
      <c r="CG85" s="921"/>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5"/>
      <c r="EA85" s="52"/>
    </row>
    <row r="86" spans="1:131" ht="26.25" customHeight="1" x14ac:dyDescent="0.2">
      <c r="A86" s="56">
        <v>19</v>
      </c>
      <c r="B86" s="948"/>
      <c r="C86" s="949"/>
      <c r="D86" s="949"/>
      <c r="E86" s="949"/>
      <c r="F86" s="949"/>
      <c r="G86" s="949"/>
      <c r="H86" s="949"/>
      <c r="I86" s="949"/>
      <c r="J86" s="949"/>
      <c r="K86" s="949"/>
      <c r="L86" s="949"/>
      <c r="M86" s="949"/>
      <c r="N86" s="949"/>
      <c r="O86" s="949"/>
      <c r="P86" s="950"/>
      <c r="Q86" s="951"/>
      <c r="R86" s="952"/>
      <c r="S86" s="952"/>
      <c r="T86" s="952"/>
      <c r="U86" s="952"/>
      <c r="V86" s="952"/>
      <c r="W86" s="952"/>
      <c r="X86" s="952"/>
      <c r="Y86" s="952"/>
      <c r="Z86" s="952"/>
      <c r="AA86" s="952"/>
      <c r="AB86" s="952"/>
      <c r="AC86" s="952"/>
      <c r="AD86" s="952"/>
      <c r="AE86" s="952"/>
      <c r="AF86" s="952"/>
      <c r="AG86" s="952"/>
      <c r="AH86" s="952"/>
      <c r="AI86" s="952"/>
      <c r="AJ86" s="952"/>
      <c r="AK86" s="952"/>
      <c r="AL86" s="952"/>
      <c r="AM86" s="952"/>
      <c r="AN86" s="952"/>
      <c r="AO86" s="952"/>
      <c r="AP86" s="952"/>
      <c r="AQ86" s="952"/>
      <c r="AR86" s="952"/>
      <c r="AS86" s="952"/>
      <c r="AT86" s="952"/>
      <c r="AU86" s="952"/>
      <c r="AV86" s="952"/>
      <c r="AW86" s="952"/>
      <c r="AX86" s="952"/>
      <c r="AY86" s="952"/>
      <c r="AZ86" s="953"/>
      <c r="BA86" s="953"/>
      <c r="BB86" s="953"/>
      <c r="BC86" s="953"/>
      <c r="BD86" s="954"/>
      <c r="BE86" s="59"/>
      <c r="BF86" s="59"/>
      <c r="BG86" s="59"/>
      <c r="BH86" s="59"/>
      <c r="BI86" s="59"/>
      <c r="BJ86" s="59"/>
      <c r="BK86" s="59"/>
      <c r="BL86" s="59"/>
      <c r="BM86" s="59"/>
      <c r="BN86" s="59"/>
      <c r="BO86" s="59"/>
      <c r="BP86" s="59"/>
      <c r="BQ86" s="56">
        <v>80</v>
      </c>
      <c r="BR86" s="77"/>
      <c r="BS86" s="919"/>
      <c r="BT86" s="920"/>
      <c r="BU86" s="920"/>
      <c r="BV86" s="920"/>
      <c r="BW86" s="920"/>
      <c r="BX86" s="920"/>
      <c r="BY86" s="920"/>
      <c r="BZ86" s="920"/>
      <c r="CA86" s="920"/>
      <c r="CB86" s="920"/>
      <c r="CC86" s="920"/>
      <c r="CD86" s="920"/>
      <c r="CE86" s="920"/>
      <c r="CF86" s="920"/>
      <c r="CG86" s="921"/>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5"/>
      <c r="EA86" s="52"/>
    </row>
    <row r="87" spans="1:131" ht="26.25" customHeight="1" x14ac:dyDescent="0.2">
      <c r="A87" s="61">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59"/>
      <c r="BF87" s="59"/>
      <c r="BG87" s="59"/>
      <c r="BH87" s="59"/>
      <c r="BI87" s="59"/>
      <c r="BJ87" s="59"/>
      <c r="BK87" s="59"/>
      <c r="BL87" s="59"/>
      <c r="BM87" s="59"/>
      <c r="BN87" s="59"/>
      <c r="BO87" s="59"/>
      <c r="BP87" s="59"/>
      <c r="BQ87" s="56">
        <v>81</v>
      </c>
      <c r="BR87" s="77"/>
      <c r="BS87" s="919"/>
      <c r="BT87" s="920"/>
      <c r="BU87" s="920"/>
      <c r="BV87" s="920"/>
      <c r="BW87" s="920"/>
      <c r="BX87" s="920"/>
      <c r="BY87" s="920"/>
      <c r="BZ87" s="920"/>
      <c r="CA87" s="920"/>
      <c r="CB87" s="920"/>
      <c r="CC87" s="920"/>
      <c r="CD87" s="920"/>
      <c r="CE87" s="920"/>
      <c r="CF87" s="920"/>
      <c r="CG87" s="921"/>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5"/>
      <c r="EA87" s="52"/>
    </row>
    <row r="88" spans="1:131" ht="26.25" customHeight="1" x14ac:dyDescent="0.2">
      <c r="A88" s="57" t="s">
        <v>261</v>
      </c>
      <c r="B88" s="926" t="s">
        <v>195</v>
      </c>
      <c r="C88" s="927"/>
      <c r="D88" s="927"/>
      <c r="E88" s="927"/>
      <c r="F88" s="927"/>
      <c r="G88" s="927"/>
      <c r="H88" s="927"/>
      <c r="I88" s="927"/>
      <c r="J88" s="927"/>
      <c r="K88" s="927"/>
      <c r="L88" s="927"/>
      <c r="M88" s="927"/>
      <c r="N88" s="927"/>
      <c r="O88" s="927"/>
      <c r="P88" s="928"/>
      <c r="Q88" s="936"/>
      <c r="R88" s="937"/>
      <c r="S88" s="937"/>
      <c r="T88" s="937"/>
      <c r="U88" s="937"/>
      <c r="V88" s="937"/>
      <c r="W88" s="937"/>
      <c r="X88" s="937"/>
      <c r="Y88" s="937"/>
      <c r="Z88" s="937"/>
      <c r="AA88" s="937"/>
      <c r="AB88" s="937"/>
      <c r="AC88" s="937"/>
      <c r="AD88" s="937"/>
      <c r="AE88" s="937"/>
      <c r="AF88" s="938">
        <f>SUM(AF68:AJ87)</f>
        <v>3456</v>
      </c>
      <c r="AG88" s="938"/>
      <c r="AH88" s="938"/>
      <c r="AI88" s="938"/>
      <c r="AJ88" s="938"/>
      <c r="AK88" s="937"/>
      <c r="AL88" s="937"/>
      <c r="AM88" s="937"/>
      <c r="AN88" s="937"/>
      <c r="AO88" s="937"/>
      <c r="AP88" s="938">
        <f>SUM(AP68:AT87)</f>
        <v>10128</v>
      </c>
      <c r="AQ88" s="938"/>
      <c r="AR88" s="938"/>
      <c r="AS88" s="938"/>
      <c r="AT88" s="938"/>
      <c r="AU88" s="938">
        <f>SUM(AU68:AY87)</f>
        <v>1335</v>
      </c>
      <c r="AV88" s="938"/>
      <c r="AW88" s="938"/>
      <c r="AX88" s="938"/>
      <c r="AY88" s="938"/>
      <c r="AZ88" s="939"/>
      <c r="BA88" s="939"/>
      <c r="BB88" s="939"/>
      <c r="BC88" s="939"/>
      <c r="BD88" s="940"/>
      <c r="BE88" s="59"/>
      <c r="BF88" s="59"/>
      <c r="BG88" s="59"/>
      <c r="BH88" s="59"/>
      <c r="BI88" s="59"/>
      <c r="BJ88" s="59"/>
      <c r="BK88" s="59"/>
      <c r="BL88" s="59"/>
      <c r="BM88" s="59"/>
      <c r="BN88" s="59"/>
      <c r="BO88" s="59"/>
      <c r="BP88" s="59"/>
      <c r="BQ88" s="56">
        <v>82</v>
      </c>
      <c r="BR88" s="77"/>
      <c r="BS88" s="919"/>
      <c r="BT88" s="920"/>
      <c r="BU88" s="920"/>
      <c r="BV88" s="920"/>
      <c r="BW88" s="920"/>
      <c r="BX88" s="920"/>
      <c r="BY88" s="920"/>
      <c r="BZ88" s="920"/>
      <c r="CA88" s="920"/>
      <c r="CB88" s="920"/>
      <c r="CC88" s="920"/>
      <c r="CD88" s="920"/>
      <c r="CE88" s="920"/>
      <c r="CF88" s="920"/>
      <c r="CG88" s="921"/>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5"/>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919"/>
      <c r="BT89" s="920"/>
      <c r="BU89" s="920"/>
      <c r="BV89" s="920"/>
      <c r="BW89" s="920"/>
      <c r="BX89" s="920"/>
      <c r="BY89" s="920"/>
      <c r="BZ89" s="920"/>
      <c r="CA89" s="920"/>
      <c r="CB89" s="920"/>
      <c r="CC89" s="920"/>
      <c r="CD89" s="920"/>
      <c r="CE89" s="920"/>
      <c r="CF89" s="920"/>
      <c r="CG89" s="921"/>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5"/>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919"/>
      <c r="BT90" s="920"/>
      <c r="BU90" s="920"/>
      <c r="BV90" s="920"/>
      <c r="BW90" s="920"/>
      <c r="BX90" s="920"/>
      <c r="BY90" s="920"/>
      <c r="BZ90" s="920"/>
      <c r="CA90" s="920"/>
      <c r="CB90" s="920"/>
      <c r="CC90" s="920"/>
      <c r="CD90" s="920"/>
      <c r="CE90" s="920"/>
      <c r="CF90" s="920"/>
      <c r="CG90" s="921"/>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5"/>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919"/>
      <c r="BT91" s="920"/>
      <c r="BU91" s="920"/>
      <c r="BV91" s="920"/>
      <c r="BW91" s="920"/>
      <c r="BX91" s="920"/>
      <c r="BY91" s="920"/>
      <c r="BZ91" s="920"/>
      <c r="CA91" s="920"/>
      <c r="CB91" s="920"/>
      <c r="CC91" s="920"/>
      <c r="CD91" s="920"/>
      <c r="CE91" s="920"/>
      <c r="CF91" s="920"/>
      <c r="CG91" s="921"/>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5"/>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919"/>
      <c r="BT92" s="920"/>
      <c r="BU92" s="920"/>
      <c r="BV92" s="920"/>
      <c r="BW92" s="920"/>
      <c r="BX92" s="920"/>
      <c r="BY92" s="920"/>
      <c r="BZ92" s="920"/>
      <c r="CA92" s="920"/>
      <c r="CB92" s="920"/>
      <c r="CC92" s="920"/>
      <c r="CD92" s="920"/>
      <c r="CE92" s="920"/>
      <c r="CF92" s="920"/>
      <c r="CG92" s="921"/>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5"/>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919"/>
      <c r="BT93" s="920"/>
      <c r="BU93" s="920"/>
      <c r="BV93" s="920"/>
      <c r="BW93" s="920"/>
      <c r="BX93" s="920"/>
      <c r="BY93" s="920"/>
      <c r="BZ93" s="920"/>
      <c r="CA93" s="920"/>
      <c r="CB93" s="920"/>
      <c r="CC93" s="920"/>
      <c r="CD93" s="920"/>
      <c r="CE93" s="920"/>
      <c r="CF93" s="920"/>
      <c r="CG93" s="921"/>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5"/>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919"/>
      <c r="BT94" s="920"/>
      <c r="BU94" s="920"/>
      <c r="BV94" s="920"/>
      <c r="BW94" s="920"/>
      <c r="BX94" s="920"/>
      <c r="BY94" s="920"/>
      <c r="BZ94" s="920"/>
      <c r="CA94" s="920"/>
      <c r="CB94" s="920"/>
      <c r="CC94" s="920"/>
      <c r="CD94" s="920"/>
      <c r="CE94" s="920"/>
      <c r="CF94" s="920"/>
      <c r="CG94" s="921"/>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5"/>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919"/>
      <c r="BT95" s="920"/>
      <c r="BU95" s="920"/>
      <c r="BV95" s="920"/>
      <c r="BW95" s="920"/>
      <c r="BX95" s="920"/>
      <c r="BY95" s="920"/>
      <c r="BZ95" s="920"/>
      <c r="CA95" s="920"/>
      <c r="CB95" s="920"/>
      <c r="CC95" s="920"/>
      <c r="CD95" s="920"/>
      <c r="CE95" s="920"/>
      <c r="CF95" s="920"/>
      <c r="CG95" s="921"/>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5"/>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919"/>
      <c r="BT96" s="920"/>
      <c r="BU96" s="920"/>
      <c r="BV96" s="920"/>
      <c r="BW96" s="920"/>
      <c r="BX96" s="920"/>
      <c r="BY96" s="920"/>
      <c r="BZ96" s="920"/>
      <c r="CA96" s="920"/>
      <c r="CB96" s="920"/>
      <c r="CC96" s="920"/>
      <c r="CD96" s="920"/>
      <c r="CE96" s="920"/>
      <c r="CF96" s="920"/>
      <c r="CG96" s="921"/>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5"/>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919"/>
      <c r="BT97" s="920"/>
      <c r="BU97" s="920"/>
      <c r="BV97" s="920"/>
      <c r="BW97" s="920"/>
      <c r="BX97" s="920"/>
      <c r="BY97" s="920"/>
      <c r="BZ97" s="920"/>
      <c r="CA97" s="920"/>
      <c r="CB97" s="920"/>
      <c r="CC97" s="920"/>
      <c r="CD97" s="920"/>
      <c r="CE97" s="920"/>
      <c r="CF97" s="920"/>
      <c r="CG97" s="921"/>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5"/>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919"/>
      <c r="BT98" s="920"/>
      <c r="BU98" s="920"/>
      <c r="BV98" s="920"/>
      <c r="BW98" s="920"/>
      <c r="BX98" s="920"/>
      <c r="BY98" s="920"/>
      <c r="BZ98" s="920"/>
      <c r="CA98" s="920"/>
      <c r="CB98" s="920"/>
      <c r="CC98" s="920"/>
      <c r="CD98" s="920"/>
      <c r="CE98" s="920"/>
      <c r="CF98" s="920"/>
      <c r="CG98" s="921"/>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5"/>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919"/>
      <c r="BT99" s="920"/>
      <c r="BU99" s="920"/>
      <c r="BV99" s="920"/>
      <c r="BW99" s="920"/>
      <c r="BX99" s="920"/>
      <c r="BY99" s="920"/>
      <c r="BZ99" s="920"/>
      <c r="CA99" s="920"/>
      <c r="CB99" s="920"/>
      <c r="CC99" s="920"/>
      <c r="CD99" s="920"/>
      <c r="CE99" s="920"/>
      <c r="CF99" s="920"/>
      <c r="CG99" s="921"/>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5"/>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919"/>
      <c r="BT100" s="920"/>
      <c r="BU100" s="920"/>
      <c r="BV100" s="920"/>
      <c r="BW100" s="920"/>
      <c r="BX100" s="920"/>
      <c r="BY100" s="920"/>
      <c r="BZ100" s="920"/>
      <c r="CA100" s="920"/>
      <c r="CB100" s="920"/>
      <c r="CC100" s="920"/>
      <c r="CD100" s="920"/>
      <c r="CE100" s="920"/>
      <c r="CF100" s="920"/>
      <c r="CG100" s="921"/>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5"/>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919"/>
      <c r="BT101" s="920"/>
      <c r="BU101" s="920"/>
      <c r="BV101" s="920"/>
      <c r="BW101" s="920"/>
      <c r="BX101" s="920"/>
      <c r="BY101" s="920"/>
      <c r="BZ101" s="920"/>
      <c r="CA101" s="920"/>
      <c r="CB101" s="920"/>
      <c r="CC101" s="920"/>
      <c r="CD101" s="920"/>
      <c r="CE101" s="920"/>
      <c r="CF101" s="920"/>
      <c r="CG101" s="921"/>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5"/>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261</v>
      </c>
      <c r="BR102" s="926" t="s">
        <v>423</v>
      </c>
      <c r="BS102" s="927"/>
      <c r="BT102" s="927"/>
      <c r="BU102" s="927"/>
      <c r="BV102" s="927"/>
      <c r="BW102" s="927"/>
      <c r="BX102" s="927"/>
      <c r="BY102" s="927"/>
      <c r="BZ102" s="927"/>
      <c r="CA102" s="927"/>
      <c r="CB102" s="927"/>
      <c r="CC102" s="927"/>
      <c r="CD102" s="927"/>
      <c r="CE102" s="927"/>
      <c r="CF102" s="927"/>
      <c r="CG102" s="928"/>
      <c r="CH102" s="929"/>
      <c r="CI102" s="930"/>
      <c r="CJ102" s="930"/>
      <c r="CK102" s="930"/>
      <c r="CL102" s="931"/>
      <c r="CM102" s="929"/>
      <c r="CN102" s="930"/>
      <c r="CO102" s="930"/>
      <c r="CP102" s="930"/>
      <c r="CQ102" s="931"/>
      <c r="CR102" s="932"/>
      <c r="CS102" s="933"/>
      <c r="CT102" s="933"/>
      <c r="CU102" s="933"/>
      <c r="CV102" s="934"/>
      <c r="CW102" s="932"/>
      <c r="CX102" s="933"/>
      <c r="CY102" s="933"/>
      <c r="CZ102" s="933"/>
      <c r="DA102" s="934"/>
      <c r="DB102" s="932"/>
      <c r="DC102" s="933"/>
      <c r="DD102" s="933"/>
      <c r="DE102" s="933"/>
      <c r="DF102" s="934"/>
      <c r="DG102" s="932"/>
      <c r="DH102" s="933"/>
      <c r="DI102" s="933"/>
      <c r="DJ102" s="933"/>
      <c r="DK102" s="934"/>
      <c r="DL102" s="932"/>
      <c r="DM102" s="933"/>
      <c r="DN102" s="933"/>
      <c r="DO102" s="933"/>
      <c r="DP102" s="934"/>
      <c r="DQ102" s="932"/>
      <c r="DR102" s="933"/>
      <c r="DS102" s="933"/>
      <c r="DT102" s="933"/>
      <c r="DU102" s="934"/>
      <c r="DV102" s="926"/>
      <c r="DW102" s="927"/>
      <c r="DX102" s="927"/>
      <c r="DY102" s="927"/>
      <c r="DZ102" s="935"/>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914" t="s">
        <v>437</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47" t="s">
        <v>438</v>
      </c>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c r="DQ104" s="747"/>
      <c r="DR104" s="747"/>
      <c r="DS104" s="747"/>
      <c r="DT104" s="747"/>
      <c r="DU104" s="747"/>
      <c r="DV104" s="747"/>
      <c r="DW104" s="747"/>
      <c r="DX104" s="747"/>
      <c r="DY104" s="747"/>
      <c r="DZ104" s="747"/>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439</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293</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915" t="s">
        <v>440</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61</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52" customFormat="1" ht="26.25" customHeight="1" x14ac:dyDescent="0.2">
      <c r="A109" s="886" t="s">
        <v>441</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15</v>
      </c>
      <c r="AB109" s="887"/>
      <c r="AC109" s="887"/>
      <c r="AD109" s="887"/>
      <c r="AE109" s="888"/>
      <c r="AF109" s="889" t="s">
        <v>408</v>
      </c>
      <c r="AG109" s="887"/>
      <c r="AH109" s="887"/>
      <c r="AI109" s="887"/>
      <c r="AJ109" s="888"/>
      <c r="AK109" s="889" t="s">
        <v>377</v>
      </c>
      <c r="AL109" s="887"/>
      <c r="AM109" s="887"/>
      <c r="AN109" s="887"/>
      <c r="AO109" s="888"/>
      <c r="AP109" s="889" t="s">
        <v>442</v>
      </c>
      <c r="AQ109" s="887"/>
      <c r="AR109" s="887"/>
      <c r="AS109" s="887"/>
      <c r="AT109" s="890"/>
      <c r="AU109" s="886" t="s">
        <v>441</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15</v>
      </c>
      <c r="BR109" s="887"/>
      <c r="BS109" s="887"/>
      <c r="BT109" s="887"/>
      <c r="BU109" s="888"/>
      <c r="BV109" s="889" t="s">
        <v>408</v>
      </c>
      <c r="BW109" s="887"/>
      <c r="BX109" s="887"/>
      <c r="BY109" s="887"/>
      <c r="BZ109" s="888"/>
      <c r="CA109" s="889" t="s">
        <v>377</v>
      </c>
      <c r="CB109" s="887"/>
      <c r="CC109" s="887"/>
      <c r="CD109" s="887"/>
      <c r="CE109" s="888"/>
      <c r="CF109" s="918" t="s">
        <v>442</v>
      </c>
      <c r="CG109" s="918"/>
      <c r="CH109" s="918"/>
      <c r="CI109" s="918"/>
      <c r="CJ109" s="918"/>
      <c r="CK109" s="889" t="s">
        <v>101</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15</v>
      </c>
      <c r="DH109" s="887"/>
      <c r="DI109" s="887"/>
      <c r="DJ109" s="887"/>
      <c r="DK109" s="888"/>
      <c r="DL109" s="889" t="s">
        <v>408</v>
      </c>
      <c r="DM109" s="887"/>
      <c r="DN109" s="887"/>
      <c r="DO109" s="887"/>
      <c r="DP109" s="888"/>
      <c r="DQ109" s="889" t="s">
        <v>377</v>
      </c>
      <c r="DR109" s="887"/>
      <c r="DS109" s="887"/>
      <c r="DT109" s="887"/>
      <c r="DU109" s="888"/>
      <c r="DV109" s="889" t="s">
        <v>442</v>
      </c>
      <c r="DW109" s="887"/>
      <c r="DX109" s="887"/>
      <c r="DY109" s="887"/>
      <c r="DZ109" s="890"/>
    </row>
    <row r="110" spans="1:131" s="52" customFormat="1" ht="26.25" customHeight="1" x14ac:dyDescent="0.2">
      <c r="A110" s="797" t="s">
        <v>329</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790">
        <v>1435985</v>
      </c>
      <c r="AB110" s="791"/>
      <c r="AC110" s="791"/>
      <c r="AD110" s="791"/>
      <c r="AE110" s="792"/>
      <c r="AF110" s="793">
        <v>1519413</v>
      </c>
      <c r="AG110" s="791"/>
      <c r="AH110" s="791"/>
      <c r="AI110" s="791"/>
      <c r="AJ110" s="792"/>
      <c r="AK110" s="793">
        <v>1519771</v>
      </c>
      <c r="AL110" s="791"/>
      <c r="AM110" s="791"/>
      <c r="AN110" s="791"/>
      <c r="AO110" s="792"/>
      <c r="AP110" s="891">
        <v>23.6</v>
      </c>
      <c r="AQ110" s="892"/>
      <c r="AR110" s="892"/>
      <c r="AS110" s="892"/>
      <c r="AT110" s="893"/>
      <c r="AU110" s="894" t="s">
        <v>131</v>
      </c>
      <c r="AV110" s="895"/>
      <c r="AW110" s="895"/>
      <c r="AX110" s="895"/>
      <c r="AY110" s="895"/>
      <c r="AZ110" s="850" t="s">
        <v>443</v>
      </c>
      <c r="BA110" s="798"/>
      <c r="BB110" s="798"/>
      <c r="BC110" s="798"/>
      <c r="BD110" s="798"/>
      <c r="BE110" s="798"/>
      <c r="BF110" s="798"/>
      <c r="BG110" s="798"/>
      <c r="BH110" s="798"/>
      <c r="BI110" s="798"/>
      <c r="BJ110" s="798"/>
      <c r="BK110" s="798"/>
      <c r="BL110" s="798"/>
      <c r="BM110" s="798"/>
      <c r="BN110" s="798"/>
      <c r="BO110" s="798"/>
      <c r="BP110" s="799"/>
      <c r="BQ110" s="851">
        <v>13410934</v>
      </c>
      <c r="BR110" s="852"/>
      <c r="BS110" s="852"/>
      <c r="BT110" s="852"/>
      <c r="BU110" s="852"/>
      <c r="BV110" s="852">
        <v>13107975</v>
      </c>
      <c r="BW110" s="852"/>
      <c r="BX110" s="852"/>
      <c r="BY110" s="852"/>
      <c r="BZ110" s="852"/>
      <c r="CA110" s="852">
        <v>12587861</v>
      </c>
      <c r="CB110" s="852"/>
      <c r="CC110" s="852"/>
      <c r="CD110" s="852"/>
      <c r="CE110" s="852"/>
      <c r="CF110" s="876">
        <v>195.1</v>
      </c>
      <c r="CG110" s="877"/>
      <c r="CH110" s="877"/>
      <c r="CI110" s="877"/>
      <c r="CJ110" s="877"/>
      <c r="CK110" s="900" t="s">
        <v>372</v>
      </c>
      <c r="CL110" s="741"/>
      <c r="CM110" s="850" t="s">
        <v>444</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51" t="s">
        <v>211</v>
      </c>
      <c r="DH110" s="852"/>
      <c r="DI110" s="852"/>
      <c r="DJ110" s="852"/>
      <c r="DK110" s="852"/>
      <c r="DL110" s="852" t="s">
        <v>211</v>
      </c>
      <c r="DM110" s="852"/>
      <c r="DN110" s="852"/>
      <c r="DO110" s="852"/>
      <c r="DP110" s="852"/>
      <c r="DQ110" s="852" t="s">
        <v>211</v>
      </c>
      <c r="DR110" s="852"/>
      <c r="DS110" s="852"/>
      <c r="DT110" s="852"/>
      <c r="DU110" s="852"/>
      <c r="DV110" s="853" t="s">
        <v>211</v>
      </c>
      <c r="DW110" s="853"/>
      <c r="DX110" s="853"/>
      <c r="DY110" s="853"/>
      <c r="DZ110" s="854"/>
    </row>
    <row r="111" spans="1:131" s="52" customFormat="1" ht="26.25" customHeight="1" x14ac:dyDescent="0.2">
      <c r="A111" s="746" t="s">
        <v>425</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13"/>
      <c r="AA111" s="751" t="s">
        <v>211</v>
      </c>
      <c r="AB111" s="752"/>
      <c r="AC111" s="752"/>
      <c r="AD111" s="752"/>
      <c r="AE111" s="753"/>
      <c r="AF111" s="754" t="s">
        <v>211</v>
      </c>
      <c r="AG111" s="752"/>
      <c r="AH111" s="752"/>
      <c r="AI111" s="752"/>
      <c r="AJ111" s="753"/>
      <c r="AK111" s="754" t="s">
        <v>211</v>
      </c>
      <c r="AL111" s="752"/>
      <c r="AM111" s="752"/>
      <c r="AN111" s="752"/>
      <c r="AO111" s="753"/>
      <c r="AP111" s="823" t="s">
        <v>211</v>
      </c>
      <c r="AQ111" s="824"/>
      <c r="AR111" s="824"/>
      <c r="AS111" s="824"/>
      <c r="AT111" s="825"/>
      <c r="AU111" s="896"/>
      <c r="AV111" s="897"/>
      <c r="AW111" s="897"/>
      <c r="AX111" s="897"/>
      <c r="AY111" s="897"/>
      <c r="AZ111" s="822" t="s">
        <v>446</v>
      </c>
      <c r="BA111" s="759"/>
      <c r="BB111" s="759"/>
      <c r="BC111" s="759"/>
      <c r="BD111" s="759"/>
      <c r="BE111" s="759"/>
      <c r="BF111" s="759"/>
      <c r="BG111" s="759"/>
      <c r="BH111" s="759"/>
      <c r="BI111" s="759"/>
      <c r="BJ111" s="759"/>
      <c r="BK111" s="759"/>
      <c r="BL111" s="759"/>
      <c r="BM111" s="759"/>
      <c r="BN111" s="759"/>
      <c r="BO111" s="759"/>
      <c r="BP111" s="760"/>
      <c r="BQ111" s="826" t="s">
        <v>211</v>
      </c>
      <c r="BR111" s="827"/>
      <c r="BS111" s="827"/>
      <c r="BT111" s="827"/>
      <c r="BU111" s="827"/>
      <c r="BV111" s="827" t="s">
        <v>211</v>
      </c>
      <c r="BW111" s="827"/>
      <c r="BX111" s="827"/>
      <c r="BY111" s="827"/>
      <c r="BZ111" s="827"/>
      <c r="CA111" s="827" t="s">
        <v>211</v>
      </c>
      <c r="CB111" s="827"/>
      <c r="CC111" s="827"/>
      <c r="CD111" s="827"/>
      <c r="CE111" s="827"/>
      <c r="CF111" s="884" t="s">
        <v>211</v>
      </c>
      <c r="CG111" s="885"/>
      <c r="CH111" s="885"/>
      <c r="CI111" s="885"/>
      <c r="CJ111" s="885"/>
      <c r="CK111" s="901"/>
      <c r="CL111" s="743"/>
      <c r="CM111" s="822" t="s">
        <v>144</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826" t="s">
        <v>211</v>
      </c>
      <c r="DH111" s="827"/>
      <c r="DI111" s="827"/>
      <c r="DJ111" s="827"/>
      <c r="DK111" s="827"/>
      <c r="DL111" s="827" t="s">
        <v>211</v>
      </c>
      <c r="DM111" s="827"/>
      <c r="DN111" s="827"/>
      <c r="DO111" s="827"/>
      <c r="DP111" s="827"/>
      <c r="DQ111" s="827" t="s">
        <v>211</v>
      </c>
      <c r="DR111" s="827"/>
      <c r="DS111" s="827"/>
      <c r="DT111" s="827"/>
      <c r="DU111" s="827"/>
      <c r="DV111" s="828" t="s">
        <v>211</v>
      </c>
      <c r="DW111" s="828"/>
      <c r="DX111" s="828"/>
      <c r="DY111" s="828"/>
      <c r="DZ111" s="829"/>
    </row>
    <row r="112" spans="1:131" s="52" customFormat="1" ht="26.25" customHeight="1" x14ac:dyDescent="0.2">
      <c r="A112" s="730" t="s">
        <v>164</v>
      </c>
      <c r="B112" s="731"/>
      <c r="C112" s="759" t="s">
        <v>447</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51" t="s">
        <v>211</v>
      </c>
      <c r="AB112" s="752"/>
      <c r="AC112" s="752"/>
      <c r="AD112" s="752"/>
      <c r="AE112" s="753"/>
      <c r="AF112" s="754" t="s">
        <v>211</v>
      </c>
      <c r="AG112" s="752"/>
      <c r="AH112" s="752"/>
      <c r="AI112" s="752"/>
      <c r="AJ112" s="753"/>
      <c r="AK112" s="754" t="s">
        <v>211</v>
      </c>
      <c r="AL112" s="752"/>
      <c r="AM112" s="752"/>
      <c r="AN112" s="752"/>
      <c r="AO112" s="753"/>
      <c r="AP112" s="823" t="s">
        <v>211</v>
      </c>
      <c r="AQ112" s="824"/>
      <c r="AR112" s="824"/>
      <c r="AS112" s="824"/>
      <c r="AT112" s="825"/>
      <c r="AU112" s="896"/>
      <c r="AV112" s="897"/>
      <c r="AW112" s="897"/>
      <c r="AX112" s="897"/>
      <c r="AY112" s="897"/>
      <c r="AZ112" s="822" t="s">
        <v>281</v>
      </c>
      <c r="BA112" s="759"/>
      <c r="BB112" s="759"/>
      <c r="BC112" s="759"/>
      <c r="BD112" s="759"/>
      <c r="BE112" s="759"/>
      <c r="BF112" s="759"/>
      <c r="BG112" s="759"/>
      <c r="BH112" s="759"/>
      <c r="BI112" s="759"/>
      <c r="BJ112" s="759"/>
      <c r="BK112" s="759"/>
      <c r="BL112" s="759"/>
      <c r="BM112" s="759"/>
      <c r="BN112" s="759"/>
      <c r="BO112" s="759"/>
      <c r="BP112" s="760"/>
      <c r="BQ112" s="826">
        <v>4549505</v>
      </c>
      <c r="BR112" s="827"/>
      <c r="BS112" s="827"/>
      <c r="BT112" s="827"/>
      <c r="BU112" s="827"/>
      <c r="BV112" s="827">
        <v>4230858</v>
      </c>
      <c r="BW112" s="827"/>
      <c r="BX112" s="827"/>
      <c r="BY112" s="827"/>
      <c r="BZ112" s="827"/>
      <c r="CA112" s="827">
        <v>3925340</v>
      </c>
      <c r="CB112" s="827"/>
      <c r="CC112" s="827"/>
      <c r="CD112" s="827"/>
      <c r="CE112" s="827"/>
      <c r="CF112" s="884">
        <v>60.8</v>
      </c>
      <c r="CG112" s="885"/>
      <c r="CH112" s="885"/>
      <c r="CI112" s="885"/>
      <c r="CJ112" s="885"/>
      <c r="CK112" s="901"/>
      <c r="CL112" s="743"/>
      <c r="CM112" s="822" t="s">
        <v>378</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826" t="s">
        <v>211</v>
      </c>
      <c r="DH112" s="827"/>
      <c r="DI112" s="827"/>
      <c r="DJ112" s="827"/>
      <c r="DK112" s="827"/>
      <c r="DL112" s="827" t="s">
        <v>211</v>
      </c>
      <c r="DM112" s="827"/>
      <c r="DN112" s="827"/>
      <c r="DO112" s="827"/>
      <c r="DP112" s="827"/>
      <c r="DQ112" s="827" t="s">
        <v>211</v>
      </c>
      <c r="DR112" s="827"/>
      <c r="DS112" s="827"/>
      <c r="DT112" s="827"/>
      <c r="DU112" s="827"/>
      <c r="DV112" s="828" t="s">
        <v>211</v>
      </c>
      <c r="DW112" s="828"/>
      <c r="DX112" s="828"/>
      <c r="DY112" s="828"/>
      <c r="DZ112" s="829"/>
    </row>
    <row r="113" spans="1:130" s="52" customFormat="1" ht="26.25" customHeight="1" x14ac:dyDescent="0.2">
      <c r="A113" s="732"/>
      <c r="B113" s="733"/>
      <c r="C113" s="759" t="s">
        <v>450</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751">
        <v>409544</v>
      </c>
      <c r="AB113" s="752"/>
      <c r="AC113" s="752"/>
      <c r="AD113" s="752"/>
      <c r="AE113" s="753"/>
      <c r="AF113" s="754">
        <v>409359</v>
      </c>
      <c r="AG113" s="752"/>
      <c r="AH113" s="752"/>
      <c r="AI113" s="752"/>
      <c r="AJ113" s="753"/>
      <c r="AK113" s="754">
        <v>447136</v>
      </c>
      <c r="AL113" s="752"/>
      <c r="AM113" s="752"/>
      <c r="AN113" s="752"/>
      <c r="AO113" s="753"/>
      <c r="AP113" s="823">
        <v>6.9</v>
      </c>
      <c r="AQ113" s="824"/>
      <c r="AR113" s="824"/>
      <c r="AS113" s="824"/>
      <c r="AT113" s="825"/>
      <c r="AU113" s="896"/>
      <c r="AV113" s="897"/>
      <c r="AW113" s="897"/>
      <c r="AX113" s="897"/>
      <c r="AY113" s="897"/>
      <c r="AZ113" s="822" t="s">
        <v>215</v>
      </c>
      <c r="BA113" s="759"/>
      <c r="BB113" s="759"/>
      <c r="BC113" s="759"/>
      <c r="BD113" s="759"/>
      <c r="BE113" s="759"/>
      <c r="BF113" s="759"/>
      <c r="BG113" s="759"/>
      <c r="BH113" s="759"/>
      <c r="BI113" s="759"/>
      <c r="BJ113" s="759"/>
      <c r="BK113" s="759"/>
      <c r="BL113" s="759"/>
      <c r="BM113" s="759"/>
      <c r="BN113" s="759"/>
      <c r="BO113" s="759"/>
      <c r="BP113" s="760"/>
      <c r="BQ113" s="826">
        <v>1424854</v>
      </c>
      <c r="BR113" s="827"/>
      <c r="BS113" s="827"/>
      <c r="BT113" s="827"/>
      <c r="BU113" s="827"/>
      <c r="BV113" s="827">
        <v>1473273</v>
      </c>
      <c r="BW113" s="827"/>
      <c r="BX113" s="827"/>
      <c r="BY113" s="827"/>
      <c r="BZ113" s="827"/>
      <c r="CA113" s="827">
        <v>1334752</v>
      </c>
      <c r="CB113" s="827"/>
      <c r="CC113" s="827"/>
      <c r="CD113" s="827"/>
      <c r="CE113" s="827"/>
      <c r="CF113" s="884">
        <v>20.7</v>
      </c>
      <c r="CG113" s="885"/>
      <c r="CH113" s="885"/>
      <c r="CI113" s="885"/>
      <c r="CJ113" s="885"/>
      <c r="CK113" s="901"/>
      <c r="CL113" s="743"/>
      <c r="CM113" s="822" t="s">
        <v>389</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51" t="s">
        <v>211</v>
      </c>
      <c r="DH113" s="752"/>
      <c r="DI113" s="752"/>
      <c r="DJ113" s="752"/>
      <c r="DK113" s="753"/>
      <c r="DL113" s="754" t="s">
        <v>211</v>
      </c>
      <c r="DM113" s="752"/>
      <c r="DN113" s="752"/>
      <c r="DO113" s="752"/>
      <c r="DP113" s="753"/>
      <c r="DQ113" s="754" t="s">
        <v>211</v>
      </c>
      <c r="DR113" s="752"/>
      <c r="DS113" s="752"/>
      <c r="DT113" s="752"/>
      <c r="DU113" s="753"/>
      <c r="DV113" s="823" t="s">
        <v>211</v>
      </c>
      <c r="DW113" s="824"/>
      <c r="DX113" s="824"/>
      <c r="DY113" s="824"/>
      <c r="DZ113" s="825"/>
    </row>
    <row r="114" spans="1:130" s="52" customFormat="1" ht="26.25" customHeight="1" x14ac:dyDescent="0.2">
      <c r="A114" s="732"/>
      <c r="B114" s="733"/>
      <c r="C114" s="759" t="s">
        <v>451</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51">
        <v>110056</v>
      </c>
      <c r="AB114" s="752"/>
      <c r="AC114" s="752"/>
      <c r="AD114" s="752"/>
      <c r="AE114" s="753"/>
      <c r="AF114" s="754">
        <v>137997</v>
      </c>
      <c r="AG114" s="752"/>
      <c r="AH114" s="752"/>
      <c r="AI114" s="752"/>
      <c r="AJ114" s="753"/>
      <c r="AK114" s="754">
        <v>90370</v>
      </c>
      <c r="AL114" s="752"/>
      <c r="AM114" s="752"/>
      <c r="AN114" s="752"/>
      <c r="AO114" s="753"/>
      <c r="AP114" s="823">
        <v>1.4</v>
      </c>
      <c r="AQ114" s="824"/>
      <c r="AR114" s="824"/>
      <c r="AS114" s="824"/>
      <c r="AT114" s="825"/>
      <c r="AU114" s="896"/>
      <c r="AV114" s="897"/>
      <c r="AW114" s="897"/>
      <c r="AX114" s="897"/>
      <c r="AY114" s="897"/>
      <c r="AZ114" s="822" t="s">
        <v>453</v>
      </c>
      <c r="BA114" s="759"/>
      <c r="BB114" s="759"/>
      <c r="BC114" s="759"/>
      <c r="BD114" s="759"/>
      <c r="BE114" s="759"/>
      <c r="BF114" s="759"/>
      <c r="BG114" s="759"/>
      <c r="BH114" s="759"/>
      <c r="BI114" s="759"/>
      <c r="BJ114" s="759"/>
      <c r="BK114" s="759"/>
      <c r="BL114" s="759"/>
      <c r="BM114" s="759"/>
      <c r="BN114" s="759"/>
      <c r="BO114" s="759"/>
      <c r="BP114" s="760"/>
      <c r="BQ114" s="826">
        <v>2341629</v>
      </c>
      <c r="BR114" s="827"/>
      <c r="BS114" s="827"/>
      <c r="BT114" s="827"/>
      <c r="BU114" s="827"/>
      <c r="BV114" s="827">
        <v>2343235</v>
      </c>
      <c r="BW114" s="827"/>
      <c r="BX114" s="827"/>
      <c r="BY114" s="827"/>
      <c r="BZ114" s="827"/>
      <c r="CA114" s="827">
        <v>2314212</v>
      </c>
      <c r="CB114" s="827"/>
      <c r="CC114" s="827"/>
      <c r="CD114" s="827"/>
      <c r="CE114" s="827"/>
      <c r="CF114" s="884">
        <v>35.9</v>
      </c>
      <c r="CG114" s="885"/>
      <c r="CH114" s="885"/>
      <c r="CI114" s="885"/>
      <c r="CJ114" s="885"/>
      <c r="CK114" s="901"/>
      <c r="CL114" s="743"/>
      <c r="CM114" s="822" t="s">
        <v>454</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51" t="s">
        <v>211</v>
      </c>
      <c r="DH114" s="752"/>
      <c r="DI114" s="752"/>
      <c r="DJ114" s="752"/>
      <c r="DK114" s="753"/>
      <c r="DL114" s="754" t="s">
        <v>211</v>
      </c>
      <c r="DM114" s="752"/>
      <c r="DN114" s="752"/>
      <c r="DO114" s="752"/>
      <c r="DP114" s="753"/>
      <c r="DQ114" s="754" t="s">
        <v>211</v>
      </c>
      <c r="DR114" s="752"/>
      <c r="DS114" s="752"/>
      <c r="DT114" s="752"/>
      <c r="DU114" s="753"/>
      <c r="DV114" s="823" t="s">
        <v>211</v>
      </c>
      <c r="DW114" s="824"/>
      <c r="DX114" s="824"/>
      <c r="DY114" s="824"/>
      <c r="DZ114" s="825"/>
    </row>
    <row r="115" spans="1:130" s="52" customFormat="1" ht="26.25" customHeight="1" x14ac:dyDescent="0.2">
      <c r="A115" s="732"/>
      <c r="B115" s="733"/>
      <c r="C115" s="759" t="s">
        <v>360</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751" t="s">
        <v>211</v>
      </c>
      <c r="AB115" s="752"/>
      <c r="AC115" s="752"/>
      <c r="AD115" s="752"/>
      <c r="AE115" s="753"/>
      <c r="AF115" s="754" t="s">
        <v>211</v>
      </c>
      <c r="AG115" s="752"/>
      <c r="AH115" s="752"/>
      <c r="AI115" s="752"/>
      <c r="AJ115" s="753"/>
      <c r="AK115" s="754" t="s">
        <v>211</v>
      </c>
      <c r="AL115" s="752"/>
      <c r="AM115" s="752"/>
      <c r="AN115" s="752"/>
      <c r="AO115" s="753"/>
      <c r="AP115" s="823" t="s">
        <v>211</v>
      </c>
      <c r="AQ115" s="824"/>
      <c r="AR115" s="824"/>
      <c r="AS115" s="824"/>
      <c r="AT115" s="825"/>
      <c r="AU115" s="896"/>
      <c r="AV115" s="897"/>
      <c r="AW115" s="897"/>
      <c r="AX115" s="897"/>
      <c r="AY115" s="897"/>
      <c r="AZ115" s="822" t="s">
        <v>346</v>
      </c>
      <c r="BA115" s="759"/>
      <c r="BB115" s="759"/>
      <c r="BC115" s="759"/>
      <c r="BD115" s="759"/>
      <c r="BE115" s="759"/>
      <c r="BF115" s="759"/>
      <c r="BG115" s="759"/>
      <c r="BH115" s="759"/>
      <c r="BI115" s="759"/>
      <c r="BJ115" s="759"/>
      <c r="BK115" s="759"/>
      <c r="BL115" s="759"/>
      <c r="BM115" s="759"/>
      <c r="BN115" s="759"/>
      <c r="BO115" s="759"/>
      <c r="BP115" s="760"/>
      <c r="BQ115" s="826" t="s">
        <v>211</v>
      </c>
      <c r="BR115" s="827"/>
      <c r="BS115" s="827"/>
      <c r="BT115" s="827"/>
      <c r="BU115" s="827"/>
      <c r="BV115" s="827" t="s">
        <v>211</v>
      </c>
      <c r="BW115" s="827"/>
      <c r="BX115" s="827"/>
      <c r="BY115" s="827"/>
      <c r="BZ115" s="827"/>
      <c r="CA115" s="827" t="s">
        <v>211</v>
      </c>
      <c r="CB115" s="827"/>
      <c r="CC115" s="827"/>
      <c r="CD115" s="827"/>
      <c r="CE115" s="827"/>
      <c r="CF115" s="884" t="s">
        <v>211</v>
      </c>
      <c r="CG115" s="885"/>
      <c r="CH115" s="885"/>
      <c r="CI115" s="885"/>
      <c r="CJ115" s="885"/>
      <c r="CK115" s="901"/>
      <c r="CL115" s="743"/>
      <c r="CM115" s="822" t="s">
        <v>35</v>
      </c>
      <c r="CN115" s="759"/>
      <c r="CO115" s="759"/>
      <c r="CP115" s="759"/>
      <c r="CQ115" s="759"/>
      <c r="CR115" s="759"/>
      <c r="CS115" s="759"/>
      <c r="CT115" s="759"/>
      <c r="CU115" s="759"/>
      <c r="CV115" s="759"/>
      <c r="CW115" s="759"/>
      <c r="CX115" s="759"/>
      <c r="CY115" s="759"/>
      <c r="CZ115" s="759"/>
      <c r="DA115" s="759"/>
      <c r="DB115" s="759"/>
      <c r="DC115" s="759"/>
      <c r="DD115" s="759"/>
      <c r="DE115" s="759"/>
      <c r="DF115" s="760"/>
      <c r="DG115" s="751" t="s">
        <v>211</v>
      </c>
      <c r="DH115" s="752"/>
      <c r="DI115" s="752"/>
      <c r="DJ115" s="752"/>
      <c r="DK115" s="753"/>
      <c r="DL115" s="754" t="s">
        <v>211</v>
      </c>
      <c r="DM115" s="752"/>
      <c r="DN115" s="752"/>
      <c r="DO115" s="752"/>
      <c r="DP115" s="753"/>
      <c r="DQ115" s="754" t="s">
        <v>211</v>
      </c>
      <c r="DR115" s="752"/>
      <c r="DS115" s="752"/>
      <c r="DT115" s="752"/>
      <c r="DU115" s="753"/>
      <c r="DV115" s="823" t="s">
        <v>211</v>
      </c>
      <c r="DW115" s="824"/>
      <c r="DX115" s="824"/>
      <c r="DY115" s="824"/>
      <c r="DZ115" s="825"/>
    </row>
    <row r="116" spans="1:130" s="52" customFormat="1" ht="26.25" customHeight="1" x14ac:dyDescent="0.2">
      <c r="A116" s="734"/>
      <c r="B116" s="735"/>
      <c r="C116" s="831" t="s">
        <v>3</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51" t="s">
        <v>211</v>
      </c>
      <c r="AB116" s="752"/>
      <c r="AC116" s="752"/>
      <c r="AD116" s="752"/>
      <c r="AE116" s="753"/>
      <c r="AF116" s="754" t="s">
        <v>211</v>
      </c>
      <c r="AG116" s="752"/>
      <c r="AH116" s="752"/>
      <c r="AI116" s="752"/>
      <c r="AJ116" s="753"/>
      <c r="AK116" s="754" t="s">
        <v>211</v>
      </c>
      <c r="AL116" s="752"/>
      <c r="AM116" s="752"/>
      <c r="AN116" s="752"/>
      <c r="AO116" s="753"/>
      <c r="AP116" s="823" t="s">
        <v>211</v>
      </c>
      <c r="AQ116" s="824"/>
      <c r="AR116" s="824"/>
      <c r="AS116" s="824"/>
      <c r="AT116" s="825"/>
      <c r="AU116" s="896"/>
      <c r="AV116" s="897"/>
      <c r="AW116" s="897"/>
      <c r="AX116" s="897"/>
      <c r="AY116" s="897"/>
      <c r="AZ116" s="903" t="s">
        <v>233</v>
      </c>
      <c r="BA116" s="904"/>
      <c r="BB116" s="904"/>
      <c r="BC116" s="904"/>
      <c r="BD116" s="904"/>
      <c r="BE116" s="904"/>
      <c r="BF116" s="904"/>
      <c r="BG116" s="904"/>
      <c r="BH116" s="904"/>
      <c r="BI116" s="904"/>
      <c r="BJ116" s="904"/>
      <c r="BK116" s="904"/>
      <c r="BL116" s="904"/>
      <c r="BM116" s="904"/>
      <c r="BN116" s="904"/>
      <c r="BO116" s="904"/>
      <c r="BP116" s="905"/>
      <c r="BQ116" s="826" t="s">
        <v>211</v>
      </c>
      <c r="BR116" s="827"/>
      <c r="BS116" s="827"/>
      <c r="BT116" s="827"/>
      <c r="BU116" s="827"/>
      <c r="BV116" s="827" t="s">
        <v>211</v>
      </c>
      <c r="BW116" s="827"/>
      <c r="BX116" s="827"/>
      <c r="BY116" s="827"/>
      <c r="BZ116" s="827"/>
      <c r="CA116" s="827" t="s">
        <v>211</v>
      </c>
      <c r="CB116" s="827"/>
      <c r="CC116" s="827"/>
      <c r="CD116" s="827"/>
      <c r="CE116" s="827"/>
      <c r="CF116" s="884" t="s">
        <v>211</v>
      </c>
      <c r="CG116" s="885"/>
      <c r="CH116" s="885"/>
      <c r="CI116" s="885"/>
      <c r="CJ116" s="885"/>
      <c r="CK116" s="901"/>
      <c r="CL116" s="743"/>
      <c r="CM116" s="822" t="s">
        <v>455</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51" t="s">
        <v>211</v>
      </c>
      <c r="DH116" s="752"/>
      <c r="DI116" s="752"/>
      <c r="DJ116" s="752"/>
      <c r="DK116" s="753"/>
      <c r="DL116" s="754" t="s">
        <v>211</v>
      </c>
      <c r="DM116" s="752"/>
      <c r="DN116" s="752"/>
      <c r="DO116" s="752"/>
      <c r="DP116" s="753"/>
      <c r="DQ116" s="754" t="s">
        <v>211</v>
      </c>
      <c r="DR116" s="752"/>
      <c r="DS116" s="752"/>
      <c r="DT116" s="752"/>
      <c r="DU116" s="753"/>
      <c r="DV116" s="823" t="s">
        <v>211</v>
      </c>
      <c r="DW116" s="824"/>
      <c r="DX116" s="824"/>
      <c r="DY116" s="824"/>
      <c r="DZ116" s="825"/>
    </row>
    <row r="117" spans="1:130" s="52" customFormat="1" ht="26.25" customHeight="1" x14ac:dyDescent="0.2">
      <c r="A117" s="886" t="s">
        <v>285</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63" t="s">
        <v>326</v>
      </c>
      <c r="Z117" s="888"/>
      <c r="AA117" s="906">
        <v>1955585</v>
      </c>
      <c r="AB117" s="907"/>
      <c r="AC117" s="907"/>
      <c r="AD117" s="907"/>
      <c r="AE117" s="908"/>
      <c r="AF117" s="909">
        <v>2066769</v>
      </c>
      <c r="AG117" s="907"/>
      <c r="AH117" s="907"/>
      <c r="AI117" s="907"/>
      <c r="AJ117" s="908"/>
      <c r="AK117" s="909">
        <v>2057277</v>
      </c>
      <c r="AL117" s="907"/>
      <c r="AM117" s="907"/>
      <c r="AN117" s="907"/>
      <c r="AO117" s="908"/>
      <c r="AP117" s="910"/>
      <c r="AQ117" s="911"/>
      <c r="AR117" s="911"/>
      <c r="AS117" s="911"/>
      <c r="AT117" s="912"/>
      <c r="AU117" s="896"/>
      <c r="AV117" s="897"/>
      <c r="AW117" s="897"/>
      <c r="AX117" s="897"/>
      <c r="AY117" s="897"/>
      <c r="AZ117" s="881" t="s">
        <v>457</v>
      </c>
      <c r="BA117" s="882"/>
      <c r="BB117" s="882"/>
      <c r="BC117" s="882"/>
      <c r="BD117" s="882"/>
      <c r="BE117" s="882"/>
      <c r="BF117" s="882"/>
      <c r="BG117" s="882"/>
      <c r="BH117" s="882"/>
      <c r="BI117" s="882"/>
      <c r="BJ117" s="882"/>
      <c r="BK117" s="882"/>
      <c r="BL117" s="882"/>
      <c r="BM117" s="882"/>
      <c r="BN117" s="882"/>
      <c r="BO117" s="882"/>
      <c r="BP117" s="883"/>
      <c r="BQ117" s="826" t="s">
        <v>211</v>
      </c>
      <c r="BR117" s="827"/>
      <c r="BS117" s="827"/>
      <c r="BT117" s="827"/>
      <c r="BU117" s="827"/>
      <c r="BV117" s="827" t="s">
        <v>211</v>
      </c>
      <c r="BW117" s="827"/>
      <c r="BX117" s="827"/>
      <c r="BY117" s="827"/>
      <c r="BZ117" s="827"/>
      <c r="CA117" s="827" t="s">
        <v>211</v>
      </c>
      <c r="CB117" s="827"/>
      <c r="CC117" s="827"/>
      <c r="CD117" s="827"/>
      <c r="CE117" s="827"/>
      <c r="CF117" s="884" t="s">
        <v>211</v>
      </c>
      <c r="CG117" s="885"/>
      <c r="CH117" s="885"/>
      <c r="CI117" s="885"/>
      <c r="CJ117" s="885"/>
      <c r="CK117" s="901"/>
      <c r="CL117" s="743"/>
      <c r="CM117" s="822" t="s">
        <v>339</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51" t="s">
        <v>211</v>
      </c>
      <c r="DH117" s="752"/>
      <c r="DI117" s="752"/>
      <c r="DJ117" s="752"/>
      <c r="DK117" s="753"/>
      <c r="DL117" s="754" t="s">
        <v>211</v>
      </c>
      <c r="DM117" s="752"/>
      <c r="DN117" s="752"/>
      <c r="DO117" s="752"/>
      <c r="DP117" s="753"/>
      <c r="DQ117" s="754" t="s">
        <v>211</v>
      </c>
      <c r="DR117" s="752"/>
      <c r="DS117" s="752"/>
      <c r="DT117" s="752"/>
      <c r="DU117" s="753"/>
      <c r="DV117" s="823" t="s">
        <v>211</v>
      </c>
      <c r="DW117" s="824"/>
      <c r="DX117" s="824"/>
      <c r="DY117" s="824"/>
      <c r="DZ117" s="825"/>
    </row>
    <row r="118" spans="1:130" s="52" customFormat="1" ht="26.25" customHeight="1" x14ac:dyDescent="0.2">
      <c r="A118" s="886" t="s">
        <v>101</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15</v>
      </c>
      <c r="AB118" s="887"/>
      <c r="AC118" s="887"/>
      <c r="AD118" s="887"/>
      <c r="AE118" s="888"/>
      <c r="AF118" s="889" t="s">
        <v>408</v>
      </c>
      <c r="AG118" s="887"/>
      <c r="AH118" s="887"/>
      <c r="AI118" s="887"/>
      <c r="AJ118" s="888"/>
      <c r="AK118" s="889" t="s">
        <v>377</v>
      </c>
      <c r="AL118" s="887"/>
      <c r="AM118" s="887"/>
      <c r="AN118" s="887"/>
      <c r="AO118" s="888"/>
      <c r="AP118" s="889" t="s">
        <v>442</v>
      </c>
      <c r="AQ118" s="887"/>
      <c r="AR118" s="887"/>
      <c r="AS118" s="887"/>
      <c r="AT118" s="890"/>
      <c r="AU118" s="896"/>
      <c r="AV118" s="897"/>
      <c r="AW118" s="897"/>
      <c r="AX118" s="897"/>
      <c r="AY118" s="897"/>
      <c r="AZ118" s="830" t="s">
        <v>458</v>
      </c>
      <c r="BA118" s="831"/>
      <c r="BB118" s="831"/>
      <c r="BC118" s="831"/>
      <c r="BD118" s="831"/>
      <c r="BE118" s="831"/>
      <c r="BF118" s="831"/>
      <c r="BG118" s="831"/>
      <c r="BH118" s="831"/>
      <c r="BI118" s="831"/>
      <c r="BJ118" s="831"/>
      <c r="BK118" s="831"/>
      <c r="BL118" s="831"/>
      <c r="BM118" s="831"/>
      <c r="BN118" s="831"/>
      <c r="BO118" s="831"/>
      <c r="BP118" s="832"/>
      <c r="BQ118" s="859" t="s">
        <v>211</v>
      </c>
      <c r="BR118" s="860"/>
      <c r="BS118" s="860"/>
      <c r="BT118" s="860"/>
      <c r="BU118" s="860"/>
      <c r="BV118" s="860" t="s">
        <v>211</v>
      </c>
      <c r="BW118" s="860"/>
      <c r="BX118" s="860"/>
      <c r="BY118" s="860"/>
      <c r="BZ118" s="860"/>
      <c r="CA118" s="860" t="s">
        <v>211</v>
      </c>
      <c r="CB118" s="860"/>
      <c r="CC118" s="860"/>
      <c r="CD118" s="860"/>
      <c r="CE118" s="860"/>
      <c r="CF118" s="884" t="s">
        <v>211</v>
      </c>
      <c r="CG118" s="885"/>
      <c r="CH118" s="885"/>
      <c r="CI118" s="885"/>
      <c r="CJ118" s="885"/>
      <c r="CK118" s="901"/>
      <c r="CL118" s="743"/>
      <c r="CM118" s="822" t="s">
        <v>459</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51" t="s">
        <v>211</v>
      </c>
      <c r="DH118" s="752"/>
      <c r="DI118" s="752"/>
      <c r="DJ118" s="752"/>
      <c r="DK118" s="753"/>
      <c r="DL118" s="754" t="s">
        <v>211</v>
      </c>
      <c r="DM118" s="752"/>
      <c r="DN118" s="752"/>
      <c r="DO118" s="752"/>
      <c r="DP118" s="753"/>
      <c r="DQ118" s="754" t="s">
        <v>211</v>
      </c>
      <c r="DR118" s="752"/>
      <c r="DS118" s="752"/>
      <c r="DT118" s="752"/>
      <c r="DU118" s="753"/>
      <c r="DV118" s="823" t="s">
        <v>211</v>
      </c>
      <c r="DW118" s="824"/>
      <c r="DX118" s="824"/>
      <c r="DY118" s="824"/>
      <c r="DZ118" s="825"/>
    </row>
    <row r="119" spans="1:130" s="52" customFormat="1" ht="26.25" customHeight="1" x14ac:dyDescent="0.2">
      <c r="A119" s="740" t="s">
        <v>372</v>
      </c>
      <c r="B119" s="741"/>
      <c r="C119" s="850" t="s">
        <v>444</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790" t="s">
        <v>211</v>
      </c>
      <c r="AB119" s="791"/>
      <c r="AC119" s="791"/>
      <c r="AD119" s="791"/>
      <c r="AE119" s="792"/>
      <c r="AF119" s="793" t="s">
        <v>211</v>
      </c>
      <c r="AG119" s="791"/>
      <c r="AH119" s="791"/>
      <c r="AI119" s="791"/>
      <c r="AJ119" s="792"/>
      <c r="AK119" s="793" t="s">
        <v>211</v>
      </c>
      <c r="AL119" s="791"/>
      <c r="AM119" s="791"/>
      <c r="AN119" s="791"/>
      <c r="AO119" s="792"/>
      <c r="AP119" s="891" t="s">
        <v>211</v>
      </c>
      <c r="AQ119" s="892"/>
      <c r="AR119" s="892"/>
      <c r="AS119" s="892"/>
      <c r="AT119" s="893"/>
      <c r="AU119" s="898"/>
      <c r="AV119" s="899"/>
      <c r="AW119" s="899"/>
      <c r="AX119" s="899"/>
      <c r="AY119" s="899"/>
      <c r="AZ119" s="73" t="s">
        <v>285</v>
      </c>
      <c r="BA119" s="73"/>
      <c r="BB119" s="73"/>
      <c r="BC119" s="73"/>
      <c r="BD119" s="73"/>
      <c r="BE119" s="73"/>
      <c r="BF119" s="73"/>
      <c r="BG119" s="73"/>
      <c r="BH119" s="73"/>
      <c r="BI119" s="73"/>
      <c r="BJ119" s="73"/>
      <c r="BK119" s="73"/>
      <c r="BL119" s="73"/>
      <c r="BM119" s="73"/>
      <c r="BN119" s="73"/>
      <c r="BO119" s="863" t="s">
        <v>179</v>
      </c>
      <c r="BP119" s="864"/>
      <c r="BQ119" s="859">
        <v>21726922</v>
      </c>
      <c r="BR119" s="860"/>
      <c r="BS119" s="860"/>
      <c r="BT119" s="860"/>
      <c r="BU119" s="860"/>
      <c r="BV119" s="860">
        <v>21155341</v>
      </c>
      <c r="BW119" s="860"/>
      <c r="BX119" s="860"/>
      <c r="BY119" s="860"/>
      <c r="BZ119" s="860"/>
      <c r="CA119" s="860">
        <v>20162165</v>
      </c>
      <c r="CB119" s="860"/>
      <c r="CC119" s="860"/>
      <c r="CD119" s="860"/>
      <c r="CE119" s="860"/>
      <c r="CF119" s="717"/>
      <c r="CG119" s="718"/>
      <c r="CH119" s="718"/>
      <c r="CI119" s="718"/>
      <c r="CJ119" s="867"/>
      <c r="CK119" s="902"/>
      <c r="CL119" s="745"/>
      <c r="CM119" s="830" t="s">
        <v>460</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0" t="s">
        <v>211</v>
      </c>
      <c r="DH119" s="771"/>
      <c r="DI119" s="771"/>
      <c r="DJ119" s="771"/>
      <c r="DK119" s="772"/>
      <c r="DL119" s="773" t="s">
        <v>211</v>
      </c>
      <c r="DM119" s="771"/>
      <c r="DN119" s="771"/>
      <c r="DO119" s="771"/>
      <c r="DP119" s="772"/>
      <c r="DQ119" s="773" t="s">
        <v>211</v>
      </c>
      <c r="DR119" s="771"/>
      <c r="DS119" s="771"/>
      <c r="DT119" s="771"/>
      <c r="DU119" s="772"/>
      <c r="DV119" s="847" t="s">
        <v>211</v>
      </c>
      <c r="DW119" s="848"/>
      <c r="DX119" s="848"/>
      <c r="DY119" s="848"/>
      <c r="DZ119" s="849"/>
    </row>
    <row r="120" spans="1:130" s="52" customFormat="1" ht="26.25" customHeight="1" x14ac:dyDescent="0.2">
      <c r="A120" s="742"/>
      <c r="B120" s="743"/>
      <c r="C120" s="822" t="s">
        <v>144</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51" t="s">
        <v>211</v>
      </c>
      <c r="AB120" s="752"/>
      <c r="AC120" s="752"/>
      <c r="AD120" s="752"/>
      <c r="AE120" s="753"/>
      <c r="AF120" s="754" t="s">
        <v>211</v>
      </c>
      <c r="AG120" s="752"/>
      <c r="AH120" s="752"/>
      <c r="AI120" s="752"/>
      <c r="AJ120" s="753"/>
      <c r="AK120" s="754" t="s">
        <v>211</v>
      </c>
      <c r="AL120" s="752"/>
      <c r="AM120" s="752"/>
      <c r="AN120" s="752"/>
      <c r="AO120" s="753"/>
      <c r="AP120" s="823" t="s">
        <v>211</v>
      </c>
      <c r="AQ120" s="824"/>
      <c r="AR120" s="824"/>
      <c r="AS120" s="824"/>
      <c r="AT120" s="825"/>
      <c r="AU120" s="868" t="s">
        <v>448</v>
      </c>
      <c r="AV120" s="869"/>
      <c r="AW120" s="869"/>
      <c r="AX120" s="869"/>
      <c r="AY120" s="870"/>
      <c r="AZ120" s="850" t="s">
        <v>225</v>
      </c>
      <c r="BA120" s="798"/>
      <c r="BB120" s="798"/>
      <c r="BC120" s="798"/>
      <c r="BD120" s="798"/>
      <c r="BE120" s="798"/>
      <c r="BF120" s="798"/>
      <c r="BG120" s="798"/>
      <c r="BH120" s="798"/>
      <c r="BI120" s="798"/>
      <c r="BJ120" s="798"/>
      <c r="BK120" s="798"/>
      <c r="BL120" s="798"/>
      <c r="BM120" s="798"/>
      <c r="BN120" s="798"/>
      <c r="BO120" s="798"/>
      <c r="BP120" s="799"/>
      <c r="BQ120" s="851">
        <v>4736378</v>
      </c>
      <c r="BR120" s="852"/>
      <c r="BS120" s="852"/>
      <c r="BT120" s="852"/>
      <c r="BU120" s="852"/>
      <c r="BV120" s="852">
        <v>5030512</v>
      </c>
      <c r="BW120" s="852"/>
      <c r="BX120" s="852"/>
      <c r="BY120" s="852"/>
      <c r="BZ120" s="852"/>
      <c r="CA120" s="852">
        <v>5672593</v>
      </c>
      <c r="CB120" s="852"/>
      <c r="CC120" s="852"/>
      <c r="CD120" s="852"/>
      <c r="CE120" s="852"/>
      <c r="CF120" s="876">
        <v>87.9</v>
      </c>
      <c r="CG120" s="877"/>
      <c r="CH120" s="877"/>
      <c r="CI120" s="877"/>
      <c r="CJ120" s="877"/>
      <c r="CK120" s="855" t="s">
        <v>282</v>
      </c>
      <c r="CL120" s="814"/>
      <c r="CM120" s="814"/>
      <c r="CN120" s="814"/>
      <c r="CO120" s="815"/>
      <c r="CP120" s="878" t="s">
        <v>434</v>
      </c>
      <c r="CQ120" s="879"/>
      <c r="CR120" s="879"/>
      <c r="CS120" s="879"/>
      <c r="CT120" s="879"/>
      <c r="CU120" s="879"/>
      <c r="CV120" s="879"/>
      <c r="CW120" s="879"/>
      <c r="CX120" s="879"/>
      <c r="CY120" s="879"/>
      <c r="CZ120" s="879"/>
      <c r="DA120" s="879"/>
      <c r="DB120" s="879"/>
      <c r="DC120" s="879"/>
      <c r="DD120" s="879"/>
      <c r="DE120" s="879"/>
      <c r="DF120" s="880"/>
      <c r="DG120" s="851">
        <v>3486294</v>
      </c>
      <c r="DH120" s="852"/>
      <c r="DI120" s="852"/>
      <c r="DJ120" s="852"/>
      <c r="DK120" s="852"/>
      <c r="DL120" s="852">
        <v>3281388</v>
      </c>
      <c r="DM120" s="852"/>
      <c r="DN120" s="852"/>
      <c r="DO120" s="852"/>
      <c r="DP120" s="852"/>
      <c r="DQ120" s="852">
        <v>3091866</v>
      </c>
      <c r="DR120" s="852"/>
      <c r="DS120" s="852"/>
      <c r="DT120" s="852"/>
      <c r="DU120" s="852"/>
      <c r="DV120" s="853">
        <v>47.9</v>
      </c>
      <c r="DW120" s="853"/>
      <c r="DX120" s="853"/>
      <c r="DY120" s="853"/>
      <c r="DZ120" s="854"/>
    </row>
    <row r="121" spans="1:130" s="52" customFormat="1" ht="26.25" customHeight="1" x14ac:dyDescent="0.2">
      <c r="A121" s="742"/>
      <c r="B121" s="743"/>
      <c r="C121" s="881" t="s">
        <v>146</v>
      </c>
      <c r="D121" s="882"/>
      <c r="E121" s="882"/>
      <c r="F121" s="882"/>
      <c r="G121" s="882"/>
      <c r="H121" s="882"/>
      <c r="I121" s="882"/>
      <c r="J121" s="882"/>
      <c r="K121" s="882"/>
      <c r="L121" s="882"/>
      <c r="M121" s="882"/>
      <c r="N121" s="882"/>
      <c r="O121" s="882"/>
      <c r="P121" s="882"/>
      <c r="Q121" s="882"/>
      <c r="R121" s="882"/>
      <c r="S121" s="882"/>
      <c r="T121" s="882"/>
      <c r="U121" s="882"/>
      <c r="V121" s="882"/>
      <c r="W121" s="882"/>
      <c r="X121" s="882"/>
      <c r="Y121" s="882"/>
      <c r="Z121" s="883"/>
      <c r="AA121" s="751" t="s">
        <v>211</v>
      </c>
      <c r="AB121" s="752"/>
      <c r="AC121" s="752"/>
      <c r="AD121" s="752"/>
      <c r="AE121" s="753"/>
      <c r="AF121" s="754" t="s">
        <v>211</v>
      </c>
      <c r="AG121" s="752"/>
      <c r="AH121" s="752"/>
      <c r="AI121" s="752"/>
      <c r="AJ121" s="753"/>
      <c r="AK121" s="754" t="s">
        <v>211</v>
      </c>
      <c r="AL121" s="752"/>
      <c r="AM121" s="752"/>
      <c r="AN121" s="752"/>
      <c r="AO121" s="753"/>
      <c r="AP121" s="823" t="s">
        <v>211</v>
      </c>
      <c r="AQ121" s="824"/>
      <c r="AR121" s="824"/>
      <c r="AS121" s="824"/>
      <c r="AT121" s="825"/>
      <c r="AU121" s="871"/>
      <c r="AV121" s="872"/>
      <c r="AW121" s="872"/>
      <c r="AX121" s="872"/>
      <c r="AY121" s="873"/>
      <c r="AZ121" s="822" t="s">
        <v>461</v>
      </c>
      <c r="BA121" s="759"/>
      <c r="BB121" s="759"/>
      <c r="BC121" s="759"/>
      <c r="BD121" s="759"/>
      <c r="BE121" s="759"/>
      <c r="BF121" s="759"/>
      <c r="BG121" s="759"/>
      <c r="BH121" s="759"/>
      <c r="BI121" s="759"/>
      <c r="BJ121" s="759"/>
      <c r="BK121" s="759"/>
      <c r="BL121" s="759"/>
      <c r="BM121" s="759"/>
      <c r="BN121" s="759"/>
      <c r="BO121" s="759"/>
      <c r="BP121" s="760"/>
      <c r="BQ121" s="826">
        <v>91536</v>
      </c>
      <c r="BR121" s="827"/>
      <c r="BS121" s="827"/>
      <c r="BT121" s="827"/>
      <c r="BU121" s="827"/>
      <c r="BV121" s="827">
        <v>76914</v>
      </c>
      <c r="BW121" s="827"/>
      <c r="BX121" s="827"/>
      <c r="BY121" s="827"/>
      <c r="BZ121" s="827"/>
      <c r="CA121" s="827">
        <v>69972</v>
      </c>
      <c r="CB121" s="827"/>
      <c r="CC121" s="827"/>
      <c r="CD121" s="827"/>
      <c r="CE121" s="827"/>
      <c r="CF121" s="884">
        <v>1.1000000000000001</v>
      </c>
      <c r="CG121" s="885"/>
      <c r="CH121" s="885"/>
      <c r="CI121" s="885"/>
      <c r="CJ121" s="885"/>
      <c r="CK121" s="856"/>
      <c r="CL121" s="817"/>
      <c r="CM121" s="817"/>
      <c r="CN121" s="817"/>
      <c r="CO121" s="818"/>
      <c r="CP121" s="844" t="s">
        <v>432</v>
      </c>
      <c r="CQ121" s="845"/>
      <c r="CR121" s="845"/>
      <c r="CS121" s="845"/>
      <c r="CT121" s="845"/>
      <c r="CU121" s="845"/>
      <c r="CV121" s="845"/>
      <c r="CW121" s="845"/>
      <c r="CX121" s="845"/>
      <c r="CY121" s="845"/>
      <c r="CZ121" s="845"/>
      <c r="DA121" s="845"/>
      <c r="DB121" s="845"/>
      <c r="DC121" s="845"/>
      <c r="DD121" s="845"/>
      <c r="DE121" s="845"/>
      <c r="DF121" s="846"/>
      <c r="DG121" s="826">
        <v>1034338</v>
      </c>
      <c r="DH121" s="827"/>
      <c r="DI121" s="827"/>
      <c r="DJ121" s="827"/>
      <c r="DK121" s="827"/>
      <c r="DL121" s="827">
        <v>916728</v>
      </c>
      <c r="DM121" s="827"/>
      <c r="DN121" s="827"/>
      <c r="DO121" s="827"/>
      <c r="DP121" s="827"/>
      <c r="DQ121" s="827">
        <v>798196</v>
      </c>
      <c r="DR121" s="827"/>
      <c r="DS121" s="827"/>
      <c r="DT121" s="827"/>
      <c r="DU121" s="827"/>
      <c r="DV121" s="828">
        <v>12.4</v>
      </c>
      <c r="DW121" s="828"/>
      <c r="DX121" s="828"/>
      <c r="DY121" s="828"/>
      <c r="DZ121" s="829"/>
    </row>
    <row r="122" spans="1:130" s="52" customFormat="1" ht="26.25" customHeight="1" x14ac:dyDescent="0.2">
      <c r="A122" s="742"/>
      <c r="B122" s="743"/>
      <c r="C122" s="822" t="s">
        <v>454</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51" t="s">
        <v>211</v>
      </c>
      <c r="AB122" s="752"/>
      <c r="AC122" s="752"/>
      <c r="AD122" s="752"/>
      <c r="AE122" s="753"/>
      <c r="AF122" s="754" t="s">
        <v>211</v>
      </c>
      <c r="AG122" s="752"/>
      <c r="AH122" s="752"/>
      <c r="AI122" s="752"/>
      <c r="AJ122" s="753"/>
      <c r="AK122" s="754" t="s">
        <v>211</v>
      </c>
      <c r="AL122" s="752"/>
      <c r="AM122" s="752"/>
      <c r="AN122" s="752"/>
      <c r="AO122" s="753"/>
      <c r="AP122" s="823" t="s">
        <v>211</v>
      </c>
      <c r="AQ122" s="824"/>
      <c r="AR122" s="824"/>
      <c r="AS122" s="824"/>
      <c r="AT122" s="825"/>
      <c r="AU122" s="871"/>
      <c r="AV122" s="872"/>
      <c r="AW122" s="872"/>
      <c r="AX122" s="872"/>
      <c r="AY122" s="873"/>
      <c r="AZ122" s="830" t="s">
        <v>463</v>
      </c>
      <c r="BA122" s="831"/>
      <c r="BB122" s="831"/>
      <c r="BC122" s="831"/>
      <c r="BD122" s="831"/>
      <c r="BE122" s="831"/>
      <c r="BF122" s="831"/>
      <c r="BG122" s="831"/>
      <c r="BH122" s="831"/>
      <c r="BI122" s="831"/>
      <c r="BJ122" s="831"/>
      <c r="BK122" s="831"/>
      <c r="BL122" s="831"/>
      <c r="BM122" s="831"/>
      <c r="BN122" s="831"/>
      <c r="BO122" s="831"/>
      <c r="BP122" s="832"/>
      <c r="BQ122" s="859">
        <v>13108480</v>
      </c>
      <c r="BR122" s="860"/>
      <c r="BS122" s="860"/>
      <c r="BT122" s="860"/>
      <c r="BU122" s="860"/>
      <c r="BV122" s="860">
        <v>12627639</v>
      </c>
      <c r="BW122" s="860"/>
      <c r="BX122" s="860"/>
      <c r="BY122" s="860"/>
      <c r="BZ122" s="860"/>
      <c r="CA122" s="860">
        <v>11946122</v>
      </c>
      <c r="CB122" s="860"/>
      <c r="CC122" s="860"/>
      <c r="CD122" s="860"/>
      <c r="CE122" s="860"/>
      <c r="CF122" s="861">
        <v>185.2</v>
      </c>
      <c r="CG122" s="862"/>
      <c r="CH122" s="862"/>
      <c r="CI122" s="862"/>
      <c r="CJ122" s="862"/>
      <c r="CK122" s="856"/>
      <c r="CL122" s="817"/>
      <c r="CM122" s="817"/>
      <c r="CN122" s="817"/>
      <c r="CO122" s="818"/>
      <c r="CP122" s="844" t="s">
        <v>54</v>
      </c>
      <c r="CQ122" s="845"/>
      <c r="CR122" s="845"/>
      <c r="CS122" s="845"/>
      <c r="CT122" s="845"/>
      <c r="CU122" s="845"/>
      <c r="CV122" s="845"/>
      <c r="CW122" s="845"/>
      <c r="CX122" s="845"/>
      <c r="CY122" s="845"/>
      <c r="CZ122" s="845"/>
      <c r="DA122" s="845"/>
      <c r="DB122" s="845"/>
      <c r="DC122" s="845"/>
      <c r="DD122" s="845"/>
      <c r="DE122" s="845"/>
      <c r="DF122" s="846"/>
      <c r="DG122" s="826">
        <v>28873</v>
      </c>
      <c r="DH122" s="827"/>
      <c r="DI122" s="827"/>
      <c r="DJ122" s="827"/>
      <c r="DK122" s="827"/>
      <c r="DL122" s="827">
        <v>32742</v>
      </c>
      <c r="DM122" s="827"/>
      <c r="DN122" s="827"/>
      <c r="DO122" s="827"/>
      <c r="DP122" s="827"/>
      <c r="DQ122" s="827">
        <v>35278</v>
      </c>
      <c r="DR122" s="827"/>
      <c r="DS122" s="827"/>
      <c r="DT122" s="827"/>
      <c r="DU122" s="827"/>
      <c r="DV122" s="828">
        <v>0.5</v>
      </c>
      <c r="DW122" s="828"/>
      <c r="DX122" s="828"/>
      <c r="DY122" s="828"/>
      <c r="DZ122" s="829"/>
    </row>
    <row r="123" spans="1:130" s="52" customFormat="1" ht="26.25" customHeight="1" x14ac:dyDescent="0.2">
      <c r="A123" s="742"/>
      <c r="B123" s="743"/>
      <c r="C123" s="822" t="s">
        <v>455</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51" t="s">
        <v>211</v>
      </c>
      <c r="AB123" s="752"/>
      <c r="AC123" s="752"/>
      <c r="AD123" s="752"/>
      <c r="AE123" s="753"/>
      <c r="AF123" s="754" t="s">
        <v>211</v>
      </c>
      <c r="AG123" s="752"/>
      <c r="AH123" s="752"/>
      <c r="AI123" s="752"/>
      <c r="AJ123" s="753"/>
      <c r="AK123" s="754" t="s">
        <v>211</v>
      </c>
      <c r="AL123" s="752"/>
      <c r="AM123" s="752"/>
      <c r="AN123" s="752"/>
      <c r="AO123" s="753"/>
      <c r="AP123" s="823" t="s">
        <v>211</v>
      </c>
      <c r="AQ123" s="824"/>
      <c r="AR123" s="824"/>
      <c r="AS123" s="824"/>
      <c r="AT123" s="825"/>
      <c r="AU123" s="874"/>
      <c r="AV123" s="875"/>
      <c r="AW123" s="875"/>
      <c r="AX123" s="875"/>
      <c r="AY123" s="875"/>
      <c r="AZ123" s="73" t="s">
        <v>285</v>
      </c>
      <c r="BA123" s="73"/>
      <c r="BB123" s="73"/>
      <c r="BC123" s="73"/>
      <c r="BD123" s="73"/>
      <c r="BE123" s="73"/>
      <c r="BF123" s="73"/>
      <c r="BG123" s="73"/>
      <c r="BH123" s="73"/>
      <c r="BI123" s="73"/>
      <c r="BJ123" s="73"/>
      <c r="BK123" s="73"/>
      <c r="BL123" s="73"/>
      <c r="BM123" s="73"/>
      <c r="BN123" s="73"/>
      <c r="BO123" s="863" t="s">
        <v>464</v>
      </c>
      <c r="BP123" s="864"/>
      <c r="BQ123" s="865">
        <v>17936394</v>
      </c>
      <c r="BR123" s="866"/>
      <c r="BS123" s="866"/>
      <c r="BT123" s="866"/>
      <c r="BU123" s="866"/>
      <c r="BV123" s="866">
        <v>17735065</v>
      </c>
      <c r="BW123" s="866"/>
      <c r="BX123" s="866"/>
      <c r="BY123" s="866"/>
      <c r="BZ123" s="866"/>
      <c r="CA123" s="866">
        <v>17688687</v>
      </c>
      <c r="CB123" s="866"/>
      <c r="CC123" s="866"/>
      <c r="CD123" s="866"/>
      <c r="CE123" s="866"/>
      <c r="CF123" s="717"/>
      <c r="CG123" s="718"/>
      <c r="CH123" s="718"/>
      <c r="CI123" s="718"/>
      <c r="CJ123" s="867"/>
      <c r="CK123" s="856"/>
      <c r="CL123" s="817"/>
      <c r="CM123" s="817"/>
      <c r="CN123" s="817"/>
      <c r="CO123" s="818"/>
      <c r="CP123" s="844" t="s">
        <v>182</v>
      </c>
      <c r="CQ123" s="845"/>
      <c r="CR123" s="845"/>
      <c r="CS123" s="845"/>
      <c r="CT123" s="845"/>
      <c r="CU123" s="845"/>
      <c r="CV123" s="845"/>
      <c r="CW123" s="845"/>
      <c r="CX123" s="845"/>
      <c r="CY123" s="845"/>
      <c r="CZ123" s="845"/>
      <c r="DA123" s="845"/>
      <c r="DB123" s="845"/>
      <c r="DC123" s="845"/>
      <c r="DD123" s="845"/>
      <c r="DE123" s="845"/>
      <c r="DF123" s="846"/>
      <c r="DG123" s="751" t="s">
        <v>211</v>
      </c>
      <c r="DH123" s="752"/>
      <c r="DI123" s="752"/>
      <c r="DJ123" s="752"/>
      <c r="DK123" s="753"/>
      <c r="DL123" s="754" t="s">
        <v>211</v>
      </c>
      <c r="DM123" s="752"/>
      <c r="DN123" s="752"/>
      <c r="DO123" s="752"/>
      <c r="DP123" s="753"/>
      <c r="DQ123" s="754" t="s">
        <v>211</v>
      </c>
      <c r="DR123" s="752"/>
      <c r="DS123" s="752"/>
      <c r="DT123" s="752"/>
      <c r="DU123" s="753"/>
      <c r="DV123" s="823" t="s">
        <v>211</v>
      </c>
      <c r="DW123" s="824"/>
      <c r="DX123" s="824"/>
      <c r="DY123" s="824"/>
      <c r="DZ123" s="825"/>
    </row>
    <row r="124" spans="1:130" s="52" customFormat="1" ht="26.25" customHeight="1" x14ac:dyDescent="0.2">
      <c r="A124" s="742"/>
      <c r="B124" s="743"/>
      <c r="C124" s="822" t="s">
        <v>339</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51" t="s">
        <v>211</v>
      </c>
      <c r="AB124" s="752"/>
      <c r="AC124" s="752"/>
      <c r="AD124" s="752"/>
      <c r="AE124" s="753"/>
      <c r="AF124" s="754" t="s">
        <v>211</v>
      </c>
      <c r="AG124" s="752"/>
      <c r="AH124" s="752"/>
      <c r="AI124" s="752"/>
      <c r="AJ124" s="753"/>
      <c r="AK124" s="754" t="s">
        <v>211</v>
      </c>
      <c r="AL124" s="752"/>
      <c r="AM124" s="752"/>
      <c r="AN124" s="752"/>
      <c r="AO124" s="753"/>
      <c r="AP124" s="823" t="s">
        <v>211</v>
      </c>
      <c r="AQ124" s="824"/>
      <c r="AR124" s="824"/>
      <c r="AS124" s="824"/>
      <c r="AT124" s="825"/>
      <c r="AU124" s="838" t="s">
        <v>465</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63.6</v>
      </c>
      <c r="BR124" s="842"/>
      <c r="BS124" s="842"/>
      <c r="BT124" s="842"/>
      <c r="BU124" s="842"/>
      <c r="BV124" s="842">
        <v>55.8</v>
      </c>
      <c r="BW124" s="842"/>
      <c r="BX124" s="842"/>
      <c r="BY124" s="842"/>
      <c r="BZ124" s="842"/>
      <c r="CA124" s="842">
        <v>38.299999999999997</v>
      </c>
      <c r="CB124" s="842"/>
      <c r="CC124" s="842"/>
      <c r="CD124" s="842"/>
      <c r="CE124" s="842"/>
      <c r="CF124" s="725"/>
      <c r="CG124" s="726"/>
      <c r="CH124" s="726"/>
      <c r="CI124" s="726"/>
      <c r="CJ124" s="843"/>
      <c r="CK124" s="857"/>
      <c r="CL124" s="857"/>
      <c r="CM124" s="857"/>
      <c r="CN124" s="857"/>
      <c r="CO124" s="858"/>
      <c r="CP124" s="844" t="s">
        <v>466</v>
      </c>
      <c r="CQ124" s="845"/>
      <c r="CR124" s="845"/>
      <c r="CS124" s="845"/>
      <c r="CT124" s="845"/>
      <c r="CU124" s="845"/>
      <c r="CV124" s="845"/>
      <c r="CW124" s="845"/>
      <c r="CX124" s="845"/>
      <c r="CY124" s="845"/>
      <c r="CZ124" s="845"/>
      <c r="DA124" s="845"/>
      <c r="DB124" s="845"/>
      <c r="DC124" s="845"/>
      <c r="DD124" s="845"/>
      <c r="DE124" s="845"/>
      <c r="DF124" s="846"/>
      <c r="DG124" s="770" t="s">
        <v>211</v>
      </c>
      <c r="DH124" s="771"/>
      <c r="DI124" s="771"/>
      <c r="DJ124" s="771"/>
      <c r="DK124" s="772"/>
      <c r="DL124" s="773" t="s">
        <v>211</v>
      </c>
      <c r="DM124" s="771"/>
      <c r="DN124" s="771"/>
      <c r="DO124" s="771"/>
      <c r="DP124" s="772"/>
      <c r="DQ124" s="773" t="s">
        <v>211</v>
      </c>
      <c r="DR124" s="771"/>
      <c r="DS124" s="771"/>
      <c r="DT124" s="771"/>
      <c r="DU124" s="772"/>
      <c r="DV124" s="847" t="s">
        <v>211</v>
      </c>
      <c r="DW124" s="848"/>
      <c r="DX124" s="848"/>
      <c r="DY124" s="848"/>
      <c r="DZ124" s="849"/>
    </row>
    <row r="125" spans="1:130" s="52" customFormat="1" ht="26.25" customHeight="1" x14ac:dyDescent="0.2">
      <c r="A125" s="742"/>
      <c r="B125" s="743"/>
      <c r="C125" s="822" t="s">
        <v>459</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51" t="s">
        <v>211</v>
      </c>
      <c r="AB125" s="752"/>
      <c r="AC125" s="752"/>
      <c r="AD125" s="752"/>
      <c r="AE125" s="753"/>
      <c r="AF125" s="754" t="s">
        <v>211</v>
      </c>
      <c r="AG125" s="752"/>
      <c r="AH125" s="752"/>
      <c r="AI125" s="752"/>
      <c r="AJ125" s="753"/>
      <c r="AK125" s="754" t="s">
        <v>211</v>
      </c>
      <c r="AL125" s="752"/>
      <c r="AM125" s="752"/>
      <c r="AN125" s="752"/>
      <c r="AO125" s="753"/>
      <c r="AP125" s="823" t="s">
        <v>211</v>
      </c>
      <c r="AQ125" s="824"/>
      <c r="AR125" s="824"/>
      <c r="AS125" s="824"/>
      <c r="AT125" s="825"/>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813" t="s">
        <v>467</v>
      </c>
      <c r="CL125" s="814"/>
      <c r="CM125" s="814"/>
      <c r="CN125" s="814"/>
      <c r="CO125" s="815"/>
      <c r="CP125" s="850" t="s">
        <v>150</v>
      </c>
      <c r="CQ125" s="798"/>
      <c r="CR125" s="798"/>
      <c r="CS125" s="798"/>
      <c r="CT125" s="798"/>
      <c r="CU125" s="798"/>
      <c r="CV125" s="798"/>
      <c r="CW125" s="798"/>
      <c r="CX125" s="798"/>
      <c r="CY125" s="798"/>
      <c r="CZ125" s="798"/>
      <c r="DA125" s="798"/>
      <c r="DB125" s="798"/>
      <c r="DC125" s="798"/>
      <c r="DD125" s="798"/>
      <c r="DE125" s="798"/>
      <c r="DF125" s="799"/>
      <c r="DG125" s="851" t="s">
        <v>211</v>
      </c>
      <c r="DH125" s="852"/>
      <c r="DI125" s="852"/>
      <c r="DJ125" s="852"/>
      <c r="DK125" s="852"/>
      <c r="DL125" s="852" t="s">
        <v>211</v>
      </c>
      <c r="DM125" s="852"/>
      <c r="DN125" s="852"/>
      <c r="DO125" s="852"/>
      <c r="DP125" s="852"/>
      <c r="DQ125" s="852" t="s">
        <v>211</v>
      </c>
      <c r="DR125" s="852"/>
      <c r="DS125" s="852"/>
      <c r="DT125" s="852"/>
      <c r="DU125" s="852"/>
      <c r="DV125" s="853" t="s">
        <v>211</v>
      </c>
      <c r="DW125" s="853"/>
      <c r="DX125" s="853"/>
      <c r="DY125" s="853"/>
      <c r="DZ125" s="854"/>
    </row>
    <row r="126" spans="1:130" s="52" customFormat="1" ht="26.25" customHeight="1" x14ac:dyDescent="0.2">
      <c r="A126" s="742"/>
      <c r="B126" s="743"/>
      <c r="C126" s="822" t="s">
        <v>460</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51" t="s">
        <v>211</v>
      </c>
      <c r="AB126" s="752"/>
      <c r="AC126" s="752"/>
      <c r="AD126" s="752"/>
      <c r="AE126" s="753"/>
      <c r="AF126" s="754" t="s">
        <v>211</v>
      </c>
      <c r="AG126" s="752"/>
      <c r="AH126" s="752"/>
      <c r="AI126" s="752"/>
      <c r="AJ126" s="753"/>
      <c r="AK126" s="754" t="s">
        <v>211</v>
      </c>
      <c r="AL126" s="752"/>
      <c r="AM126" s="752"/>
      <c r="AN126" s="752"/>
      <c r="AO126" s="753"/>
      <c r="AP126" s="823" t="s">
        <v>211</v>
      </c>
      <c r="AQ126" s="824"/>
      <c r="AR126" s="824"/>
      <c r="AS126" s="824"/>
      <c r="AT126" s="825"/>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816"/>
      <c r="CL126" s="817"/>
      <c r="CM126" s="817"/>
      <c r="CN126" s="817"/>
      <c r="CO126" s="818"/>
      <c r="CP126" s="822" t="s">
        <v>402</v>
      </c>
      <c r="CQ126" s="759"/>
      <c r="CR126" s="759"/>
      <c r="CS126" s="759"/>
      <c r="CT126" s="759"/>
      <c r="CU126" s="759"/>
      <c r="CV126" s="759"/>
      <c r="CW126" s="759"/>
      <c r="CX126" s="759"/>
      <c r="CY126" s="759"/>
      <c r="CZ126" s="759"/>
      <c r="DA126" s="759"/>
      <c r="DB126" s="759"/>
      <c r="DC126" s="759"/>
      <c r="DD126" s="759"/>
      <c r="DE126" s="759"/>
      <c r="DF126" s="760"/>
      <c r="DG126" s="826" t="s">
        <v>211</v>
      </c>
      <c r="DH126" s="827"/>
      <c r="DI126" s="827"/>
      <c r="DJ126" s="827"/>
      <c r="DK126" s="827"/>
      <c r="DL126" s="827" t="s">
        <v>211</v>
      </c>
      <c r="DM126" s="827"/>
      <c r="DN126" s="827"/>
      <c r="DO126" s="827"/>
      <c r="DP126" s="827"/>
      <c r="DQ126" s="827" t="s">
        <v>211</v>
      </c>
      <c r="DR126" s="827"/>
      <c r="DS126" s="827"/>
      <c r="DT126" s="827"/>
      <c r="DU126" s="827"/>
      <c r="DV126" s="828" t="s">
        <v>211</v>
      </c>
      <c r="DW126" s="828"/>
      <c r="DX126" s="828"/>
      <c r="DY126" s="828"/>
      <c r="DZ126" s="829"/>
    </row>
    <row r="127" spans="1:130" s="52" customFormat="1" ht="26.25" customHeight="1" x14ac:dyDescent="0.2">
      <c r="A127" s="744"/>
      <c r="B127" s="745"/>
      <c r="C127" s="830" t="s">
        <v>81</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1" t="s">
        <v>211</v>
      </c>
      <c r="AB127" s="752"/>
      <c r="AC127" s="752"/>
      <c r="AD127" s="752"/>
      <c r="AE127" s="753"/>
      <c r="AF127" s="754" t="s">
        <v>211</v>
      </c>
      <c r="AG127" s="752"/>
      <c r="AH127" s="752"/>
      <c r="AI127" s="752"/>
      <c r="AJ127" s="753"/>
      <c r="AK127" s="754" t="s">
        <v>211</v>
      </c>
      <c r="AL127" s="752"/>
      <c r="AM127" s="752"/>
      <c r="AN127" s="752"/>
      <c r="AO127" s="753"/>
      <c r="AP127" s="823" t="s">
        <v>211</v>
      </c>
      <c r="AQ127" s="824"/>
      <c r="AR127" s="824"/>
      <c r="AS127" s="824"/>
      <c r="AT127" s="825"/>
      <c r="AU127" s="60"/>
      <c r="AV127" s="60"/>
      <c r="AW127" s="60"/>
      <c r="AX127" s="833" t="s">
        <v>470</v>
      </c>
      <c r="AY127" s="834"/>
      <c r="AZ127" s="834"/>
      <c r="BA127" s="834"/>
      <c r="BB127" s="834"/>
      <c r="BC127" s="834"/>
      <c r="BD127" s="834"/>
      <c r="BE127" s="835"/>
      <c r="BF127" s="836" t="s">
        <v>471</v>
      </c>
      <c r="BG127" s="834"/>
      <c r="BH127" s="834"/>
      <c r="BI127" s="834"/>
      <c r="BJ127" s="834"/>
      <c r="BK127" s="834"/>
      <c r="BL127" s="835"/>
      <c r="BM127" s="836" t="s">
        <v>403</v>
      </c>
      <c r="BN127" s="834"/>
      <c r="BO127" s="834"/>
      <c r="BP127" s="834"/>
      <c r="BQ127" s="834"/>
      <c r="BR127" s="834"/>
      <c r="BS127" s="835"/>
      <c r="BT127" s="836" t="s">
        <v>392</v>
      </c>
      <c r="BU127" s="834"/>
      <c r="BV127" s="834"/>
      <c r="BW127" s="834"/>
      <c r="BX127" s="834"/>
      <c r="BY127" s="834"/>
      <c r="BZ127" s="837"/>
      <c r="CA127" s="60"/>
      <c r="CB127" s="60"/>
      <c r="CC127" s="60"/>
      <c r="CD127" s="78"/>
      <c r="CE127" s="78"/>
      <c r="CF127" s="78"/>
      <c r="CG127" s="60"/>
      <c r="CH127" s="60"/>
      <c r="CI127" s="60"/>
      <c r="CJ127" s="79"/>
      <c r="CK127" s="816"/>
      <c r="CL127" s="817"/>
      <c r="CM127" s="817"/>
      <c r="CN127" s="817"/>
      <c r="CO127" s="818"/>
      <c r="CP127" s="822" t="s">
        <v>398</v>
      </c>
      <c r="CQ127" s="759"/>
      <c r="CR127" s="759"/>
      <c r="CS127" s="759"/>
      <c r="CT127" s="759"/>
      <c r="CU127" s="759"/>
      <c r="CV127" s="759"/>
      <c r="CW127" s="759"/>
      <c r="CX127" s="759"/>
      <c r="CY127" s="759"/>
      <c r="CZ127" s="759"/>
      <c r="DA127" s="759"/>
      <c r="DB127" s="759"/>
      <c r="DC127" s="759"/>
      <c r="DD127" s="759"/>
      <c r="DE127" s="759"/>
      <c r="DF127" s="760"/>
      <c r="DG127" s="826" t="s">
        <v>211</v>
      </c>
      <c r="DH127" s="827"/>
      <c r="DI127" s="827"/>
      <c r="DJ127" s="827"/>
      <c r="DK127" s="827"/>
      <c r="DL127" s="827" t="s">
        <v>211</v>
      </c>
      <c r="DM127" s="827"/>
      <c r="DN127" s="827"/>
      <c r="DO127" s="827"/>
      <c r="DP127" s="827"/>
      <c r="DQ127" s="827" t="s">
        <v>211</v>
      </c>
      <c r="DR127" s="827"/>
      <c r="DS127" s="827"/>
      <c r="DT127" s="827"/>
      <c r="DU127" s="827"/>
      <c r="DV127" s="828" t="s">
        <v>211</v>
      </c>
      <c r="DW127" s="828"/>
      <c r="DX127" s="828"/>
      <c r="DY127" s="828"/>
      <c r="DZ127" s="829"/>
    </row>
    <row r="128" spans="1:130" s="52" customFormat="1" ht="26.25" customHeight="1" x14ac:dyDescent="0.2">
      <c r="A128" s="786" t="s">
        <v>473</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10</v>
      </c>
      <c r="X128" s="788"/>
      <c r="Y128" s="788"/>
      <c r="Z128" s="789"/>
      <c r="AA128" s="790">
        <v>15742</v>
      </c>
      <c r="AB128" s="791"/>
      <c r="AC128" s="791"/>
      <c r="AD128" s="791"/>
      <c r="AE128" s="792"/>
      <c r="AF128" s="793">
        <v>16825</v>
      </c>
      <c r="AG128" s="791"/>
      <c r="AH128" s="791"/>
      <c r="AI128" s="791"/>
      <c r="AJ128" s="792"/>
      <c r="AK128" s="793">
        <v>16453</v>
      </c>
      <c r="AL128" s="791"/>
      <c r="AM128" s="791"/>
      <c r="AN128" s="791"/>
      <c r="AO128" s="792"/>
      <c r="AP128" s="794"/>
      <c r="AQ128" s="795"/>
      <c r="AR128" s="795"/>
      <c r="AS128" s="795"/>
      <c r="AT128" s="796"/>
      <c r="AU128" s="60"/>
      <c r="AV128" s="60"/>
      <c r="AW128" s="60"/>
      <c r="AX128" s="797" t="s">
        <v>314</v>
      </c>
      <c r="AY128" s="798"/>
      <c r="AZ128" s="798"/>
      <c r="BA128" s="798"/>
      <c r="BB128" s="798"/>
      <c r="BC128" s="798"/>
      <c r="BD128" s="798"/>
      <c r="BE128" s="799"/>
      <c r="BF128" s="800" t="s">
        <v>211</v>
      </c>
      <c r="BG128" s="801"/>
      <c r="BH128" s="801"/>
      <c r="BI128" s="801"/>
      <c r="BJ128" s="801"/>
      <c r="BK128" s="801"/>
      <c r="BL128" s="802"/>
      <c r="BM128" s="800">
        <v>13.82</v>
      </c>
      <c r="BN128" s="801"/>
      <c r="BO128" s="801"/>
      <c r="BP128" s="801"/>
      <c r="BQ128" s="801"/>
      <c r="BR128" s="801"/>
      <c r="BS128" s="802"/>
      <c r="BT128" s="800">
        <v>20</v>
      </c>
      <c r="BU128" s="801"/>
      <c r="BV128" s="801"/>
      <c r="BW128" s="801"/>
      <c r="BX128" s="801"/>
      <c r="BY128" s="801"/>
      <c r="BZ128" s="803"/>
      <c r="CA128" s="78"/>
      <c r="CB128" s="78"/>
      <c r="CC128" s="78"/>
      <c r="CD128" s="78"/>
      <c r="CE128" s="78"/>
      <c r="CF128" s="78"/>
      <c r="CG128" s="60"/>
      <c r="CH128" s="60"/>
      <c r="CI128" s="60"/>
      <c r="CJ128" s="79"/>
      <c r="CK128" s="819"/>
      <c r="CL128" s="820"/>
      <c r="CM128" s="820"/>
      <c r="CN128" s="820"/>
      <c r="CO128" s="821"/>
      <c r="CP128" s="804" t="s">
        <v>386</v>
      </c>
      <c r="CQ128" s="778"/>
      <c r="CR128" s="778"/>
      <c r="CS128" s="778"/>
      <c r="CT128" s="778"/>
      <c r="CU128" s="778"/>
      <c r="CV128" s="778"/>
      <c r="CW128" s="778"/>
      <c r="CX128" s="778"/>
      <c r="CY128" s="778"/>
      <c r="CZ128" s="778"/>
      <c r="DA128" s="778"/>
      <c r="DB128" s="778"/>
      <c r="DC128" s="778"/>
      <c r="DD128" s="778"/>
      <c r="DE128" s="778"/>
      <c r="DF128" s="779"/>
      <c r="DG128" s="805" t="s">
        <v>211</v>
      </c>
      <c r="DH128" s="806"/>
      <c r="DI128" s="806"/>
      <c r="DJ128" s="806"/>
      <c r="DK128" s="806"/>
      <c r="DL128" s="806" t="s">
        <v>211</v>
      </c>
      <c r="DM128" s="806"/>
      <c r="DN128" s="806"/>
      <c r="DO128" s="806"/>
      <c r="DP128" s="806"/>
      <c r="DQ128" s="806" t="s">
        <v>211</v>
      </c>
      <c r="DR128" s="806"/>
      <c r="DS128" s="806"/>
      <c r="DT128" s="806"/>
      <c r="DU128" s="806"/>
      <c r="DV128" s="807" t="s">
        <v>211</v>
      </c>
      <c r="DW128" s="807"/>
      <c r="DX128" s="807"/>
      <c r="DY128" s="807"/>
      <c r="DZ128" s="808"/>
    </row>
    <row r="129" spans="1:131" s="52" customFormat="1" ht="26.25" customHeight="1" x14ac:dyDescent="0.2">
      <c r="A129" s="746" t="s">
        <v>184</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244</v>
      </c>
      <c r="X129" s="749"/>
      <c r="Y129" s="749"/>
      <c r="Z129" s="750"/>
      <c r="AA129" s="751">
        <v>7266291</v>
      </c>
      <c r="AB129" s="752"/>
      <c r="AC129" s="752"/>
      <c r="AD129" s="752"/>
      <c r="AE129" s="753"/>
      <c r="AF129" s="754">
        <v>7452206</v>
      </c>
      <c r="AG129" s="752"/>
      <c r="AH129" s="752"/>
      <c r="AI129" s="752"/>
      <c r="AJ129" s="753"/>
      <c r="AK129" s="754">
        <v>7746329</v>
      </c>
      <c r="AL129" s="752"/>
      <c r="AM129" s="752"/>
      <c r="AN129" s="752"/>
      <c r="AO129" s="753"/>
      <c r="AP129" s="755"/>
      <c r="AQ129" s="756"/>
      <c r="AR129" s="756"/>
      <c r="AS129" s="756"/>
      <c r="AT129" s="757"/>
      <c r="AU129" s="71"/>
      <c r="AV129" s="71"/>
      <c r="AW129" s="71"/>
      <c r="AX129" s="758" t="s">
        <v>124</v>
      </c>
      <c r="AY129" s="759"/>
      <c r="AZ129" s="759"/>
      <c r="BA129" s="759"/>
      <c r="BB129" s="759"/>
      <c r="BC129" s="759"/>
      <c r="BD129" s="759"/>
      <c r="BE129" s="760"/>
      <c r="BF129" s="809" t="s">
        <v>211</v>
      </c>
      <c r="BG129" s="810"/>
      <c r="BH129" s="810"/>
      <c r="BI129" s="810"/>
      <c r="BJ129" s="810"/>
      <c r="BK129" s="810"/>
      <c r="BL129" s="811"/>
      <c r="BM129" s="809">
        <v>18.82</v>
      </c>
      <c r="BN129" s="810"/>
      <c r="BO129" s="810"/>
      <c r="BP129" s="810"/>
      <c r="BQ129" s="810"/>
      <c r="BR129" s="810"/>
      <c r="BS129" s="811"/>
      <c r="BT129" s="809">
        <v>30</v>
      </c>
      <c r="BU129" s="810"/>
      <c r="BV129" s="810"/>
      <c r="BW129" s="810"/>
      <c r="BX129" s="810"/>
      <c r="BY129" s="810"/>
      <c r="BZ129" s="8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46" t="s">
        <v>474</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475</v>
      </c>
      <c r="X130" s="749"/>
      <c r="Y130" s="749"/>
      <c r="Z130" s="750"/>
      <c r="AA130" s="751">
        <v>1315259</v>
      </c>
      <c r="AB130" s="752"/>
      <c r="AC130" s="752"/>
      <c r="AD130" s="752"/>
      <c r="AE130" s="753"/>
      <c r="AF130" s="754">
        <v>1332679</v>
      </c>
      <c r="AG130" s="752"/>
      <c r="AH130" s="752"/>
      <c r="AI130" s="752"/>
      <c r="AJ130" s="753"/>
      <c r="AK130" s="754">
        <v>1294522</v>
      </c>
      <c r="AL130" s="752"/>
      <c r="AM130" s="752"/>
      <c r="AN130" s="752"/>
      <c r="AO130" s="753"/>
      <c r="AP130" s="755"/>
      <c r="AQ130" s="756"/>
      <c r="AR130" s="756"/>
      <c r="AS130" s="756"/>
      <c r="AT130" s="757"/>
      <c r="AU130" s="71"/>
      <c r="AV130" s="71"/>
      <c r="AW130" s="71"/>
      <c r="AX130" s="758" t="s">
        <v>410</v>
      </c>
      <c r="AY130" s="759"/>
      <c r="AZ130" s="759"/>
      <c r="BA130" s="759"/>
      <c r="BB130" s="759"/>
      <c r="BC130" s="759"/>
      <c r="BD130" s="759"/>
      <c r="BE130" s="760"/>
      <c r="BF130" s="761">
        <v>11.2</v>
      </c>
      <c r="BG130" s="762"/>
      <c r="BH130" s="762"/>
      <c r="BI130" s="762"/>
      <c r="BJ130" s="762"/>
      <c r="BK130" s="762"/>
      <c r="BL130" s="763"/>
      <c r="BM130" s="761">
        <v>25</v>
      </c>
      <c r="BN130" s="762"/>
      <c r="BO130" s="762"/>
      <c r="BP130" s="762"/>
      <c r="BQ130" s="762"/>
      <c r="BR130" s="762"/>
      <c r="BS130" s="763"/>
      <c r="BT130" s="761">
        <v>35</v>
      </c>
      <c r="BU130" s="762"/>
      <c r="BV130" s="762"/>
      <c r="BW130" s="762"/>
      <c r="BX130" s="762"/>
      <c r="BY130" s="762"/>
      <c r="BZ130" s="76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186</v>
      </c>
      <c r="X131" s="768"/>
      <c r="Y131" s="768"/>
      <c r="Z131" s="769"/>
      <c r="AA131" s="770">
        <v>5951032</v>
      </c>
      <c r="AB131" s="771"/>
      <c r="AC131" s="771"/>
      <c r="AD131" s="771"/>
      <c r="AE131" s="772"/>
      <c r="AF131" s="773">
        <v>6119527</v>
      </c>
      <c r="AG131" s="771"/>
      <c r="AH131" s="771"/>
      <c r="AI131" s="771"/>
      <c r="AJ131" s="772"/>
      <c r="AK131" s="773">
        <v>6451807</v>
      </c>
      <c r="AL131" s="771"/>
      <c r="AM131" s="771"/>
      <c r="AN131" s="771"/>
      <c r="AO131" s="772"/>
      <c r="AP131" s="774"/>
      <c r="AQ131" s="775"/>
      <c r="AR131" s="775"/>
      <c r="AS131" s="775"/>
      <c r="AT131" s="776"/>
      <c r="AU131" s="71"/>
      <c r="AV131" s="71"/>
      <c r="AW131" s="71"/>
      <c r="AX131" s="777" t="s">
        <v>445</v>
      </c>
      <c r="AY131" s="778"/>
      <c r="AZ131" s="778"/>
      <c r="BA131" s="778"/>
      <c r="BB131" s="778"/>
      <c r="BC131" s="778"/>
      <c r="BD131" s="778"/>
      <c r="BE131" s="779"/>
      <c r="BF131" s="780">
        <v>38.299999999999997</v>
      </c>
      <c r="BG131" s="781"/>
      <c r="BH131" s="781"/>
      <c r="BI131" s="781"/>
      <c r="BJ131" s="781"/>
      <c r="BK131" s="781"/>
      <c r="BL131" s="782"/>
      <c r="BM131" s="780">
        <v>350</v>
      </c>
      <c r="BN131" s="781"/>
      <c r="BO131" s="781"/>
      <c r="BP131" s="781"/>
      <c r="BQ131" s="781"/>
      <c r="BR131" s="781"/>
      <c r="BS131" s="782"/>
      <c r="BT131" s="783"/>
      <c r="BU131" s="784"/>
      <c r="BV131" s="784"/>
      <c r="BW131" s="784"/>
      <c r="BX131" s="784"/>
      <c r="BY131" s="784"/>
      <c r="BZ131" s="785"/>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736" t="s">
        <v>33</v>
      </c>
      <c r="B132" s="737"/>
      <c r="C132" s="737"/>
      <c r="D132" s="737"/>
      <c r="E132" s="737"/>
      <c r="F132" s="737"/>
      <c r="G132" s="737"/>
      <c r="H132" s="737"/>
      <c r="I132" s="737"/>
      <c r="J132" s="737"/>
      <c r="K132" s="737"/>
      <c r="L132" s="737"/>
      <c r="M132" s="737"/>
      <c r="N132" s="737"/>
      <c r="O132" s="737"/>
      <c r="P132" s="737"/>
      <c r="Q132" s="737"/>
      <c r="R132" s="737"/>
      <c r="S132" s="737"/>
      <c r="T132" s="737"/>
      <c r="U132" s="737"/>
      <c r="V132" s="711" t="s">
        <v>476</v>
      </c>
      <c r="W132" s="711"/>
      <c r="X132" s="711"/>
      <c r="Y132" s="711"/>
      <c r="Z132" s="712"/>
      <c r="AA132" s="713">
        <v>10.49538971</v>
      </c>
      <c r="AB132" s="714"/>
      <c r="AC132" s="714"/>
      <c r="AD132" s="714"/>
      <c r="AE132" s="715"/>
      <c r="AF132" s="716">
        <v>11.72092222</v>
      </c>
      <c r="AG132" s="714"/>
      <c r="AH132" s="714"/>
      <c r="AI132" s="714"/>
      <c r="AJ132" s="715"/>
      <c r="AK132" s="716">
        <v>11.567333</v>
      </c>
      <c r="AL132" s="714"/>
      <c r="AM132" s="714"/>
      <c r="AN132" s="714"/>
      <c r="AO132" s="715"/>
      <c r="AP132" s="717"/>
      <c r="AQ132" s="718"/>
      <c r="AR132" s="718"/>
      <c r="AS132" s="718"/>
      <c r="AT132" s="719"/>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20" t="s">
        <v>89</v>
      </c>
      <c r="W133" s="720"/>
      <c r="X133" s="720"/>
      <c r="Y133" s="720"/>
      <c r="Z133" s="721"/>
      <c r="AA133" s="722">
        <v>10.5</v>
      </c>
      <c r="AB133" s="723"/>
      <c r="AC133" s="723"/>
      <c r="AD133" s="723"/>
      <c r="AE133" s="724"/>
      <c r="AF133" s="722">
        <v>10.7</v>
      </c>
      <c r="AG133" s="723"/>
      <c r="AH133" s="723"/>
      <c r="AI133" s="723"/>
      <c r="AJ133" s="724"/>
      <c r="AK133" s="722">
        <v>11.2</v>
      </c>
      <c r="AL133" s="723"/>
      <c r="AM133" s="723"/>
      <c r="AN133" s="723"/>
      <c r="AO133" s="724"/>
      <c r="AP133" s="725"/>
      <c r="AQ133" s="726"/>
      <c r="AR133" s="726"/>
      <c r="AS133" s="726"/>
      <c r="AT133" s="72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giHQu4YLI5G1jXCT3gIZHhUeh41LIjqDM1uZAWMkJMACyRVfB6geq1tlYz9CGmogo1UIA+IgKPCUDlycdt+lLw==" saltValue="CkwqeBXuVDQbn3GFNzheh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106</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6"/>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XGEh+JjgaiKhwNsCr74YveF2MQuokeG/HGH2V/fewsya00dpKPY85F5onkQAr6SYqniEV1rdITXP85cyxrb4fw==" saltValue="yiV807D5MCSArGGNTnczZg==" spinCount="100000" sheet="1" objects="1" scenarios="1"/>
  <phoneticPr fontId="6"/>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477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333</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30" t="s">
        <v>92</v>
      </c>
      <c r="AP7" s="131"/>
      <c r="AQ7" s="142" t="s">
        <v>478</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31"/>
      <c r="AP8" s="132" t="s">
        <v>479</v>
      </c>
      <c r="AQ8" s="143" t="s">
        <v>481</v>
      </c>
      <c r="AR8" s="157" t="s">
        <v>20</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41" t="s">
        <v>482</v>
      </c>
      <c r="AL9" s="1042"/>
      <c r="AM9" s="1042"/>
      <c r="AN9" s="1043"/>
      <c r="AO9" s="121">
        <v>2112709</v>
      </c>
      <c r="AP9" s="121">
        <v>94465</v>
      </c>
      <c r="AQ9" s="144">
        <v>87308</v>
      </c>
      <c r="AR9" s="158">
        <v>8.1999999999999993</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41" t="s">
        <v>217</v>
      </c>
      <c r="AL10" s="1042"/>
      <c r="AM10" s="1042"/>
      <c r="AN10" s="1043"/>
      <c r="AO10" s="122">
        <v>13418</v>
      </c>
      <c r="AP10" s="122">
        <v>600</v>
      </c>
      <c r="AQ10" s="145">
        <v>7758</v>
      </c>
      <c r="AR10" s="159">
        <v>-92.3</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41" t="s">
        <v>382</v>
      </c>
      <c r="AL11" s="1042"/>
      <c r="AM11" s="1042"/>
      <c r="AN11" s="1043"/>
      <c r="AO11" s="122">
        <v>534</v>
      </c>
      <c r="AP11" s="122">
        <v>24</v>
      </c>
      <c r="AQ11" s="145">
        <v>2064</v>
      </c>
      <c r="AR11" s="159">
        <v>-98.8</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41" t="s">
        <v>231</v>
      </c>
      <c r="AL12" s="1042"/>
      <c r="AM12" s="1042"/>
      <c r="AN12" s="1043"/>
      <c r="AO12" s="122" t="s">
        <v>211</v>
      </c>
      <c r="AP12" s="122" t="s">
        <v>211</v>
      </c>
      <c r="AQ12" s="145">
        <v>9</v>
      </c>
      <c r="AR12" s="159" t="s">
        <v>211</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41" t="s">
        <v>483</v>
      </c>
      <c r="AL13" s="1042"/>
      <c r="AM13" s="1042"/>
      <c r="AN13" s="1043"/>
      <c r="AO13" s="122">
        <v>136523</v>
      </c>
      <c r="AP13" s="122">
        <v>6104</v>
      </c>
      <c r="AQ13" s="145">
        <v>2858</v>
      </c>
      <c r="AR13" s="159">
        <v>113.6</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41" t="s">
        <v>484</v>
      </c>
      <c r="AL14" s="1042"/>
      <c r="AM14" s="1042"/>
      <c r="AN14" s="1043"/>
      <c r="AO14" s="122" t="s">
        <v>211</v>
      </c>
      <c r="AP14" s="122" t="s">
        <v>211</v>
      </c>
      <c r="AQ14" s="145">
        <v>1616</v>
      </c>
      <c r="AR14" s="159" t="s">
        <v>211</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44" t="s">
        <v>318</v>
      </c>
      <c r="AL15" s="1045"/>
      <c r="AM15" s="1045"/>
      <c r="AN15" s="1046"/>
      <c r="AO15" s="122">
        <v>-123697</v>
      </c>
      <c r="AP15" s="122">
        <v>-5531</v>
      </c>
      <c r="AQ15" s="145">
        <v>-6164</v>
      </c>
      <c r="AR15" s="159">
        <v>-10.3</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44" t="s">
        <v>285</v>
      </c>
      <c r="AL16" s="1045"/>
      <c r="AM16" s="1045"/>
      <c r="AN16" s="1046"/>
      <c r="AO16" s="122">
        <v>2139487</v>
      </c>
      <c r="AP16" s="122">
        <v>95662</v>
      </c>
      <c r="AQ16" s="145">
        <v>95448</v>
      </c>
      <c r="AR16" s="159">
        <v>0.2</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199</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485</v>
      </c>
      <c r="AP20" s="133" t="s">
        <v>337</v>
      </c>
      <c r="AQ20" s="146" t="s">
        <v>43</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47" t="s">
        <v>486</v>
      </c>
      <c r="AL21" s="1048"/>
      <c r="AM21" s="1048"/>
      <c r="AN21" s="1049"/>
      <c r="AO21" s="124">
        <v>9.52</v>
      </c>
      <c r="AP21" s="134">
        <v>8.85</v>
      </c>
      <c r="AQ21" s="147">
        <v>0.67</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47" t="s">
        <v>487</v>
      </c>
      <c r="AL22" s="1048"/>
      <c r="AM22" s="1048"/>
      <c r="AN22" s="1049"/>
      <c r="AO22" s="125">
        <v>97.4</v>
      </c>
      <c r="AP22" s="135">
        <v>97.5</v>
      </c>
      <c r="AQ22" s="148">
        <v>-0.1</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40" t="s">
        <v>488</v>
      </c>
      <c r="B26" s="1040"/>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c r="AM26" s="1040"/>
      <c r="AN26" s="1040"/>
      <c r="AO26" s="1040"/>
      <c r="AP26" s="1040"/>
      <c r="AQ26" s="1040"/>
      <c r="AR26" s="1040"/>
      <c r="AS26" s="1040"/>
      <c r="AT26" s="95"/>
    </row>
    <row r="27" spans="1:46" ht="13.2" x14ac:dyDescent="0.2">
      <c r="A27" s="89"/>
      <c r="AO27" s="94"/>
      <c r="AP27" s="94"/>
      <c r="AQ27" s="94"/>
      <c r="AR27" s="94"/>
      <c r="AS27" s="94"/>
      <c r="AT27" s="94"/>
    </row>
    <row r="28" spans="1:46" ht="16.2" x14ac:dyDescent="0.2">
      <c r="A28" s="86" t="s">
        <v>272</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127</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30" t="s">
        <v>92</v>
      </c>
      <c r="AP30" s="131"/>
      <c r="AQ30" s="142" t="s">
        <v>478</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31"/>
      <c r="AP31" s="132" t="s">
        <v>479</v>
      </c>
      <c r="AQ31" s="143" t="s">
        <v>481</v>
      </c>
      <c r="AR31" s="157" t="s">
        <v>20</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489</v>
      </c>
      <c r="AL32" s="1035"/>
      <c r="AM32" s="1035"/>
      <c r="AN32" s="1036"/>
      <c r="AO32" s="122">
        <v>1519771</v>
      </c>
      <c r="AP32" s="122">
        <v>67953</v>
      </c>
      <c r="AQ32" s="149">
        <v>54035</v>
      </c>
      <c r="AR32" s="159">
        <v>25.8</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148</v>
      </c>
      <c r="AL33" s="1035"/>
      <c r="AM33" s="1035"/>
      <c r="AN33" s="1036"/>
      <c r="AO33" s="122" t="s">
        <v>211</v>
      </c>
      <c r="AP33" s="122" t="s">
        <v>211</v>
      </c>
      <c r="AQ33" s="149" t="s">
        <v>211</v>
      </c>
      <c r="AR33" s="159" t="s">
        <v>211</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66</v>
      </c>
      <c r="AL34" s="1035"/>
      <c r="AM34" s="1035"/>
      <c r="AN34" s="1036"/>
      <c r="AO34" s="122" t="s">
        <v>211</v>
      </c>
      <c r="AP34" s="122" t="s">
        <v>211</v>
      </c>
      <c r="AQ34" s="149">
        <v>20</v>
      </c>
      <c r="AR34" s="159" t="s">
        <v>211</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490</v>
      </c>
      <c r="AL35" s="1035"/>
      <c r="AM35" s="1035"/>
      <c r="AN35" s="1036"/>
      <c r="AO35" s="122">
        <v>447136</v>
      </c>
      <c r="AP35" s="122">
        <v>19993</v>
      </c>
      <c r="AQ35" s="149">
        <v>18791</v>
      </c>
      <c r="AR35" s="159">
        <v>6.4</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37</v>
      </c>
      <c r="AL36" s="1035"/>
      <c r="AM36" s="1035"/>
      <c r="AN36" s="1036"/>
      <c r="AO36" s="122">
        <v>90370</v>
      </c>
      <c r="AP36" s="122">
        <v>4041</v>
      </c>
      <c r="AQ36" s="149">
        <v>2664</v>
      </c>
      <c r="AR36" s="159">
        <v>51.7</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349</v>
      </c>
      <c r="AL37" s="1035"/>
      <c r="AM37" s="1035"/>
      <c r="AN37" s="1036"/>
      <c r="AO37" s="122" t="s">
        <v>211</v>
      </c>
      <c r="AP37" s="122" t="s">
        <v>211</v>
      </c>
      <c r="AQ37" s="149">
        <v>620</v>
      </c>
      <c r="AR37" s="159" t="s">
        <v>211</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492</v>
      </c>
      <c r="AL38" s="1038"/>
      <c r="AM38" s="1038"/>
      <c r="AN38" s="1039"/>
      <c r="AO38" s="126" t="s">
        <v>211</v>
      </c>
      <c r="AP38" s="126" t="s">
        <v>211</v>
      </c>
      <c r="AQ38" s="150">
        <v>2</v>
      </c>
      <c r="AR38" s="148" t="s">
        <v>211</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88</v>
      </c>
      <c r="AL39" s="1038"/>
      <c r="AM39" s="1038"/>
      <c r="AN39" s="1039"/>
      <c r="AO39" s="122">
        <v>-16453</v>
      </c>
      <c r="AP39" s="122">
        <v>-736</v>
      </c>
      <c r="AQ39" s="149">
        <v>-4196</v>
      </c>
      <c r="AR39" s="159">
        <v>-82.5</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493</v>
      </c>
      <c r="AL40" s="1035"/>
      <c r="AM40" s="1035"/>
      <c r="AN40" s="1036"/>
      <c r="AO40" s="122">
        <v>-1294522</v>
      </c>
      <c r="AP40" s="122">
        <v>-57882</v>
      </c>
      <c r="AQ40" s="149">
        <v>-50476</v>
      </c>
      <c r="AR40" s="159">
        <v>14.7</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24" t="s">
        <v>373</v>
      </c>
      <c r="AL41" s="1025"/>
      <c r="AM41" s="1025"/>
      <c r="AN41" s="1026"/>
      <c r="AO41" s="122">
        <v>746302</v>
      </c>
      <c r="AP41" s="122">
        <v>33369</v>
      </c>
      <c r="AQ41" s="149">
        <v>21460</v>
      </c>
      <c r="AR41" s="159">
        <v>55.5</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385</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494</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495</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32" t="s">
        <v>92</v>
      </c>
      <c r="AN49" s="1027" t="s">
        <v>418</v>
      </c>
      <c r="AO49" s="1028"/>
      <c r="AP49" s="1028"/>
      <c r="AQ49" s="1028"/>
      <c r="AR49" s="1029"/>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33"/>
      <c r="AN50" s="118" t="s">
        <v>468</v>
      </c>
      <c r="AO50" s="128" t="s">
        <v>469</v>
      </c>
      <c r="AP50" s="139" t="s">
        <v>496</v>
      </c>
      <c r="AQ50" s="152" t="s">
        <v>366</v>
      </c>
      <c r="AR50" s="162" t="s">
        <v>497</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240</v>
      </c>
      <c r="AL51" s="107"/>
      <c r="AM51" s="112">
        <v>3335884</v>
      </c>
      <c r="AN51" s="119">
        <v>140713</v>
      </c>
      <c r="AO51" s="129">
        <v>50.3</v>
      </c>
      <c r="AP51" s="140">
        <v>72656</v>
      </c>
      <c r="AQ51" s="153">
        <v>8.5</v>
      </c>
      <c r="AR51" s="163">
        <v>41.8</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286</v>
      </c>
      <c r="AM52" s="113">
        <v>1172570</v>
      </c>
      <c r="AN52" s="120">
        <v>49461</v>
      </c>
      <c r="AO52" s="130">
        <v>9.9</v>
      </c>
      <c r="AP52" s="141">
        <v>36448</v>
      </c>
      <c r="AQ52" s="154">
        <v>-2.2999999999999998</v>
      </c>
      <c r="AR52" s="164">
        <v>12.2</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480</v>
      </c>
      <c r="AL53" s="107"/>
      <c r="AM53" s="112">
        <v>894983</v>
      </c>
      <c r="AN53" s="119">
        <v>38296</v>
      </c>
      <c r="AO53" s="129">
        <v>-72.8</v>
      </c>
      <c r="AP53" s="140">
        <v>65080</v>
      </c>
      <c r="AQ53" s="153">
        <v>-10.4</v>
      </c>
      <c r="AR53" s="163">
        <v>-62.4</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286</v>
      </c>
      <c r="AM54" s="113">
        <v>584651</v>
      </c>
      <c r="AN54" s="120">
        <v>25017</v>
      </c>
      <c r="AO54" s="130">
        <v>-49.4</v>
      </c>
      <c r="AP54" s="141">
        <v>38201</v>
      </c>
      <c r="AQ54" s="154">
        <v>4.8</v>
      </c>
      <c r="AR54" s="164">
        <v>-54.2</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498</v>
      </c>
      <c r="AL55" s="107"/>
      <c r="AM55" s="112">
        <v>1133966</v>
      </c>
      <c r="AN55" s="119">
        <v>49365</v>
      </c>
      <c r="AO55" s="129">
        <v>28.9</v>
      </c>
      <c r="AP55" s="140">
        <v>79288</v>
      </c>
      <c r="AQ55" s="153">
        <v>21.8</v>
      </c>
      <c r="AR55" s="163">
        <v>7.1</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286</v>
      </c>
      <c r="AM56" s="113">
        <v>603228</v>
      </c>
      <c r="AN56" s="120">
        <v>26260</v>
      </c>
      <c r="AO56" s="130">
        <v>5</v>
      </c>
      <c r="AP56" s="141">
        <v>41870</v>
      </c>
      <c r="AQ56" s="154">
        <v>9.6</v>
      </c>
      <c r="AR56" s="164">
        <v>-4.5999999999999996</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449</v>
      </c>
      <c r="AL57" s="107"/>
      <c r="AM57" s="112">
        <v>1477214</v>
      </c>
      <c r="AN57" s="119">
        <v>65343</v>
      </c>
      <c r="AO57" s="129">
        <v>32.4</v>
      </c>
      <c r="AP57" s="140">
        <v>84962</v>
      </c>
      <c r="AQ57" s="153">
        <v>7.2</v>
      </c>
      <c r="AR57" s="163">
        <v>25.2</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286</v>
      </c>
      <c r="AM58" s="113">
        <v>775197</v>
      </c>
      <c r="AN58" s="120">
        <v>34290</v>
      </c>
      <c r="AO58" s="130">
        <v>30.6</v>
      </c>
      <c r="AP58" s="141">
        <v>42793</v>
      </c>
      <c r="AQ58" s="154">
        <v>2.2000000000000002</v>
      </c>
      <c r="AR58" s="164">
        <v>28.4</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323</v>
      </c>
      <c r="AL59" s="107"/>
      <c r="AM59" s="112">
        <v>1339774</v>
      </c>
      <c r="AN59" s="119">
        <v>59905</v>
      </c>
      <c r="AO59" s="129">
        <v>-8.3000000000000007</v>
      </c>
      <c r="AP59" s="140">
        <v>69604</v>
      </c>
      <c r="AQ59" s="153">
        <v>-18.100000000000001</v>
      </c>
      <c r="AR59" s="163">
        <v>9.8000000000000007</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286</v>
      </c>
      <c r="AM60" s="113">
        <v>832500</v>
      </c>
      <c r="AN60" s="120">
        <v>37223</v>
      </c>
      <c r="AO60" s="130">
        <v>8.6</v>
      </c>
      <c r="AP60" s="141">
        <v>36247</v>
      </c>
      <c r="AQ60" s="154">
        <v>-15.3</v>
      </c>
      <c r="AR60" s="164">
        <v>23.9</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406</v>
      </c>
      <c r="AL61" s="110"/>
      <c r="AM61" s="112">
        <v>1636364</v>
      </c>
      <c r="AN61" s="119">
        <v>70724</v>
      </c>
      <c r="AO61" s="129">
        <v>6.1</v>
      </c>
      <c r="AP61" s="140">
        <v>74318</v>
      </c>
      <c r="AQ61" s="155">
        <v>1.8</v>
      </c>
      <c r="AR61" s="163">
        <v>4.3</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286</v>
      </c>
      <c r="AM62" s="113">
        <v>793629</v>
      </c>
      <c r="AN62" s="120">
        <v>34450</v>
      </c>
      <c r="AO62" s="130">
        <v>0.9</v>
      </c>
      <c r="AP62" s="141">
        <v>39112</v>
      </c>
      <c r="AQ62" s="154">
        <v>-0.2</v>
      </c>
      <c r="AR62" s="164">
        <v>1.1000000000000001</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n/bj0g6XNzCT1CYKELQ+0mfwkB0BzgcSoenl5+9xx9r9RVg0L4mG8Qrgl0Mm0dxxDi7QqMs/ssYY7rIghfR26Q==" saltValue="mpHwfCFKvQiNyLUtxUUlV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106</v>
      </c>
    </row>
    <row r="120" spans="125:125" ht="13.5" hidden="1" customHeight="1" x14ac:dyDescent="0.2"/>
    <row r="121" spans="125:125" ht="13.5" hidden="1" customHeight="1" x14ac:dyDescent="0.2">
      <c r="DU121" s="82"/>
    </row>
  </sheetData>
  <sheetProtection algorithmName="SHA-512" hashValue="WPqgEm4IC09lXKmLxIpHSXu/472JqjHcIgEEshjq6W7+DLYjUc2bcMH1wCnMmU46IXsnkOhmgHPc7TTGG6VHjQ==" saltValue="xyL5NMCaqYWZ3jVMPKhTDw==" spinCount="100000" sheet="1" objects="1" scenarios="1"/>
  <phoneticPr fontId="6"/>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106</v>
      </c>
    </row>
  </sheetData>
  <sheetProtection algorithmName="SHA-512" hashValue="NgaxdaaVQ87ZfWwpkfjviKqd82udDkt6jMrnuPLHdkTIj9+kcN/DEnhf9FNSMqchxrXNoGjciJ48hBlzcbZmYg==" saltValue="zmvBK7k/6iELEnX1PdrQ5g==" spinCount="100000" sheet="1" objects="1" scenarios="1"/>
  <phoneticPr fontId="6"/>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
      <c r="B46" s="171" t="s">
        <v>7</v>
      </c>
      <c r="C46" s="175"/>
      <c r="D46" s="175"/>
      <c r="E46" s="176" t="s">
        <v>18</v>
      </c>
      <c r="F46" s="177" t="s">
        <v>397</v>
      </c>
      <c r="G46" s="181" t="s">
        <v>356</v>
      </c>
      <c r="H46" s="181" t="s">
        <v>5</v>
      </c>
      <c r="I46" s="181" t="s">
        <v>500</v>
      </c>
      <c r="J46" s="186" t="s">
        <v>452</v>
      </c>
    </row>
    <row r="47" spans="2:10" ht="57.75" customHeight="1" x14ac:dyDescent="0.2">
      <c r="B47" s="172"/>
      <c r="C47" s="1050" t="s">
        <v>1</v>
      </c>
      <c r="D47" s="1050"/>
      <c r="E47" s="1051"/>
      <c r="F47" s="178">
        <v>27.97</v>
      </c>
      <c r="G47" s="182">
        <v>28.23</v>
      </c>
      <c r="H47" s="182">
        <v>28.84</v>
      </c>
      <c r="I47" s="182">
        <v>25.71</v>
      </c>
      <c r="J47" s="187">
        <v>23.3</v>
      </c>
    </row>
    <row r="48" spans="2:10" ht="57.75" customHeight="1" x14ac:dyDescent="0.2">
      <c r="B48" s="173"/>
      <c r="C48" s="1052" t="s">
        <v>11</v>
      </c>
      <c r="D48" s="1052"/>
      <c r="E48" s="1053"/>
      <c r="F48" s="179">
        <v>4.6900000000000004</v>
      </c>
      <c r="G48" s="183">
        <v>5.85</v>
      </c>
      <c r="H48" s="183">
        <v>6.69</v>
      </c>
      <c r="I48" s="183">
        <v>6.34</v>
      </c>
      <c r="J48" s="188">
        <v>8.24</v>
      </c>
    </row>
    <row r="49" spans="2:10" ht="57.75" customHeight="1" x14ac:dyDescent="0.2">
      <c r="B49" s="174"/>
      <c r="C49" s="1054" t="s">
        <v>17</v>
      </c>
      <c r="D49" s="1054"/>
      <c r="E49" s="1055"/>
      <c r="F49" s="180" t="s">
        <v>19</v>
      </c>
      <c r="G49" s="184">
        <v>1.26</v>
      </c>
      <c r="H49" s="184">
        <v>0.75</v>
      </c>
      <c r="I49" s="184" t="s">
        <v>431</v>
      </c>
      <c r="J49" s="189">
        <v>0.71</v>
      </c>
    </row>
    <row r="50" spans="2:10" ht="13.2" x14ac:dyDescent="0.2"/>
  </sheetData>
  <sheetProtection algorithmName="SHA-512" hashValue="I6jX33n0/NheqZPDc80UGbrTKpa0fAF0um5pwlCC7ZQOgbhCYRYrqSoSjJ5ZkWF5hAhZzOjart4mGIwiDN9kbg==" saltValue="8tUru9DpcJY5BAvKqsqfMQ=="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2023-03-20T02:40:40Z</cp:lastPrinted>
  <dcterms:created xsi:type="dcterms:W3CDTF">2023-02-20T05:11:37Z</dcterms:created>
  <dcterms:modified xsi:type="dcterms:W3CDTF">2023-10-05T06:05:27Z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2023-10-02T02:39:52Z</vt:filetime>
  </property>
</Properties>
</file>