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財政状況資料集\R3決算\3_財政状況資料集の作成について\04_HPアップロード\"/>
    </mc:Choice>
  </mc:AlternateContent>
  <bookViews>
    <workbookView xWindow="1872" yWindow="0" windowWidth="15360" windowHeight="7632"/>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7"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BW34" i="10"/>
  <c r="BW35" i="10" s="1"/>
  <c r="BW36" i="10" s="1"/>
  <c r="BW37" i="10" s="1"/>
  <c r="BW38" i="10" s="1"/>
  <c r="BW39" i="10" s="1"/>
  <c r="BW40" i="10" s="1"/>
  <c r="BW41" i="10" s="1"/>
  <c r="BW42" i="10" s="1"/>
  <c r="BE34" i="10"/>
  <c r="AM34" i="10"/>
  <c r="U34" i="10"/>
  <c r="C34" i="10"/>
  <c r="CO34" i="10" l="1"/>
  <c r="CO35" i="10" s="1"/>
  <c r="CO36" i="10" s="1"/>
  <c r="CO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<sst xmlns="http://schemas.openxmlformats.org/spreadsheetml/2006/main" count="1167" uniqueCount="621">
  <si>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</si>
  <si>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</si>
  <si>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</si>
  <si>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</si>
  <si>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</si>
  <si>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</si>
  <si>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</si>
  <si>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</si>
  <si>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</si>
  <si>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</si>
  <si>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</si>
  <si>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</si>
  <si>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</si>
  <si>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</si>
  <si>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</si>
  <si>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</si>
  <si>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</si>
  <si>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</si>
  <si>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</si>
  <si>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</si>
  <si>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</si>
  <si>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</si>
  <si>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</si>
  <si>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</si>
  <si>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</si>
  <si>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</si>
  <si>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</si>
  <si>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</si>
  <si>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</si>
  <si>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</si>
  <si>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</si>
  <si>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</si>
  <si>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</si>
  <si>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</si>
  <si>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</si>
  <si>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</si>
  <si>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</si>
  <si>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</si>
  <si>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</si>
  <si>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</si>
  <si>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</si>
  <si>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</si>
  <si>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</si>
  <si>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</si>
  <si>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</si>
  <si>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</si>
  <si>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</si>
  <si>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</si>
  <si>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</si>
  <si>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</si>
  <si>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</si>
  <si>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</si>
  <si>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</si>
  <si>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</si>
  <si>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</si>
  <si>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</si>
  <si>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</si>
  <si>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</si>
  <si>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</si>
  <si>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</si>
  <si>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</si>
  <si>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</si>
  <si>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</si>
  <si>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</si>
  <si>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</si>
  <si>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</si>
  <si>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</si>
  <si>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</si>
  <si>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</si>
  <si>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</si>
  <si>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</si>
  <si>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</si>
  <si>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</si>
  <si>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</si>
  <si>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</si>
  <si>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</si>
  <si>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</si>
  <si>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</si>
  <si>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</si>
  <si>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</si>
  <si>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</si>
  <si>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</si>
  <si>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</si>
  <si>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</si>
  <si>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</si>
  <si>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</si>
  <si>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</si>
  <si>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</si>
  <si>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</si>
  <si>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</si>
  <si>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</si>
  <si>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</si>
  <si>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</si>
  <si>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</si>
  <si>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</si>
  <si>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</si>
  <si>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</si>
  <si>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都留市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</si>
  <si>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</si>
  <si>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</si>
  <si>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</si>
  <si>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</si>
  <si>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</si>
  <si>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</si>
  <si>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</si>
  <si>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</si>
  <si>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</si>
  <si>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</si>
  <si>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</si>
  <si>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</si>
  <si>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</si>
  <si>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</si>
  <si>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</si>
  <si>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</si>
  <si>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</si>
  <si>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</si>
  <si>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</si>
  <si>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</si>
  <si>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</si>
  <si>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</si>
  <si>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</si>
  <si>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</si>
  <si>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</si>
  <si>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</si>
  <si>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</si>
  <si>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</si>
  <si>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</si>
  <si>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</si>
  <si>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</si>
  <si>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</si>
  <si>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</si>
  <si>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</si>
  <si>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</si>
  <si>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</si>
  <si>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</si>
  <si>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</si>
  <si>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</si>
  <si>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</si>
  <si>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</si>
  <si>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</si>
  <si>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</si>
  <si>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</si>
  <si>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</si>
  <si>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</si>
  <si>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</si>
  <si>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</si>
  <si>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</si>
  <si>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</si>
  <si>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</si>
  <si>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</si>
  <si>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</si>
  <si>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</si>
  <si>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</si>
  <si>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</si>
  <si>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</si>
  <si>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</si>
  <si>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</si>
  <si>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</si>
  <si>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</si>
  <si>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</si>
  <si>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</si>
  <si>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</si>
  <si>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</si>
  <si>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</si>
  <si>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</si>
  <si>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</si>
  <si>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</si>
  <si>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</si>
  <si>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</si>
  <si>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</si>
  <si>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</si>
  <si>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</si>
  <si>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</si>
  <si>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</si>
  <si>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</si>
  <si>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</si>
  <si>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</si>
  <si>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</si>
  <si>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</si>
  <si>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</si>
  <si>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</si>
  <si>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</si>
  <si>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</si>
  <si>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</si>
  <si>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</si>
  <si>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</si>
  <si>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</si>
  <si>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</si>
  <si>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</si>
  <si>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</si>
  <si>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</si>
  <si>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</si>
  <si>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</si>
  <si>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</si>
  <si>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</si>
  <si>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</si>
  <si>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</si>
  <si>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</si>
  <si>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</si>
  <si>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</si>
  <si>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</si>
  <si>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</si>
  <si>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</si>
  <si>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</si>
  <si>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</si>
  <si>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</si>
  <si>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</si>
  <si>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</si>
  <si>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</si>
  <si>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</si>
  <si>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</si>
  <si>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</si>
  <si>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</si>
  <si>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</si>
  <si>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</si>
  <si>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</si>
  <si>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</si>
  <si>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山梨県都留市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</si>
  <si>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</si>
  <si>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</si>
  <si>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</si>
  <si>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</si>
  <si>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</si>
  <si>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</si>
  <si>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</si>
  <si>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</si>
  <si>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</si>
  <si>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</si>
  <si>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</si>
  <si>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</si>
  <si>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</si>
  <si>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</si>
  <si>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</si>
  <si>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</si>
  <si>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</si>
  <si>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</si>
  <si>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</si>
  <si>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</si>
  <si>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</si>
  <si>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</si>
  <si>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</si>
  <si>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</si>
  <si>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</si>
  <si>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</si>
  <si>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</si>
  <si>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</si>
  <si>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</si>
  <si>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</si>
  <si>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</si>
  <si>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</si>
  <si>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</si>
  <si>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</si>
  <si>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</si>
  <si>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</si>
  <si>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</si>
  <si>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</si>
  <si>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</si>
  <si>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</si>
  <si>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</si>
  <si>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</si>
  <si>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</si>
  <si>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</si>
  <si>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</si>
  <si>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</si>
  <si>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</si>
  <si>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</si>
  <si>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</si>
  <si>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</si>
  <si>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</si>
  <si>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</si>
  <si>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</si>
  <si>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</si>
  <si>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</si>
  <si>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</si>
  <si>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</si>
  <si>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</si>
  <si>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</si>
  <si>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</si>
  <si>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</si>
  <si>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</si>
  <si>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</si>
  <si>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</si>
  <si>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</si>
  <si>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</si>
  <si>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</si>
  <si>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</si>
  <si>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</si>
  <si>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</si>
  <si>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</si>
  <si>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</si>
  <si>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</si>
  <si>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</si>
  <si>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</si>
  <si>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</si>
  <si>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</si>
  <si>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</si>
  <si>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</si>
  <si>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</si>
  <si>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</si>
  <si>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</si>
  <si>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</si>
  <si>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</si>
  <si>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</si>
  <si>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</si>
  <si>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</si>
  <si>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</si>
  <si>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</si>
  <si>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</si>
  <si>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</si>
  <si>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</si>
  <si>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</si>
  <si>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</si>
  <si>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</si>
  <si>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</si>
  <si>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</si>
  <si>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</si>
  <si>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</si>
  <si>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</si>
  <si>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</si>
  <si>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</si>
  <si>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</si>
  <si>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</si>
  <si>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</si>
  <si>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</si>
  <si>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</si>
  <si>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</si>
  <si>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</si>
  <si>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</si>
  <si>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</si>
  <si>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</si>
  <si>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</si>
  <si>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</si>
  <si>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</si>
  <si>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</si>
  <si>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</si>
  <si>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</si>
  <si>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</si>
  <si>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</si>
  <si>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</si>
  <si>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</si>
  <si>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</si>
  <si>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簡易水道</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</si>
  <si>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</si>
  <si>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</si>
  <si>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</si>
  <si>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</si>
  <si>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</si>
  <si>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</si>
  <si>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</si>
  <si>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</si>
  <si>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</si>
  <si>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</si>
  <si>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</si>
  <si>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</si>
  <si>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</si>
  <si>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</si>
  <si>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</si>
  <si>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</si>
  <si>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</si>
  <si>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</si>
  <si>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</si>
  <si>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</si>
  <si>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</si>
  <si>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</si>
  <si>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</si>
  <si>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</si>
  <si>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</si>
  <si>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</si>
  <si>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</si>
  <si>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</si>
  <si>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</si>
  <si>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山梨県都留市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</si>
  <si>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</si>
  <si>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</si>
  <si>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</si>
  <si>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</si>
  <si>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</si>
  <si>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</si>
  <si>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</si>
  <si>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</si>
  <si>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</si>
  <si>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</si>
  <si>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</si>
  <si>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</si>
  <si>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</si>
  <si>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</si>
  <si>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</si>
  <si>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</si>
  <si>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</si>
  <si>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</si>
  <si>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</si>
  <si>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</si>
  <si>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</si>
  <si>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</si>
  <si>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</si>
  <si>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</si>
  <si>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</si>
  <si>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</si>
  <si>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</si>
  <si>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</si>
  <si>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</si>
  <si>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</si>
  <si>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</si>
  <si>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</si>
  <si>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</si>
  <si>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</si>
  <si>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</si>
  <si>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介護保険サービス事業特別会計</t>
    <phoneticPr fontId="5"/>
  </si>
  <si>
    <t>-</t>
    <phoneticPr fontId="5"/>
  </si>
  <si>
    <t>後期高齢者医療特別会計</t>
    <phoneticPr fontId="5"/>
  </si>
  <si>
    <t>水道事業会計</t>
    <phoneticPr fontId="5"/>
  </si>
  <si>
    <t>法適用企業</t>
    <phoneticPr fontId="5"/>
  </si>
  <si>
    <t>病院事業会計</t>
    <phoneticPr fontId="5"/>
  </si>
  <si>
    <t>簡易水道事業会計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</si>
  <si>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</si>
  <si>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</si>
  <si>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</si>
  <si>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</si>
  <si>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</si>
  <si>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</si>
  <si>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</si>
  <si>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</si>
  <si>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</si>
  <si>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</si>
  <si>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</si>
  <si>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</si>
  <si>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</si>
  <si>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</si>
  <si>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</si>
  <si>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</si>
  <si>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</si>
  <si>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</si>
  <si>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</si>
  <si>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</si>
  <si>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</si>
  <si>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</si>
  <si>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</si>
  <si>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</si>
  <si>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</si>
  <si>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</si>
  <si>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</si>
  <si>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</si>
  <si>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</si>
  <si>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</si>
  <si>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</si>
  <si>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</si>
  <si>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</si>
  <si>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</si>
  <si>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</si>
  <si>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</si>
  <si>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</si>
  <si>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</si>
  <si>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</si>
  <si>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</si>
  <si>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</si>
  <si>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</si>
  <si>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</si>
  <si>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</si>
  <si>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</si>
  <si>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</si>
  <si>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</si>
  <si>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</si>
  <si>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</si>
  <si>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</si>
  <si>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</si>
  <si>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</si>
  <si>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</si>
  <si>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</si>
  <si>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</si>
  <si>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</si>
  <si>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</si>
  <si>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</si>
  <si>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</si>
  <si>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</si>
  <si>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</si>
  <si>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</si>
  <si>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</si>
  <si>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</si>
  <si>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</si>
  <si>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</si>
  <si>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簡易水道事業会計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</si>
  <si>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</si>
  <si>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</si>
  <si>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</si>
  <si>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</si>
  <si>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</si>
  <si>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</si>
  <si>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</si>
  <si>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</si>
  <si>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</si>
  <si>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</si>
  <si>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</si>
  <si>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</si>
  <si>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</si>
  <si>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</si>
  <si>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</si>
  <si>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</si>
  <si>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</si>
  <si>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</si>
  <si>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</si>
  <si>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</si>
  <si>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</si>
  <si>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</si>
  <si>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</si>
  <si>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</si>
  <si>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</si>
  <si>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</si>
  <si>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</si>
  <si>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</si>
  <si>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</si>
  <si>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</si>
  <si>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</si>
  <si>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</si>
  <si>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</si>
  <si>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</si>
  <si>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</si>
  <si>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</si>
  <si>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</si>
  <si>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</si>
  <si>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</si>
  <si>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</si>
  <si>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</si>
  <si>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</si>
  <si>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</si>
  <si>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</si>
  <si>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</si>
  <si>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</si>
  <si>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</si>
  <si>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</si>
  <si>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</si>
  <si>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</si>
  <si>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</si>
  <si>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</si>
  <si>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</si>
  <si>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</si>
  <si>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</si>
  <si>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</si>
  <si>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</si>
  <si>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</si>
  <si>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</si>
  <si>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</si>
  <si>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</si>
  <si>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</si>
  <si>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</si>
  <si>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</si>
  <si>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</si>
  <si>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</si>
  <si>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</si>
  <si>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</si>
  <si>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</si>
  <si>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</si>
  <si>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</si>
  <si>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</si>
  <si>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</si>
  <si>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</si>
  <si>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</si>
  <si>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</si>
  <si>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</si>
  <si>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</si>
  <si>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</si>
  <si>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</si>
  <si>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</si>
  <si>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</si>
  <si>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</si>
  <si>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</si>
  <si>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</si>
  <si>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</si>
  <si>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4.91</t>
  </si>
  <si>
    <t>▲ 7.27</t>
  </si>
  <si>
    <t>▲ 0.77</t>
  </si>
  <si>
    <t>▲ 4.13</t>
  </si>
  <si>
    <t>一般会計</t>
  </si>
  <si>
    <t>病院事業会計</t>
  </si>
  <si>
    <t>水道事業会計</t>
  </si>
  <si>
    <t>簡易水道事業会計</t>
  </si>
  <si>
    <t>国民健康保険事業特別会計</t>
  </si>
  <si>
    <t>介護保険事業特別会計</t>
  </si>
  <si>
    <t>下水道事業会計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</si>
  <si>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</si>
  <si>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</si>
  <si>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</si>
  <si>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</si>
  <si>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</si>
  <si>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</si>
  <si>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</si>
  <si>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</si>
  <si>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</si>
  <si>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</si>
  <si>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</si>
  <si>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都留楽友協会</t>
    <rPh sb="0" eb="2">
      <t>ツル</t>
    </rPh>
    <rPh sb="2" eb="6">
      <t>ガクユウキョウカイ</t>
    </rPh>
    <phoneticPr fontId="2"/>
  </si>
  <si>
    <t>都留市観光振興公社</t>
    <rPh sb="0" eb="3">
      <t>ツルシ</t>
    </rPh>
    <rPh sb="3" eb="7">
      <t>カンコウシンコウ</t>
    </rPh>
    <rPh sb="7" eb="9">
      <t>コウシャ</t>
    </rPh>
    <phoneticPr fontId="2"/>
  </si>
  <si>
    <t>都留市土地開発公社</t>
    <rPh sb="0" eb="3">
      <t>ツルシ</t>
    </rPh>
    <rPh sb="3" eb="9">
      <t>トチカイハツコウシャ</t>
    </rPh>
    <phoneticPr fontId="2"/>
  </si>
  <si>
    <t>公立大学法人都留文科大学</t>
    <rPh sb="0" eb="4">
      <t>コウリツダイガク</t>
    </rPh>
    <rPh sb="4" eb="6">
      <t>ホウジン</t>
    </rPh>
    <rPh sb="6" eb="8">
      <t>ツル</t>
    </rPh>
    <rPh sb="8" eb="12">
      <t>ブンカダイガク</t>
    </rPh>
    <phoneticPr fontId="2"/>
  </si>
  <si>
    <t>大月都留広域事務組合</t>
  </si>
  <si>
    <t>山梨県市町村総合事務組合（一般会計）</t>
  </si>
  <si>
    <t>山梨県市町村総合事務組合（電子化事業及び会館管理・研修事業特別会計）</t>
  </si>
  <si>
    <t>山梨県市町村総合事務組合（一般廃棄物最終処分場事業特別会計）</t>
  </si>
  <si>
    <t>山梨県市町村総合事務組合（入札参加資格審査事業費特別会計）</t>
    <rPh sb="13" eb="15">
      <t>ニュウサツ</t>
    </rPh>
    <rPh sb="15" eb="17">
      <t>サンカ</t>
    </rPh>
    <rPh sb="17" eb="19">
      <t>シカク</t>
    </rPh>
    <rPh sb="19" eb="21">
      <t>シンサ</t>
    </rPh>
    <rPh sb="21" eb="24">
      <t>ジギョウヒ</t>
    </rPh>
    <rPh sb="24" eb="26">
      <t>トクベツ</t>
    </rPh>
    <rPh sb="26" eb="28">
      <t>カイケイ</t>
    </rPh>
    <phoneticPr fontId="11"/>
  </si>
  <si>
    <t>山梨県市町村総合事務組合（交通災害共済事業特別会計）</t>
  </si>
  <si>
    <t>山梨県後期高齢者医療広域連合（一般会計）</t>
  </si>
  <si>
    <t>山梨県後期高齢者医療広域連合（後期高齢者医療特別会計）</t>
  </si>
  <si>
    <t>　</t>
    <phoneticPr fontId="2"/>
  </si>
  <si>
    <t>-</t>
    <phoneticPr fontId="2"/>
  </si>
  <si>
    <t>富士・東部広域環境事務組合</t>
    <rPh sb="0" eb="2">
      <t>フジ</t>
    </rPh>
    <rPh sb="3" eb="5">
      <t>トウブ</t>
    </rPh>
    <rPh sb="5" eb="9">
      <t>コウイキカンキョウ</t>
    </rPh>
    <rPh sb="9" eb="13">
      <t>ジムクミアイ</t>
    </rPh>
    <phoneticPr fontId="2"/>
  </si>
  <si>
    <t>公立大学法人都留文科大学運営基金</t>
    <rPh sb="0" eb="4">
      <t>コウリツダイガク</t>
    </rPh>
    <rPh sb="4" eb="6">
      <t>ホウジン</t>
    </rPh>
    <rPh sb="6" eb="12">
      <t>ツルブンカダイガク</t>
    </rPh>
    <rPh sb="12" eb="14">
      <t>ウンエイ</t>
    </rPh>
    <rPh sb="14" eb="16">
      <t>キキン</t>
    </rPh>
    <phoneticPr fontId="5"/>
  </si>
  <si>
    <t>ふるさと応援基金</t>
    <rPh sb="4" eb="6">
      <t>オウエン</t>
    </rPh>
    <rPh sb="6" eb="8">
      <t>キキン</t>
    </rPh>
    <phoneticPr fontId="5"/>
  </si>
  <si>
    <t>都留市社会福祉基金</t>
    <rPh sb="0" eb="3">
      <t>ツルシ</t>
    </rPh>
    <rPh sb="3" eb="9">
      <t>シャカイフクシキキン</t>
    </rPh>
    <phoneticPr fontId="5"/>
  </si>
  <si>
    <t>都留市職員退職手当支給準備基金</t>
    <rPh sb="0" eb="9">
      <t>ツルシショクインタイショクテアテ</t>
    </rPh>
    <rPh sb="9" eb="15">
      <t>シキュウジュンビキキン</t>
    </rPh>
    <phoneticPr fontId="5"/>
  </si>
  <si>
    <t>都留市公共施設整備基金</t>
    <rPh sb="0" eb="3">
      <t>ツルシ</t>
    </rPh>
    <rPh sb="3" eb="11">
      <t>コウキョウシセツセイビキキン</t>
    </rPh>
    <phoneticPr fontId="5"/>
  </si>
  <si>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</si>
  <si>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</si>
  <si>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</si>
  <si>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算定されず、類似団体内平均値に比べ低い数値にある。将来負担比率はふるさと応援基金等の充当可能基金が増加したことにより、前年度と比べ減少した。しかし有形固定資産減価償却率については、67.8ポイントと類似団体内平均値に比べ高い数値となっている。有形固定資産減価償却率は、近年、施設の長寿命化を図る修繕等を多く予定しており、建築から相当年経過している建物が有形固定資産の大部分を占めているため、高い数値となっている。今後、長寿命化を含めた大規模改修を検討していく中で、投資的経費に係る起債の発行や基金の繰入れによる充当可能基金の減により、将来負担比率についても増加することが想定されるため、今後の新規の市債発行の抑制や公共施設整備基金への計画的な積み立てを行い、数値の健全化に向けて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</si>
  <si>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</si>
  <si>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</si>
  <si>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</si>
  <si>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</si>
  <si>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</si>
  <si>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</si>
  <si>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ついては算定されず、類似団体内平均値に比べ低い数値にある。しかし実質公債費比率については、類似団体内平均値より高い数値となっている。本市は標準財政規模に対し、地方債の元利償還金、準元利償還金が多いことから実質公債費比率が高くなっている。今後元利償還金の増加、公営企業に対する繰出金の増加が見込まれ、実質公債費比率が上昇となるため、投資的経費の財源に地方債だけでなく基金等の活用を行い、将来負担比率・実質公債費比率の数値の健全化を図っ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</si>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</sst>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181" fontId="20" fillId="0" borderId="86"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4" fillId="0" borderId="0" xfId="11" applyFont="1" applyAlignment="1">
      <alignment vertical="center"/>
    </xf>
    <xf numFmtId="0" fontId="24" fillId="0" borderId="0" xfId="11" applyFont="1" applyBorder="1" applyAlignment="1">
      <alignmen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6" xfId="12" quotePrefix="1"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8"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68468</c:v>
                </c:pt>
                <c:pt idx="1">
                  <c:v>69729</c:v>
                </c:pt>
                <c:pt idx="2">
                  <c:v>74581</c:v>
                </c:pt>
                <c:pt idx="3">
                  <c:v>76347</c:v>
                </c:pt>
                <c:pt idx="4">
                  <c:v>69604</c:v>
                </c:pt>
              </c:numCache>
            </c:numRef>
          </c:val>
          <c:smooth val="0"/>
          <c:extLst>
            <c:ext xmlns:c16="http://schemas.microsoft.com/office/drawing/2014/chart" uri="{C3380CC4-5D6E-409C-BE32-E72D297353CC}">
              <c16:uniqueId val="{00000000-68C0-474F-8B6A-0B005FD0D8C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70262</c:v>
                </c:pt>
                <c:pt idx="1">
                  <c:v>59945</c:v>
                </c:pt>
                <c:pt idx="2">
                  <c:v>58328</c:v>
                </c:pt>
                <c:pt idx="3">
                  <c:v>58812</c:v>
                </c:pt>
                <c:pt idx="4">
                  <c:v>66294</c:v>
                </c:pt>
              </c:numCache>
            </c:numRef>
          </c:val>
          <c:smooth val="0"/>
          <c:extLst>
            <c:ext xmlns:c16="http://schemas.microsoft.com/office/drawing/2014/chart" uri="{C3380CC4-5D6E-409C-BE32-E72D297353CC}">
              <c16:uniqueId val="{00000001-68C0-474F-8B6A-0B005FD0D8C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2.1800000000000002</c:v>
                </c:pt>
                <c:pt idx="1">
                  <c:v>6.59</c:v>
                </c:pt>
                <c:pt idx="2">
                  <c:v>3.86</c:v>
                </c:pt>
                <c:pt idx="3">
                  <c:v>6.72</c:v>
                </c:pt>
                <c:pt idx="4">
                  <c:v>5.79</c:v>
                </c:pt>
              </c:numCache>
            </c:numRef>
          </c:val>
          <c:extLst>
            <c:ext xmlns:c16="http://schemas.microsoft.com/office/drawing/2014/chart" uri="{C3380CC4-5D6E-409C-BE32-E72D297353CC}">
              <c16:uniqueId val="{00000000-EC09-4F54-A8CC-41853836451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32.36</c:v>
                </c:pt>
                <c:pt idx="1">
                  <c:v>32.26</c:v>
                </c:pt>
                <c:pt idx="2">
                  <c:v>31.38</c:v>
                </c:pt>
                <c:pt idx="3">
                  <c:v>27.17</c:v>
                </c:pt>
                <c:pt idx="4">
                  <c:v>25.62</c:v>
                </c:pt>
              </c:numCache>
            </c:numRef>
          </c:val>
          <c:extLst>
            <c:ext xmlns:c16="http://schemas.microsoft.com/office/drawing/2014/chart" uri="{C3380CC4-5D6E-409C-BE32-E72D297353CC}">
              <c16:uniqueId val="{00000001-EC09-4F54-A8CC-41853836451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-4.91</c:v>
                </c:pt>
                <c:pt idx="1">
                  <c:v>3.37</c:v>
                </c:pt>
                <c:pt idx="2">
                  <c:v>-7.27</c:v>
                </c:pt>
                <c:pt idx="3">
                  <c:v>-0.77</c:v>
                </c:pt>
                <c:pt idx="4">
                  <c:v>-4.13</c:v>
                </c:pt>
              </c:numCache>
            </c:numRef>
          </c:val>
          <c:smooth val="0"/>
          <c:extLst>
            <c:ext xmlns:c16="http://schemas.microsoft.com/office/drawing/2014/chart" uri="{C3380CC4-5D6E-409C-BE32-E72D297353CC}">
              <c16:uniqueId val="{00000002-EC09-4F54-A8CC-41853836451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0.81</c:v>
                </c:pt>
                <c:pt idx="2">
                  <c:v>#N/A</c:v>
                </c:pt>
                <c:pt idx="3">
                  <c:v>0.84</c:v>
                </c:pt>
                <c:pt idx="4">
                  <c:v>#N/A</c:v>
                </c:pt>
                <c:pt idx="5">
                  <c:v>0.89</c:v>
                </c:pt>
                <c:pt idx="6">
                  <c:v>#N/A</c:v>
                </c:pt>
                <c:pt idx="7">
                  <c:v>0</c:v>
                </c:pt>
                <c:pt idx="8">
                  <c:v>#N/A</c:v>
                </c:pt>
                <c:pt idx="9">
                  <c:v>0</c:v>
                </c:pt>
              </c:numCache>
            </c:numRef>
          </c:val>
          <c:extLst>
            <c:ext xmlns:c16="http://schemas.microsoft.com/office/drawing/2014/chart" uri="{C3380CC4-5D6E-409C-BE32-E72D297353CC}">
              <c16:uniqueId val="{00000000-1A0E-460D-93A3-E597B42D06F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A0E-460D-93A3-E597B42D06FF}"/>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0.02</c:v>
                </c:pt>
                <c:pt idx="2">
                  <c:v>#N/A</c:v>
                </c:pt>
                <c:pt idx="3">
                  <c:v>0.01</c:v>
                </c:pt>
                <c:pt idx="4">
                  <c:v>#N/A</c:v>
                </c:pt>
                <c:pt idx="5">
                  <c:v>0.02</c:v>
                </c:pt>
                <c:pt idx="6">
                  <c:v>#N/A</c:v>
                </c:pt>
                <c:pt idx="7">
                  <c:v>0.01</c:v>
                </c:pt>
                <c:pt idx="8">
                  <c:v>#N/A</c:v>
                </c:pt>
                <c:pt idx="9">
                  <c:v>0.01</c:v>
                </c:pt>
              </c:numCache>
            </c:numRef>
          </c:val>
          <c:extLst>
            <c:ext xmlns:c16="http://schemas.microsoft.com/office/drawing/2014/chart" uri="{C3380CC4-5D6E-409C-BE32-E72D297353CC}">
              <c16:uniqueId val="{00000002-1A0E-460D-93A3-E597B42D06FF}"/>
            </c:ext>
          </c:extLst>
        </c:ser>
        <c:ser>
          <c:idx val="3"/>
          <c:order val="3"/>
          <c:tx>
            <c:strRef>
              <c:f>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0.06</c:v>
                </c:pt>
                <c:pt idx="8">
                  <c:v>#N/A</c:v>
                </c:pt>
                <c:pt idx="9">
                  <c:v>0.05</c:v>
                </c:pt>
              </c:numCache>
            </c:numRef>
          </c:val>
          <c:extLst>
            <c:ext xmlns:c16="http://schemas.microsoft.com/office/drawing/2014/chart" uri="{C3380CC4-5D6E-409C-BE32-E72D297353CC}">
              <c16:uniqueId val="{00000003-1A0E-460D-93A3-E597B42D06FF}"/>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0.57999999999999996</c:v>
                </c:pt>
                <c:pt idx="2">
                  <c:v>#N/A</c:v>
                </c:pt>
                <c:pt idx="3">
                  <c:v>0.63</c:v>
                </c:pt>
                <c:pt idx="4">
                  <c:v>#N/A</c:v>
                </c:pt>
                <c:pt idx="5">
                  <c:v>0.74</c:v>
                </c:pt>
                <c:pt idx="6">
                  <c:v>#N/A</c:v>
                </c:pt>
                <c:pt idx="7">
                  <c:v>0.92</c:v>
                </c:pt>
                <c:pt idx="8">
                  <c:v>#N/A</c:v>
                </c:pt>
                <c:pt idx="9">
                  <c:v>0.71</c:v>
                </c:pt>
              </c:numCache>
            </c:numRef>
          </c:val>
          <c:extLst>
            <c:ext xmlns:c16="http://schemas.microsoft.com/office/drawing/2014/chart" uri="{C3380CC4-5D6E-409C-BE32-E72D297353CC}">
              <c16:uniqueId val="{00000004-1A0E-460D-93A3-E597B42D06FF}"/>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3.44</c:v>
                </c:pt>
                <c:pt idx="2">
                  <c:v>#N/A</c:v>
                </c:pt>
                <c:pt idx="3">
                  <c:v>1.45</c:v>
                </c:pt>
                <c:pt idx="4">
                  <c:v>#N/A</c:v>
                </c:pt>
                <c:pt idx="5">
                  <c:v>2.12</c:v>
                </c:pt>
                <c:pt idx="6">
                  <c:v>#N/A</c:v>
                </c:pt>
                <c:pt idx="7">
                  <c:v>1.81</c:v>
                </c:pt>
                <c:pt idx="8">
                  <c:v>#N/A</c:v>
                </c:pt>
                <c:pt idx="9">
                  <c:v>0.77</c:v>
                </c:pt>
              </c:numCache>
            </c:numRef>
          </c:val>
          <c:extLst>
            <c:ext xmlns:c16="http://schemas.microsoft.com/office/drawing/2014/chart" uri="{C3380CC4-5D6E-409C-BE32-E72D297353CC}">
              <c16:uniqueId val="{00000005-1A0E-460D-93A3-E597B42D06FF}"/>
            </c:ext>
          </c:extLst>
        </c:ser>
        <c:ser>
          <c:idx val="6"/>
          <c:order val="6"/>
          <c:tx>
            <c:strRef>
              <c:f>データシート!$A$33</c:f>
              <c:strCache>
                <c:ptCount val="1"/>
                <c:pt idx="0">
                  <c:v>簡易水道事業会計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1.18</c:v>
                </c:pt>
                <c:pt idx="8">
                  <c:v>#N/A</c:v>
                </c:pt>
                <c:pt idx="9">
                  <c:v>1.35</c:v>
                </c:pt>
              </c:numCache>
            </c:numRef>
          </c:val>
          <c:extLst>
            <c:ext xmlns:c16="http://schemas.microsoft.com/office/drawing/2014/chart" uri="{C3380CC4-5D6E-409C-BE32-E72D297353CC}">
              <c16:uniqueId val="{00000006-1A0E-460D-93A3-E597B42D06FF}"/>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3.78</c:v>
                </c:pt>
                <c:pt idx="2">
                  <c:v>#N/A</c:v>
                </c:pt>
                <c:pt idx="3">
                  <c:v>4.07</c:v>
                </c:pt>
                <c:pt idx="4">
                  <c:v>#N/A</c:v>
                </c:pt>
                <c:pt idx="5">
                  <c:v>4.8099999999999996</c:v>
                </c:pt>
                <c:pt idx="6">
                  <c:v>#N/A</c:v>
                </c:pt>
                <c:pt idx="7">
                  <c:v>4.46</c:v>
                </c:pt>
                <c:pt idx="8">
                  <c:v>#N/A</c:v>
                </c:pt>
                <c:pt idx="9">
                  <c:v>4.41</c:v>
                </c:pt>
              </c:numCache>
            </c:numRef>
          </c:val>
          <c:extLst>
            <c:ext xmlns:c16="http://schemas.microsoft.com/office/drawing/2014/chart" uri="{C3380CC4-5D6E-409C-BE32-E72D297353CC}">
              <c16:uniqueId val="{00000007-1A0E-460D-93A3-E597B42D06FF}"/>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8.11</c:v>
                </c:pt>
                <c:pt idx="2">
                  <c:v>#N/A</c:v>
                </c:pt>
                <c:pt idx="3">
                  <c:v>3.02</c:v>
                </c:pt>
                <c:pt idx="4">
                  <c:v>#N/A</c:v>
                </c:pt>
                <c:pt idx="5">
                  <c:v>3.11</c:v>
                </c:pt>
                <c:pt idx="6">
                  <c:v>#N/A</c:v>
                </c:pt>
                <c:pt idx="7">
                  <c:v>3.47</c:v>
                </c:pt>
                <c:pt idx="8">
                  <c:v>#N/A</c:v>
                </c:pt>
                <c:pt idx="9">
                  <c:v>4.8499999999999996</c:v>
                </c:pt>
              </c:numCache>
            </c:numRef>
          </c:val>
          <c:extLst>
            <c:ext xmlns:c16="http://schemas.microsoft.com/office/drawing/2014/chart" uri="{C3380CC4-5D6E-409C-BE32-E72D297353CC}">
              <c16:uniqueId val="{00000008-1A0E-460D-93A3-E597B42D06F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2.1800000000000002</c:v>
                </c:pt>
                <c:pt idx="2">
                  <c:v>#N/A</c:v>
                </c:pt>
                <c:pt idx="3">
                  <c:v>6.59</c:v>
                </c:pt>
                <c:pt idx="4">
                  <c:v>#N/A</c:v>
                </c:pt>
                <c:pt idx="5">
                  <c:v>3.86</c:v>
                </c:pt>
                <c:pt idx="6">
                  <c:v>#N/A</c:v>
                </c:pt>
                <c:pt idx="7">
                  <c:v>6.72</c:v>
                </c:pt>
                <c:pt idx="8">
                  <c:v>#N/A</c:v>
                </c:pt>
                <c:pt idx="9">
                  <c:v>5.79</c:v>
                </c:pt>
              </c:numCache>
            </c:numRef>
          </c:val>
          <c:extLst>
            <c:ext xmlns:c16="http://schemas.microsoft.com/office/drawing/2014/chart" uri="{C3380CC4-5D6E-409C-BE32-E72D297353CC}">
              <c16:uniqueId val="{00000009-1A0E-460D-93A3-E597B42D06F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993</c:v>
                </c:pt>
                <c:pt idx="5">
                  <c:v>1001</c:v>
                </c:pt>
                <c:pt idx="8">
                  <c:v>969</c:v>
                </c:pt>
                <c:pt idx="11">
                  <c:v>986</c:v>
                </c:pt>
                <c:pt idx="14">
                  <c:v>1002</c:v>
                </c:pt>
              </c:numCache>
            </c:numRef>
          </c:val>
          <c:extLst>
            <c:ext xmlns:c16="http://schemas.microsoft.com/office/drawing/2014/chart" uri="{C3380CC4-5D6E-409C-BE32-E72D297353CC}">
              <c16:uniqueId val="{00000000-52CF-4988-9043-DF6BD16ABBC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2CF-4988-9043-DF6BD16ABBC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2CF-4988-9043-DF6BD16ABBC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132</c:v>
                </c:pt>
                <c:pt idx="3">
                  <c:v>40</c:v>
                </c:pt>
                <c:pt idx="6">
                  <c:v>74</c:v>
                </c:pt>
                <c:pt idx="9">
                  <c:v>85</c:v>
                </c:pt>
                <c:pt idx="12">
                  <c:v>94</c:v>
                </c:pt>
              </c:numCache>
            </c:numRef>
          </c:val>
          <c:extLst>
            <c:ext xmlns:c16="http://schemas.microsoft.com/office/drawing/2014/chart" uri="{C3380CC4-5D6E-409C-BE32-E72D297353CC}">
              <c16:uniqueId val="{00000003-52CF-4988-9043-DF6BD16ABBC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603</c:v>
                </c:pt>
                <c:pt idx="3">
                  <c:v>605</c:v>
                </c:pt>
                <c:pt idx="6">
                  <c:v>554</c:v>
                </c:pt>
                <c:pt idx="9">
                  <c:v>694</c:v>
                </c:pt>
                <c:pt idx="12">
                  <c:v>704</c:v>
                </c:pt>
              </c:numCache>
            </c:numRef>
          </c:val>
          <c:extLst>
            <c:ext xmlns:c16="http://schemas.microsoft.com/office/drawing/2014/chart" uri="{C3380CC4-5D6E-409C-BE32-E72D297353CC}">
              <c16:uniqueId val="{00000004-52CF-4988-9043-DF6BD16ABBC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2CF-4988-9043-DF6BD16ABBC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2CF-4988-9043-DF6BD16ABBC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1254</c:v>
                </c:pt>
                <c:pt idx="3">
                  <c:v>1251</c:v>
                </c:pt>
                <c:pt idx="6">
                  <c:v>1155</c:v>
                </c:pt>
                <c:pt idx="9">
                  <c:v>1136</c:v>
                </c:pt>
                <c:pt idx="12">
                  <c:v>1146</c:v>
                </c:pt>
              </c:numCache>
            </c:numRef>
          </c:val>
          <c:extLst>
            <c:ext xmlns:c16="http://schemas.microsoft.com/office/drawing/2014/chart" uri="{C3380CC4-5D6E-409C-BE32-E72D297353CC}">
              <c16:uniqueId val="{00000007-52CF-4988-9043-DF6BD16ABBC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996</c:v>
                </c:pt>
                <c:pt idx="2">
                  <c:v>#N/A</c:v>
                </c:pt>
                <c:pt idx="3">
                  <c:v>#N/A</c:v>
                </c:pt>
                <c:pt idx="4">
                  <c:v>895</c:v>
                </c:pt>
                <c:pt idx="5">
                  <c:v>#N/A</c:v>
                </c:pt>
                <c:pt idx="6">
                  <c:v>#N/A</c:v>
                </c:pt>
                <c:pt idx="7">
                  <c:v>814</c:v>
                </c:pt>
                <c:pt idx="8">
                  <c:v>#N/A</c:v>
                </c:pt>
                <c:pt idx="9">
                  <c:v>#N/A</c:v>
                </c:pt>
                <c:pt idx="10">
                  <c:v>929</c:v>
                </c:pt>
                <c:pt idx="11">
                  <c:v>#N/A</c:v>
                </c:pt>
                <c:pt idx="12">
                  <c:v>#N/A</c:v>
                </c:pt>
                <c:pt idx="13">
                  <c:v>942</c:v>
                </c:pt>
                <c:pt idx="14">
                  <c:v>#N/A</c:v>
                </c:pt>
              </c:numCache>
            </c:numRef>
          </c:val>
          <c:smooth val="0"/>
          <c:extLst>
            <c:ext xmlns:c16="http://schemas.microsoft.com/office/drawing/2014/chart" uri="{C3380CC4-5D6E-409C-BE32-E72D297353CC}">
              <c16:uniqueId val="{00000008-52CF-4988-9043-DF6BD16ABBC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12226</c:v>
                </c:pt>
                <c:pt idx="5">
                  <c:v>12307</c:v>
                </c:pt>
                <c:pt idx="8">
                  <c:v>12399</c:v>
                </c:pt>
                <c:pt idx="11">
                  <c:v>12532</c:v>
                </c:pt>
                <c:pt idx="14">
                  <c:v>12697</c:v>
                </c:pt>
              </c:numCache>
            </c:numRef>
          </c:val>
          <c:extLst>
            <c:ext xmlns:c16="http://schemas.microsoft.com/office/drawing/2014/chart" uri="{C3380CC4-5D6E-409C-BE32-E72D297353CC}">
              <c16:uniqueId val="{00000000-71DC-4534-BB27-0FD2DE0B81B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502</c:v>
                </c:pt>
                <c:pt idx="5">
                  <c:v>430</c:v>
                </c:pt>
                <c:pt idx="8">
                  <c:v>395</c:v>
                </c:pt>
                <c:pt idx="11">
                  <c:v>363</c:v>
                </c:pt>
                <c:pt idx="14">
                  <c:v>304</c:v>
                </c:pt>
              </c:numCache>
            </c:numRef>
          </c:val>
          <c:extLst>
            <c:ext xmlns:c16="http://schemas.microsoft.com/office/drawing/2014/chart" uri="{C3380CC4-5D6E-409C-BE32-E72D297353CC}">
              <c16:uniqueId val="{00000001-71DC-4534-BB27-0FD2DE0B81B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8209</c:v>
                </c:pt>
                <c:pt idx="5">
                  <c:v>8162</c:v>
                </c:pt>
                <c:pt idx="8">
                  <c:v>7985</c:v>
                </c:pt>
                <c:pt idx="11">
                  <c:v>8949</c:v>
                </c:pt>
                <c:pt idx="14">
                  <c:v>10460</c:v>
                </c:pt>
              </c:numCache>
            </c:numRef>
          </c:val>
          <c:extLst>
            <c:ext xmlns:c16="http://schemas.microsoft.com/office/drawing/2014/chart" uri="{C3380CC4-5D6E-409C-BE32-E72D297353CC}">
              <c16:uniqueId val="{00000002-71DC-4534-BB27-0FD2DE0B81B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1DC-4534-BB27-0FD2DE0B81B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1DC-4534-BB27-0FD2DE0B81B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295</c:v>
                </c:pt>
                <c:pt idx="3">
                  <c:v>218</c:v>
                </c:pt>
                <c:pt idx="6">
                  <c:v>173</c:v>
                </c:pt>
                <c:pt idx="9">
                  <c:v>205</c:v>
                </c:pt>
                <c:pt idx="12">
                  <c:v>89</c:v>
                </c:pt>
              </c:numCache>
            </c:numRef>
          </c:val>
          <c:extLst>
            <c:ext xmlns:c16="http://schemas.microsoft.com/office/drawing/2014/chart" uri="{C3380CC4-5D6E-409C-BE32-E72D297353CC}">
              <c16:uniqueId val="{00000005-71DC-4534-BB27-0FD2DE0B81B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1954</c:v>
                </c:pt>
                <c:pt idx="3">
                  <c:v>1880</c:v>
                </c:pt>
                <c:pt idx="6">
                  <c:v>1859</c:v>
                </c:pt>
                <c:pt idx="9">
                  <c:v>1985</c:v>
                </c:pt>
                <c:pt idx="12">
                  <c:v>1754</c:v>
                </c:pt>
              </c:numCache>
            </c:numRef>
          </c:val>
          <c:extLst>
            <c:ext xmlns:c16="http://schemas.microsoft.com/office/drawing/2014/chart" uri="{C3380CC4-5D6E-409C-BE32-E72D297353CC}">
              <c16:uniqueId val="{00000006-71DC-4534-BB27-0FD2DE0B81B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386</c:v>
                </c:pt>
                <c:pt idx="3">
                  <c:v>559</c:v>
                </c:pt>
                <c:pt idx="6">
                  <c:v>602</c:v>
                </c:pt>
                <c:pt idx="9">
                  <c:v>522</c:v>
                </c:pt>
                <c:pt idx="12">
                  <c:v>509</c:v>
                </c:pt>
              </c:numCache>
            </c:numRef>
          </c:val>
          <c:extLst>
            <c:ext xmlns:c16="http://schemas.microsoft.com/office/drawing/2014/chart" uri="{C3380CC4-5D6E-409C-BE32-E72D297353CC}">
              <c16:uniqueId val="{00000007-71DC-4534-BB27-0FD2DE0B81B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7986</c:v>
                </c:pt>
                <c:pt idx="3">
                  <c:v>7926</c:v>
                </c:pt>
                <c:pt idx="6">
                  <c:v>7851</c:v>
                </c:pt>
                <c:pt idx="9">
                  <c:v>7413</c:v>
                </c:pt>
                <c:pt idx="12">
                  <c:v>7028</c:v>
                </c:pt>
              </c:numCache>
            </c:numRef>
          </c:val>
          <c:extLst>
            <c:ext xmlns:c16="http://schemas.microsoft.com/office/drawing/2014/chart" uri="{C3380CC4-5D6E-409C-BE32-E72D297353CC}">
              <c16:uniqueId val="{00000008-71DC-4534-BB27-0FD2DE0B81B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1DC-4534-BB27-0FD2DE0B81B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12147</c:v>
                </c:pt>
                <c:pt idx="3">
                  <c:v>11973</c:v>
                </c:pt>
                <c:pt idx="6">
                  <c:v>11829</c:v>
                </c:pt>
                <c:pt idx="9">
                  <c:v>12076</c:v>
                </c:pt>
                <c:pt idx="12">
                  <c:v>12031</c:v>
                </c:pt>
              </c:numCache>
            </c:numRef>
          </c:val>
          <c:extLst>
            <c:ext xmlns:c16="http://schemas.microsoft.com/office/drawing/2014/chart" uri="{C3380CC4-5D6E-409C-BE32-E72D297353CC}">
              <c16:uniqueId val="{0000000A-71DC-4534-BB27-0FD2DE0B81B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1832</c:v>
                </c:pt>
                <c:pt idx="2">
                  <c:v>#N/A</c:v>
                </c:pt>
                <c:pt idx="3">
                  <c:v>#N/A</c:v>
                </c:pt>
                <c:pt idx="4">
                  <c:v>1657</c:v>
                </c:pt>
                <c:pt idx="5">
                  <c:v>#N/A</c:v>
                </c:pt>
                <c:pt idx="6">
                  <c:v>#N/A</c:v>
                </c:pt>
                <c:pt idx="7">
                  <c:v>1536</c:v>
                </c:pt>
                <c:pt idx="8">
                  <c:v>#N/A</c:v>
                </c:pt>
                <c:pt idx="9">
                  <c:v>#N/A</c:v>
                </c:pt>
                <c:pt idx="10">
                  <c:v>357</c:v>
                </c:pt>
                <c:pt idx="11">
                  <c:v>#N/A</c:v>
                </c:pt>
                <c:pt idx="12">
                  <c:v>#N/A</c:v>
                </c:pt>
                <c:pt idx="13">
                  <c:v>0</c:v>
                </c:pt>
                <c:pt idx="14">
                  <c:v>#N/A</c:v>
                </c:pt>
              </c:numCache>
            </c:numRef>
          </c:val>
          <c:smooth val="0"/>
          <c:extLst>
            <c:ext xmlns:c16="http://schemas.microsoft.com/office/drawing/2014/chart" uri="{C3380CC4-5D6E-409C-BE32-E72D297353CC}">
              <c16:uniqueId val="{0000000B-71DC-4534-BB27-0FD2DE0B81B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2737</c:v>
                </c:pt>
                <c:pt idx="1">
                  <c:v>2542</c:v>
                </c:pt>
                <c:pt idx="2">
                  <c:v>2513</c:v>
                </c:pt>
              </c:numCache>
            </c:numRef>
          </c:val>
          <c:extLst>
            <c:ext xmlns:c16="http://schemas.microsoft.com/office/drawing/2014/chart" uri="{C3380CC4-5D6E-409C-BE32-E72D297353CC}">
              <c16:uniqueId val="{00000000-ACA3-46E4-92AF-6D1DD2DAEE8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7</c:v>
                </c:pt>
                <c:pt idx="1">
                  <c:v>7</c:v>
                </c:pt>
                <c:pt idx="2">
                  <c:v>7</c:v>
                </c:pt>
              </c:numCache>
            </c:numRef>
          </c:val>
          <c:extLst>
            <c:ext xmlns:c16="http://schemas.microsoft.com/office/drawing/2014/chart" uri="{C3380CC4-5D6E-409C-BE32-E72D297353CC}">
              <c16:uniqueId val="{00000001-ACA3-46E4-92AF-6D1DD2DAEE8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4625</c:v>
                </c:pt>
                <c:pt idx="1">
                  <c:v>5708</c:v>
                </c:pt>
                <c:pt idx="2">
                  <c:v>7093</c:v>
                </c:pt>
              </c:numCache>
            </c:numRef>
          </c:val>
          <c:extLst>
            <c:ext xmlns:c16="http://schemas.microsoft.com/office/drawing/2014/chart" uri="{C3380CC4-5D6E-409C-BE32-E72D297353CC}">
              <c16:uniqueId val="{00000002-ACA3-46E4-92AF-6D1DD2DAEE8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2391760875750667E-2"/>
                  <c:y val="-6.8305381995693887E-2"/>
                </c:manualLayout>
              </c:layout>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{472288C1-9C1A-4FE1-8B54-24C3F11C3F6E}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9154-45C8-A8D9-BE2F7F56233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{69D54E21-D85C-4170-8A99-61BD0841D28C}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154-45C8-A8D9-BE2F7F56233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{30176C74-4E0A-4B1B-A0B3-C5DB824B99D4}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154-45C8-A8D9-BE2F7F56233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{CF20AFC3-7BC0-473B-BC96-51D1953D3892}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154-45C8-A8D9-BE2F7F56233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{6B09819C-F19E-4BF0-A532-DB66EC9E339E}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154-45C8-A8D9-BE2F7F56233D}"/>
                </c:ext>
              </c:extLst>
            </c:dLbl>
            <c:dLbl>
              <c:idx val="8"/>
              <c:layout>
                <c:manualLayout>
                  <c:x val="-4.1898640063394076E-2"/>
                  <c:y val="-9.7498606607080249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{AD17BB5D-8D1D-43FA-8CCE-D5278FF361A7}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9154-45C8-A8D9-BE2F7F56233D}"/>
                </c:ext>
              </c:extLst>
            </c:dLbl>
            <c:dLbl>
              <c:idx val="16"/>
              <c:layout>
                <c:manualLayout>
                  <c:x val="-3.2015750650234161E-2"/>
                  <c:y val="-4.5581265978726686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{9C660AD8-483A-4E24-882B-26C0F6E35A99}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9154-45C8-A8D9-BE2F7F56233D}"/>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{D5BFDF88-BE34-4D7A-9C4F-529F4F1DB9F8}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9154-45C8-A8D9-BE2F7F56233D}"/>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{ED11111D-D38B-42B1-B220-A41C9DEEB9AC}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9154-45C8-A8D9-BE2F7F56233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c:v>
                </c:pt>
                <c:pt idx="8">
                  <c:v>63.1</c:v>
                </c:pt>
                <c:pt idx="16">
                  <c:v>63.3</c:v>
                </c:pt>
                <c:pt idx="24">
                  <c:v>66.599999999999994</c:v>
                </c:pt>
                <c:pt idx="32">
                  <c:v>67.8</c:v>
                </c:pt>
              </c:numCache>
            </c:numRef>
          </c:xVal>
          <c:yVal>
            <c:numRef>
              <c:f>公会計指標分析・財政指標組合せ分析表!$BP$51:$DC$51</c:f>
              <c:numCache>
                <c:formatCode>#,##0.0;"▲ "#,##0.0</c:formatCode>
                <c:ptCount val="40"/>
                <c:pt idx="0">
                  <c:v>23.2</c:v>
                </c:pt>
                <c:pt idx="8">
                  <c:v>20.9</c:v>
                </c:pt>
                <c:pt idx="16">
                  <c:v>19.600000000000001</c:v>
                </c:pt>
                <c:pt idx="24">
                  <c:v>4.2</c:v>
                </c:pt>
              </c:numCache>
            </c:numRef>
          </c:yVal>
          <c:smooth val="0"/>
          <c:extLst>
            <c:ext xmlns:c16="http://schemas.microsoft.com/office/drawing/2014/chart" uri="{C3380CC4-5D6E-409C-BE32-E72D297353CC}">
              <c16:uniqueId val="{00000009-9154-45C8-A8D9-BE2F7F56233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{3DE620A6-880E-438D-A02C-CE01A20A2C36}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9154-45C8-A8D9-BE2F7F56233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{52EF0849-A1BA-45F8-92D5-178BE4A07386}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154-45C8-A8D9-BE2F7F56233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{CF440123-5833-414C-86F5-8D446104718A}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154-45C8-A8D9-BE2F7F56233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{1159D536-DEF8-49FB-B840-55F0D4596D89}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154-45C8-A8D9-BE2F7F56233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{A6403B0C-C7CE-43AD-BAEE-4BA3E197BACC}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154-45C8-A8D9-BE2F7F56233D}"/>
                </c:ext>
              </c:extLst>
            </c:dLbl>
            <c:dLbl>
              <c:idx val="8"/>
              <c:layout>
                <c:manualLayout>
                  <c:x val="-2.6225892701389118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{599DC55F-363D-487E-BDD1-EE6C0481C809}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9154-45C8-A8D9-BE2F7F56233D}"/>
                </c:ext>
              </c:extLst>
            </c:dLbl>
            <c:dLbl>
              <c:idx val="16"/>
              <c:layout>
                <c:manualLayout>
                  <c:x val="-3.7935058418417343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{BD06335C-D233-4908-9EBE-311ACB40CA76}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9154-45C8-A8D9-BE2F7F56233D}"/>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{906550F8-5FE7-4E8E-93EB-EEE9377DE996}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9154-45C8-A8D9-BE2F7F56233D}"/>
                </c:ext>
              </c:extLst>
            </c:dLbl>
            <c:dLbl>
              <c:idx val="32"/>
              <c:layout>
                <c:manualLayout>
                  <c:x val="-3.2015750650234161E-2"/>
                  <c:y val="-4.7570558611132761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{E17DC5BE-93A5-494E-9898-AD5DCF44FB6E}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9154-45C8-A8D9-BE2F7F56233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58.7</c:v>
                </c:pt>
                <c:pt idx="8">
                  <c:v>59.9</c:v>
                </c:pt>
                <c:pt idx="16">
                  <c:v>60.1</c:v>
                </c:pt>
                <c:pt idx="24">
                  <c:v>61.9</c:v>
                </c:pt>
                <c:pt idx="32">
                  <c:v>63.1</c:v>
                </c:pt>
              </c:numCache>
            </c:numRef>
          </c:xVal>
          <c:yVal>
            <c:numRef>
              <c:f>公会計指標分析・財政指標組合せ分析表!$BP$55:$DC$55</c:f>
              <c:numCache>
                <c:formatCode>#,##0.0;"▲ "#,##0.0</c:formatCode>
                <c:ptCount val="40"/>
                <c:pt idx="0">
                  <c:v>55.4</c:v>
                </c:pt>
                <c:pt idx="8">
                  <c:v>52.7</c:v>
                </c:pt>
                <c:pt idx="16">
                  <c:v>49.7</c:v>
                </c:pt>
                <c:pt idx="24">
                  <c:v>37.299999999999997</c:v>
                </c:pt>
                <c:pt idx="32">
                  <c:v>25.1</c:v>
                </c:pt>
              </c:numCache>
            </c:numRef>
          </c:yVal>
          <c:smooth val="0"/>
          <c:extLst>
            <c:ext xmlns:c16="http://schemas.microsoft.com/office/drawing/2014/chart" uri="{C3380CC4-5D6E-409C-BE32-E72D297353CC}">
              <c16:uniqueId val="{00000013-9154-45C8-A8D9-BE2F7F56233D}"/>
            </c:ext>
          </c:extLst>
        </c:ser>
        <c:dLbls>
          <c:showLegendKey val="0"/>
          <c:showVal val="1"/>
          <c:showCatName val="0"/>
          <c:showSerName val="0"/>
          <c:showPercent val="0"/>
          <c:showBubbleSize val="0"/>
        </c:dLbls>
        <c:axId val="46179840"/>
        <c:axId val="46181760"/>
      </c:scatterChart>
      <c:valAx>
        <c:axId val="46179840"/>
        <c:scaling>
          <c:orientation val="maxMin"/>
          <c:max val="68"/>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{679D607B-4F42-4526-88F8-10D326219458}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136A-4597-A225-4F661A5D2EC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{E4517176-CD36-4E52-BEA2-C46C93BD305E}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36A-4597-A225-4F661A5D2EC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{E0115EC5-519E-4E88-AAC3-56044C6EA8F6}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36A-4597-A225-4F661A5D2EC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{EFF8A112-00E7-41BB-9E78-DBA6A827C730}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36A-4597-A225-4F661A5D2EC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{B216EF49-9F4A-48F6-AECF-1605B805239D}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36A-4597-A225-4F661A5D2EC2}"/>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{CB749CC5-6AF9-44C5-92DC-5790D96DADF4}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136A-4597-A225-4F661A5D2EC2}"/>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{958394F7-1268-4F29-943B-12546DACAB92}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136A-4597-A225-4F661A5D2EC2}"/>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{B1752751-74C8-4E11-8590-D3E953F91637}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136A-4597-A225-4F661A5D2EC2}"/>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{0A928879-20A4-4AA8-B554-C0EE33FBC4F3}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136A-4597-A225-4F661A5D2EC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c:v>
                </c:pt>
                <c:pt idx="8">
                  <c:v>12.2</c:v>
                </c:pt>
                <c:pt idx="16">
                  <c:v>11.4</c:v>
                </c:pt>
                <c:pt idx="24">
                  <c:v>10.9</c:v>
                </c:pt>
                <c:pt idx="32">
                  <c:v>10.6</c:v>
                </c:pt>
              </c:numCache>
            </c:numRef>
          </c:xVal>
          <c:yVal>
            <c:numRef>
              <c:f>公会計指標分析・財政指標組合せ分析表!$BP$73:$DC$73</c:f>
              <c:numCache>
                <c:formatCode>#,##0.0;"▲ "#,##0.0</c:formatCode>
                <c:ptCount val="40"/>
                <c:pt idx="0">
                  <c:v>23.2</c:v>
                </c:pt>
                <c:pt idx="8">
                  <c:v>20.9</c:v>
                </c:pt>
                <c:pt idx="16">
                  <c:v>19.600000000000001</c:v>
                </c:pt>
                <c:pt idx="24">
                  <c:v>4.2</c:v>
                </c:pt>
              </c:numCache>
            </c:numRef>
          </c:yVal>
          <c:smooth val="0"/>
          <c:extLst>
            <c:ext xmlns:c16="http://schemas.microsoft.com/office/drawing/2014/chart" uri="{C3380CC4-5D6E-409C-BE32-E72D297353CC}">
              <c16:uniqueId val="{00000009-136A-4597-A225-4F661A5D2EC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3052735505748214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{814BF7B0-E09A-4493-8130-344482222D85}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136A-4597-A225-4F661A5D2EC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{A31A4992-2F65-4F50-B4D4-0717DF9A405D}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36A-4597-A225-4F661A5D2EC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{D9E62537-5B37-43B9-89AE-480384487CEE}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36A-4597-A225-4F661A5D2EC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{214A4C16-0292-448F-B25F-3882621429FE}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36A-4597-A225-4F661A5D2EC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{3DE916DC-FCD4-4969-9ACE-AE3313E792C4}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36A-4597-A225-4F661A5D2EC2}"/>
                </c:ext>
              </c:extLst>
            </c:dLbl>
            <c:dLbl>
              <c:idx val="8"/>
              <c:layout>
                <c:manualLayout>
                  <c:x val="-3.034324773247319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{A0EDFBF2-2C06-453E-8783-AAA89D55E0D8}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136A-4597-A225-4F661A5D2EC2}"/>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{7EDE5FBD-2CFF-42DB-89C8-0BCD4EADAFD2}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136A-4597-A225-4F661A5D2EC2}"/>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{4DAAC332-3DA0-4796-A9FF-42581CD46643}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136A-4597-A225-4F661A5D2EC2}"/>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{0EF77D90-71C6-4224-9CF5-A2C947B02D8A}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136A-4597-A225-4F661A5D2EC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9.6999999999999993</c:v>
                </c:pt>
                <c:pt idx="8">
                  <c:v>9.5</c:v>
                </c:pt>
                <c:pt idx="16">
                  <c:v>9.1999999999999993</c:v>
                </c:pt>
                <c:pt idx="24">
                  <c:v>8.6</c:v>
                </c:pt>
                <c:pt idx="32">
                  <c:v>8.3000000000000007</c:v>
                </c:pt>
              </c:numCache>
            </c:numRef>
          </c:xVal>
          <c:yVal>
            <c:numRef>
              <c:f>公会計指標分析・財政指標組合せ分析表!$BP$77:$DC$77</c:f>
              <c:numCache>
                <c:formatCode>#,##0.0;"▲ "#,##0.0</c:formatCode>
                <c:ptCount val="40"/>
                <c:pt idx="0">
                  <c:v>55.4</c:v>
                </c:pt>
                <c:pt idx="8">
                  <c:v>52.7</c:v>
                </c:pt>
                <c:pt idx="16">
                  <c:v>49.7</c:v>
                </c:pt>
                <c:pt idx="24">
                  <c:v>37.299999999999997</c:v>
                </c:pt>
                <c:pt idx="32">
                  <c:v>25.1</c:v>
                </c:pt>
              </c:numCache>
            </c:numRef>
          </c:yVal>
          <c:smooth val="0"/>
          <c:extLst>
            <c:ext xmlns:c16="http://schemas.microsoft.com/office/drawing/2014/chart" uri="{C3380CC4-5D6E-409C-BE32-E72D297353CC}">
              <c16:uniqueId val="{00000013-136A-4597-A225-4F661A5D2EC2}"/>
            </c:ext>
          </c:extLst>
        </c:ser>
        <c:dLbls>
          <c:showLegendKey val="0"/>
          <c:showVal val="1"/>
          <c:showCatName val="0"/>
          <c:showSerName val="0"/>
          <c:showPercent val="0"/>
          <c:showBubbleSize val="0"/>
        </c:dLbls>
        <c:axId val="84219776"/>
        <c:axId val="84234240"/>
      </c:scatterChart>
      <c:valAx>
        <c:axId val="84219776"/>
        <c:scaling>
          <c:orientation val="maxMin"/>
          <c:max val="14"/>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165533" y="5115877"/>
          <a:ext cx="43053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52460" y="6566535"/>
          <a:ext cx="123825" cy="47434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山梨県都留市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29,516
28,950
161.63
19,440,570
18,707,544
568,186
9,809,121
12,031,149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xdr:cNvSpPr txBox="1"/>
      </xdr:nvSpPr>
      <xdr:spPr>
        <a:xfrm>
          <a:off x="704850" y="443484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については、基準財政収入額について、新型コロナウイルス感染症等の影響による市民税所得割、法人税割の減少があった。また、基準財政需要額について、公営企業会計移行に伴う打切決算の影響による下水道費の増加、臨時経済対策費などの新たな費目の追加によって大幅に増加があった。これらの要因により、財政力指数は減少することとなったが、市税の徴収率の向上等により、歳入の確保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84667</xdr:rowOff>
    </xdr:to>
    <xdr:cxnSp macro="">
      <xdr:nvCxnSpPr>
        <xdr:cNvPr id="64" name="直線コネクタ 63"/>
        <xdr:cNvCxnSpPr/>
      </xdr:nvCxnSpPr>
      <xdr:spPr>
        <a:xfrm flipV="1">
          <a:off x="4953000" y="614045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5292</xdr:rowOff>
    </xdr:from>
    <xdr:to>
      <xdr:col>23</xdr:col>
      <xdr:colOff>133350</xdr:colOff>
      <xdr:row>42</xdr:row>
      <xdr:rowOff>25400</xdr:rowOff>
    </xdr:to>
    <xdr:cxnSp macro="">
      <xdr:nvCxnSpPr>
        <xdr:cNvPr id="69" name="直線コネクタ 68"/>
        <xdr:cNvCxnSpPr/>
      </xdr:nvCxnSpPr>
      <xdr:spPr>
        <a:xfrm>
          <a:off x="4114800" y="720619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1710</xdr:rowOff>
    </xdr:from>
    <xdr:ext cx="762000" cy="259045"/>
    <xdr:sp macro="" textlink="">
      <xdr:nvSpPr>
        <xdr:cNvPr id="70" name="財政力平均値テキスト"/>
        <xdr:cNvSpPr txBox="1"/>
      </xdr:nvSpPr>
      <xdr:spPr>
        <a:xfrm>
          <a:off x="5041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71" name="フローチャート: 判断 70"/>
        <xdr:cNvSpPr/>
      </xdr:nvSpPr>
      <xdr:spPr>
        <a:xfrm>
          <a:off x="4902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5292</xdr:rowOff>
    </xdr:from>
    <xdr:to>
      <xdr:col>19</xdr:col>
      <xdr:colOff>133350</xdr:colOff>
      <xdr:row>42</xdr:row>
      <xdr:rowOff>5292</xdr:rowOff>
    </xdr:to>
    <xdr:cxnSp macro="">
      <xdr:nvCxnSpPr>
        <xdr:cNvPr id="72" name="直線コネクタ 71"/>
        <xdr:cNvCxnSpPr/>
      </xdr:nvCxnSpPr>
      <xdr:spPr>
        <a:xfrm>
          <a:off x="3225800" y="7206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74" name="テキスト ボックス 73"/>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5292</xdr:rowOff>
    </xdr:from>
    <xdr:to>
      <xdr:col>15</xdr:col>
      <xdr:colOff>82550</xdr:colOff>
      <xdr:row>42</xdr:row>
      <xdr:rowOff>5292</xdr:rowOff>
    </xdr:to>
    <xdr:cxnSp macro="">
      <xdr:nvCxnSpPr>
        <xdr:cNvPr id="75" name="直線コネクタ 74"/>
        <xdr:cNvCxnSpPr/>
      </xdr:nvCxnSpPr>
      <xdr:spPr>
        <a:xfrm>
          <a:off x="2336800" y="7206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76852</xdr:rowOff>
    </xdr:from>
    <xdr:ext cx="762000" cy="259045"/>
    <xdr:sp macro="" textlink="">
      <xdr:nvSpPr>
        <xdr:cNvPr id="77" name="テキスト ボックス 76"/>
        <xdr:cNvSpPr txBox="1"/>
      </xdr:nvSpPr>
      <xdr:spPr>
        <a:xfrm>
          <a:off x="2844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5292</xdr:rowOff>
    </xdr:from>
    <xdr:to>
      <xdr:col>11</xdr:col>
      <xdr:colOff>31750</xdr:colOff>
      <xdr:row>42</xdr:row>
      <xdr:rowOff>5292</xdr:rowOff>
    </xdr:to>
    <xdr:cxnSp macro="">
      <xdr:nvCxnSpPr>
        <xdr:cNvPr id="78" name="直線コネクタ 77"/>
        <xdr:cNvCxnSpPr/>
      </xdr:nvCxnSpPr>
      <xdr:spPr>
        <a:xfrm>
          <a:off x="1447800" y="7206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80" name="テキスト ボックス 79"/>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82" name="テキスト ボックス 81"/>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8" name="楕円 87"/>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macro="" textlink="">
      <xdr:nvSpPr>
        <xdr:cNvPr id="89" name="財政力該当値テキスト"/>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125942</xdr:rowOff>
    </xdr:from>
    <xdr:to>
      <xdr:col>19</xdr:col>
      <xdr:colOff>184150</xdr:colOff>
      <xdr:row>42</xdr:row>
      <xdr:rowOff>56092</xdr:rowOff>
    </xdr:to>
    <xdr:sp macro="" textlink="">
      <xdr:nvSpPr>
        <xdr:cNvPr id="90" name="楕円 89"/>
        <xdr:cNvSpPr/>
      </xdr:nvSpPr>
      <xdr:spPr>
        <a:xfrm>
          <a:off x="4064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40869</xdr:rowOff>
    </xdr:from>
    <xdr:ext cx="736600" cy="259045"/>
    <xdr:sp macro="" textlink="">
      <xdr:nvSpPr>
        <xdr:cNvPr id="91" name="テキスト ボックス 90"/>
        <xdr:cNvSpPr txBox="1"/>
      </xdr:nvSpPr>
      <xdr:spPr>
        <a:xfrm>
          <a:off x="3733800" y="7241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125942</xdr:rowOff>
    </xdr:from>
    <xdr:to>
      <xdr:col>15</xdr:col>
      <xdr:colOff>133350</xdr:colOff>
      <xdr:row>42</xdr:row>
      <xdr:rowOff>56092</xdr:rowOff>
    </xdr:to>
    <xdr:sp macro="" textlink="">
      <xdr:nvSpPr>
        <xdr:cNvPr id="92" name="楕円 91"/>
        <xdr:cNvSpPr/>
      </xdr:nvSpPr>
      <xdr:spPr>
        <a:xfrm>
          <a:off x="3175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40869</xdr:rowOff>
    </xdr:from>
    <xdr:ext cx="762000" cy="259045"/>
    <xdr:sp macro="" textlink="">
      <xdr:nvSpPr>
        <xdr:cNvPr id="93" name="テキスト ボックス 92"/>
        <xdr:cNvSpPr txBox="1"/>
      </xdr:nvSpPr>
      <xdr:spPr>
        <a:xfrm>
          <a:off x="2844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125942</xdr:rowOff>
    </xdr:from>
    <xdr:to>
      <xdr:col>11</xdr:col>
      <xdr:colOff>82550</xdr:colOff>
      <xdr:row>42</xdr:row>
      <xdr:rowOff>56092</xdr:rowOff>
    </xdr:to>
    <xdr:sp macro="" textlink="">
      <xdr:nvSpPr>
        <xdr:cNvPr id="94" name="楕円 93"/>
        <xdr:cNvSpPr/>
      </xdr:nvSpPr>
      <xdr:spPr>
        <a:xfrm>
          <a:off x="2286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40869</xdr:rowOff>
    </xdr:from>
    <xdr:ext cx="762000" cy="259045"/>
    <xdr:sp macro="" textlink="">
      <xdr:nvSpPr>
        <xdr:cNvPr id="95" name="テキスト ボックス 94"/>
        <xdr:cNvSpPr txBox="1"/>
      </xdr:nvSpPr>
      <xdr:spPr>
        <a:xfrm>
          <a:off x="1955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125942</xdr:rowOff>
    </xdr:from>
    <xdr:to>
      <xdr:col>7</xdr:col>
      <xdr:colOff>31750</xdr:colOff>
      <xdr:row>42</xdr:row>
      <xdr:rowOff>56092</xdr:rowOff>
    </xdr:to>
    <xdr:sp macro="" textlink="">
      <xdr:nvSpPr>
        <xdr:cNvPr id="96" name="楕円 95"/>
        <xdr:cNvSpPr/>
      </xdr:nvSpPr>
      <xdr:spPr>
        <a:xfrm>
          <a:off x="1397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40869</xdr:rowOff>
    </xdr:from>
    <xdr:ext cx="762000" cy="259045"/>
    <xdr:sp macro="" textlink="">
      <xdr:nvSpPr>
        <xdr:cNvPr id="97" name="テキスト ボックス 96"/>
        <xdr:cNvSpPr txBox="1"/>
      </xdr:nvSpPr>
      <xdr:spPr>
        <a:xfrm>
          <a:off x="1066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と比較すると、分子となる経常経費充当一般財源等について、会計年度任用職員に対する期末手当の満額支給の開始等により人件費を中心に増加したが、分母となる経常一般財源等について、普通交付税の再算定により普通交付税額が大幅に増加したことから、経常収支比率は対前年度比で</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今後も引き続き、行財政改革への取り組みを通じて義務的経費の抑制を図っていく。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67</xdr:row>
      <xdr:rowOff>104140</xdr:rowOff>
    </xdr:to>
    <xdr:cxnSp macro="">
      <xdr:nvCxnSpPr>
        <xdr:cNvPr id="127" name="直線コネクタ 126"/>
        <xdr:cNvCxnSpPr/>
      </xdr:nvCxnSpPr>
      <xdr:spPr>
        <a:xfrm flipV="1">
          <a:off x="4953000" y="1024001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76217</xdr:rowOff>
    </xdr:from>
    <xdr:ext cx="762000" cy="259045"/>
    <xdr:sp macro="" textlink="">
      <xdr:nvSpPr>
        <xdr:cNvPr id="128" name="財政構造の弾力性最小値テキスト"/>
        <xdr:cNvSpPr txBox="1"/>
      </xdr:nvSpPr>
      <xdr:spPr>
        <a:xfrm>
          <a:off x="5041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104140</xdr:rowOff>
    </xdr:from>
    <xdr:to>
      <xdr:col>24</xdr:col>
      <xdr:colOff>12700</xdr:colOff>
      <xdr:row>67</xdr:row>
      <xdr:rowOff>104140</xdr:rowOff>
    </xdr:to>
    <xdr:cxnSp macro="">
      <xdr:nvCxnSpPr>
        <xdr:cNvPr id="129" name="直線コネクタ 128"/>
        <xdr:cNvCxnSpPr/>
      </xdr:nvCxnSpPr>
      <xdr:spPr>
        <a:xfrm>
          <a:off x="4864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130387</xdr:rowOff>
    </xdr:from>
    <xdr:to>
      <xdr:col>23</xdr:col>
      <xdr:colOff>133350</xdr:colOff>
      <xdr:row>65</xdr:row>
      <xdr:rowOff>12700</xdr:rowOff>
    </xdr:to>
    <xdr:cxnSp macro="">
      <xdr:nvCxnSpPr>
        <xdr:cNvPr id="132" name="直線コネクタ 131"/>
        <xdr:cNvCxnSpPr/>
      </xdr:nvCxnSpPr>
      <xdr:spPr>
        <a:xfrm flipV="1">
          <a:off x="4114800" y="10931737"/>
          <a:ext cx="8382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75794</xdr:rowOff>
    </xdr:from>
    <xdr:ext cx="762000" cy="259045"/>
    <xdr:sp macro="" textlink="">
      <xdr:nvSpPr>
        <xdr:cNvPr id="133" name="財政構造の弾力性平均値テキスト"/>
        <xdr:cNvSpPr txBox="1"/>
      </xdr:nvSpPr>
      <xdr:spPr>
        <a:xfrm>
          <a:off x="5041900" y="1087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127846</xdr:rowOff>
    </xdr:from>
    <xdr:to>
      <xdr:col>19</xdr:col>
      <xdr:colOff>133350</xdr:colOff>
      <xdr:row>65</xdr:row>
      <xdr:rowOff>12700</xdr:rowOff>
    </xdr:to>
    <xdr:cxnSp macro="">
      <xdr:nvCxnSpPr>
        <xdr:cNvPr id="135" name="直線コネクタ 134"/>
        <xdr:cNvCxnSpPr/>
      </xdr:nvCxnSpPr>
      <xdr:spPr>
        <a:xfrm>
          <a:off x="3225800" y="1110064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106680</xdr:rowOff>
    </xdr:from>
    <xdr:to>
      <xdr:col>19</xdr:col>
      <xdr:colOff>184150</xdr:colOff>
      <xdr:row>66</xdr:row>
      <xdr:rowOff>36830</xdr:rowOff>
    </xdr:to>
    <xdr:sp macro="" textlink="">
      <xdr:nvSpPr>
        <xdr:cNvPr id="136" name="フローチャート: 判断 135"/>
        <xdr:cNvSpPr/>
      </xdr:nvSpPr>
      <xdr:spPr>
        <a:xfrm>
          <a:off x="4064000" y="1125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21607</xdr:rowOff>
    </xdr:from>
    <xdr:ext cx="736600" cy="259045"/>
    <xdr:sp macro="" textlink="">
      <xdr:nvSpPr>
        <xdr:cNvPr id="137" name="テキスト ボックス 136"/>
        <xdr:cNvSpPr txBox="1"/>
      </xdr:nvSpPr>
      <xdr:spPr>
        <a:xfrm>
          <a:off x="3733800" y="1133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114300</xdr:rowOff>
    </xdr:from>
    <xdr:to>
      <xdr:col>15</xdr:col>
      <xdr:colOff>82550</xdr:colOff>
      <xdr:row>64</xdr:row>
      <xdr:rowOff>127846</xdr:rowOff>
    </xdr:to>
    <xdr:cxnSp macro="">
      <xdr:nvCxnSpPr>
        <xdr:cNvPr id="138" name="直線コネクタ 137"/>
        <xdr:cNvCxnSpPr/>
      </xdr:nvCxnSpPr>
      <xdr:spPr>
        <a:xfrm>
          <a:off x="2336800" y="10915650"/>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23706</xdr:rowOff>
    </xdr:from>
    <xdr:to>
      <xdr:col>15</xdr:col>
      <xdr:colOff>133350</xdr:colOff>
      <xdr:row>66</xdr:row>
      <xdr:rowOff>125306</xdr:rowOff>
    </xdr:to>
    <xdr:sp macro="" textlink="">
      <xdr:nvSpPr>
        <xdr:cNvPr id="139" name="フローチャート: 判断 138"/>
        <xdr:cNvSpPr/>
      </xdr:nvSpPr>
      <xdr:spPr>
        <a:xfrm>
          <a:off x="3175000" y="113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110083</xdr:rowOff>
    </xdr:from>
    <xdr:ext cx="762000" cy="259045"/>
    <xdr:sp macro="" textlink="">
      <xdr:nvSpPr>
        <xdr:cNvPr id="140" name="テキスト ボックス 139"/>
        <xdr:cNvSpPr txBox="1"/>
      </xdr:nvSpPr>
      <xdr:spPr>
        <a:xfrm>
          <a:off x="2844800" y="1142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25823</xdr:rowOff>
    </xdr:from>
    <xdr:to>
      <xdr:col>11</xdr:col>
      <xdr:colOff>31750</xdr:colOff>
      <xdr:row>63</xdr:row>
      <xdr:rowOff>114300</xdr:rowOff>
    </xdr:to>
    <xdr:cxnSp macro="">
      <xdr:nvCxnSpPr>
        <xdr:cNvPr id="141" name="直線コネクタ 140"/>
        <xdr:cNvCxnSpPr/>
      </xdr:nvCxnSpPr>
      <xdr:spPr>
        <a:xfrm>
          <a:off x="1447800" y="1082717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138854</xdr:rowOff>
    </xdr:from>
    <xdr:to>
      <xdr:col>11</xdr:col>
      <xdr:colOff>82550</xdr:colOff>
      <xdr:row>66</xdr:row>
      <xdr:rowOff>69004</xdr:rowOff>
    </xdr:to>
    <xdr:sp macro="" textlink="">
      <xdr:nvSpPr>
        <xdr:cNvPr id="142" name="フローチャート: 判断 141"/>
        <xdr:cNvSpPr/>
      </xdr:nvSpPr>
      <xdr:spPr>
        <a:xfrm>
          <a:off x="2286000" y="1128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53781</xdr:rowOff>
    </xdr:from>
    <xdr:ext cx="762000" cy="259045"/>
    <xdr:sp macro="" textlink="">
      <xdr:nvSpPr>
        <xdr:cNvPr id="143" name="テキスト ボックス 142"/>
        <xdr:cNvSpPr txBox="1"/>
      </xdr:nvSpPr>
      <xdr:spPr>
        <a:xfrm>
          <a:off x="1955800" y="1136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146896</xdr:rowOff>
    </xdr:from>
    <xdr:to>
      <xdr:col>7</xdr:col>
      <xdr:colOff>31750</xdr:colOff>
      <xdr:row>66</xdr:row>
      <xdr:rowOff>77046</xdr:rowOff>
    </xdr:to>
    <xdr:sp macro="" textlink="">
      <xdr:nvSpPr>
        <xdr:cNvPr id="144" name="フローチャート: 判断 143"/>
        <xdr:cNvSpPr/>
      </xdr:nvSpPr>
      <xdr:spPr>
        <a:xfrm>
          <a:off x="1397000" y="11291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61823</xdr:rowOff>
    </xdr:from>
    <xdr:ext cx="762000" cy="259045"/>
    <xdr:sp macro="" textlink="">
      <xdr:nvSpPr>
        <xdr:cNvPr id="145" name="テキスト ボックス 144"/>
        <xdr:cNvSpPr txBox="1"/>
      </xdr:nvSpPr>
      <xdr:spPr>
        <a:xfrm>
          <a:off x="1066800" y="1137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79587</xdr:rowOff>
    </xdr:from>
    <xdr:to>
      <xdr:col>23</xdr:col>
      <xdr:colOff>184150</xdr:colOff>
      <xdr:row>64</xdr:row>
      <xdr:rowOff>9737</xdr:rowOff>
    </xdr:to>
    <xdr:sp macro="" textlink="">
      <xdr:nvSpPr>
        <xdr:cNvPr id="151" name="楕円 150"/>
        <xdr:cNvSpPr/>
      </xdr:nvSpPr>
      <xdr:spPr>
        <a:xfrm>
          <a:off x="49022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96114</xdr:rowOff>
    </xdr:from>
    <xdr:ext cx="762000" cy="259045"/>
    <xdr:sp macro="" textlink="">
      <xdr:nvSpPr>
        <xdr:cNvPr id="152" name="財政構造の弾力性該当値テキスト"/>
        <xdr:cNvSpPr txBox="1"/>
      </xdr:nvSpPr>
      <xdr:spPr>
        <a:xfrm>
          <a:off x="50419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133350</xdr:rowOff>
    </xdr:from>
    <xdr:to>
      <xdr:col>19</xdr:col>
      <xdr:colOff>184150</xdr:colOff>
      <xdr:row>65</xdr:row>
      <xdr:rowOff>63500</xdr:rowOff>
    </xdr:to>
    <xdr:sp macro="" textlink="">
      <xdr:nvSpPr>
        <xdr:cNvPr id="153" name="楕円 152"/>
        <xdr:cNvSpPr/>
      </xdr:nvSpPr>
      <xdr:spPr>
        <a:xfrm>
          <a:off x="4064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73677</xdr:rowOff>
    </xdr:from>
    <xdr:ext cx="736600" cy="259045"/>
    <xdr:sp macro="" textlink="">
      <xdr:nvSpPr>
        <xdr:cNvPr id="154" name="テキスト ボックス 153"/>
        <xdr:cNvSpPr txBox="1"/>
      </xdr:nvSpPr>
      <xdr:spPr>
        <a:xfrm>
          <a:off x="3733800" y="1087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77046</xdr:rowOff>
    </xdr:from>
    <xdr:to>
      <xdr:col>15</xdr:col>
      <xdr:colOff>133350</xdr:colOff>
      <xdr:row>65</xdr:row>
      <xdr:rowOff>7196</xdr:rowOff>
    </xdr:to>
    <xdr:sp macro="" textlink="">
      <xdr:nvSpPr>
        <xdr:cNvPr id="155" name="楕円 154"/>
        <xdr:cNvSpPr/>
      </xdr:nvSpPr>
      <xdr:spPr>
        <a:xfrm>
          <a:off x="3175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17373</xdr:rowOff>
    </xdr:from>
    <xdr:ext cx="762000" cy="259045"/>
    <xdr:sp macro="" textlink="">
      <xdr:nvSpPr>
        <xdr:cNvPr id="156" name="テキスト ボックス 155"/>
        <xdr:cNvSpPr txBox="1"/>
      </xdr:nvSpPr>
      <xdr:spPr>
        <a:xfrm>
          <a:off x="2844800" y="1081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63500</xdr:rowOff>
    </xdr:from>
    <xdr:to>
      <xdr:col>11</xdr:col>
      <xdr:colOff>82550</xdr:colOff>
      <xdr:row>63</xdr:row>
      <xdr:rowOff>165100</xdr:rowOff>
    </xdr:to>
    <xdr:sp macro="" textlink="">
      <xdr:nvSpPr>
        <xdr:cNvPr id="157" name="楕円 156"/>
        <xdr:cNvSpPr/>
      </xdr:nvSpPr>
      <xdr:spPr>
        <a:xfrm>
          <a:off x="2286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3827</xdr:rowOff>
    </xdr:from>
    <xdr:ext cx="762000" cy="259045"/>
    <xdr:sp macro="" textlink="">
      <xdr:nvSpPr>
        <xdr:cNvPr id="158" name="テキスト ボックス 157"/>
        <xdr:cNvSpPr txBox="1"/>
      </xdr:nvSpPr>
      <xdr:spPr>
        <a:xfrm>
          <a:off x="1955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146473</xdr:rowOff>
    </xdr:from>
    <xdr:to>
      <xdr:col>7</xdr:col>
      <xdr:colOff>31750</xdr:colOff>
      <xdr:row>63</xdr:row>
      <xdr:rowOff>76623</xdr:rowOff>
    </xdr:to>
    <xdr:sp macro="" textlink="">
      <xdr:nvSpPr>
        <xdr:cNvPr id="159" name="楕円 158"/>
        <xdr:cNvSpPr/>
      </xdr:nvSpPr>
      <xdr:spPr>
        <a:xfrm>
          <a:off x="1397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86800</xdr:rowOff>
    </xdr:from>
    <xdr:ext cx="762000" cy="259045"/>
    <xdr:sp macro="" textlink="">
      <xdr:nvSpPr>
        <xdr:cNvPr id="160" name="テキスト ボックス 159"/>
        <xdr:cNvSpPr txBox="1"/>
      </xdr:nvSpPr>
      <xdr:spPr>
        <a:xfrm>
          <a:off x="1066800" y="1054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[199,406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ふるさと応援寄附金の増加、商品券配布、新型コロナウイルス感染症対策のワクチン接種、基幹系システムの更新等に伴う委託料が発生・増加したため対前年度比で大幅に増加することとなった。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特に、ふるさと応援寄附金は、寄附額が増加することにより、委託料も増加することなるため、人口が少ない本市において影響の大きいこの部分を削減することは困難だが、人件費・コスト削減に取り組み、経費の抑制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15681</xdr:rowOff>
    </xdr:from>
    <xdr:to>
      <xdr:col>23</xdr:col>
      <xdr:colOff>133350</xdr:colOff>
      <xdr:row>90</xdr:row>
      <xdr:rowOff>10806</xdr:rowOff>
    </xdr:to>
    <xdr:cxnSp macro="">
      <xdr:nvCxnSpPr>
        <xdr:cNvPr id="190" name="直線コネクタ 189"/>
        <xdr:cNvCxnSpPr/>
      </xdr:nvCxnSpPr>
      <xdr:spPr>
        <a:xfrm flipV="1">
          <a:off x="4953000" y="13903131"/>
          <a:ext cx="0" cy="1538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154333</xdr:rowOff>
    </xdr:from>
    <xdr:ext cx="762000" cy="259045"/>
    <xdr:sp macro="" textlink="">
      <xdr:nvSpPr>
        <xdr:cNvPr id="191" name="人件費・物件費等の状況最小値テキスト"/>
        <xdr:cNvSpPr txBox="1"/>
      </xdr:nvSpPr>
      <xdr:spPr>
        <a:xfrm>
          <a:off x="5041900" y="1541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10806</xdr:rowOff>
    </xdr:from>
    <xdr:to>
      <xdr:col>24</xdr:col>
      <xdr:colOff>12700</xdr:colOff>
      <xdr:row>90</xdr:row>
      <xdr:rowOff>10806</xdr:rowOff>
    </xdr:to>
    <xdr:cxnSp macro="">
      <xdr:nvCxnSpPr>
        <xdr:cNvPr id="192" name="直線コネクタ 191"/>
        <xdr:cNvCxnSpPr/>
      </xdr:nvCxnSpPr>
      <xdr:spPr>
        <a:xfrm>
          <a:off x="4864100" y="1544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102058</xdr:rowOff>
    </xdr:from>
    <xdr:ext cx="762000" cy="259045"/>
    <xdr:sp macro="" textlink="">
      <xdr:nvSpPr>
        <xdr:cNvPr id="193" name="人件費・物件費等の状況最大値テキスト"/>
        <xdr:cNvSpPr txBox="1"/>
      </xdr:nvSpPr>
      <xdr:spPr>
        <a:xfrm>
          <a:off x="5041900" y="1364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15681</xdr:rowOff>
    </xdr:from>
    <xdr:to>
      <xdr:col>24</xdr:col>
      <xdr:colOff>12700</xdr:colOff>
      <xdr:row>81</xdr:row>
      <xdr:rowOff>15681</xdr:rowOff>
    </xdr:to>
    <xdr:cxnSp macro="">
      <xdr:nvCxnSpPr>
        <xdr:cNvPr id="194" name="直線コネクタ 193"/>
        <xdr:cNvCxnSpPr/>
      </xdr:nvCxnSpPr>
      <xdr:spPr>
        <a:xfrm>
          <a:off x="4864100" y="1390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157156</xdr:rowOff>
    </xdr:from>
    <xdr:to>
      <xdr:col>23</xdr:col>
      <xdr:colOff>133350</xdr:colOff>
      <xdr:row>85</xdr:row>
      <xdr:rowOff>26972</xdr:rowOff>
    </xdr:to>
    <xdr:cxnSp macro="">
      <xdr:nvCxnSpPr>
        <xdr:cNvPr id="195" name="直線コネクタ 194"/>
        <xdr:cNvCxnSpPr/>
      </xdr:nvCxnSpPr>
      <xdr:spPr>
        <a:xfrm>
          <a:off x="4114800" y="14216056"/>
          <a:ext cx="838200" cy="38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115848</xdr:rowOff>
    </xdr:from>
    <xdr:ext cx="762000" cy="259045"/>
    <xdr:sp macro="" textlink="">
      <xdr:nvSpPr>
        <xdr:cNvPr id="196" name="人件費・物件費等の状況平均値テキスト"/>
        <xdr:cNvSpPr txBox="1"/>
      </xdr:nvSpPr>
      <xdr:spPr>
        <a:xfrm>
          <a:off x="5041900" y="14174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99321</xdr:rowOff>
    </xdr:from>
    <xdr:to>
      <xdr:col>23</xdr:col>
      <xdr:colOff>184150</xdr:colOff>
      <xdr:row>84</xdr:row>
      <xdr:rowOff>29471</xdr:rowOff>
    </xdr:to>
    <xdr:sp macro="" textlink="">
      <xdr:nvSpPr>
        <xdr:cNvPr id="197" name="フローチャート: 判断 196"/>
        <xdr:cNvSpPr/>
      </xdr:nvSpPr>
      <xdr:spPr>
        <a:xfrm>
          <a:off x="4902200" y="143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86945</xdr:rowOff>
    </xdr:from>
    <xdr:to>
      <xdr:col>19</xdr:col>
      <xdr:colOff>133350</xdr:colOff>
      <xdr:row>82</xdr:row>
      <xdr:rowOff>157156</xdr:rowOff>
    </xdr:to>
    <xdr:cxnSp macro="">
      <xdr:nvCxnSpPr>
        <xdr:cNvPr id="198" name="直線コネクタ 197"/>
        <xdr:cNvCxnSpPr/>
      </xdr:nvCxnSpPr>
      <xdr:spPr>
        <a:xfrm>
          <a:off x="3225800" y="13974395"/>
          <a:ext cx="889000" cy="24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11102</xdr:rowOff>
    </xdr:from>
    <xdr:to>
      <xdr:col>19</xdr:col>
      <xdr:colOff>184150</xdr:colOff>
      <xdr:row>83</xdr:row>
      <xdr:rowOff>112702</xdr:rowOff>
    </xdr:to>
    <xdr:sp macro="" textlink="">
      <xdr:nvSpPr>
        <xdr:cNvPr id="199" name="フローチャート: 判断 198"/>
        <xdr:cNvSpPr/>
      </xdr:nvSpPr>
      <xdr:spPr>
        <a:xfrm>
          <a:off x="40640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97479</xdr:rowOff>
    </xdr:from>
    <xdr:ext cx="736600" cy="259045"/>
    <xdr:sp macro="" textlink="">
      <xdr:nvSpPr>
        <xdr:cNvPr id="200" name="テキスト ボックス 199"/>
        <xdr:cNvSpPr txBox="1"/>
      </xdr:nvSpPr>
      <xdr:spPr>
        <a:xfrm>
          <a:off x="3733800" y="14327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6085</xdr:rowOff>
    </xdr:from>
    <xdr:to>
      <xdr:col>15</xdr:col>
      <xdr:colOff>82550</xdr:colOff>
      <xdr:row>81</xdr:row>
      <xdr:rowOff>86945</xdr:rowOff>
    </xdr:to>
    <xdr:cxnSp macro="">
      <xdr:nvCxnSpPr>
        <xdr:cNvPr id="201" name="直線コネクタ 200"/>
        <xdr:cNvCxnSpPr/>
      </xdr:nvCxnSpPr>
      <xdr:spPr>
        <a:xfrm>
          <a:off x="2336800" y="13893535"/>
          <a:ext cx="889000" cy="8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49119</xdr:rowOff>
    </xdr:from>
    <xdr:to>
      <xdr:col>15</xdr:col>
      <xdr:colOff>133350</xdr:colOff>
      <xdr:row>82</xdr:row>
      <xdr:rowOff>150719</xdr:rowOff>
    </xdr:to>
    <xdr:sp macro="" textlink="">
      <xdr:nvSpPr>
        <xdr:cNvPr id="202" name="フローチャート: 判断 201"/>
        <xdr:cNvSpPr/>
      </xdr:nvSpPr>
      <xdr:spPr>
        <a:xfrm>
          <a:off x="3175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135496</xdr:rowOff>
    </xdr:from>
    <xdr:ext cx="762000" cy="259045"/>
    <xdr:sp macro="" textlink="">
      <xdr:nvSpPr>
        <xdr:cNvPr id="203" name="テキスト ボックス 202"/>
        <xdr:cNvSpPr txBox="1"/>
      </xdr:nvSpPr>
      <xdr:spPr>
        <a:xfrm>
          <a:off x="2844800" y="14194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165269</xdr:rowOff>
    </xdr:from>
    <xdr:to>
      <xdr:col>11</xdr:col>
      <xdr:colOff>31750</xdr:colOff>
      <xdr:row>81</xdr:row>
      <xdr:rowOff>6085</xdr:rowOff>
    </xdr:to>
    <xdr:cxnSp macro="">
      <xdr:nvCxnSpPr>
        <xdr:cNvPr id="204" name="直線コネクタ 203"/>
        <xdr:cNvCxnSpPr/>
      </xdr:nvCxnSpPr>
      <xdr:spPr>
        <a:xfrm>
          <a:off x="1447800" y="13881269"/>
          <a:ext cx="889000" cy="1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6764</xdr:rowOff>
    </xdr:from>
    <xdr:to>
      <xdr:col>11</xdr:col>
      <xdr:colOff>82550</xdr:colOff>
      <xdr:row>82</xdr:row>
      <xdr:rowOff>108364</xdr:rowOff>
    </xdr:to>
    <xdr:sp macro="" textlink="">
      <xdr:nvSpPr>
        <xdr:cNvPr id="205" name="フローチャート: 判断 204"/>
        <xdr:cNvSpPr/>
      </xdr:nvSpPr>
      <xdr:spPr>
        <a:xfrm>
          <a:off x="2286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93141</xdr:rowOff>
    </xdr:from>
    <xdr:ext cx="762000" cy="259045"/>
    <xdr:sp macro="" textlink="">
      <xdr:nvSpPr>
        <xdr:cNvPr id="206" name="テキスト ボックス 205"/>
        <xdr:cNvSpPr txBox="1"/>
      </xdr:nvSpPr>
      <xdr:spPr>
        <a:xfrm>
          <a:off x="1955800" y="1415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27814</xdr:rowOff>
    </xdr:from>
    <xdr:to>
      <xdr:col>7</xdr:col>
      <xdr:colOff>31750</xdr:colOff>
      <xdr:row>82</xdr:row>
      <xdr:rowOff>129414</xdr:rowOff>
    </xdr:to>
    <xdr:sp macro="" textlink="">
      <xdr:nvSpPr>
        <xdr:cNvPr id="207" name="フローチャート: 判断 206"/>
        <xdr:cNvSpPr/>
      </xdr:nvSpPr>
      <xdr:spPr>
        <a:xfrm>
          <a:off x="1397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114191</xdr:rowOff>
    </xdr:from>
    <xdr:ext cx="762000" cy="259045"/>
    <xdr:sp macro="" textlink="">
      <xdr:nvSpPr>
        <xdr:cNvPr id="208" name="テキスト ボックス 207"/>
        <xdr:cNvSpPr txBox="1"/>
      </xdr:nvSpPr>
      <xdr:spPr>
        <a:xfrm>
          <a:off x="1066800" y="141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147622</xdr:rowOff>
    </xdr:from>
    <xdr:to>
      <xdr:col>23</xdr:col>
      <xdr:colOff>184150</xdr:colOff>
      <xdr:row>85</xdr:row>
      <xdr:rowOff>77772</xdr:rowOff>
    </xdr:to>
    <xdr:sp macro="" textlink="">
      <xdr:nvSpPr>
        <xdr:cNvPr id="214" name="楕円 213"/>
        <xdr:cNvSpPr/>
      </xdr:nvSpPr>
      <xdr:spPr>
        <a:xfrm>
          <a:off x="4902200" y="1454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119699</xdr:rowOff>
    </xdr:from>
    <xdr:ext cx="762000" cy="259045"/>
    <xdr:sp macro="" textlink="">
      <xdr:nvSpPr>
        <xdr:cNvPr id="215" name="人件費・物件費等の状況該当値テキスト"/>
        <xdr:cNvSpPr txBox="1"/>
      </xdr:nvSpPr>
      <xdr:spPr>
        <a:xfrm>
          <a:off x="5041900" y="14521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106356</xdr:rowOff>
    </xdr:from>
    <xdr:to>
      <xdr:col>19</xdr:col>
      <xdr:colOff>184150</xdr:colOff>
      <xdr:row>83</xdr:row>
      <xdr:rowOff>36506</xdr:rowOff>
    </xdr:to>
    <xdr:sp macro="" textlink="">
      <xdr:nvSpPr>
        <xdr:cNvPr id="216" name="楕円 215"/>
        <xdr:cNvSpPr/>
      </xdr:nvSpPr>
      <xdr:spPr>
        <a:xfrm>
          <a:off x="4064000" y="1416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46683</xdr:rowOff>
    </xdr:from>
    <xdr:ext cx="736600" cy="259045"/>
    <xdr:sp macro="" textlink="">
      <xdr:nvSpPr>
        <xdr:cNvPr id="217" name="テキスト ボックス 216"/>
        <xdr:cNvSpPr txBox="1"/>
      </xdr:nvSpPr>
      <xdr:spPr>
        <a:xfrm>
          <a:off x="3733800" y="13934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36145</xdr:rowOff>
    </xdr:from>
    <xdr:to>
      <xdr:col>15</xdr:col>
      <xdr:colOff>133350</xdr:colOff>
      <xdr:row>81</xdr:row>
      <xdr:rowOff>137745</xdr:rowOff>
    </xdr:to>
    <xdr:sp macro="" textlink="">
      <xdr:nvSpPr>
        <xdr:cNvPr id="218" name="楕円 217"/>
        <xdr:cNvSpPr/>
      </xdr:nvSpPr>
      <xdr:spPr>
        <a:xfrm>
          <a:off x="3175000" y="1392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147922</xdr:rowOff>
    </xdr:from>
    <xdr:ext cx="762000" cy="259045"/>
    <xdr:sp macro="" textlink="">
      <xdr:nvSpPr>
        <xdr:cNvPr id="219" name="テキスト ボックス 218"/>
        <xdr:cNvSpPr txBox="1"/>
      </xdr:nvSpPr>
      <xdr:spPr>
        <a:xfrm>
          <a:off x="2844800" y="1369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126735</xdr:rowOff>
    </xdr:from>
    <xdr:to>
      <xdr:col>11</xdr:col>
      <xdr:colOff>82550</xdr:colOff>
      <xdr:row>81</xdr:row>
      <xdr:rowOff>56885</xdr:rowOff>
    </xdr:to>
    <xdr:sp macro="" textlink="">
      <xdr:nvSpPr>
        <xdr:cNvPr id="220" name="楕円 219"/>
        <xdr:cNvSpPr/>
      </xdr:nvSpPr>
      <xdr:spPr>
        <a:xfrm>
          <a:off x="2286000" y="1384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67062</xdr:rowOff>
    </xdr:from>
    <xdr:ext cx="762000" cy="259045"/>
    <xdr:sp macro="" textlink="">
      <xdr:nvSpPr>
        <xdr:cNvPr id="221" name="テキスト ボックス 220"/>
        <xdr:cNvSpPr txBox="1"/>
      </xdr:nvSpPr>
      <xdr:spPr>
        <a:xfrm>
          <a:off x="1955800" y="13611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114469</xdr:rowOff>
    </xdr:from>
    <xdr:to>
      <xdr:col>7</xdr:col>
      <xdr:colOff>31750</xdr:colOff>
      <xdr:row>81</xdr:row>
      <xdr:rowOff>44619</xdr:rowOff>
    </xdr:to>
    <xdr:sp macro="" textlink="">
      <xdr:nvSpPr>
        <xdr:cNvPr id="222" name="楕円 221"/>
        <xdr:cNvSpPr/>
      </xdr:nvSpPr>
      <xdr:spPr>
        <a:xfrm>
          <a:off x="1397000" y="1383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54796</xdr:rowOff>
    </xdr:from>
    <xdr:ext cx="762000" cy="259045"/>
    <xdr:sp macro="" textlink="">
      <xdr:nvSpPr>
        <xdr:cNvPr id="223" name="テキスト ボックス 222"/>
        <xdr:cNvSpPr txBox="1"/>
      </xdr:nvSpPr>
      <xdr:spPr>
        <a:xfrm>
          <a:off x="1066800" y="1359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前年度と同じ</a:t>
          </a:r>
          <a:r>
            <a:rPr kumimoji="1" lang="en-US" altLang="ja-JP" sz="1300">
              <a:latin typeface="ＭＳ Ｐゴシック" panose="020B0600070205080204" pitchFamily="50" charset="-128"/>
              <a:ea typeface="ＭＳ Ｐゴシック" panose="020B0600070205080204" pitchFamily="50" charset="-128"/>
            </a:rPr>
            <a:t>97.8</a:t>
          </a:r>
          <a:r>
            <a:rPr kumimoji="1" lang="ja-JP" altLang="en-US" sz="1300">
              <a:latin typeface="ＭＳ Ｐゴシック" panose="020B0600070205080204" pitchFamily="50" charset="-128"/>
              <a:ea typeface="ＭＳ Ｐゴシック" panose="020B0600070205080204" pitchFamily="50" charset="-128"/>
            </a:rPr>
            <a:t>となっており、類似団体内平均と比較すると</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ポイント上回っている状況にあり、今後も行財政改革に努め、給与水準の適正化を図る。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52" name="直線コネクタ 251"/>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3"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4" name="直線コネクタ 253"/>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5"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6" name="直線コネクタ 255"/>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42334</xdr:rowOff>
    </xdr:from>
    <xdr:to>
      <xdr:col>81</xdr:col>
      <xdr:colOff>44450</xdr:colOff>
      <xdr:row>84</xdr:row>
      <xdr:rowOff>42334</xdr:rowOff>
    </xdr:to>
    <xdr:cxnSp macro="">
      <xdr:nvCxnSpPr>
        <xdr:cNvPr id="257" name="直線コネクタ 256"/>
        <xdr:cNvCxnSpPr/>
      </xdr:nvCxnSpPr>
      <xdr:spPr>
        <a:xfrm>
          <a:off x="16179800" y="144441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139293</xdr:rowOff>
    </xdr:from>
    <xdr:ext cx="762000" cy="259045"/>
    <xdr:sp macro="" textlink="">
      <xdr:nvSpPr>
        <xdr:cNvPr id="258" name="給与水準   （国との比較）平均値テキスト"/>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9" name="フローチャート: 判断 258"/>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42334</xdr:rowOff>
    </xdr:from>
    <xdr:to>
      <xdr:col>77</xdr:col>
      <xdr:colOff>44450</xdr:colOff>
      <xdr:row>84</xdr:row>
      <xdr:rowOff>136172</xdr:rowOff>
    </xdr:to>
    <xdr:cxnSp macro="">
      <xdr:nvCxnSpPr>
        <xdr:cNvPr id="260" name="直線コネクタ 259"/>
        <xdr:cNvCxnSpPr/>
      </xdr:nvCxnSpPr>
      <xdr:spPr>
        <a:xfrm flipV="1">
          <a:off x="15290800" y="14444134"/>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122766</xdr:rowOff>
    </xdr:from>
    <xdr:to>
      <xdr:col>77</xdr:col>
      <xdr:colOff>95250</xdr:colOff>
      <xdr:row>84</xdr:row>
      <xdr:rowOff>52916</xdr:rowOff>
    </xdr:to>
    <xdr:sp macro="" textlink="">
      <xdr:nvSpPr>
        <xdr:cNvPr id="261" name="フローチャート: 判断 260"/>
        <xdr:cNvSpPr/>
      </xdr:nvSpPr>
      <xdr:spPr>
        <a:xfrm>
          <a:off x="16129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63093</xdr:rowOff>
    </xdr:from>
    <xdr:ext cx="736600" cy="259045"/>
    <xdr:sp macro="" textlink="">
      <xdr:nvSpPr>
        <xdr:cNvPr id="262" name="テキスト ボックス 261"/>
        <xdr:cNvSpPr txBox="1"/>
      </xdr:nvSpPr>
      <xdr:spPr>
        <a:xfrm>
          <a:off x="15798800" y="1412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109361</xdr:rowOff>
    </xdr:from>
    <xdr:to>
      <xdr:col>72</xdr:col>
      <xdr:colOff>203200</xdr:colOff>
      <xdr:row>84</xdr:row>
      <xdr:rowOff>136172</xdr:rowOff>
    </xdr:to>
    <xdr:cxnSp macro="">
      <xdr:nvCxnSpPr>
        <xdr:cNvPr id="263" name="直線コネクタ 262"/>
        <xdr:cNvCxnSpPr/>
      </xdr:nvCxnSpPr>
      <xdr:spPr>
        <a:xfrm>
          <a:off x="14401800" y="145111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4" name="フローチャート: 判断 263"/>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89905</xdr:rowOff>
    </xdr:from>
    <xdr:ext cx="762000" cy="259045"/>
    <xdr:sp macro="" textlink="">
      <xdr:nvSpPr>
        <xdr:cNvPr id="265" name="テキスト ボックス 264"/>
        <xdr:cNvSpPr txBox="1"/>
      </xdr:nvSpPr>
      <xdr:spPr>
        <a:xfrm>
          <a:off x="14909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69145</xdr:rowOff>
    </xdr:from>
    <xdr:to>
      <xdr:col>68</xdr:col>
      <xdr:colOff>152400</xdr:colOff>
      <xdr:row>84</xdr:row>
      <xdr:rowOff>109361</xdr:rowOff>
    </xdr:to>
    <xdr:cxnSp macro="">
      <xdr:nvCxnSpPr>
        <xdr:cNvPr id="266" name="直線コネクタ 265"/>
        <xdr:cNvCxnSpPr/>
      </xdr:nvCxnSpPr>
      <xdr:spPr>
        <a:xfrm>
          <a:off x="13512800" y="1447094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149578</xdr:rowOff>
    </xdr:from>
    <xdr:to>
      <xdr:col>68</xdr:col>
      <xdr:colOff>203200</xdr:colOff>
      <xdr:row>84</xdr:row>
      <xdr:rowOff>79728</xdr:rowOff>
    </xdr:to>
    <xdr:sp macro="" textlink="">
      <xdr:nvSpPr>
        <xdr:cNvPr id="267" name="フローチャート: 判断 266"/>
        <xdr:cNvSpPr/>
      </xdr:nvSpPr>
      <xdr:spPr>
        <a:xfrm>
          <a:off x="14351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89905</xdr:rowOff>
    </xdr:from>
    <xdr:ext cx="762000" cy="259045"/>
    <xdr:sp macro="" textlink="">
      <xdr:nvSpPr>
        <xdr:cNvPr id="268" name="テキスト ボックス 267"/>
        <xdr:cNvSpPr txBox="1"/>
      </xdr:nvSpPr>
      <xdr:spPr>
        <a:xfrm>
          <a:off x="14020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macro="" textlink="">
      <xdr:nvSpPr>
        <xdr:cNvPr id="269" name="フローチャート: 判断 268"/>
        <xdr:cNvSpPr/>
      </xdr:nvSpPr>
      <xdr:spPr>
        <a:xfrm>
          <a:off x="13462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116716</xdr:rowOff>
    </xdr:from>
    <xdr:ext cx="762000" cy="259045"/>
    <xdr:sp macro="" textlink="">
      <xdr:nvSpPr>
        <xdr:cNvPr id="270" name="テキスト ボックス 269"/>
        <xdr:cNvSpPr txBox="1"/>
      </xdr:nvSpPr>
      <xdr:spPr>
        <a:xfrm>
          <a:off x="13131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76" name="楕円 275"/>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135061</xdr:rowOff>
    </xdr:from>
    <xdr:ext cx="762000" cy="259045"/>
    <xdr:sp macro="" textlink="">
      <xdr:nvSpPr>
        <xdr:cNvPr id="277" name="給与水準   （国との比較）該当値テキスト"/>
        <xdr:cNvSpPr txBox="1"/>
      </xdr:nvSpPr>
      <xdr:spPr>
        <a:xfrm>
          <a:off x="17106900" y="14365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162984</xdr:rowOff>
    </xdr:from>
    <xdr:to>
      <xdr:col>77</xdr:col>
      <xdr:colOff>95250</xdr:colOff>
      <xdr:row>84</xdr:row>
      <xdr:rowOff>93134</xdr:rowOff>
    </xdr:to>
    <xdr:sp macro="" textlink="">
      <xdr:nvSpPr>
        <xdr:cNvPr id="278" name="楕円 277"/>
        <xdr:cNvSpPr/>
      </xdr:nvSpPr>
      <xdr:spPr>
        <a:xfrm>
          <a:off x="16129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77911</xdr:rowOff>
    </xdr:from>
    <xdr:ext cx="736600" cy="259045"/>
    <xdr:sp macro="" textlink="">
      <xdr:nvSpPr>
        <xdr:cNvPr id="279" name="テキスト ボックス 278"/>
        <xdr:cNvSpPr txBox="1"/>
      </xdr:nvSpPr>
      <xdr:spPr>
        <a:xfrm>
          <a:off x="15798800" y="14479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85372</xdr:rowOff>
    </xdr:from>
    <xdr:to>
      <xdr:col>73</xdr:col>
      <xdr:colOff>44450</xdr:colOff>
      <xdr:row>85</xdr:row>
      <xdr:rowOff>15522</xdr:rowOff>
    </xdr:to>
    <xdr:sp macro="" textlink="">
      <xdr:nvSpPr>
        <xdr:cNvPr id="280" name="楕円 279"/>
        <xdr:cNvSpPr/>
      </xdr:nvSpPr>
      <xdr:spPr>
        <a:xfrm>
          <a:off x="15240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299</xdr:rowOff>
    </xdr:from>
    <xdr:ext cx="762000" cy="259045"/>
    <xdr:sp macro="" textlink="">
      <xdr:nvSpPr>
        <xdr:cNvPr id="281" name="テキスト ボックス 280"/>
        <xdr:cNvSpPr txBox="1"/>
      </xdr:nvSpPr>
      <xdr:spPr>
        <a:xfrm>
          <a:off x="14909800" y="1457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58561</xdr:rowOff>
    </xdr:from>
    <xdr:to>
      <xdr:col>68</xdr:col>
      <xdr:colOff>203200</xdr:colOff>
      <xdr:row>84</xdr:row>
      <xdr:rowOff>160161</xdr:rowOff>
    </xdr:to>
    <xdr:sp macro="" textlink="">
      <xdr:nvSpPr>
        <xdr:cNvPr id="282" name="楕円 281"/>
        <xdr:cNvSpPr/>
      </xdr:nvSpPr>
      <xdr:spPr>
        <a:xfrm>
          <a:off x="143510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144938</xdr:rowOff>
    </xdr:from>
    <xdr:ext cx="762000" cy="259045"/>
    <xdr:sp macro="" textlink="">
      <xdr:nvSpPr>
        <xdr:cNvPr id="283" name="テキスト ボックス 282"/>
        <xdr:cNvSpPr txBox="1"/>
      </xdr:nvSpPr>
      <xdr:spPr>
        <a:xfrm>
          <a:off x="14020800" y="1454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18345</xdr:rowOff>
    </xdr:from>
    <xdr:to>
      <xdr:col>64</xdr:col>
      <xdr:colOff>152400</xdr:colOff>
      <xdr:row>84</xdr:row>
      <xdr:rowOff>119945</xdr:rowOff>
    </xdr:to>
    <xdr:sp macro="" textlink="">
      <xdr:nvSpPr>
        <xdr:cNvPr id="284" name="楕円 283"/>
        <xdr:cNvSpPr/>
      </xdr:nvSpPr>
      <xdr:spPr>
        <a:xfrm>
          <a:off x="134620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104722</xdr:rowOff>
    </xdr:from>
    <xdr:ext cx="762000" cy="259045"/>
    <xdr:sp macro="" textlink="">
      <xdr:nvSpPr>
        <xdr:cNvPr id="285" name="テキスト ボックス 284"/>
        <xdr:cNvSpPr txBox="1"/>
      </xdr:nvSpPr>
      <xdr:spPr>
        <a:xfrm>
          <a:off x="13131800" y="145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類似団体内平均と比較すると、</a:t>
          </a:r>
          <a:r>
            <a:rPr kumimoji="1" lang="en-US" altLang="ja-JP" sz="1300">
              <a:latin typeface="ＭＳ Ｐゴシック" panose="020B0600070205080204" pitchFamily="50" charset="-128"/>
              <a:ea typeface="ＭＳ Ｐゴシック" panose="020B0600070205080204" pitchFamily="50" charset="-128"/>
            </a:rPr>
            <a:t>0.04</a:t>
          </a:r>
          <a:r>
            <a:rPr kumimoji="1" lang="ja-JP" altLang="en-US" sz="1300">
              <a:latin typeface="ＭＳ Ｐゴシック" panose="020B0600070205080204" pitchFamily="50" charset="-128"/>
              <a:ea typeface="ＭＳ Ｐゴシック" panose="020B0600070205080204" pitchFamily="50" charset="-128"/>
            </a:rPr>
            <a:t>人少ないだが、増加する業務量との均衡を保ちつつ、</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の推進等により業務の効率化を図って、引き続き適正な定員管理に努める。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2" name="直線コネクタ 301"/>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303" name="テキスト ボックス 302"/>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4" name="直線コネクタ 303"/>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5" name="テキスト ボックス 304"/>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6" name="直線コネクタ 305"/>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7" name="テキスト ボックス 306"/>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0" name="直線コネクタ 309"/>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11" name="テキスト ボックス 310"/>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2" name="直線コネクタ 311"/>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3" name="テキスト ボックス 312"/>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14" name="直線コネクタ 313"/>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15" name="テキスト ボックス 314"/>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95329</xdr:rowOff>
    </xdr:from>
    <xdr:to>
      <xdr:col>81</xdr:col>
      <xdr:colOff>44450</xdr:colOff>
      <xdr:row>67</xdr:row>
      <xdr:rowOff>42307</xdr:rowOff>
    </xdr:to>
    <xdr:cxnSp macro="">
      <xdr:nvCxnSpPr>
        <xdr:cNvPr id="319" name="直線コネクタ 318"/>
        <xdr:cNvCxnSpPr/>
      </xdr:nvCxnSpPr>
      <xdr:spPr>
        <a:xfrm flipV="1">
          <a:off x="17018000" y="1003942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14384</xdr:rowOff>
    </xdr:from>
    <xdr:ext cx="762000" cy="259045"/>
    <xdr:sp macro="" textlink="">
      <xdr:nvSpPr>
        <xdr:cNvPr id="320" name="定員管理の状況最小値テキスト"/>
        <xdr:cNvSpPr txBox="1"/>
      </xdr:nvSpPr>
      <xdr:spPr>
        <a:xfrm>
          <a:off x="17106900" y="1150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42307</xdr:rowOff>
    </xdr:from>
    <xdr:to>
      <xdr:col>81</xdr:col>
      <xdr:colOff>133350</xdr:colOff>
      <xdr:row>67</xdr:row>
      <xdr:rowOff>42307</xdr:rowOff>
    </xdr:to>
    <xdr:cxnSp macro="">
      <xdr:nvCxnSpPr>
        <xdr:cNvPr id="321" name="直線コネクタ 320"/>
        <xdr:cNvCxnSpPr/>
      </xdr:nvCxnSpPr>
      <xdr:spPr>
        <a:xfrm>
          <a:off x="16929100" y="1152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10256</xdr:rowOff>
    </xdr:from>
    <xdr:ext cx="762000" cy="259045"/>
    <xdr:sp macro="" textlink="">
      <xdr:nvSpPr>
        <xdr:cNvPr id="322" name="定員管理の状況最大値テキスト"/>
        <xdr:cNvSpPr txBox="1"/>
      </xdr:nvSpPr>
      <xdr:spPr>
        <a:xfrm>
          <a:off x="17106900" y="978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95329</xdr:rowOff>
    </xdr:from>
    <xdr:to>
      <xdr:col>81</xdr:col>
      <xdr:colOff>133350</xdr:colOff>
      <xdr:row>58</xdr:row>
      <xdr:rowOff>95329</xdr:rowOff>
    </xdr:to>
    <xdr:cxnSp macro="">
      <xdr:nvCxnSpPr>
        <xdr:cNvPr id="323" name="直線コネクタ 322"/>
        <xdr:cNvCxnSpPr/>
      </xdr:nvCxnSpPr>
      <xdr:spPr>
        <a:xfrm>
          <a:off x="16929100" y="1003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140494</xdr:rowOff>
    </xdr:from>
    <xdr:to>
      <xdr:col>81</xdr:col>
      <xdr:colOff>44450</xdr:colOff>
      <xdr:row>61</xdr:row>
      <xdr:rowOff>157083</xdr:rowOff>
    </xdr:to>
    <xdr:cxnSp macro="">
      <xdr:nvCxnSpPr>
        <xdr:cNvPr id="324" name="直線コネクタ 323"/>
        <xdr:cNvCxnSpPr/>
      </xdr:nvCxnSpPr>
      <xdr:spPr>
        <a:xfrm>
          <a:off x="16179800" y="10598944"/>
          <a:ext cx="838200" cy="1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84393</xdr:rowOff>
    </xdr:from>
    <xdr:ext cx="762000" cy="259045"/>
    <xdr:sp macro="" textlink="">
      <xdr:nvSpPr>
        <xdr:cNvPr id="325" name="定員管理の状況平均値テキスト"/>
        <xdr:cNvSpPr txBox="1"/>
      </xdr:nvSpPr>
      <xdr:spPr>
        <a:xfrm>
          <a:off x="17106900" y="10542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112316</xdr:rowOff>
    </xdr:from>
    <xdr:to>
      <xdr:col>81</xdr:col>
      <xdr:colOff>95250</xdr:colOff>
      <xdr:row>62</xdr:row>
      <xdr:rowOff>42466</xdr:rowOff>
    </xdr:to>
    <xdr:sp macro="" textlink="">
      <xdr:nvSpPr>
        <xdr:cNvPr id="326" name="フローチャート: 判断 325"/>
        <xdr:cNvSpPr/>
      </xdr:nvSpPr>
      <xdr:spPr>
        <a:xfrm>
          <a:off x="16967200" y="1057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95250</xdr:rowOff>
    </xdr:from>
    <xdr:to>
      <xdr:col>77</xdr:col>
      <xdr:colOff>44450</xdr:colOff>
      <xdr:row>61</xdr:row>
      <xdr:rowOff>140494</xdr:rowOff>
    </xdr:to>
    <xdr:cxnSp macro="">
      <xdr:nvCxnSpPr>
        <xdr:cNvPr id="327" name="直線コネクタ 326"/>
        <xdr:cNvCxnSpPr/>
      </xdr:nvCxnSpPr>
      <xdr:spPr>
        <a:xfrm>
          <a:off x="15290800" y="10553700"/>
          <a:ext cx="8890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62547</xdr:rowOff>
    </xdr:from>
    <xdr:to>
      <xdr:col>77</xdr:col>
      <xdr:colOff>95250</xdr:colOff>
      <xdr:row>61</xdr:row>
      <xdr:rowOff>164147</xdr:rowOff>
    </xdr:to>
    <xdr:sp macro="" textlink="">
      <xdr:nvSpPr>
        <xdr:cNvPr id="328" name="フローチャート: 判断 327"/>
        <xdr:cNvSpPr/>
      </xdr:nvSpPr>
      <xdr:spPr>
        <a:xfrm>
          <a:off x="16129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2874</xdr:rowOff>
    </xdr:from>
    <xdr:ext cx="736600" cy="259045"/>
    <xdr:sp macro="" textlink="">
      <xdr:nvSpPr>
        <xdr:cNvPr id="329" name="テキスト ボックス 328"/>
        <xdr:cNvSpPr txBox="1"/>
      </xdr:nvSpPr>
      <xdr:spPr>
        <a:xfrm>
          <a:off x="15798800" y="10289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72628</xdr:rowOff>
    </xdr:from>
    <xdr:to>
      <xdr:col>72</xdr:col>
      <xdr:colOff>203200</xdr:colOff>
      <xdr:row>61</xdr:row>
      <xdr:rowOff>95250</xdr:rowOff>
    </xdr:to>
    <xdr:cxnSp macro="">
      <xdr:nvCxnSpPr>
        <xdr:cNvPr id="330" name="直線コネクタ 329"/>
        <xdr:cNvCxnSpPr/>
      </xdr:nvCxnSpPr>
      <xdr:spPr>
        <a:xfrm>
          <a:off x="14401800" y="10531078"/>
          <a:ext cx="889000" cy="2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29369</xdr:rowOff>
    </xdr:from>
    <xdr:to>
      <xdr:col>73</xdr:col>
      <xdr:colOff>44450</xdr:colOff>
      <xdr:row>61</xdr:row>
      <xdr:rowOff>130969</xdr:rowOff>
    </xdr:to>
    <xdr:sp macro="" textlink="">
      <xdr:nvSpPr>
        <xdr:cNvPr id="331" name="フローチャート: 判断 330"/>
        <xdr:cNvSpPr/>
      </xdr:nvSpPr>
      <xdr:spPr>
        <a:xfrm>
          <a:off x="15240000" y="104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141146</xdr:rowOff>
    </xdr:from>
    <xdr:ext cx="762000" cy="259045"/>
    <xdr:sp macro="" textlink="">
      <xdr:nvSpPr>
        <xdr:cNvPr id="332" name="テキスト ボックス 331"/>
        <xdr:cNvSpPr txBox="1"/>
      </xdr:nvSpPr>
      <xdr:spPr>
        <a:xfrm>
          <a:off x="14909800" y="10256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66596</xdr:rowOff>
    </xdr:from>
    <xdr:to>
      <xdr:col>68</xdr:col>
      <xdr:colOff>152400</xdr:colOff>
      <xdr:row>61</xdr:row>
      <xdr:rowOff>72628</xdr:rowOff>
    </xdr:to>
    <xdr:cxnSp macro="">
      <xdr:nvCxnSpPr>
        <xdr:cNvPr id="333" name="直線コネクタ 332"/>
        <xdr:cNvCxnSpPr/>
      </xdr:nvCxnSpPr>
      <xdr:spPr>
        <a:xfrm>
          <a:off x="13512800" y="10525046"/>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167640</xdr:rowOff>
    </xdr:from>
    <xdr:to>
      <xdr:col>68</xdr:col>
      <xdr:colOff>203200</xdr:colOff>
      <xdr:row>61</xdr:row>
      <xdr:rowOff>97790</xdr:rowOff>
    </xdr:to>
    <xdr:sp macro="" textlink="">
      <xdr:nvSpPr>
        <xdr:cNvPr id="334" name="フローチャート: 判断 333"/>
        <xdr:cNvSpPr/>
      </xdr:nvSpPr>
      <xdr:spPr>
        <a:xfrm>
          <a:off x="14351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107967</xdr:rowOff>
    </xdr:from>
    <xdr:ext cx="762000" cy="259045"/>
    <xdr:sp macro="" textlink="">
      <xdr:nvSpPr>
        <xdr:cNvPr id="335" name="テキスト ボックス 334"/>
        <xdr:cNvSpPr txBox="1"/>
      </xdr:nvSpPr>
      <xdr:spPr>
        <a:xfrm>
          <a:off x="14020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160100</xdr:rowOff>
    </xdr:from>
    <xdr:to>
      <xdr:col>64</xdr:col>
      <xdr:colOff>152400</xdr:colOff>
      <xdr:row>61</xdr:row>
      <xdr:rowOff>90250</xdr:rowOff>
    </xdr:to>
    <xdr:sp macro="" textlink="">
      <xdr:nvSpPr>
        <xdr:cNvPr id="336" name="フローチャート: 判断 335"/>
        <xdr:cNvSpPr/>
      </xdr:nvSpPr>
      <xdr:spPr>
        <a:xfrm>
          <a:off x="13462000" y="1044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100427</xdr:rowOff>
    </xdr:from>
    <xdr:ext cx="762000" cy="259045"/>
    <xdr:sp macro="" textlink="">
      <xdr:nvSpPr>
        <xdr:cNvPr id="337" name="テキスト ボックス 336"/>
        <xdr:cNvSpPr txBox="1"/>
      </xdr:nvSpPr>
      <xdr:spPr>
        <a:xfrm>
          <a:off x="13131800" y="1021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106283</xdr:rowOff>
    </xdr:from>
    <xdr:to>
      <xdr:col>81</xdr:col>
      <xdr:colOff>95250</xdr:colOff>
      <xdr:row>62</xdr:row>
      <xdr:rowOff>36433</xdr:rowOff>
    </xdr:to>
    <xdr:sp macro="" textlink="">
      <xdr:nvSpPr>
        <xdr:cNvPr id="343" name="楕円 342"/>
        <xdr:cNvSpPr/>
      </xdr:nvSpPr>
      <xdr:spPr>
        <a:xfrm>
          <a:off x="16967200" y="1056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122810</xdr:rowOff>
    </xdr:from>
    <xdr:ext cx="762000" cy="259045"/>
    <xdr:sp macro="" textlink="">
      <xdr:nvSpPr>
        <xdr:cNvPr id="344" name="定員管理の状況該当値テキスト"/>
        <xdr:cNvSpPr txBox="1"/>
      </xdr:nvSpPr>
      <xdr:spPr>
        <a:xfrm>
          <a:off x="17106900" y="10409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89694</xdr:rowOff>
    </xdr:from>
    <xdr:to>
      <xdr:col>77</xdr:col>
      <xdr:colOff>95250</xdr:colOff>
      <xdr:row>62</xdr:row>
      <xdr:rowOff>19844</xdr:rowOff>
    </xdr:to>
    <xdr:sp macro="" textlink="">
      <xdr:nvSpPr>
        <xdr:cNvPr id="345" name="楕円 344"/>
        <xdr:cNvSpPr/>
      </xdr:nvSpPr>
      <xdr:spPr>
        <a:xfrm>
          <a:off x="16129000" y="1054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4621</xdr:rowOff>
    </xdr:from>
    <xdr:ext cx="736600" cy="259045"/>
    <xdr:sp macro="" textlink="">
      <xdr:nvSpPr>
        <xdr:cNvPr id="346" name="テキスト ボックス 345"/>
        <xdr:cNvSpPr txBox="1"/>
      </xdr:nvSpPr>
      <xdr:spPr>
        <a:xfrm>
          <a:off x="15798800" y="10634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44450</xdr:rowOff>
    </xdr:from>
    <xdr:to>
      <xdr:col>73</xdr:col>
      <xdr:colOff>44450</xdr:colOff>
      <xdr:row>61</xdr:row>
      <xdr:rowOff>146050</xdr:rowOff>
    </xdr:to>
    <xdr:sp macro="" textlink="">
      <xdr:nvSpPr>
        <xdr:cNvPr id="347" name="楕円 346"/>
        <xdr:cNvSpPr/>
      </xdr:nvSpPr>
      <xdr:spPr>
        <a:xfrm>
          <a:off x="15240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130827</xdr:rowOff>
    </xdr:from>
    <xdr:ext cx="762000" cy="259045"/>
    <xdr:sp macro="" textlink="">
      <xdr:nvSpPr>
        <xdr:cNvPr id="348" name="テキスト ボックス 347"/>
        <xdr:cNvSpPr txBox="1"/>
      </xdr:nvSpPr>
      <xdr:spPr>
        <a:xfrm>
          <a:off x="14909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21828</xdr:rowOff>
    </xdr:from>
    <xdr:to>
      <xdr:col>68</xdr:col>
      <xdr:colOff>203200</xdr:colOff>
      <xdr:row>61</xdr:row>
      <xdr:rowOff>123428</xdr:rowOff>
    </xdr:to>
    <xdr:sp macro="" textlink="">
      <xdr:nvSpPr>
        <xdr:cNvPr id="349" name="楕円 348"/>
        <xdr:cNvSpPr/>
      </xdr:nvSpPr>
      <xdr:spPr>
        <a:xfrm>
          <a:off x="14351000" y="1048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108205</xdr:rowOff>
    </xdr:from>
    <xdr:ext cx="762000" cy="259045"/>
    <xdr:sp macro="" textlink="">
      <xdr:nvSpPr>
        <xdr:cNvPr id="350" name="テキスト ボックス 349"/>
        <xdr:cNvSpPr txBox="1"/>
      </xdr:nvSpPr>
      <xdr:spPr>
        <a:xfrm>
          <a:off x="14020800" y="1056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15796</xdr:rowOff>
    </xdr:from>
    <xdr:to>
      <xdr:col>64</xdr:col>
      <xdr:colOff>152400</xdr:colOff>
      <xdr:row>61</xdr:row>
      <xdr:rowOff>117396</xdr:rowOff>
    </xdr:to>
    <xdr:sp macro="" textlink="">
      <xdr:nvSpPr>
        <xdr:cNvPr id="351" name="楕円 350"/>
        <xdr:cNvSpPr/>
      </xdr:nvSpPr>
      <xdr:spPr>
        <a:xfrm>
          <a:off x="13462000" y="1047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102173</xdr:rowOff>
    </xdr:from>
    <xdr:ext cx="762000" cy="259045"/>
    <xdr:sp macro="" textlink="">
      <xdr:nvSpPr>
        <xdr:cNvPr id="352" name="テキスト ボックス 351"/>
        <xdr:cNvSpPr txBox="1"/>
      </xdr:nvSpPr>
      <xdr:spPr>
        <a:xfrm>
          <a:off x="13131800" y="1056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実質公債費比率は、標準財政規模が対前年度比で</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5,330</a:t>
          </a:r>
          <a:r>
            <a:rPr kumimoji="1" lang="ja-JP" altLang="en-US" sz="1300">
              <a:latin typeface="ＭＳ Ｐゴシック" panose="020B0600070205080204" pitchFamily="50" charset="-128"/>
              <a:ea typeface="ＭＳ Ｐゴシック" panose="020B0600070205080204" pitchFamily="50" charset="-128"/>
            </a:rPr>
            <a:t>万円の増、地方債元利償還等に係る交付税算入額が対前年度比で</a:t>
          </a:r>
          <a:r>
            <a:rPr kumimoji="1" lang="en-US" altLang="ja-JP" sz="1300">
              <a:latin typeface="ＭＳ Ｐゴシック" panose="020B0600070205080204" pitchFamily="50" charset="-128"/>
              <a:ea typeface="ＭＳ Ｐゴシック" panose="020B0600070205080204" pitchFamily="50" charset="-128"/>
            </a:rPr>
            <a:t>1,587</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千円の増となったことや令和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年度の単年度実質公債費比率が平成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年度の数値より減少したことにより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ヵ年の平均が押し下げられたこと等により、対前年度比で</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しかし、依然として類似団体と比較して高い状態となっているため、適正な起債管理を実施し、公債費の縮減に努める。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74083</xdr:rowOff>
    </xdr:to>
    <xdr:cxnSp macro="">
      <xdr:nvCxnSpPr>
        <xdr:cNvPr id="383" name="直線コネクタ 382"/>
        <xdr:cNvCxnSpPr/>
      </xdr:nvCxnSpPr>
      <xdr:spPr>
        <a:xfrm flipV="1">
          <a:off x="17018000" y="6123214"/>
          <a:ext cx="0" cy="16661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84"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5" name="直線コネクタ 384"/>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6" name="公債費負担の状況最大値テキスト"/>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7" name="直線コネクタ 386"/>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140305</xdr:rowOff>
    </xdr:from>
    <xdr:to>
      <xdr:col>81</xdr:col>
      <xdr:colOff>44450</xdr:colOff>
      <xdr:row>43</xdr:row>
      <xdr:rowOff>3326</xdr:rowOff>
    </xdr:to>
    <xdr:cxnSp macro="">
      <xdr:nvCxnSpPr>
        <xdr:cNvPr id="388" name="直線コネクタ 387"/>
        <xdr:cNvCxnSpPr/>
      </xdr:nvCxnSpPr>
      <xdr:spPr>
        <a:xfrm flipV="1">
          <a:off x="16179800" y="7341205"/>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13201</xdr:rowOff>
    </xdr:from>
    <xdr:ext cx="762000" cy="259045"/>
    <xdr:sp macro="" textlink="">
      <xdr:nvSpPr>
        <xdr:cNvPr id="389" name="公債費負担の状況平均値テキスト"/>
        <xdr:cNvSpPr txBox="1"/>
      </xdr:nvSpPr>
      <xdr:spPr>
        <a:xfrm>
          <a:off x="17106900" y="68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390" name="フローチャート: 判断 389"/>
        <xdr:cNvSpPr/>
      </xdr:nvSpPr>
      <xdr:spPr>
        <a:xfrm>
          <a:off x="169672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3326</xdr:rowOff>
    </xdr:from>
    <xdr:to>
      <xdr:col>77</xdr:col>
      <xdr:colOff>44450</xdr:colOff>
      <xdr:row>43</xdr:row>
      <xdr:rowOff>60778</xdr:rowOff>
    </xdr:to>
    <xdr:cxnSp macro="">
      <xdr:nvCxnSpPr>
        <xdr:cNvPr id="391" name="直線コネクタ 390"/>
        <xdr:cNvCxnSpPr/>
      </xdr:nvCxnSpPr>
      <xdr:spPr>
        <a:xfrm flipV="1">
          <a:off x="15290800" y="7375676"/>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31145</xdr:rowOff>
    </xdr:from>
    <xdr:to>
      <xdr:col>77</xdr:col>
      <xdr:colOff>95250</xdr:colOff>
      <xdr:row>41</xdr:row>
      <xdr:rowOff>132745</xdr:rowOff>
    </xdr:to>
    <xdr:sp macro="" textlink="">
      <xdr:nvSpPr>
        <xdr:cNvPr id="392" name="フローチャート: 判断 391"/>
        <xdr:cNvSpPr/>
      </xdr:nvSpPr>
      <xdr:spPr>
        <a:xfrm>
          <a:off x="16129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142922</xdr:rowOff>
    </xdr:from>
    <xdr:ext cx="736600" cy="259045"/>
    <xdr:sp macro="" textlink="">
      <xdr:nvSpPr>
        <xdr:cNvPr id="393" name="テキスト ボックス 392"/>
        <xdr:cNvSpPr txBox="1"/>
      </xdr:nvSpPr>
      <xdr:spPr>
        <a:xfrm>
          <a:off x="15798800" y="6829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60778</xdr:rowOff>
    </xdr:from>
    <xdr:to>
      <xdr:col>72</xdr:col>
      <xdr:colOff>203200</xdr:colOff>
      <xdr:row>43</xdr:row>
      <xdr:rowOff>152702</xdr:rowOff>
    </xdr:to>
    <xdr:cxnSp macro="">
      <xdr:nvCxnSpPr>
        <xdr:cNvPr id="394" name="直線コネクタ 393"/>
        <xdr:cNvCxnSpPr/>
      </xdr:nvCxnSpPr>
      <xdr:spPr>
        <a:xfrm flipV="1">
          <a:off x="14401800" y="7433128"/>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100088</xdr:rowOff>
    </xdr:from>
    <xdr:to>
      <xdr:col>73</xdr:col>
      <xdr:colOff>44450</xdr:colOff>
      <xdr:row>42</xdr:row>
      <xdr:rowOff>30238</xdr:rowOff>
    </xdr:to>
    <xdr:sp macro="" textlink="">
      <xdr:nvSpPr>
        <xdr:cNvPr id="395" name="フローチャート: 判断 394"/>
        <xdr:cNvSpPr/>
      </xdr:nvSpPr>
      <xdr:spPr>
        <a:xfrm>
          <a:off x="15240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40415</xdr:rowOff>
    </xdr:from>
    <xdr:ext cx="762000" cy="259045"/>
    <xdr:sp macro="" textlink="">
      <xdr:nvSpPr>
        <xdr:cNvPr id="396" name="テキスト ボックス 395"/>
        <xdr:cNvSpPr txBox="1"/>
      </xdr:nvSpPr>
      <xdr:spPr>
        <a:xfrm>
          <a:off x="14909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152702</xdr:rowOff>
    </xdr:from>
    <xdr:to>
      <xdr:col>68</xdr:col>
      <xdr:colOff>152400</xdr:colOff>
      <xdr:row>44</xdr:row>
      <xdr:rowOff>73176</xdr:rowOff>
    </xdr:to>
    <xdr:cxnSp macro="">
      <xdr:nvCxnSpPr>
        <xdr:cNvPr id="397" name="直線コネクタ 396"/>
        <xdr:cNvCxnSpPr/>
      </xdr:nvCxnSpPr>
      <xdr:spPr>
        <a:xfrm flipV="1">
          <a:off x="13512800" y="7525052"/>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134559</xdr:rowOff>
    </xdr:from>
    <xdr:to>
      <xdr:col>68</xdr:col>
      <xdr:colOff>203200</xdr:colOff>
      <xdr:row>42</xdr:row>
      <xdr:rowOff>64709</xdr:rowOff>
    </xdr:to>
    <xdr:sp macro="" textlink="">
      <xdr:nvSpPr>
        <xdr:cNvPr id="398" name="フローチャート: 判断 397"/>
        <xdr:cNvSpPr/>
      </xdr:nvSpPr>
      <xdr:spPr>
        <a:xfrm>
          <a:off x="14351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74886</xdr:rowOff>
    </xdr:from>
    <xdr:ext cx="762000" cy="259045"/>
    <xdr:sp macro="" textlink="">
      <xdr:nvSpPr>
        <xdr:cNvPr id="399" name="テキスト ボックス 398"/>
        <xdr:cNvSpPr txBox="1"/>
      </xdr:nvSpPr>
      <xdr:spPr>
        <a:xfrm>
          <a:off x="14020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157541</xdr:rowOff>
    </xdr:from>
    <xdr:to>
      <xdr:col>64</xdr:col>
      <xdr:colOff>152400</xdr:colOff>
      <xdr:row>42</xdr:row>
      <xdr:rowOff>87691</xdr:rowOff>
    </xdr:to>
    <xdr:sp macro="" textlink="">
      <xdr:nvSpPr>
        <xdr:cNvPr id="400" name="フローチャート: 判断 399"/>
        <xdr:cNvSpPr/>
      </xdr:nvSpPr>
      <xdr:spPr>
        <a:xfrm>
          <a:off x="13462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97868</xdr:rowOff>
    </xdr:from>
    <xdr:ext cx="762000" cy="259045"/>
    <xdr:sp macro="" textlink="">
      <xdr:nvSpPr>
        <xdr:cNvPr id="401" name="テキスト ボックス 400"/>
        <xdr:cNvSpPr txBox="1"/>
      </xdr:nvSpPr>
      <xdr:spPr>
        <a:xfrm>
          <a:off x="13131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89505</xdr:rowOff>
    </xdr:from>
    <xdr:to>
      <xdr:col>81</xdr:col>
      <xdr:colOff>95250</xdr:colOff>
      <xdr:row>43</xdr:row>
      <xdr:rowOff>19655</xdr:rowOff>
    </xdr:to>
    <xdr:sp macro="" textlink="">
      <xdr:nvSpPr>
        <xdr:cNvPr id="407" name="楕円 406"/>
        <xdr:cNvSpPr/>
      </xdr:nvSpPr>
      <xdr:spPr>
        <a:xfrm>
          <a:off x="169672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61582</xdr:rowOff>
    </xdr:from>
    <xdr:ext cx="762000" cy="259045"/>
    <xdr:sp macro="" textlink="">
      <xdr:nvSpPr>
        <xdr:cNvPr id="408" name="公債費負担の状況該当値テキスト"/>
        <xdr:cNvSpPr txBox="1"/>
      </xdr:nvSpPr>
      <xdr:spPr>
        <a:xfrm>
          <a:off x="17106900" y="726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123976</xdr:rowOff>
    </xdr:from>
    <xdr:to>
      <xdr:col>77</xdr:col>
      <xdr:colOff>95250</xdr:colOff>
      <xdr:row>43</xdr:row>
      <xdr:rowOff>54126</xdr:rowOff>
    </xdr:to>
    <xdr:sp macro="" textlink="">
      <xdr:nvSpPr>
        <xdr:cNvPr id="409" name="楕円 408"/>
        <xdr:cNvSpPr/>
      </xdr:nvSpPr>
      <xdr:spPr>
        <a:xfrm>
          <a:off x="16129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38903</xdr:rowOff>
    </xdr:from>
    <xdr:ext cx="736600" cy="259045"/>
    <xdr:sp macro="" textlink="">
      <xdr:nvSpPr>
        <xdr:cNvPr id="410" name="テキスト ボックス 409"/>
        <xdr:cNvSpPr txBox="1"/>
      </xdr:nvSpPr>
      <xdr:spPr>
        <a:xfrm>
          <a:off x="15798800" y="7411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9978</xdr:rowOff>
    </xdr:from>
    <xdr:to>
      <xdr:col>73</xdr:col>
      <xdr:colOff>44450</xdr:colOff>
      <xdr:row>43</xdr:row>
      <xdr:rowOff>111578</xdr:rowOff>
    </xdr:to>
    <xdr:sp macro="" textlink="">
      <xdr:nvSpPr>
        <xdr:cNvPr id="411" name="楕円 410"/>
        <xdr:cNvSpPr/>
      </xdr:nvSpPr>
      <xdr:spPr>
        <a:xfrm>
          <a:off x="15240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96355</xdr:rowOff>
    </xdr:from>
    <xdr:ext cx="762000" cy="259045"/>
    <xdr:sp macro="" textlink="">
      <xdr:nvSpPr>
        <xdr:cNvPr id="412" name="テキスト ボックス 411"/>
        <xdr:cNvSpPr txBox="1"/>
      </xdr:nvSpPr>
      <xdr:spPr>
        <a:xfrm>
          <a:off x="14909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101902</xdr:rowOff>
    </xdr:from>
    <xdr:to>
      <xdr:col>68</xdr:col>
      <xdr:colOff>203200</xdr:colOff>
      <xdr:row>44</xdr:row>
      <xdr:rowOff>32052</xdr:rowOff>
    </xdr:to>
    <xdr:sp macro="" textlink="">
      <xdr:nvSpPr>
        <xdr:cNvPr id="413" name="楕円 412"/>
        <xdr:cNvSpPr/>
      </xdr:nvSpPr>
      <xdr:spPr>
        <a:xfrm>
          <a:off x="14351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16829</xdr:rowOff>
    </xdr:from>
    <xdr:ext cx="762000" cy="259045"/>
    <xdr:sp macro="" textlink="">
      <xdr:nvSpPr>
        <xdr:cNvPr id="414" name="テキスト ボックス 413"/>
        <xdr:cNvSpPr txBox="1"/>
      </xdr:nvSpPr>
      <xdr:spPr>
        <a:xfrm>
          <a:off x="14020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22376</xdr:rowOff>
    </xdr:from>
    <xdr:to>
      <xdr:col>64</xdr:col>
      <xdr:colOff>152400</xdr:colOff>
      <xdr:row>44</xdr:row>
      <xdr:rowOff>123976</xdr:rowOff>
    </xdr:to>
    <xdr:sp macro="" textlink="">
      <xdr:nvSpPr>
        <xdr:cNvPr id="415" name="楕円 414"/>
        <xdr:cNvSpPr/>
      </xdr:nvSpPr>
      <xdr:spPr>
        <a:xfrm>
          <a:off x="13462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108753</xdr:rowOff>
    </xdr:from>
    <xdr:ext cx="762000" cy="259045"/>
    <xdr:sp macro="" textlink="">
      <xdr:nvSpPr>
        <xdr:cNvPr id="416" name="テキスト ボックス 415"/>
        <xdr:cNvSpPr txBox="1"/>
      </xdr:nvSpPr>
      <xdr:spPr>
        <a:xfrm>
          <a:off x="13131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ふるさと応援寄附金の増加等による、ふるさと応援基金の増加や施設整備基金の増加により充当可能基金が大幅に増加したことから、将来負担比率は算定されなかった。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今後も、基金を計画的に活用する中でも、地方債残高の減少を図り、財政の健全化に努める。</a:t>
          </a:r>
        </a:p>
      </xdr:txBody>
    </xdr:sp>
    <xdr:clientData/>
  </xdr:twoCellAnchor>
  <xdr:oneCellAnchor>
    <xdr:from>
      <xdr:col>61</xdr:col>
      <xdr:colOff>6350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3" name="直線コネクタ 432"/>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4" name="テキスト ボックス 433"/>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7" name="直線コネクタ 436"/>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8" name="テキスト ボックス 437"/>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157163</xdr:rowOff>
    </xdr:to>
    <xdr:cxnSp macro="">
      <xdr:nvCxnSpPr>
        <xdr:cNvPr id="441" name="直線コネクタ 440"/>
        <xdr:cNvCxnSpPr/>
      </xdr:nvCxnSpPr>
      <xdr:spPr>
        <a:xfrm flipV="1">
          <a:off x="17018000" y="2571750"/>
          <a:ext cx="0" cy="13573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129240</xdr:rowOff>
    </xdr:from>
    <xdr:ext cx="762000" cy="259045"/>
    <xdr:sp macro="" textlink="">
      <xdr:nvSpPr>
        <xdr:cNvPr id="442" name="将来負担の状況最小値テキスト"/>
        <xdr:cNvSpPr txBox="1"/>
      </xdr:nvSpPr>
      <xdr:spPr>
        <a:xfrm>
          <a:off x="17106900" y="390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157163</xdr:rowOff>
    </xdr:from>
    <xdr:to>
      <xdr:col>81</xdr:col>
      <xdr:colOff>133350</xdr:colOff>
      <xdr:row>22</xdr:row>
      <xdr:rowOff>157163</xdr:rowOff>
    </xdr:to>
    <xdr:cxnSp macro="">
      <xdr:nvCxnSpPr>
        <xdr:cNvPr id="443" name="直線コネクタ 442"/>
        <xdr:cNvCxnSpPr/>
      </xdr:nvCxnSpPr>
      <xdr:spPr>
        <a:xfrm>
          <a:off x="16929100" y="392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4"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5" name="直線コネクタ 444"/>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15</xdr:row>
      <xdr:rowOff>25336</xdr:rowOff>
    </xdr:from>
    <xdr:to>
      <xdr:col>77</xdr:col>
      <xdr:colOff>44450</xdr:colOff>
      <xdr:row>15</xdr:row>
      <xdr:rowOff>118237</xdr:rowOff>
    </xdr:to>
    <xdr:cxnSp macro="">
      <xdr:nvCxnSpPr>
        <xdr:cNvPr id="446" name="直線コネクタ 445"/>
        <xdr:cNvCxnSpPr/>
      </xdr:nvCxnSpPr>
      <xdr:spPr>
        <a:xfrm flipV="1">
          <a:off x="15290800" y="2597086"/>
          <a:ext cx="889000" cy="92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72693</xdr:rowOff>
    </xdr:from>
    <xdr:ext cx="762000" cy="259045"/>
    <xdr:sp macro="" textlink="">
      <xdr:nvSpPr>
        <xdr:cNvPr id="447" name="将来負担の状況平均値テキスト"/>
        <xdr:cNvSpPr txBox="1"/>
      </xdr:nvSpPr>
      <xdr:spPr>
        <a:xfrm>
          <a:off x="17106900" y="2644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100616</xdr:rowOff>
    </xdr:from>
    <xdr:to>
      <xdr:col>81</xdr:col>
      <xdr:colOff>95250</xdr:colOff>
      <xdr:row>16</xdr:row>
      <xdr:rowOff>30766</xdr:rowOff>
    </xdr:to>
    <xdr:sp macro="" textlink="">
      <xdr:nvSpPr>
        <xdr:cNvPr id="448" name="フローチャート: 判断 447"/>
        <xdr:cNvSpPr/>
      </xdr:nvSpPr>
      <xdr:spPr>
        <a:xfrm>
          <a:off x="16967200" y="267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118237</xdr:rowOff>
    </xdr:from>
    <xdr:to>
      <xdr:col>72</xdr:col>
      <xdr:colOff>203200</xdr:colOff>
      <xdr:row>15</xdr:row>
      <xdr:rowOff>126079</xdr:rowOff>
    </xdr:to>
    <xdr:cxnSp macro="">
      <xdr:nvCxnSpPr>
        <xdr:cNvPr id="449" name="直線コネクタ 448"/>
        <xdr:cNvCxnSpPr/>
      </xdr:nvCxnSpPr>
      <xdr:spPr>
        <a:xfrm flipV="1">
          <a:off x="14401800" y="2689987"/>
          <a:ext cx="889000" cy="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2762</xdr:rowOff>
    </xdr:from>
    <xdr:to>
      <xdr:col>77</xdr:col>
      <xdr:colOff>95250</xdr:colOff>
      <xdr:row>16</xdr:row>
      <xdr:rowOff>104362</xdr:rowOff>
    </xdr:to>
    <xdr:sp macro="" textlink="">
      <xdr:nvSpPr>
        <xdr:cNvPr id="450" name="フローチャート: 判断 449"/>
        <xdr:cNvSpPr/>
      </xdr:nvSpPr>
      <xdr:spPr>
        <a:xfrm>
          <a:off x="16129000" y="274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89139</xdr:rowOff>
    </xdr:from>
    <xdr:ext cx="736600" cy="259045"/>
    <xdr:sp macro="" textlink="">
      <xdr:nvSpPr>
        <xdr:cNvPr id="451" name="テキスト ボックス 450"/>
        <xdr:cNvSpPr txBox="1"/>
      </xdr:nvSpPr>
      <xdr:spPr>
        <a:xfrm>
          <a:off x="15798800" y="2832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126079</xdr:rowOff>
    </xdr:from>
    <xdr:to>
      <xdr:col>68</xdr:col>
      <xdr:colOff>152400</xdr:colOff>
      <xdr:row>15</xdr:row>
      <xdr:rowOff>139954</xdr:rowOff>
    </xdr:to>
    <xdr:cxnSp macro="">
      <xdr:nvCxnSpPr>
        <xdr:cNvPr id="452" name="直線コネクタ 451"/>
        <xdr:cNvCxnSpPr/>
      </xdr:nvCxnSpPr>
      <xdr:spPr>
        <a:xfrm flipV="1">
          <a:off x="13512800" y="2697829"/>
          <a:ext cx="889000" cy="1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77565</xdr:rowOff>
    </xdr:from>
    <xdr:to>
      <xdr:col>73</xdr:col>
      <xdr:colOff>44450</xdr:colOff>
      <xdr:row>17</xdr:row>
      <xdr:rowOff>7715</xdr:rowOff>
    </xdr:to>
    <xdr:sp macro="" textlink="">
      <xdr:nvSpPr>
        <xdr:cNvPr id="453" name="フローチャート: 判断 452"/>
        <xdr:cNvSpPr/>
      </xdr:nvSpPr>
      <xdr:spPr>
        <a:xfrm>
          <a:off x="15240000" y="282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163942</xdr:rowOff>
    </xdr:from>
    <xdr:ext cx="762000" cy="259045"/>
    <xdr:sp macro="" textlink="">
      <xdr:nvSpPr>
        <xdr:cNvPr id="454" name="テキスト ボックス 453"/>
        <xdr:cNvSpPr txBox="1"/>
      </xdr:nvSpPr>
      <xdr:spPr>
        <a:xfrm>
          <a:off x="14909800" y="290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95663</xdr:rowOff>
    </xdr:from>
    <xdr:to>
      <xdr:col>68</xdr:col>
      <xdr:colOff>203200</xdr:colOff>
      <xdr:row>17</xdr:row>
      <xdr:rowOff>25813</xdr:rowOff>
    </xdr:to>
    <xdr:sp macro="" textlink="">
      <xdr:nvSpPr>
        <xdr:cNvPr id="455" name="フローチャート: 判断 454"/>
        <xdr:cNvSpPr/>
      </xdr:nvSpPr>
      <xdr:spPr>
        <a:xfrm>
          <a:off x="14351000" y="283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10590</xdr:rowOff>
    </xdr:from>
    <xdr:ext cx="762000" cy="259045"/>
    <xdr:sp macro="" textlink="">
      <xdr:nvSpPr>
        <xdr:cNvPr id="456" name="テキスト ボックス 455"/>
        <xdr:cNvSpPr txBox="1"/>
      </xdr:nvSpPr>
      <xdr:spPr>
        <a:xfrm>
          <a:off x="14020800" y="292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111951</xdr:rowOff>
    </xdr:from>
    <xdr:to>
      <xdr:col>64</xdr:col>
      <xdr:colOff>152400</xdr:colOff>
      <xdr:row>17</xdr:row>
      <xdr:rowOff>42101</xdr:rowOff>
    </xdr:to>
    <xdr:sp macro="" textlink="">
      <xdr:nvSpPr>
        <xdr:cNvPr id="457" name="フローチャート: 判断 456"/>
        <xdr:cNvSpPr/>
      </xdr:nvSpPr>
      <xdr:spPr>
        <a:xfrm>
          <a:off x="13462000" y="285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26878</xdr:rowOff>
    </xdr:from>
    <xdr:ext cx="762000" cy="259045"/>
    <xdr:sp macro="" textlink="">
      <xdr:nvSpPr>
        <xdr:cNvPr id="458" name="テキスト ボックス 457"/>
        <xdr:cNvSpPr txBox="1"/>
      </xdr:nvSpPr>
      <xdr:spPr>
        <a:xfrm>
          <a:off x="13131800" y="2941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145986</xdr:rowOff>
    </xdr:from>
    <xdr:to>
      <xdr:col>77</xdr:col>
      <xdr:colOff>95250</xdr:colOff>
      <xdr:row>15</xdr:row>
      <xdr:rowOff>76136</xdr:rowOff>
    </xdr:to>
    <xdr:sp macro="" textlink="">
      <xdr:nvSpPr>
        <xdr:cNvPr id="464" name="楕円 463"/>
        <xdr:cNvSpPr/>
      </xdr:nvSpPr>
      <xdr:spPr>
        <a:xfrm>
          <a:off x="16129000" y="254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86313</xdr:rowOff>
    </xdr:from>
    <xdr:ext cx="736600" cy="259045"/>
    <xdr:sp macro="" textlink="">
      <xdr:nvSpPr>
        <xdr:cNvPr id="465" name="テキスト ボックス 464"/>
        <xdr:cNvSpPr txBox="1"/>
      </xdr:nvSpPr>
      <xdr:spPr>
        <a:xfrm>
          <a:off x="15798800" y="2315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67437</xdr:rowOff>
    </xdr:from>
    <xdr:to>
      <xdr:col>73</xdr:col>
      <xdr:colOff>44450</xdr:colOff>
      <xdr:row>15</xdr:row>
      <xdr:rowOff>169037</xdr:rowOff>
    </xdr:to>
    <xdr:sp macro="" textlink="">
      <xdr:nvSpPr>
        <xdr:cNvPr id="466" name="楕円 465"/>
        <xdr:cNvSpPr/>
      </xdr:nvSpPr>
      <xdr:spPr>
        <a:xfrm>
          <a:off x="15240000" y="263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7764</xdr:rowOff>
    </xdr:from>
    <xdr:ext cx="762000" cy="259045"/>
    <xdr:sp macro="" textlink="">
      <xdr:nvSpPr>
        <xdr:cNvPr id="467" name="テキスト ボックス 466"/>
        <xdr:cNvSpPr txBox="1"/>
      </xdr:nvSpPr>
      <xdr:spPr>
        <a:xfrm>
          <a:off x="14909800" y="2408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75279</xdr:rowOff>
    </xdr:from>
    <xdr:to>
      <xdr:col>68</xdr:col>
      <xdr:colOff>203200</xdr:colOff>
      <xdr:row>16</xdr:row>
      <xdr:rowOff>5429</xdr:rowOff>
    </xdr:to>
    <xdr:sp macro="" textlink="">
      <xdr:nvSpPr>
        <xdr:cNvPr id="468" name="楕円 467"/>
        <xdr:cNvSpPr/>
      </xdr:nvSpPr>
      <xdr:spPr>
        <a:xfrm>
          <a:off x="14351000" y="264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15606</xdr:rowOff>
    </xdr:from>
    <xdr:ext cx="762000" cy="259045"/>
    <xdr:sp macro="" textlink="">
      <xdr:nvSpPr>
        <xdr:cNvPr id="469" name="テキスト ボックス 468"/>
        <xdr:cNvSpPr txBox="1"/>
      </xdr:nvSpPr>
      <xdr:spPr>
        <a:xfrm>
          <a:off x="14020800" y="241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89154</xdr:rowOff>
    </xdr:from>
    <xdr:to>
      <xdr:col>64</xdr:col>
      <xdr:colOff>152400</xdr:colOff>
      <xdr:row>16</xdr:row>
      <xdr:rowOff>19304</xdr:rowOff>
    </xdr:to>
    <xdr:sp macro="" textlink="">
      <xdr:nvSpPr>
        <xdr:cNvPr id="470" name="楕円 469"/>
        <xdr:cNvSpPr/>
      </xdr:nvSpPr>
      <xdr:spPr>
        <a:xfrm>
          <a:off x="13462000" y="266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29481</xdr:rowOff>
    </xdr:from>
    <xdr:ext cx="762000" cy="259045"/>
    <xdr:sp macro="" textlink="">
      <xdr:nvSpPr>
        <xdr:cNvPr id="471" name="テキスト ボックス 470"/>
        <xdr:cNvSpPr txBox="1"/>
      </xdr:nvSpPr>
      <xdr:spPr>
        <a:xfrm>
          <a:off x="13131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山梨県都留市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29,516
28,950
161.63
19,440,570
18,707,544
568,186
9,809,121
12,031,149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人件費に係る経常収支比率については、会計年度任用職員に係る期末手当の満額支給の開始等により、対前年度比で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20.0%</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類似団体内平均と比較すると令和３年度において、</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ポイント下回っているが、今後も人件費の抑制に努める。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135164</xdr:rowOff>
    </xdr:from>
    <xdr:to>
      <xdr:col>24</xdr:col>
      <xdr:colOff>25400</xdr:colOff>
      <xdr:row>42</xdr:row>
      <xdr:rowOff>50800</xdr:rowOff>
    </xdr:to>
    <xdr:cxnSp macro="">
      <xdr:nvCxnSpPr>
        <xdr:cNvPr id="63" name="直線コネクタ 62"/>
        <xdr:cNvCxnSpPr/>
      </xdr:nvCxnSpPr>
      <xdr:spPr>
        <a:xfrm flipV="1">
          <a:off x="4826000" y="57930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4"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5" name="直線コネクタ 64"/>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50091</xdr:rowOff>
    </xdr:from>
    <xdr:ext cx="762000" cy="259045"/>
    <xdr:sp macro="" textlink="">
      <xdr:nvSpPr>
        <xdr:cNvPr id="66" name="人件費最大値テキスト"/>
        <xdr:cNvSpPr txBox="1"/>
      </xdr:nvSpPr>
      <xdr:spPr>
        <a:xfrm>
          <a:off x="4914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135164</xdr:rowOff>
    </xdr:from>
    <xdr:to>
      <xdr:col>24</xdr:col>
      <xdr:colOff>114300</xdr:colOff>
      <xdr:row>33</xdr:row>
      <xdr:rowOff>135164</xdr:rowOff>
    </xdr:to>
    <xdr:cxnSp macro="">
      <xdr:nvCxnSpPr>
        <xdr:cNvPr id="67" name="直線コネクタ 66"/>
        <xdr:cNvCxnSpPr/>
      </xdr:nvCxnSpPr>
      <xdr:spPr>
        <a:xfrm>
          <a:off x="4737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129722</xdr:rowOff>
    </xdr:from>
    <xdr:to>
      <xdr:col>24</xdr:col>
      <xdr:colOff>25400</xdr:colOff>
      <xdr:row>35</xdr:row>
      <xdr:rowOff>140607</xdr:rowOff>
    </xdr:to>
    <xdr:cxnSp macro="">
      <xdr:nvCxnSpPr>
        <xdr:cNvPr id="68" name="直線コネクタ 67"/>
        <xdr:cNvCxnSpPr/>
      </xdr:nvCxnSpPr>
      <xdr:spPr>
        <a:xfrm>
          <a:off x="3987800" y="61304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99984</xdr:rowOff>
    </xdr:from>
    <xdr:ext cx="762000" cy="259045"/>
    <xdr:sp macro="" textlink="">
      <xdr:nvSpPr>
        <xdr:cNvPr id="69" name="人件費平均値テキスト"/>
        <xdr:cNvSpPr txBox="1"/>
      </xdr:nvSpPr>
      <xdr:spPr>
        <a:xfrm>
          <a:off x="4914900" y="6443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127907</xdr:rowOff>
    </xdr:from>
    <xdr:to>
      <xdr:col>24</xdr:col>
      <xdr:colOff>76200</xdr:colOff>
      <xdr:row>38</xdr:row>
      <xdr:rowOff>58057</xdr:rowOff>
    </xdr:to>
    <xdr:sp macro="" textlink="">
      <xdr:nvSpPr>
        <xdr:cNvPr id="70" name="フローチャート: 判断 69"/>
        <xdr:cNvSpPr/>
      </xdr:nvSpPr>
      <xdr:spPr>
        <a:xfrm>
          <a:off x="47752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50800</xdr:rowOff>
    </xdr:from>
    <xdr:to>
      <xdr:col>19</xdr:col>
      <xdr:colOff>187325</xdr:colOff>
      <xdr:row>35</xdr:row>
      <xdr:rowOff>129722</xdr:rowOff>
    </xdr:to>
    <xdr:cxnSp macro="">
      <xdr:nvCxnSpPr>
        <xdr:cNvPr id="71" name="直線コネクタ 70"/>
        <xdr:cNvCxnSpPr/>
      </xdr:nvCxnSpPr>
      <xdr:spPr>
        <a:xfrm>
          <a:off x="3098800" y="5880100"/>
          <a:ext cx="8890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65315</xdr:rowOff>
    </xdr:from>
    <xdr:to>
      <xdr:col>20</xdr:col>
      <xdr:colOff>38100</xdr:colOff>
      <xdr:row>38</xdr:row>
      <xdr:rowOff>166915</xdr:rowOff>
    </xdr:to>
    <xdr:sp macro="" textlink="">
      <xdr:nvSpPr>
        <xdr:cNvPr id="72" name="フローチャート: 判断 71"/>
        <xdr:cNvSpPr/>
      </xdr:nvSpPr>
      <xdr:spPr>
        <a:xfrm>
          <a:off x="3937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151692</xdr:rowOff>
    </xdr:from>
    <xdr:ext cx="736600" cy="259045"/>
    <xdr:sp macro="" textlink="">
      <xdr:nvSpPr>
        <xdr:cNvPr id="73" name="テキスト ボックス 72"/>
        <xdr:cNvSpPr txBox="1"/>
      </xdr:nvSpPr>
      <xdr:spPr>
        <a:xfrm>
          <a:off x="3606800" y="6666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146050</xdr:rowOff>
    </xdr:from>
    <xdr:to>
      <xdr:col>15</xdr:col>
      <xdr:colOff>98425</xdr:colOff>
      <xdr:row>34</xdr:row>
      <xdr:rowOff>50800</xdr:rowOff>
    </xdr:to>
    <xdr:cxnSp macro="">
      <xdr:nvCxnSpPr>
        <xdr:cNvPr id="74" name="直線コネクタ 73"/>
        <xdr:cNvCxnSpPr/>
      </xdr:nvCxnSpPr>
      <xdr:spPr>
        <a:xfrm>
          <a:off x="2209800" y="5803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168728</xdr:rowOff>
    </xdr:from>
    <xdr:to>
      <xdr:col>15</xdr:col>
      <xdr:colOff>149225</xdr:colOff>
      <xdr:row>37</xdr:row>
      <xdr:rowOff>98878</xdr:rowOff>
    </xdr:to>
    <xdr:sp macro="" textlink="">
      <xdr:nvSpPr>
        <xdr:cNvPr id="75" name="フローチャート: 判断 74"/>
        <xdr:cNvSpPr/>
      </xdr:nvSpPr>
      <xdr:spPr>
        <a:xfrm>
          <a:off x="3048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83655</xdr:rowOff>
    </xdr:from>
    <xdr:ext cx="762000" cy="259045"/>
    <xdr:sp macro="" textlink="">
      <xdr:nvSpPr>
        <xdr:cNvPr id="76" name="テキスト ボックス 75"/>
        <xdr:cNvSpPr txBox="1"/>
      </xdr:nvSpPr>
      <xdr:spPr>
        <a:xfrm>
          <a:off x="2717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146050</xdr:rowOff>
    </xdr:from>
    <xdr:to>
      <xdr:col>11</xdr:col>
      <xdr:colOff>9525</xdr:colOff>
      <xdr:row>35</xdr:row>
      <xdr:rowOff>97064</xdr:rowOff>
    </xdr:to>
    <xdr:cxnSp macro="">
      <xdr:nvCxnSpPr>
        <xdr:cNvPr id="77" name="直線コネクタ 76"/>
        <xdr:cNvCxnSpPr/>
      </xdr:nvCxnSpPr>
      <xdr:spPr>
        <a:xfrm flipV="1">
          <a:off x="1320800" y="5803900"/>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168728</xdr:rowOff>
    </xdr:from>
    <xdr:to>
      <xdr:col>11</xdr:col>
      <xdr:colOff>60325</xdr:colOff>
      <xdr:row>37</xdr:row>
      <xdr:rowOff>98878</xdr:rowOff>
    </xdr:to>
    <xdr:sp macro="" textlink="">
      <xdr:nvSpPr>
        <xdr:cNvPr id="78" name="フローチャート: 判断 77"/>
        <xdr:cNvSpPr/>
      </xdr:nvSpPr>
      <xdr:spPr>
        <a:xfrm>
          <a:off x="2159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83655</xdr:rowOff>
    </xdr:from>
    <xdr:ext cx="762000" cy="259045"/>
    <xdr:sp macro="" textlink="">
      <xdr:nvSpPr>
        <xdr:cNvPr id="79" name="テキスト ボックス 78"/>
        <xdr:cNvSpPr txBox="1"/>
      </xdr:nvSpPr>
      <xdr:spPr>
        <a:xfrm>
          <a:off x="1828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168728</xdr:rowOff>
    </xdr:from>
    <xdr:to>
      <xdr:col>6</xdr:col>
      <xdr:colOff>171450</xdr:colOff>
      <xdr:row>37</xdr:row>
      <xdr:rowOff>98878</xdr:rowOff>
    </xdr:to>
    <xdr:sp macro="" textlink="">
      <xdr:nvSpPr>
        <xdr:cNvPr id="80" name="フローチャート: 判断 79"/>
        <xdr:cNvSpPr/>
      </xdr:nvSpPr>
      <xdr:spPr>
        <a:xfrm>
          <a:off x="1270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83655</xdr:rowOff>
    </xdr:from>
    <xdr:ext cx="762000" cy="259045"/>
    <xdr:sp macro="" textlink="">
      <xdr:nvSpPr>
        <xdr:cNvPr id="81" name="テキスト ボックス 80"/>
        <xdr:cNvSpPr txBox="1"/>
      </xdr:nvSpPr>
      <xdr:spPr>
        <a:xfrm>
          <a:off x="939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89807</xdr:rowOff>
    </xdr:from>
    <xdr:to>
      <xdr:col>24</xdr:col>
      <xdr:colOff>76200</xdr:colOff>
      <xdr:row>36</xdr:row>
      <xdr:rowOff>19957</xdr:rowOff>
    </xdr:to>
    <xdr:sp macro="" textlink="">
      <xdr:nvSpPr>
        <xdr:cNvPr id="87" name="楕円 86"/>
        <xdr:cNvSpPr/>
      </xdr:nvSpPr>
      <xdr:spPr>
        <a:xfrm>
          <a:off x="4775200" y="609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106334</xdr:rowOff>
    </xdr:from>
    <xdr:ext cx="762000" cy="259045"/>
    <xdr:sp macro="" textlink="">
      <xdr:nvSpPr>
        <xdr:cNvPr id="88" name="人件費該当値テキスト"/>
        <xdr:cNvSpPr txBox="1"/>
      </xdr:nvSpPr>
      <xdr:spPr>
        <a:xfrm>
          <a:off x="4914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78922</xdr:rowOff>
    </xdr:from>
    <xdr:to>
      <xdr:col>20</xdr:col>
      <xdr:colOff>38100</xdr:colOff>
      <xdr:row>36</xdr:row>
      <xdr:rowOff>9072</xdr:rowOff>
    </xdr:to>
    <xdr:sp macro="" textlink="">
      <xdr:nvSpPr>
        <xdr:cNvPr id="89" name="楕円 88"/>
        <xdr:cNvSpPr/>
      </xdr:nvSpPr>
      <xdr:spPr>
        <a:xfrm>
          <a:off x="3937000" y="60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19249</xdr:rowOff>
    </xdr:from>
    <xdr:ext cx="736600" cy="259045"/>
    <xdr:sp macro="" textlink="">
      <xdr:nvSpPr>
        <xdr:cNvPr id="90" name="テキスト ボックス 89"/>
        <xdr:cNvSpPr txBox="1"/>
      </xdr:nvSpPr>
      <xdr:spPr>
        <a:xfrm>
          <a:off x="3606800" y="584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0</xdr:rowOff>
    </xdr:from>
    <xdr:to>
      <xdr:col>15</xdr:col>
      <xdr:colOff>149225</xdr:colOff>
      <xdr:row>34</xdr:row>
      <xdr:rowOff>101600</xdr:rowOff>
    </xdr:to>
    <xdr:sp macro="" textlink="">
      <xdr:nvSpPr>
        <xdr:cNvPr id="91" name="楕円 90"/>
        <xdr:cNvSpPr/>
      </xdr:nvSpPr>
      <xdr:spPr>
        <a:xfrm>
          <a:off x="3048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111777</xdr:rowOff>
    </xdr:from>
    <xdr:ext cx="762000" cy="259045"/>
    <xdr:sp macro="" textlink="">
      <xdr:nvSpPr>
        <xdr:cNvPr id="92" name="テキスト ボックス 91"/>
        <xdr:cNvSpPr txBox="1"/>
      </xdr:nvSpPr>
      <xdr:spPr>
        <a:xfrm>
          <a:off x="2717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95250</xdr:rowOff>
    </xdr:from>
    <xdr:to>
      <xdr:col>11</xdr:col>
      <xdr:colOff>60325</xdr:colOff>
      <xdr:row>34</xdr:row>
      <xdr:rowOff>25400</xdr:rowOff>
    </xdr:to>
    <xdr:sp macro="" textlink="">
      <xdr:nvSpPr>
        <xdr:cNvPr id="93" name="楕円 92"/>
        <xdr:cNvSpPr/>
      </xdr:nvSpPr>
      <xdr:spPr>
        <a:xfrm>
          <a:off x="2159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35577</xdr:rowOff>
    </xdr:from>
    <xdr:ext cx="762000" cy="259045"/>
    <xdr:sp macro="" textlink="">
      <xdr:nvSpPr>
        <xdr:cNvPr id="94" name="テキスト ボックス 93"/>
        <xdr:cNvSpPr txBox="1"/>
      </xdr:nvSpPr>
      <xdr:spPr>
        <a:xfrm>
          <a:off x="1828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46264</xdr:rowOff>
    </xdr:from>
    <xdr:to>
      <xdr:col>6</xdr:col>
      <xdr:colOff>171450</xdr:colOff>
      <xdr:row>35</xdr:row>
      <xdr:rowOff>147864</xdr:rowOff>
    </xdr:to>
    <xdr:sp macro="" textlink="">
      <xdr:nvSpPr>
        <xdr:cNvPr id="95" name="楕円 94"/>
        <xdr:cNvSpPr/>
      </xdr:nvSpPr>
      <xdr:spPr>
        <a:xfrm>
          <a:off x="1270000" y="604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158041</xdr:rowOff>
    </xdr:from>
    <xdr:ext cx="762000" cy="259045"/>
    <xdr:sp macro="" textlink="">
      <xdr:nvSpPr>
        <xdr:cNvPr id="96" name="テキスト ボックス 95"/>
        <xdr:cNvSpPr txBox="1"/>
      </xdr:nvSpPr>
      <xdr:spPr>
        <a:xfrm>
          <a:off x="939800" y="581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物件費に係る経常収支比率については、、ふるさと応援寄附金の増加に伴う委託料の増加が大きく影響し、対前年度比で</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12.0%</a:t>
          </a:r>
          <a:r>
            <a:rPr kumimoji="1" lang="ja-JP" altLang="en-US" sz="1300">
              <a:latin typeface="ＭＳ Ｐゴシック" panose="020B0600070205080204" pitchFamily="50" charset="-128"/>
              <a:ea typeface="ＭＳ Ｐゴシック" panose="020B0600070205080204" pitchFamily="50" charset="-128"/>
            </a:rPr>
            <a:t>となった。類似団体内平均と比較すると令和３年度において、</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ポイント下回っているが、今後も物件費の抑制に努める。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21</xdr:row>
      <xdr:rowOff>8890</xdr:rowOff>
    </xdr:to>
    <xdr:cxnSp macro="">
      <xdr:nvCxnSpPr>
        <xdr:cNvPr id="124" name="直線コネクタ 123"/>
        <xdr:cNvCxnSpPr/>
      </xdr:nvCxnSpPr>
      <xdr:spPr>
        <a:xfrm flipV="1">
          <a:off x="16510000" y="22682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5" name="物件費最小値テキスト"/>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6" name="直線コネクタ 125"/>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7" name="物件費最大値テキスト"/>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8" name="直線コネクタ 127"/>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130810</xdr:rowOff>
    </xdr:from>
    <xdr:to>
      <xdr:col>82</xdr:col>
      <xdr:colOff>107950</xdr:colOff>
      <xdr:row>16</xdr:row>
      <xdr:rowOff>12700</xdr:rowOff>
    </xdr:to>
    <xdr:cxnSp macro="">
      <xdr:nvCxnSpPr>
        <xdr:cNvPr id="129" name="直線コネクタ 128"/>
        <xdr:cNvCxnSpPr/>
      </xdr:nvCxnSpPr>
      <xdr:spPr>
        <a:xfrm>
          <a:off x="15671800" y="27025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48277</xdr:rowOff>
    </xdr:from>
    <xdr:ext cx="762000" cy="259045"/>
    <xdr:sp macro="" textlink="">
      <xdr:nvSpPr>
        <xdr:cNvPr id="130" name="物件費平均値テキスト"/>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31" name="フローチャート: 判断 130"/>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130810</xdr:rowOff>
    </xdr:from>
    <xdr:to>
      <xdr:col>78</xdr:col>
      <xdr:colOff>69850</xdr:colOff>
      <xdr:row>16</xdr:row>
      <xdr:rowOff>81280</xdr:rowOff>
    </xdr:to>
    <xdr:cxnSp macro="">
      <xdr:nvCxnSpPr>
        <xdr:cNvPr id="132" name="直線コネクタ 131"/>
        <xdr:cNvCxnSpPr/>
      </xdr:nvCxnSpPr>
      <xdr:spPr>
        <a:xfrm flipV="1">
          <a:off x="14782800" y="27025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83820</xdr:rowOff>
    </xdr:from>
    <xdr:to>
      <xdr:col>78</xdr:col>
      <xdr:colOff>120650</xdr:colOff>
      <xdr:row>17</xdr:row>
      <xdr:rowOff>13970</xdr:rowOff>
    </xdr:to>
    <xdr:sp macro="" textlink="">
      <xdr:nvSpPr>
        <xdr:cNvPr id="133" name="フローチャート: 判断 132"/>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170197</xdr:rowOff>
    </xdr:from>
    <xdr:ext cx="736600" cy="259045"/>
    <xdr:sp macro="" textlink="">
      <xdr:nvSpPr>
        <xdr:cNvPr id="134" name="テキスト ボックス 133"/>
        <xdr:cNvSpPr txBox="1"/>
      </xdr:nvSpPr>
      <xdr:spPr>
        <a:xfrm>
          <a:off x="15290800" y="291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73660</xdr:rowOff>
    </xdr:from>
    <xdr:to>
      <xdr:col>73</xdr:col>
      <xdr:colOff>180975</xdr:colOff>
      <xdr:row>16</xdr:row>
      <xdr:rowOff>81280</xdr:rowOff>
    </xdr:to>
    <xdr:cxnSp macro="">
      <xdr:nvCxnSpPr>
        <xdr:cNvPr id="135" name="直線コネクタ 134"/>
        <xdr:cNvCxnSpPr/>
      </xdr:nvCxnSpPr>
      <xdr:spPr>
        <a:xfrm>
          <a:off x="13893800" y="2816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41910</xdr:rowOff>
    </xdr:from>
    <xdr:to>
      <xdr:col>74</xdr:col>
      <xdr:colOff>31750</xdr:colOff>
      <xdr:row>17</xdr:row>
      <xdr:rowOff>143510</xdr:rowOff>
    </xdr:to>
    <xdr:sp macro="" textlink="">
      <xdr:nvSpPr>
        <xdr:cNvPr id="136" name="フローチャート: 判断 135"/>
        <xdr:cNvSpPr/>
      </xdr:nvSpPr>
      <xdr:spPr>
        <a:xfrm>
          <a:off x="14732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128287</xdr:rowOff>
    </xdr:from>
    <xdr:ext cx="762000" cy="259045"/>
    <xdr:sp macro="" textlink="">
      <xdr:nvSpPr>
        <xdr:cNvPr id="137" name="テキスト ボックス 136"/>
        <xdr:cNvSpPr txBox="1"/>
      </xdr:nvSpPr>
      <xdr:spPr>
        <a:xfrm>
          <a:off x="14401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66040</xdr:rowOff>
    </xdr:from>
    <xdr:to>
      <xdr:col>69</xdr:col>
      <xdr:colOff>92075</xdr:colOff>
      <xdr:row>16</xdr:row>
      <xdr:rowOff>73660</xdr:rowOff>
    </xdr:to>
    <xdr:cxnSp macro="">
      <xdr:nvCxnSpPr>
        <xdr:cNvPr id="138" name="直線コネクタ 137"/>
        <xdr:cNvCxnSpPr/>
      </xdr:nvCxnSpPr>
      <xdr:spPr>
        <a:xfrm>
          <a:off x="13004800" y="2809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11430</xdr:rowOff>
    </xdr:from>
    <xdr:to>
      <xdr:col>69</xdr:col>
      <xdr:colOff>142875</xdr:colOff>
      <xdr:row>17</xdr:row>
      <xdr:rowOff>113030</xdr:rowOff>
    </xdr:to>
    <xdr:sp macro="" textlink="">
      <xdr:nvSpPr>
        <xdr:cNvPr id="139" name="フローチャート: 判断 138"/>
        <xdr:cNvSpPr/>
      </xdr:nvSpPr>
      <xdr:spPr>
        <a:xfrm>
          <a:off x="13843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97807</xdr:rowOff>
    </xdr:from>
    <xdr:ext cx="762000" cy="259045"/>
    <xdr:sp macro="" textlink="">
      <xdr:nvSpPr>
        <xdr:cNvPr id="140" name="テキスト ボックス 139"/>
        <xdr:cNvSpPr txBox="1"/>
      </xdr:nvSpPr>
      <xdr:spPr>
        <a:xfrm>
          <a:off x="13512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41" name="フローチャート: 判断 140"/>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42" name="テキスト ボックス 141"/>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8" name="楕円 147"/>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149877</xdr:rowOff>
    </xdr:from>
    <xdr:ext cx="762000" cy="259045"/>
    <xdr:sp macro="" textlink="">
      <xdr:nvSpPr>
        <xdr:cNvPr id="149" name="物件費該当値テキスト"/>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80010</xdr:rowOff>
    </xdr:from>
    <xdr:to>
      <xdr:col>78</xdr:col>
      <xdr:colOff>120650</xdr:colOff>
      <xdr:row>16</xdr:row>
      <xdr:rowOff>10160</xdr:rowOff>
    </xdr:to>
    <xdr:sp macro="" textlink="">
      <xdr:nvSpPr>
        <xdr:cNvPr id="150" name="楕円 149"/>
        <xdr:cNvSpPr/>
      </xdr:nvSpPr>
      <xdr:spPr>
        <a:xfrm>
          <a:off x="15621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20337</xdr:rowOff>
    </xdr:from>
    <xdr:ext cx="736600" cy="259045"/>
    <xdr:sp macro="" textlink="">
      <xdr:nvSpPr>
        <xdr:cNvPr id="151" name="テキスト ボックス 150"/>
        <xdr:cNvSpPr txBox="1"/>
      </xdr:nvSpPr>
      <xdr:spPr>
        <a:xfrm>
          <a:off x="15290800" y="2420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30480</xdr:rowOff>
    </xdr:from>
    <xdr:to>
      <xdr:col>74</xdr:col>
      <xdr:colOff>31750</xdr:colOff>
      <xdr:row>16</xdr:row>
      <xdr:rowOff>132080</xdr:rowOff>
    </xdr:to>
    <xdr:sp macro="" textlink="">
      <xdr:nvSpPr>
        <xdr:cNvPr id="152" name="楕円 151"/>
        <xdr:cNvSpPr/>
      </xdr:nvSpPr>
      <xdr:spPr>
        <a:xfrm>
          <a:off x="14732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142257</xdr:rowOff>
    </xdr:from>
    <xdr:ext cx="762000" cy="259045"/>
    <xdr:sp macro="" textlink="">
      <xdr:nvSpPr>
        <xdr:cNvPr id="153" name="テキスト ボックス 152"/>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22860</xdr:rowOff>
    </xdr:from>
    <xdr:to>
      <xdr:col>69</xdr:col>
      <xdr:colOff>142875</xdr:colOff>
      <xdr:row>16</xdr:row>
      <xdr:rowOff>124460</xdr:rowOff>
    </xdr:to>
    <xdr:sp macro="" textlink="">
      <xdr:nvSpPr>
        <xdr:cNvPr id="154" name="楕円 153"/>
        <xdr:cNvSpPr/>
      </xdr:nvSpPr>
      <xdr:spPr>
        <a:xfrm>
          <a:off x="13843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134637</xdr:rowOff>
    </xdr:from>
    <xdr:ext cx="762000" cy="259045"/>
    <xdr:sp macro="" textlink="">
      <xdr:nvSpPr>
        <xdr:cNvPr id="155" name="テキスト ボックス 154"/>
        <xdr:cNvSpPr txBox="1"/>
      </xdr:nvSpPr>
      <xdr:spPr>
        <a:xfrm>
          <a:off x="13512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56" name="楕円 155"/>
        <xdr:cNvSpPr/>
      </xdr:nvSpPr>
      <xdr:spPr>
        <a:xfrm>
          <a:off x="12954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127017</xdr:rowOff>
    </xdr:from>
    <xdr:ext cx="762000" cy="259045"/>
    <xdr:sp macro="" textlink="">
      <xdr:nvSpPr>
        <xdr:cNvPr id="157" name="テキスト ボックス 156"/>
        <xdr:cNvSpPr txBox="1"/>
      </xdr:nvSpPr>
      <xdr:spPr>
        <a:xfrm>
          <a:off x="12623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扶助費に係る経常収支比率については、前年度と比較し</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減少し、</a:t>
          </a:r>
          <a:r>
            <a:rPr kumimoji="1" lang="en-US" altLang="ja-JP" sz="1300">
              <a:latin typeface="ＭＳ Ｐゴシック" panose="020B0600070205080204" pitchFamily="50" charset="-128"/>
              <a:ea typeface="ＭＳ Ｐゴシック" panose="020B0600070205080204" pitchFamily="50" charset="-128"/>
            </a:rPr>
            <a:t>7.3%</a:t>
          </a:r>
          <a:r>
            <a:rPr kumimoji="1" lang="ja-JP" altLang="en-US" sz="1300">
              <a:latin typeface="ＭＳ Ｐゴシック" panose="020B0600070205080204" pitchFamily="50" charset="-128"/>
              <a:ea typeface="ＭＳ Ｐゴシック" panose="020B0600070205080204" pitchFamily="50" charset="-128"/>
            </a:rPr>
            <a:t>となった。類似団体内平均と比較すると、令和３年度において、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下回っている。扶助費そのものについては、増加傾向が続いているものの、ふるさと応援寄附金の増加に伴い、子ども医療費助成事業等の扶助費関連の事業への充当を多く行ったことが比率低下の要因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82550</xdr:rowOff>
    </xdr:to>
    <xdr:cxnSp macro="">
      <xdr:nvCxnSpPr>
        <xdr:cNvPr id="185" name="直線コネクタ 184"/>
        <xdr:cNvCxnSpPr/>
      </xdr:nvCxnSpPr>
      <xdr:spPr>
        <a:xfrm flipV="1">
          <a:off x="4826000" y="9207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54627</xdr:rowOff>
    </xdr:from>
    <xdr:ext cx="762000" cy="259045"/>
    <xdr:sp macro="" textlink="">
      <xdr:nvSpPr>
        <xdr:cNvPr id="186"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82550</xdr:rowOff>
    </xdr:from>
    <xdr:to>
      <xdr:col>24</xdr:col>
      <xdr:colOff>114300</xdr:colOff>
      <xdr:row>61</xdr:row>
      <xdr:rowOff>82550</xdr:rowOff>
    </xdr:to>
    <xdr:cxnSp macro="">
      <xdr:nvCxnSpPr>
        <xdr:cNvPr id="187" name="直線コネクタ 186"/>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8" name="扶助費最大値テキスト"/>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9" name="直線コネクタ 188"/>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25400</xdr:rowOff>
    </xdr:from>
    <xdr:to>
      <xdr:col>24</xdr:col>
      <xdr:colOff>25400</xdr:colOff>
      <xdr:row>56</xdr:row>
      <xdr:rowOff>152400</xdr:rowOff>
    </xdr:to>
    <xdr:cxnSp macro="">
      <xdr:nvCxnSpPr>
        <xdr:cNvPr id="190" name="直線コネクタ 189"/>
        <xdr:cNvCxnSpPr/>
      </xdr:nvCxnSpPr>
      <xdr:spPr>
        <a:xfrm flipV="1">
          <a:off x="3987800" y="96266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168927</xdr:rowOff>
    </xdr:from>
    <xdr:ext cx="762000" cy="259045"/>
    <xdr:sp macro="" textlink="">
      <xdr:nvSpPr>
        <xdr:cNvPr id="191" name="扶助費平均値テキスト"/>
        <xdr:cNvSpPr txBox="1"/>
      </xdr:nvSpPr>
      <xdr:spPr>
        <a:xfrm>
          <a:off x="4914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25400</xdr:rowOff>
    </xdr:from>
    <xdr:to>
      <xdr:col>24</xdr:col>
      <xdr:colOff>76200</xdr:colOff>
      <xdr:row>56</xdr:row>
      <xdr:rowOff>127000</xdr:rowOff>
    </xdr:to>
    <xdr:sp macro="" textlink="">
      <xdr:nvSpPr>
        <xdr:cNvPr id="192" name="フローチャート: 判断 191"/>
        <xdr:cNvSpPr/>
      </xdr:nvSpPr>
      <xdr:spPr>
        <a:xfrm>
          <a:off x="47752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152400</xdr:rowOff>
    </xdr:from>
    <xdr:to>
      <xdr:col>19</xdr:col>
      <xdr:colOff>187325</xdr:colOff>
      <xdr:row>57</xdr:row>
      <xdr:rowOff>44450</xdr:rowOff>
    </xdr:to>
    <xdr:cxnSp macro="">
      <xdr:nvCxnSpPr>
        <xdr:cNvPr id="193" name="直線コネクタ 192"/>
        <xdr:cNvCxnSpPr/>
      </xdr:nvCxnSpPr>
      <xdr:spPr>
        <a:xfrm flipV="1">
          <a:off x="3098800" y="9753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4" name="フローチャート: 判断 193"/>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195" name="テキスト ボックス 194"/>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101600</xdr:rowOff>
    </xdr:from>
    <xdr:to>
      <xdr:col>15</xdr:col>
      <xdr:colOff>98425</xdr:colOff>
      <xdr:row>57</xdr:row>
      <xdr:rowOff>44450</xdr:rowOff>
    </xdr:to>
    <xdr:cxnSp macro="">
      <xdr:nvCxnSpPr>
        <xdr:cNvPr id="196" name="直線コネクタ 195"/>
        <xdr:cNvCxnSpPr/>
      </xdr:nvCxnSpPr>
      <xdr:spPr>
        <a:xfrm>
          <a:off x="2209800" y="9702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7" name="フローチャート: 判断 196"/>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198" name="テキスト ボックス 197"/>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101600</xdr:rowOff>
    </xdr:from>
    <xdr:to>
      <xdr:col>11</xdr:col>
      <xdr:colOff>9525</xdr:colOff>
      <xdr:row>56</xdr:row>
      <xdr:rowOff>152400</xdr:rowOff>
    </xdr:to>
    <xdr:cxnSp macro="">
      <xdr:nvCxnSpPr>
        <xdr:cNvPr id="199" name="直線コネクタ 198"/>
        <xdr:cNvCxnSpPr/>
      </xdr:nvCxnSpPr>
      <xdr:spPr>
        <a:xfrm flipV="1">
          <a:off x="1320800" y="9702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0" name="フローチャート: 判断 199"/>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01" name="テキスト ボックス 200"/>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2" name="フローチャート: 判断 201"/>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03" name="テキスト ボックス 202"/>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146050</xdr:rowOff>
    </xdr:from>
    <xdr:to>
      <xdr:col>24</xdr:col>
      <xdr:colOff>76200</xdr:colOff>
      <xdr:row>56</xdr:row>
      <xdr:rowOff>76200</xdr:rowOff>
    </xdr:to>
    <xdr:sp macro="" textlink="">
      <xdr:nvSpPr>
        <xdr:cNvPr id="209" name="楕円 208"/>
        <xdr:cNvSpPr/>
      </xdr:nvSpPr>
      <xdr:spPr>
        <a:xfrm>
          <a:off x="47752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162577</xdr:rowOff>
    </xdr:from>
    <xdr:ext cx="762000" cy="259045"/>
    <xdr:sp macro="" textlink="">
      <xdr:nvSpPr>
        <xdr:cNvPr id="210" name="扶助費該当値テキスト"/>
        <xdr:cNvSpPr txBox="1"/>
      </xdr:nvSpPr>
      <xdr:spPr>
        <a:xfrm>
          <a:off x="49149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101600</xdr:rowOff>
    </xdr:from>
    <xdr:to>
      <xdr:col>20</xdr:col>
      <xdr:colOff>38100</xdr:colOff>
      <xdr:row>57</xdr:row>
      <xdr:rowOff>31750</xdr:rowOff>
    </xdr:to>
    <xdr:sp macro="" textlink="">
      <xdr:nvSpPr>
        <xdr:cNvPr id="211" name="楕円 210"/>
        <xdr:cNvSpPr/>
      </xdr:nvSpPr>
      <xdr:spPr>
        <a:xfrm>
          <a:off x="3937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16527</xdr:rowOff>
    </xdr:from>
    <xdr:ext cx="736600" cy="259045"/>
    <xdr:sp macro="" textlink="">
      <xdr:nvSpPr>
        <xdr:cNvPr id="212" name="テキスト ボックス 211"/>
        <xdr:cNvSpPr txBox="1"/>
      </xdr:nvSpPr>
      <xdr:spPr>
        <a:xfrm>
          <a:off x="3606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165100</xdr:rowOff>
    </xdr:from>
    <xdr:to>
      <xdr:col>15</xdr:col>
      <xdr:colOff>149225</xdr:colOff>
      <xdr:row>57</xdr:row>
      <xdr:rowOff>95250</xdr:rowOff>
    </xdr:to>
    <xdr:sp macro="" textlink="">
      <xdr:nvSpPr>
        <xdr:cNvPr id="213" name="楕円 212"/>
        <xdr:cNvSpPr/>
      </xdr:nvSpPr>
      <xdr:spPr>
        <a:xfrm>
          <a:off x="3048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214" name="テキスト ボックス 213"/>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50800</xdr:rowOff>
    </xdr:from>
    <xdr:to>
      <xdr:col>11</xdr:col>
      <xdr:colOff>60325</xdr:colOff>
      <xdr:row>56</xdr:row>
      <xdr:rowOff>152400</xdr:rowOff>
    </xdr:to>
    <xdr:sp macro="" textlink="">
      <xdr:nvSpPr>
        <xdr:cNvPr id="215" name="楕円 214"/>
        <xdr:cNvSpPr/>
      </xdr:nvSpPr>
      <xdr:spPr>
        <a:xfrm>
          <a:off x="2159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162577</xdr:rowOff>
    </xdr:from>
    <xdr:ext cx="762000" cy="259045"/>
    <xdr:sp macro="" textlink="">
      <xdr:nvSpPr>
        <xdr:cNvPr id="216" name="テキスト ボックス 215"/>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217" name="楕円 216"/>
        <xdr:cNvSpPr/>
      </xdr:nvSpPr>
      <xdr:spPr>
        <a:xfrm>
          <a:off x="1270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41927</xdr:rowOff>
    </xdr:from>
    <xdr:ext cx="762000" cy="259045"/>
    <xdr:sp macro="" textlink="">
      <xdr:nvSpPr>
        <xdr:cNvPr id="218" name="テキスト ボックス 217"/>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については、令和２年度から下水道事業会計、簡易水道事業会計繰出金を補助費へ計上したことに伴い、大幅に減少し、類似団体内平均と比較しても低い状態が続いている。引き続き適正化を図るなど、普通会計の負担を減らしていくよう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60</xdr:row>
      <xdr:rowOff>142240</xdr:rowOff>
    </xdr:to>
    <xdr:cxnSp macro="">
      <xdr:nvCxnSpPr>
        <xdr:cNvPr id="246" name="直線コネクタ 245"/>
        <xdr:cNvCxnSpPr/>
      </xdr:nvCxnSpPr>
      <xdr:spPr>
        <a:xfrm flipV="1">
          <a:off x="16510000" y="92557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114317</xdr:rowOff>
    </xdr:from>
    <xdr:ext cx="762000" cy="259045"/>
    <xdr:sp macro="" textlink="">
      <xdr:nvSpPr>
        <xdr:cNvPr id="247" name="その他最小値テキスト"/>
        <xdr:cNvSpPr txBox="1"/>
      </xdr:nvSpPr>
      <xdr:spPr>
        <a:xfrm>
          <a:off x="16598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142240</xdr:rowOff>
    </xdr:from>
    <xdr:to>
      <xdr:col>82</xdr:col>
      <xdr:colOff>196850</xdr:colOff>
      <xdr:row>60</xdr:row>
      <xdr:rowOff>142240</xdr:rowOff>
    </xdr:to>
    <xdr:cxnSp macro="">
      <xdr:nvCxnSpPr>
        <xdr:cNvPr id="248" name="直線コネクタ 247"/>
        <xdr:cNvCxnSpPr/>
      </xdr:nvCxnSpPr>
      <xdr:spPr>
        <a:xfrm>
          <a:off x="16421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49"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0" name="直線コネクタ 249"/>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88900</xdr:rowOff>
    </xdr:from>
    <xdr:to>
      <xdr:col>82</xdr:col>
      <xdr:colOff>107950</xdr:colOff>
      <xdr:row>54</xdr:row>
      <xdr:rowOff>127000</xdr:rowOff>
    </xdr:to>
    <xdr:cxnSp macro="">
      <xdr:nvCxnSpPr>
        <xdr:cNvPr id="251" name="直線コネクタ 250"/>
        <xdr:cNvCxnSpPr/>
      </xdr:nvCxnSpPr>
      <xdr:spPr>
        <a:xfrm flipV="1">
          <a:off x="15671800" y="9347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135907</xdr:rowOff>
    </xdr:from>
    <xdr:ext cx="762000" cy="259045"/>
    <xdr:sp macro="" textlink="">
      <xdr:nvSpPr>
        <xdr:cNvPr id="252" name="その他平均値テキスト"/>
        <xdr:cNvSpPr txBox="1"/>
      </xdr:nvSpPr>
      <xdr:spPr>
        <a:xfrm>
          <a:off x="16598900" y="956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53" name="フローチャート: 判断 252"/>
        <xdr:cNvSpPr/>
      </xdr:nvSpPr>
      <xdr:spPr>
        <a:xfrm>
          <a:off x="16459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127000</xdr:rowOff>
    </xdr:from>
    <xdr:to>
      <xdr:col>78</xdr:col>
      <xdr:colOff>69850</xdr:colOff>
      <xdr:row>57</xdr:row>
      <xdr:rowOff>24130</xdr:rowOff>
    </xdr:to>
    <xdr:cxnSp macro="">
      <xdr:nvCxnSpPr>
        <xdr:cNvPr id="254" name="直線コネクタ 253"/>
        <xdr:cNvCxnSpPr/>
      </xdr:nvCxnSpPr>
      <xdr:spPr>
        <a:xfrm flipV="1">
          <a:off x="14782800" y="9385300"/>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56" name="テキスト ボックス 255"/>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24130</xdr:rowOff>
    </xdr:from>
    <xdr:to>
      <xdr:col>73</xdr:col>
      <xdr:colOff>180975</xdr:colOff>
      <xdr:row>57</xdr:row>
      <xdr:rowOff>115570</xdr:rowOff>
    </xdr:to>
    <xdr:cxnSp macro="">
      <xdr:nvCxnSpPr>
        <xdr:cNvPr id="257" name="直線コネクタ 256"/>
        <xdr:cNvCxnSpPr/>
      </xdr:nvCxnSpPr>
      <xdr:spPr>
        <a:xfrm flipV="1">
          <a:off x="13893800" y="97967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58" name="フローチャート: 判断 257"/>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74947</xdr:rowOff>
    </xdr:from>
    <xdr:ext cx="762000" cy="259045"/>
    <xdr:sp macro="" textlink="">
      <xdr:nvSpPr>
        <xdr:cNvPr id="259" name="テキスト ボックス 258"/>
        <xdr:cNvSpPr txBox="1"/>
      </xdr:nvSpPr>
      <xdr:spPr>
        <a:xfrm>
          <a:off x="14401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73660</xdr:rowOff>
    </xdr:from>
    <xdr:to>
      <xdr:col>69</xdr:col>
      <xdr:colOff>92075</xdr:colOff>
      <xdr:row>57</xdr:row>
      <xdr:rowOff>115570</xdr:rowOff>
    </xdr:to>
    <xdr:cxnSp macro="">
      <xdr:nvCxnSpPr>
        <xdr:cNvPr id="260" name="直線コネクタ 259"/>
        <xdr:cNvCxnSpPr/>
      </xdr:nvCxnSpPr>
      <xdr:spPr>
        <a:xfrm>
          <a:off x="13004800" y="967486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49530</xdr:rowOff>
    </xdr:from>
    <xdr:to>
      <xdr:col>69</xdr:col>
      <xdr:colOff>142875</xdr:colOff>
      <xdr:row>57</xdr:row>
      <xdr:rowOff>151130</xdr:rowOff>
    </xdr:to>
    <xdr:sp macro="" textlink="">
      <xdr:nvSpPr>
        <xdr:cNvPr id="261" name="フローチャート: 判断 260"/>
        <xdr:cNvSpPr/>
      </xdr:nvSpPr>
      <xdr:spPr>
        <a:xfrm>
          <a:off x="13843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161307</xdr:rowOff>
    </xdr:from>
    <xdr:ext cx="762000" cy="259045"/>
    <xdr:sp macro="" textlink="">
      <xdr:nvSpPr>
        <xdr:cNvPr id="262" name="テキスト ボックス 261"/>
        <xdr:cNvSpPr txBox="1"/>
      </xdr:nvSpPr>
      <xdr:spPr>
        <a:xfrm>
          <a:off x="13512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63" name="フローチャート: 判断 262"/>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158767</xdr:rowOff>
    </xdr:from>
    <xdr:ext cx="762000" cy="259045"/>
    <xdr:sp macro="" textlink="">
      <xdr:nvSpPr>
        <xdr:cNvPr id="264" name="テキスト ボックス 263"/>
        <xdr:cNvSpPr txBox="1"/>
      </xdr:nvSpPr>
      <xdr:spPr>
        <a:xfrm>
          <a:off x="12623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38100</xdr:rowOff>
    </xdr:from>
    <xdr:to>
      <xdr:col>82</xdr:col>
      <xdr:colOff>158750</xdr:colOff>
      <xdr:row>54</xdr:row>
      <xdr:rowOff>139700</xdr:rowOff>
    </xdr:to>
    <xdr:sp macro="" textlink="">
      <xdr:nvSpPr>
        <xdr:cNvPr id="270" name="楕円 269"/>
        <xdr:cNvSpPr/>
      </xdr:nvSpPr>
      <xdr:spPr>
        <a:xfrm>
          <a:off x="16459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118127</xdr:rowOff>
    </xdr:from>
    <xdr:ext cx="762000" cy="259045"/>
    <xdr:sp macro="" textlink="">
      <xdr:nvSpPr>
        <xdr:cNvPr id="271" name="その他該当値テキスト"/>
        <xdr:cNvSpPr txBox="1"/>
      </xdr:nvSpPr>
      <xdr:spPr>
        <a:xfrm>
          <a:off x="165989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76200</xdr:rowOff>
    </xdr:from>
    <xdr:to>
      <xdr:col>78</xdr:col>
      <xdr:colOff>120650</xdr:colOff>
      <xdr:row>55</xdr:row>
      <xdr:rowOff>6350</xdr:rowOff>
    </xdr:to>
    <xdr:sp macro="" textlink="">
      <xdr:nvSpPr>
        <xdr:cNvPr id="272" name="楕円 271"/>
        <xdr:cNvSpPr/>
      </xdr:nvSpPr>
      <xdr:spPr>
        <a:xfrm>
          <a:off x="15621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16527</xdr:rowOff>
    </xdr:from>
    <xdr:ext cx="736600" cy="259045"/>
    <xdr:sp macro="" textlink="">
      <xdr:nvSpPr>
        <xdr:cNvPr id="273" name="テキスト ボックス 272"/>
        <xdr:cNvSpPr txBox="1"/>
      </xdr:nvSpPr>
      <xdr:spPr>
        <a:xfrm>
          <a:off x="15290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144780</xdr:rowOff>
    </xdr:from>
    <xdr:to>
      <xdr:col>74</xdr:col>
      <xdr:colOff>31750</xdr:colOff>
      <xdr:row>57</xdr:row>
      <xdr:rowOff>74930</xdr:rowOff>
    </xdr:to>
    <xdr:sp macro="" textlink="">
      <xdr:nvSpPr>
        <xdr:cNvPr id="274" name="楕円 273"/>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75" name="テキスト ボックス 274"/>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64770</xdr:rowOff>
    </xdr:from>
    <xdr:to>
      <xdr:col>69</xdr:col>
      <xdr:colOff>142875</xdr:colOff>
      <xdr:row>57</xdr:row>
      <xdr:rowOff>166370</xdr:rowOff>
    </xdr:to>
    <xdr:sp macro="" textlink="">
      <xdr:nvSpPr>
        <xdr:cNvPr id="276" name="楕円 275"/>
        <xdr:cNvSpPr/>
      </xdr:nvSpPr>
      <xdr:spPr>
        <a:xfrm>
          <a:off x="13843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151147</xdr:rowOff>
    </xdr:from>
    <xdr:ext cx="762000" cy="259045"/>
    <xdr:sp macro="" textlink="">
      <xdr:nvSpPr>
        <xdr:cNvPr id="277" name="テキスト ボックス 276"/>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22860</xdr:rowOff>
    </xdr:from>
    <xdr:to>
      <xdr:col>65</xdr:col>
      <xdr:colOff>53975</xdr:colOff>
      <xdr:row>56</xdr:row>
      <xdr:rowOff>124460</xdr:rowOff>
    </xdr:to>
    <xdr:sp macro="" textlink="">
      <xdr:nvSpPr>
        <xdr:cNvPr id="278" name="楕円 277"/>
        <xdr:cNvSpPr/>
      </xdr:nvSpPr>
      <xdr:spPr>
        <a:xfrm>
          <a:off x="12954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134637</xdr:rowOff>
    </xdr:from>
    <xdr:ext cx="762000" cy="259045"/>
    <xdr:sp macro="" textlink="">
      <xdr:nvSpPr>
        <xdr:cNvPr id="279" name="テキスト ボックス 278"/>
        <xdr:cNvSpPr txBox="1"/>
      </xdr:nvSpPr>
      <xdr:spPr>
        <a:xfrm>
          <a:off x="12623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に続き、類似団体内で最も高い比率となった。本市特有の事情として公立大学法人都留文科大学に対する運営費交付金が挙げられるものの、類似団体との乖離は拡大傾向にある。公営企業会計に対する繰出金の増加も比率を押し上げる要因となっているため、運営費の削減、料金の見直し等を行うなかで、健全な経営を推進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304" name="直線コネクタ 303"/>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7" name="補助費等最大値テキスト"/>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8" name="直線コネクタ 307"/>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145288</xdr:rowOff>
    </xdr:from>
    <xdr:to>
      <xdr:col>82</xdr:col>
      <xdr:colOff>107950</xdr:colOff>
      <xdr:row>41</xdr:row>
      <xdr:rowOff>37846</xdr:rowOff>
    </xdr:to>
    <xdr:cxnSp macro="">
      <xdr:nvCxnSpPr>
        <xdr:cNvPr id="309" name="直線コネクタ 308"/>
        <xdr:cNvCxnSpPr/>
      </xdr:nvCxnSpPr>
      <xdr:spPr>
        <a:xfrm flipV="1">
          <a:off x="15671800" y="700328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10" name="補助費等平均値テキスト"/>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1" name="フローチャート: 判断 310"/>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74422</xdr:rowOff>
    </xdr:from>
    <xdr:to>
      <xdr:col>78</xdr:col>
      <xdr:colOff>69850</xdr:colOff>
      <xdr:row>41</xdr:row>
      <xdr:rowOff>37846</xdr:rowOff>
    </xdr:to>
    <xdr:cxnSp macro="">
      <xdr:nvCxnSpPr>
        <xdr:cNvPr id="312" name="直線コネクタ 311"/>
        <xdr:cNvCxnSpPr/>
      </xdr:nvCxnSpPr>
      <xdr:spPr>
        <a:xfrm>
          <a:off x="14782800" y="6760972"/>
          <a:ext cx="889000" cy="30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13" name="フローチャート: 判断 312"/>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126255</xdr:rowOff>
    </xdr:from>
    <xdr:ext cx="736600" cy="259045"/>
    <xdr:sp macro="" textlink="">
      <xdr:nvSpPr>
        <xdr:cNvPr id="314" name="テキスト ボックス 313"/>
        <xdr:cNvSpPr txBox="1"/>
      </xdr:nvSpPr>
      <xdr:spPr>
        <a:xfrm>
          <a:off x="15290800" y="612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149860</xdr:rowOff>
    </xdr:from>
    <xdr:to>
      <xdr:col>73</xdr:col>
      <xdr:colOff>180975</xdr:colOff>
      <xdr:row>39</xdr:row>
      <xdr:rowOff>74422</xdr:rowOff>
    </xdr:to>
    <xdr:cxnSp macro="">
      <xdr:nvCxnSpPr>
        <xdr:cNvPr id="315" name="直線コネクタ 314"/>
        <xdr:cNvCxnSpPr/>
      </xdr:nvCxnSpPr>
      <xdr:spPr>
        <a:xfrm>
          <a:off x="13893800" y="666496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6" name="フローチャート: 判断 315"/>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7" name="テキスト ボックス 316"/>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76708</xdr:rowOff>
    </xdr:from>
    <xdr:to>
      <xdr:col>69</xdr:col>
      <xdr:colOff>92075</xdr:colOff>
      <xdr:row>38</xdr:row>
      <xdr:rowOff>149860</xdr:rowOff>
    </xdr:to>
    <xdr:cxnSp macro="">
      <xdr:nvCxnSpPr>
        <xdr:cNvPr id="318" name="直線コネクタ 317"/>
        <xdr:cNvCxnSpPr/>
      </xdr:nvCxnSpPr>
      <xdr:spPr>
        <a:xfrm>
          <a:off x="13004800" y="659180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43959</xdr:rowOff>
    </xdr:from>
    <xdr:ext cx="762000" cy="259045"/>
    <xdr:sp macro="" textlink="">
      <xdr:nvSpPr>
        <xdr:cNvPr id="320" name="テキスト ボックス 319"/>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22" name="テキスト ボックス 321"/>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94488</xdr:rowOff>
    </xdr:from>
    <xdr:to>
      <xdr:col>82</xdr:col>
      <xdr:colOff>158750</xdr:colOff>
      <xdr:row>41</xdr:row>
      <xdr:rowOff>24638</xdr:rowOff>
    </xdr:to>
    <xdr:sp macro="" textlink="">
      <xdr:nvSpPr>
        <xdr:cNvPr id="328" name="楕円 327"/>
        <xdr:cNvSpPr/>
      </xdr:nvSpPr>
      <xdr:spPr>
        <a:xfrm>
          <a:off x="16459200" y="695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3065</xdr:rowOff>
    </xdr:from>
    <xdr:ext cx="762000" cy="259045"/>
    <xdr:sp macro="" textlink="">
      <xdr:nvSpPr>
        <xdr:cNvPr id="329" name="補助費等該当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158496</xdr:rowOff>
    </xdr:from>
    <xdr:to>
      <xdr:col>78</xdr:col>
      <xdr:colOff>120650</xdr:colOff>
      <xdr:row>41</xdr:row>
      <xdr:rowOff>88646</xdr:rowOff>
    </xdr:to>
    <xdr:sp macro="" textlink="">
      <xdr:nvSpPr>
        <xdr:cNvPr id="330" name="楕円 329"/>
        <xdr:cNvSpPr/>
      </xdr:nvSpPr>
      <xdr:spPr>
        <a:xfrm>
          <a:off x="15621000" y="701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73423</xdr:rowOff>
    </xdr:from>
    <xdr:ext cx="736600" cy="259045"/>
    <xdr:sp macro="" textlink="">
      <xdr:nvSpPr>
        <xdr:cNvPr id="331" name="テキスト ボックス 330"/>
        <xdr:cNvSpPr txBox="1"/>
      </xdr:nvSpPr>
      <xdr:spPr>
        <a:xfrm>
          <a:off x="15290800" y="7102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23622</xdr:rowOff>
    </xdr:from>
    <xdr:to>
      <xdr:col>74</xdr:col>
      <xdr:colOff>31750</xdr:colOff>
      <xdr:row>39</xdr:row>
      <xdr:rowOff>125222</xdr:rowOff>
    </xdr:to>
    <xdr:sp macro="" textlink="">
      <xdr:nvSpPr>
        <xdr:cNvPr id="332" name="楕円 331"/>
        <xdr:cNvSpPr/>
      </xdr:nvSpPr>
      <xdr:spPr>
        <a:xfrm>
          <a:off x="14732000" y="67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109999</xdr:rowOff>
    </xdr:from>
    <xdr:ext cx="762000" cy="259045"/>
    <xdr:sp macro="" textlink="">
      <xdr:nvSpPr>
        <xdr:cNvPr id="333" name="テキスト ボックス 332"/>
        <xdr:cNvSpPr txBox="1"/>
      </xdr:nvSpPr>
      <xdr:spPr>
        <a:xfrm>
          <a:off x="14401800" y="679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99060</xdr:rowOff>
    </xdr:from>
    <xdr:to>
      <xdr:col>69</xdr:col>
      <xdr:colOff>142875</xdr:colOff>
      <xdr:row>39</xdr:row>
      <xdr:rowOff>29210</xdr:rowOff>
    </xdr:to>
    <xdr:sp macro="" textlink="">
      <xdr:nvSpPr>
        <xdr:cNvPr id="334" name="楕円 333"/>
        <xdr:cNvSpPr/>
      </xdr:nvSpPr>
      <xdr:spPr>
        <a:xfrm>
          <a:off x="13843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13987</xdr:rowOff>
    </xdr:from>
    <xdr:ext cx="762000" cy="259045"/>
    <xdr:sp macro="" textlink="">
      <xdr:nvSpPr>
        <xdr:cNvPr id="335" name="テキスト ボックス 334"/>
        <xdr:cNvSpPr txBox="1"/>
      </xdr:nvSpPr>
      <xdr:spPr>
        <a:xfrm>
          <a:off x="13512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25908</xdr:rowOff>
    </xdr:from>
    <xdr:to>
      <xdr:col>65</xdr:col>
      <xdr:colOff>53975</xdr:colOff>
      <xdr:row>38</xdr:row>
      <xdr:rowOff>127508</xdr:rowOff>
    </xdr:to>
    <xdr:sp macro="" textlink="">
      <xdr:nvSpPr>
        <xdr:cNvPr id="336" name="楕円 335"/>
        <xdr:cNvSpPr/>
      </xdr:nvSpPr>
      <xdr:spPr>
        <a:xfrm>
          <a:off x="12954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112285</xdr:rowOff>
    </xdr:from>
    <xdr:ext cx="762000" cy="259045"/>
    <xdr:sp macro="" textlink="">
      <xdr:nvSpPr>
        <xdr:cNvPr id="337" name="テキスト ボックス 336"/>
        <xdr:cNvSpPr txBox="1"/>
      </xdr:nvSpPr>
      <xdr:spPr>
        <a:xfrm>
          <a:off x="12623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一貫して減少しているが、公債費そのものは令和２年度を最小として増加に転じている。公共施設の大規模改修や更新などを多く控える中で、基金を計画的に活用しつつ、公債費の縮減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50800</xdr:rowOff>
    </xdr:from>
    <xdr:to>
      <xdr:col>24</xdr:col>
      <xdr:colOff>25400</xdr:colOff>
      <xdr:row>81</xdr:row>
      <xdr:rowOff>24130</xdr:rowOff>
    </xdr:to>
    <xdr:cxnSp macro="">
      <xdr:nvCxnSpPr>
        <xdr:cNvPr id="365" name="直線コネクタ 364"/>
        <xdr:cNvCxnSpPr/>
      </xdr:nvCxnSpPr>
      <xdr:spPr>
        <a:xfrm flipV="1">
          <a:off x="4826000" y="123952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66"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67" name="直線コネクタ 366"/>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137177</xdr:rowOff>
    </xdr:from>
    <xdr:ext cx="762000" cy="259045"/>
    <xdr:sp macro="" textlink="">
      <xdr:nvSpPr>
        <xdr:cNvPr id="368" name="公債費最大値テキスト"/>
        <xdr:cNvSpPr txBox="1"/>
      </xdr:nvSpPr>
      <xdr:spPr>
        <a:xfrm>
          <a:off x="4914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50800</xdr:rowOff>
    </xdr:from>
    <xdr:to>
      <xdr:col>24</xdr:col>
      <xdr:colOff>114300</xdr:colOff>
      <xdr:row>72</xdr:row>
      <xdr:rowOff>50800</xdr:rowOff>
    </xdr:to>
    <xdr:cxnSp macro="">
      <xdr:nvCxnSpPr>
        <xdr:cNvPr id="369" name="直線コネクタ 368"/>
        <xdr:cNvCxnSpPr/>
      </xdr:nvCxnSpPr>
      <xdr:spPr>
        <a:xfrm>
          <a:off x="4737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107950</xdr:rowOff>
    </xdr:from>
    <xdr:to>
      <xdr:col>24</xdr:col>
      <xdr:colOff>25400</xdr:colOff>
      <xdr:row>75</xdr:row>
      <xdr:rowOff>161289</xdr:rowOff>
    </xdr:to>
    <xdr:cxnSp macro="">
      <xdr:nvCxnSpPr>
        <xdr:cNvPr id="370" name="直線コネクタ 369"/>
        <xdr:cNvCxnSpPr/>
      </xdr:nvCxnSpPr>
      <xdr:spPr>
        <a:xfrm flipV="1">
          <a:off x="3987800" y="12966700"/>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82566</xdr:rowOff>
    </xdr:from>
    <xdr:ext cx="762000" cy="259045"/>
    <xdr:sp macro="" textlink="">
      <xdr:nvSpPr>
        <xdr:cNvPr id="371" name="公債費平均値テキスト"/>
        <xdr:cNvSpPr txBox="1"/>
      </xdr:nvSpPr>
      <xdr:spPr>
        <a:xfrm>
          <a:off x="4914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2" name="フローチャート: 判断 371"/>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161289</xdr:rowOff>
    </xdr:from>
    <xdr:to>
      <xdr:col>19</xdr:col>
      <xdr:colOff>187325</xdr:colOff>
      <xdr:row>76</xdr:row>
      <xdr:rowOff>50800</xdr:rowOff>
    </xdr:to>
    <xdr:cxnSp macro="">
      <xdr:nvCxnSpPr>
        <xdr:cNvPr id="373" name="直線コネクタ 372"/>
        <xdr:cNvCxnSpPr/>
      </xdr:nvCxnSpPr>
      <xdr:spPr>
        <a:xfrm flipV="1">
          <a:off x="3098800" y="130200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15239</xdr:rowOff>
    </xdr:from>
    <xdr:to>
      <xdr:col>20</xdr:col>
      <xdr:colOff>38100</xdr:colOff>
      <xdr:row>78</xdr:row>
      <xdr:rowOff>116839</xdr:rowOff>
    </xdr:to>
    <xdr:sp macro="" textlink="">
      <xdr:nvSpPr>
        <xdr:cNvPr id="374" name="フローチャート: 判断 373"/>
        <xdr:cNvSpPr/>
      </xdr:nvSpPr>
      <xdr:spPr>
        <a:xfrm>
          <a:off x="3937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101616</xdr:rowOff>
    </xdr:from>
    <xdr:ext cx="736600" cy="259045"/>
    <xdr:sp macro="" textlink="">
      <xdr:nvSpPr>
        <xdr:cNvPr id="375" name="テキスト ボックス 374"/>
        <xdr:cNvSpPr txBox="1"/>
      </xdr:nvSpPr>
      <xdr:spPr>
        <a:xfrm>
          <a:off x="3606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50800</xdr:rowOff>
    </xdr:from>
    <xdr:to>
      <xdr:col>15</xdr:col>
      <xdr:colOff>98425</xdr:colOff>
      <xdr:row>76</xdr:row>
      <xdr:rowOff>73661</xdr:rowOff>
    </xdr:to>
    <xdr:cxnSp macro="">
      <xdr:nvCxnSpPr>
        <xdr:cNvPr id="376" name="直線コネクタ 375"/>
        <xdr:cNvCxnSpPr/>
      </xdr:nvCxnSpPr>
      <xdr:spPr>
        <a:xfrm flipV="1">
          <a:off x="2209800" y="130810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15239</xdr:rowOff>
    </xdr:from>
    <xdr:to>
      <xdr:col>15</xdr:col>
      <xdr:colOff>149225</xdr:colOff>
      <xdr:row>78</xdr:row>
      <xdr:rowOff>116839</xdr:rowOff>
    </xdr:to>
    <xdr:sp macro="" textlink="">
      <xdr:nvSpPr>
        <xdr:cNvPr id="377" name="フローチャート: 判断 376"/>
        <xdr:cNvSpPr/>
      </xdr:nvSpPr>
      <xdr:spPr>
        <a:xfrm>
          <a:off x="3048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101616</xdr:rowOff>
    </xdr:from>
    <xdr:ext cx="762000" cy="259045"/>
    <xdr:sp macro="" textlink="">
      <xdr:nvSpPr>
        <xdr:cNvPr id="378" name="テキスト ボックス 377"/>
        <xdr:cNvSpPr txBox="1"/>
      </xdr:nvSpPr>
      <xdr:spPr>
        <a:xfrm>
          <a:off x="2717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73661</xdr:rowOff>
    </xdr:from>
    <xdr:to>
      <xdr:col>11</xdr:col>
      <xdr:colOff>9525</xdr:colOff>
      <xdr:row>76</xdr:row>
      <xdr:rowOff>96520</xdr:rowOff>
    </xdr:to>
    <xdr:cxnSp macro="">
      <xdr:nvCxnSpPr>
        <xdr:cNvPr id="379" name="直線コネクタ 378"/>
        <xdr:cNvCxnSpPr/>
      </xdr:nvCxnSpPr>
      <xdr:spPr>
        <a:xfrm flipV="1">
          <a:off x="1320800" y="131038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0" name="フローチャート: 判断 379"/>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86377</xdr:rowOff>
    </xdr:from>
    <xdr:ext cx="762000" cy="259045"/>
    <xdr:sp macro="" textlink="">
      <xdr:nvSpPr>
        <xdr:cNvPr id="381" name="テキスト ボックス 380"/>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22861</xdr:rowOff>
    </xdr:from>
    <xdr:to>
      <xdr:col>6</xdr:col>
      <xdr:colOff>171450</xdr:colOff>
      <xdr:row>78</xdr:row>
      <xdr:rowOff>124461</xdr:rowOff>
    </xdr:to>
    <xdr:sp macro="" textlink="">
      <xdr:nvSpPr>
        <xdr:cNvPr id="382" name="フローチャート: 判断 381"/>
        <xdr:cNvSpPr/>
      </xdr:nvSpPr>
      <xdr:spPr>
        <a:xfrm>
          <a:off x="1270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109238</xdr:rowOff>
    </xdr:from>
    <xdr:ext cx="762000" cy="259045"/>
    <xdr:sp macro="" textlink="">
      <xdr:nvSpPr>
        <xdr:cNvPr id="383" name="テキスト ボックス 382"/>
        <xdr:cNvSpPr txBox="1"/>
      </xdr:nvSpPr>
      <xdr:spPr>
        <a:xfrm>
          <a:off x="939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57150</xdr:rowOff>
    </xdr:from>
    <xdr:to>
      <xdr:col>24</xdr:col>
      <xdr:colOff>76200</xdr:colOff>
      <xdr:row>75</xdr:row>
      <xdr:rowOff>158750</xdr:rowOff>
    </xdr:to>
    <xdr:sp macro="" textlink="">
      <xdr:nvSpPr>
        <xdr:cNvPr id="389" name="楕円 388"/>
        <xdr:cNvSpPr/>
      </xdr:nvSpPr>
      <xdr:spPr>
        <a:xfrm>
          <a:off x="47752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73677</xdr:rowOff>
    </xdr:from>
    <xdr:ext cx="762000" cy="259045"/>
    <xdr:sp macro="" textlink="">
      <xdr:nvSpPr>
        <xdr:cNvPr id="390" name="公債費該当値テキスト"/>
        <xdr:cNvSpPr txBox="1"/>
      </xdr:nvSpPr>
      <xdr:spPr>
        <a:xfrm>
          <a:off x="49149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110490</xdr:rowOff>
    </xdr:from>
    <xdr:to>
      <xdr:col>20</xdr:col>
      <xdr:colOff>38100</xdr:colOff>
      <xdr:row>76</xdr:row>
      <xdr:rowOff>40639</xdr:rowOff>
    </xdr:to>
    <xdr:sp macro="" textlink="">
      <xdr:nvSpPr>
        <xdr:cNvPr id="391" name="楕円 390"/>
        <xdr:cNvSpPr/>
      </xdr:nvSpPr>
      <xdr:spPr>
        <a:xfrm>
          <a:off x="3937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50817</xdr:rowOff>
    </xdr:from>
    <xdr:ext cx="736600" cy="259045"/>
    <xdr:sp macro="" textlink="">
      <xdr:nvSpPr>
        <xdr:cNvPr id="392" name="テキスト ボックス 391"/>
        <xdr:cNvSpPr txBox="1"/>
      </xdr:nvSpPr>
      <xdr:spPr>
        <a:xfrm>
          <a:off x="3606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0</xdr:rowOff>
    </xdr:from>
    <xdr:to>
      <xdr:col>15</xdr:col>
      <xdr:colOff>149225</xdr:colOff>
      <xdr:row>76</xdr:row>
      <xdr:rowOff>101600</xdr:rowOff>
    </xdr:to>
    <xdr:sp macro="" textlink="">
      <xdr:nvSpPr>
        <xdr:cNvPr id="393" name="楕円 392"/>
        <xdr:cNvSpPr/>
      </xdr:nvSpPr>
      <xdr:spPr>
        <a:xfrm>
          <a:off x="3048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111777</xdr:rowOff>
    </xdr:from>
    <xdr:ext cx="762000" cy="259045"/>
    <xdr:sp macro="" textlink="">
      <xdr:nvSpPr>
        <xdr:cNvPr id="394" name="テキスト ボックス 393"/>
        <xdr:cNvSpPr txBox="1"/>
      </xdr:nvSpPr>
      <xdr:spPr>
        <a:xfrm>
          <a:off x="2717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22861</xdr:rowOff>
    </xdr:from>
    <xdr:to>
      <xdr:col>11</xdr:col>
      <xdr:colOff>60325</xdr:colOff>
      <xdr:row>76</xdr:row>
      <xdr:rowOff>124461</xdr:rowOff>
    </xdr:to>
    <xdr:sp macro="" textlink="">
      <xdr:nvSpPr>
        <xdr:cNvPr id="395" name="楕円 394"/>
        <xdr:cNvSpPr/>
      </xdr:nvSpPr>
      <xdr:spPr>
        <a:xfrm>
          <a:off x="2159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134637</xdr:rowOff>
    </xdr:from>
    <xdr:ext cx="762000" cy="259045"/>
    <xdr:sp macro="" textlink="">
      <xdr:nvSpPr>
        <xdr:cNvPr id="396" name="テキスト ボックス 395"/>
        <xdr:cNvSpPr txBox="1"/>
      </xdr:nvSpPr>
      <xdr:spPr>
        <a:xfrm>
          <a:off x="1828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97" name="楕円 396"/>
        <xdr:cNvSpPr/>
      </xdr:nvSpPr>
      <xdr:spPr>
        <a:xfrm>
          <a:off x="1270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157497</xdr:rowOff>
    </xdr:from>
    <xdr:ext cx="762000" cy="259045"/>
    <xdr:sp macro="" textlink="">
      <xdr:nvSpPr>
        <xdr:cNvPr id="398" name="テキスト ボックス 397"/>
        <xdr:cNvSpPr txBox="1"/>
      </xdr:nvSpPr>
      <xdr:spPr>
        <a:xfrm>
          <a:off x="939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公債費以外の経常収支比率については、補助費等の比率の増加により、対前年度比で</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75.7</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類似団体内平均と比較すると令和３年度においては、</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ポイント上回った。今後、重点的に補助費等を削減するとともに健全な財政運営に努める。 </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143002</xdr:rowOff>
    </xdr:from>
    <xdr:to>
      <xdr:col>82</xdr:col>
      <xdr:colOff>107950</xdr:colOff>
      <xdr:row>80</xdr:row>
      <xdr:rowOff>76708</xdr:rowOff>
    </xdr:to>
    <xdr:cxnSp macro="">
      <xdr:nvCxnSpPr>
        <xdr:cNvPr id="424" name="直線コネクタ 423"/>
        <xdr:cNvCxnSpPr/>
      </xdr:nvCxnSpPr>
      <xdr:spPr>
        <a:xfrm flipV="1">
          <a:off x="16510000" y="1265885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5" name="公債費以外最小値テキスト"/>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6" name="直線コネクタ 425"/>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57929</xdr:rowOff>
    </xdr:from>
    <xdr:ext cx="762000" cy="259045"/>
    <xdr:sp macro="" textlink="">
      <xdr:nvSpPr>
        <xdr:cNvPr id="427" name="公債費以外最大値テキスト"/>
        <xdr:cNvSpPr txBox="1"/>
      </xdr:nvSpPr>
      <xdr:spPr>
        <a:xfrm>
          <a:off x="16598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143002</xdr:rowOff>
    </xdr:from>
    <xdr:to>
      <xdr:col>82</xdr:col>
      <xdr:colOff>196850</xdr:colOff>
      <xdr:row>73</xdr:row>
      <xdr:rowOff>143002</xdr:rowOff>
    </xdr:to>
    <xdr:cxnSp macro="">
      <xdr:nvCxnSpPr>
        <xdr:cNvPr id="428" name="直線コネクタ 427"/>
        <xdr:cNvCxnSpPr/>
      </xdr:nvCxnSpPr>
      <xdr:spPr>
        <a:xfrm>
          <a:off x="16421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101854</xdr:rowOff>
    </xdr:from>
    <xdr:to>
      <xdr:col>82</xdr:col>
      <xdr:colOff>107950</xdr:colOff>
      <xdr:row>78</xdr:row>
      <xdr:rowOff>26415</xdr:rowOff>
    </xdr:to>
    <xdr:cxnSp macro="">
      <xdr:nvCxnSpPr>
        <xdr:cNvPr id="429" name="直線コネクタ 428"/>
        <xdr:cNvCxnSpPr/>
      </xdr:nvCxnSpPr>
      <xdr:spPr>
        <a:xfrm flipV="1">
          <a:off x="15671800" y="13303504"/>
          <a:ext cx="8382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15003</xdr:rowOff>
    </xdr:from>
    <xdr:ext cx="762000" cy="259045"/>
    <xdr:sp macro="" textlink="">
      <xdr:nvSpPr>
        <xdr:cNvPr id="430" name="公債費以外平均値テキスト"/>
        <xdr:cNvSpPr txBox="1"/>
      </xdr:nvSpPr>
      <xdr:spPr>
        <a:xfrm>
          <a:off x="16598900" y="12873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169926</xdr:rowOff>
    </xdr:from>
    <xdr:to>
      <xdr:col>82</xdr:col>
      <xdr:colOff>158750</xdr:colOff>
      <xdr:row>76</xdr:row>
      <xdr:rowOff>100076</xdr:rowOff>
    </xdr:to>
    <xdr:sp macro="" textlink="">
      <xdr:nvSpPr>
        <xdr:cNvPr id="431" name="フローチャート: 判断 430"/>
        <xdr:cNvSpPr/>
      </xdr:nvSpPr>
      <xdr:spPr>
        <a:xfrm>
          <a:off x="164592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129287</xdr:rowOff>
    </xdr:from>
    <xdr:to>
      <xdr:col>78</xdr:col>
      <xdr:colOff>69850</xdr:colOff>
      <xdr:row>78</xdr:row>
      <xdr:rowOff>26415</xdr:rowOff>
    </xdr:to>
    <xdr:cxnSp macro="">
      <xdr:nvCxnSpPr>
        <xdr:cNvPr id="432" name="直線コネクタ 431"/>
        <xdr:cNvCxnSpPr/>
      </xdr:nvCxnSpPr>
      <xdr:spPr>
        <a:xfrm>
          <a:off x="14782800" y="13330937"/>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149352</xdr:rowOff>
    </xdr:from>
    <xdr:to>
      <xdr:col>78</xdr:col>
      <xdr:colOff>120650</xdr:colOff>
      <xdr:row>77</xdr:row>
      <xdr:rowOff>79502</xdr:rowOff>
    </xdr:to>
    <xdr:sp macro="" textlink="">
      <xdr:nvSpPr>
        <xdr:cNvPr id="433" name="フローチャート: 判断 432"/>
        <xdr:cNvSpPr/>
      </xdr:nvSpPr>
      <xdr:spPr>
        <a:xfrm>
          <a:off x="15621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89679</xdr:rowOff>
    </xdr:from>
    <xdr:ext cx="736600" cy="259045"/>
    <xdr:sp macro="" textlink="">
      <xdr:nvSpPr>
        <xdr:cNvPr id="434" name="テキスト ボックス 433"/>
        <xdr:cNvSpPr txBox="1"/>
      </xdr:nvSpPr>
      <xdr:spPr>
        <a:xfrm>
          <a:off x="15290800" y="1294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10413</xdr:rowOff>
    </xdr:from>
    <xdr:to>
      <xdr:col>73</xdr:col>
      <xdr:colOff>180975</xdr:colOff>
      <xdr:row>77</xdr:row>
      <xdr:rowOff>129287</xdr:rowOff>
    </xdr:to>
    <xdr:cxnSp macro="">
      <xdr:nvCxnSpPr>
        <xdr:cNvPr id="435" name="直線コネクタ 434"/>
        <xdr:cNvCxnSpPr/>
      </xdr:nvCxnSpPr>
      <xdr:spPr>
        <a:xfrm>
          <a:off x="13893800" y="13212063"/>
          <a:ext cx="889000" cy="11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28194</xdr:rowOff>
    </xdr:from>
    <xdr:to>
      <xdr:col>74</xdr:col>
      <xdr:colOff>31750</xdr:colOff>
      <xdr:row>77</xdr:row>
      <xdr:rowOff>129794</xdr:rowOff>
    </xdr:to>
    <xdr:sp macro="" textlink="">
      <xdr:nvSpPr>
        <xdr:cNvPr id="436" name="フローチャート: 判断 435"/>
        <xdr:cNvSpPr/>
      </xdr:nvSpPr>
      <xdr:spPr>
        <a:xfrm>
          <a:off x="14732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139971</xdr:rowOff>
    </xdr:from>
    <xdr:ext cx="762000" cy="259045"/>
    <xdr:sp macro="" textlink="">
      <xdr:nvSpPr>
        <xdr:cNvPr id="437" name="テキスト ボックス 436"/>
        <xdr:cNvSpPr txBox="1"/>
      </xdr:nvSpPr>
      <xdr:spPr>
        <a:xfrm>
          <a:off x="14401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117856</xdr:rowOff>
    </xdr:from>
    <xdr:to>
      <xdr:col>69</xdr:col>
      <xdr:colOff>92075</xdr:colOff>
      <xdr:row>77</xdr:row>
      <xdr:rowOff>10413</xdr:rowOff>
    </xdr:to>
    <xdr:cxnSp macro="">
      <xdr:nvCxnSpPr>
        <xdr:cNvPr id="438" name="直線コネクタ 437"/>
        <xdr:cNvCxnSpPr/>
      </xdr:nvCxnSpPr>
      <xdr:spPr>
        <a:xfrm>
          <a:off x="13004800" y="13148056"/>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39" name="フローチャート: 判断 438"/>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91712</xdr:rowOff>
    </xdr:from>
    <xdr:ext cx="762000" cy="259045"/>
    <xdr:sp macro="" textlink="">
      <xdr:nvSpPr>
        <xdr:cNvPr id="440" name="テキスト ボックス 439"/>
        <xdr:cNvSpPr txBox="1"/>
      </xdr:nvSpPr>
      <xdr:spPr>
        <a:xfrm>
          <a:off x="13512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1" name="フローチャート: 判断 440"/>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42" name="テキスト ボックス 441"/>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51054</xdr:rowOff>
    </xdr:from>
    <xdr:to>
      <xdr:col>82</xdr:col>
      <xdr:colOff>158750</xdr:colOff>
      <xdr:row>77</xdr:row>
      <xdr:rowOff>152654</xdr:rowOff>
    </xdr:to>
    <xdr:sp macro="" textlink="">
      <xdr:nvSpPr>
        <xdr:cNvPr id="448" name="楕円 447"/>
        <xdr:cNvSpPr/>
      </xdr:nvSpPr>
      <xdr:spPr>
        <a:xfrm>
          <a:off x="164592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23131</xdr:rowOff>
    </xdr:from>
    <xdr:ext cx="762000" cy="259045"/>
    <xdr:sp macro="" textlink="">
      <xdr:nvSpPr>
        <xdr:cNvPr id="449" name="公債費以外該当値テキスト"/>
        <xdr:cNvSpPr txBox="1"/>
      </xdr:nvSpPr>
      <xdr:spPr>
        <a:xfrm>
          <a:off x="165989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147065</xdr:rowOff>
    </xdr:from>
    <xdr:to>
      <xdr:col>78</xdr:col>
      <xdr:colOff>120650</xdr:colOff>
      <xdr:row>78</xdr:row>
      <xdr:rowOff>77215</xdr:rowOff>
    </xdr:to>
    <xdr:sp macro="" textlink="">
      <xdr:nvSpPr>
        <xdr:cNvPr id="450" name="楕円 449"/>
        <xdr:cNvSpPr/>
      </xdr:nvSpPr>
      <xdr:spPr>
        <a:xfrm>
          <a:off x="15621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61992</xdr:rowOff>
    </xdr:from>
    <xdr:ext cx="736600" cy="259045"/>
    <xdr:sp macro="" textlink="">
      <xdr:nvSpPr>
        <xdr:cNvPr id="451" name="テキスト ボックス 450"/>
        <xdr:cNvSpPr txBox="1"/>
      </xdr:nvSpPr>
      <xdr:spPr>
        <a:xfrm>
          <a:off x="15290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78487</xdr:rowOff>
    </xdr:from>
    <xdr:to>
      <xdr:col>74</xdr:col>
      <xdr:colOff>31750</xdr:colOff>
      <xdr:row>78</xdr:row>
      <xdr:rowOff>8637</xdr:rowOff>
    </xdr:to>
    <xdr:sp macro="" textlink="">
      <xdr:nvSpPr>
        <xdr:cNvPr id="452" name="楕円 451"/>
        <xdr:cNvSpPr/>
      </xdr:nvSpPr>
      <xdr:spPr>
        <a:xfrm>
          <a:off x="14732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164864</xdr:rowOff>
    </xdr:from>
    <xdr:ext cx="762000" cy="259045"/>
    <xdr:sp macro="" textlink="">
      <xdr:nvSpPr>
        <xdr:cNvPr id="453" name="テキスト ボックス 452"/>
        <xdr:cNvSpPr txBox="1"/>
      </xdr:nvSpPr>
      <xdr:spPr>
        <a:xfrm>
          <a:off x="14401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131063</xdr:rowOff>
    </xdr:from>
    <xdr:to>
      <xdr:col>69</xdr:col>
      <xdr:colOff>142875</xdr:colOff>
      <xdr:row>77</xdr:row>
      <xdr:rowOff>61213</xdr:rowOff>
    </xdr:to>
    <xdr:sp macro="" textlink="">
      <xdr:nvSpPr>
        <xdr:cNvPr id="454" name="楕円 453"/>
        <xdr:cNvSpPr/>
      </xdr:nvSpPr>
      <xdr:spPr>
        <a:xfrm>
          <a:off x="13843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71391</xdr:rowOff>
    </xdr:from>
    <xdr:ext cx="762000" cy="259045"/>
    <xdr:sp macro="" textlink="">
      <xdr:nvSpPr>
        <xdr:cNvPr id="455" name="テキスト ボックス 454"/>
        <xdr:cNvSpPr txBox="1"/>
      </xdr:nvSpPr>
      <xdr:spPr>
        <a:xfrm>
          <a:off x="13512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67056</xdr:rowOff>
    </xdr:from>
    <xdr:to>
      <xdr:col>65</xdr:col>
      <xdr:colOff>53975</xdr:colOff>
      <xdr:row>76</xdr:row>
      <xdr:rowOff>168656</xdr:rowOff>
    </xdr:to>
    <xdr:sp macro="" textlink="">
      <xdr:nvSpPr>
        <xdr:cNvPr id="456" name="楕円 455"/>
        <xdr:cNvSpPr/>
      </xdr:nvSpPr>
      <xdr:spPr>
        <a:xfrm>
          <a:off x="12954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7383</xdr:rowOff>
    </xdr:from>
    <xdr:ext cx="762000" cy="259045"/>
    <xdr:sp macro="" textlink="">
      <xdr:nvSpPr>
        <xdr:cNvPr id="457" name="テキスト ボックス 456"/>
        <xdr:cNvSpPr txBox="1"/>
      </xdr:nvSpPr>
      <xdr:spPr>
        <a:xfrm>
          <a:off x="12623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山梨県都留市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127476</xdr:rowOff>
    </xdr:from>
    <xdr:to>
      <xdr:col>29</xdr:col>
      <xdr:colOff>127000</xdr:colOff>
      <xdr:row>20</xdr:row>
      <xdr:rowOff>946</xdr:rowOff>
    </xdr:to>
    <xdr:cxnSp macro="">
      <xdr:nvCxnSpPr>
        <xdr:cNvPr id="49" name="直線コネクタ 48"/>
        <xdr:cNvCxnSpPr/>
      </xdr:nvCxnSpPr>
      <xdr:spPr bwMode="auto">
        <a:xfrm flipV="1">
          <a:off x="5651500" y="2061051"/>
          <a:ext cx="0" cy="1416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144473</xdr:rowOff>
    </xdr:from>
    <xdr:ext cx="762000" cy="259045"/>
    <xdr:sp macro="" textlink="">
      <xdr:nvSpPr>
        <xdr:cNvPr id="50" name="人口1人当たり決算額の推移最小値テキスト130"/>
        <xdr:cNvSpPr txBox="1"/>
      </xdr:nvSpPr>
      <xdr:spPr>
        <a:xfrm>
          <a:off x="5740400" y="344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946</xdr:rowOff>
    </xdr:from>
    <xdr:to>
      <xdr:col>30</xdr:col>
      <xdr:colOff>25400</xdr:colOff>
      <xdr:row>20</xdr:row>
      <xdr:rowOff>946</xdr:rowOff>
    </xdr:to>
    <xdr:cxnSp macro="">
      <xdr:nvCxnSpPr>
        <xdr:cNvPr id="51" name="直線コネクタ 50"/>
        <xdr:cNvCxnSpPr/>
      </xdr:nvCxnSpPr>
      <xdr:spPr bwMode="auto">
        <a:xfrm>
          <a:off x="5562600" y="3477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42403</xdr:rowOff>
    </xdr:from>
    <xdr:ext cx="762000" cy="259045"/>
    <xdr:sp macro="" textlink="">
      <xdr:nvSpPr>
        <xdr:cNvPr id="52" name="人口1人当たり決算額の推移最大値テキスト130"/>
        <xdr:cNvSpPr txBox="1"/>
      </xdr:nvSpPr>
      <xdr:spPr>
        <a:xfrm>
          <a:off x="5740400" y="180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127476</xdr:rowOff>
    </xdr:from>
    <xdr:to>
      <xdr:col>30</xdr:col>
      <xdr:colOff>25400</xdr:colOff>
      <xdr:row>11</xdr:row>
      <xdr:rowOff>127476</xdr:rowOff>
    </xdr:to>
    <xdr:cxnSp macro="">
      <xdr:nvCxnSpPr>
        <xdr:cNvPr id="53" name="直線コネクタ 52"/>
        <xdr:cNvCxnSpPr/>
      </xdr:nvCxnSpPr>
      <xdr:spPr bwMode="auto">
        <a:xfrm>
          <a:off x="5562600" y="2061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167610</xdr:rowOff>
    </xdr:from>
    <xdr:to>
      <xdr:col>29</xdr:col>
      <xdr:colOff>127000</xdr:colOff>
      <xdr:row>18</xdr:row>
      <xdr:rowOff>47323</xdr:rowOff>
    </xdr:to>
    <xdr:cxnSp macro="">
      <xdr:nvCxnSpPr>
        <xdr:cNvPr id="54" name="直線コネクタ 53"/>
        <xdr:cNvCxnSpPr/>
      </xdr:nvCxnSpPr>
      <xdr:spPr bwMode="auto">
        <a:xfrm flipV="1">
          <a:off x="5003800" y="2958435"/>
          <a:ext cx="647700" cy="222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33939</xdr:rowOff>
    </xdr:from>
    <xdr:ext cx="762000" cy="259045"/>
    <xdr:sp macro="" textlink="">
      <xdr:nvSpPr>
        <xdr:cNvPr id="55" name="人口1人当たり決算額の推移平均値テキスト130"/>
        <xdr:cNvSpPr txBox="1"/>
      </xdr:nvSpPr>
      <xdr:spPr>
        <a:xfrm>
          <a:off x="5740400" y="26533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17412</xdr:rowOff>
    </xdr:from>
    <xdr:to>
      <xdr:col>29</xdr:col>
      <xdr:colOff>177800</xdr:colOff>
      <xdr:row>16</xdr:row>
      <xdr:rowOff>119012</xdr:rowOff>
    </xdr:to>
    <xdr:sp macro="" textlink="">
      <xdr:nvSpPr>
        <xdr:cNvPr id="56" name="フローチャート: 判断 55"/>
        <xdr:cNvSpPr/>
      </xdr:nvSpPr>
      <xdr:spPr bwMode="auto">
        <a:xfrm>
          <a:off x="56007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47323</xdr:rowOff>
    </xdr:from>
    <xdr:to>
      <xdr:col>26</xdr:col>
      <xdr:colOff>50800</xdr:colOff>
      <xdr:row>18</xdr:row>
      <xdr:rowOff>91143</xdr:rowOff>
    </xdr:to>
    <xdr:cxnSp macro="">
      <xdr:nvCxnSpPr>
        <xdr:cNvPr id="57" name="直線コネクタ 56"/>
        <xdr:cNvCxnSpPr/>
      </xdr:nvCxnSpPr>
      <xdr:spPr bwMode="auto">
        <a:xfrm flipV="1">
          <a:off x="4305300" y="3181048"/>
          <a:ext cx="698500" cy="43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67818</xdr:rowOff>
    </xdr:from>
    <xdr:to>
      <xdr:col>26</xdr:col>
      <xdr:colOff>101600</xdr:colOff>
      <xdr:row>16</xdr:row>
      <xdr:rowOff>169418</xdr:rowOff>
    </xdr:to>
    <xdr:sp macro="" textlink="">
      <xdr:nvSpPr>
        <xdr:cNvPr id="58" name="フローチャート: 判断 57"/>
        <xdr:cNvSpPr/>
      </xdr:nvSpPr>
      <xdr:spPr bwMode="auto">
        <a:xfrm>
          <a:off x="4953000" y="2858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8145</xdr:rowOff>
    </xdr:from>
    <xdr:ext cx="736600" cy="259045"/>
    <xdr:sp macro="" textlink="">
      <xdr:nvSpPr>
        <xdr:cNvPr id="59" name="テキスト ボックス 58"/>
        <xdr:cNvSpPr txBox="1"/>
      </xdr:nvSpPr>
      <xdr:spPr>
        <a:xfrm>
          <a:off x="4622800" y="2627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91143</xdr:rowOff>
    </xdr:from>
    <xdr:to>
      <xdr:col>22</xdr:col>
      <xdr:colOff>114300</xdr:colOff>
      <xdr:row>18</xdr:row>
      <xdr:rowOff>122804</xdr:rowOff>
    </xdr:to>
    <xdr:cxnSp macro="">
      <xdr:nvCxnSpPr>
        <xdr:cNvPr id="60" name="直線コネクタ 59"/>
        <xdr:cNvCxnSpPr/>
      </xdr:nvCxnSpPr>
      <xdr:spPr bwMode="auto">
        <a:xfrm flipV="1">
          <a:off x="3606800" y="3224868"/>
          <a:ext cx="698500" cy="31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137670</xdr:rowOff>
    </xdr:from>
    <xdr:to>
      <xdr:col>22</xdr:col>
      <xdr:colOff>165100</xdr:colOff>
      <xdr:row>17</xdr:row>
      <xdr:rowOff>67820</xdr:rowOff>
    </xdr:to>
    <xdr:sp macro="" textlink="">
      <xdr:nvSpPr>
        <xdr:cNvPr id="61" name="フローチャート: 判断 60"/>
        <xdr:cNvSpPr/>
      </xdr:nvSpPr>
      <xdr:spPr bwMode="auto">
        <a:xfrm>
          <a:off x="4254500" y="2928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77997</xdr:rowOff>
    </xdr:from>
    <xdr:ext cx="762000" cy="259045"/>
    <xdr:sp macro="" textlink="">
      <xdr:nvSpPr>
        <xdr:cNvPr id="62" name="テキスト ボックス 61"/>
        <xdr:cNvSpPr txBox="1"/>
      </xdr:nvSpPr>
      <xdr:spPr>
        <a:xfrm>
          <a:off x="3924300" y="269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115832</xdr:rowOff>
    </xdr:from>
    <xdr:to>
      <xdr:col>18</xdr:col>
      <xdr:colOff>177800</xdr:colOff>
      <xdr:row>18</xdr:row>
      <xdr:rowOff>122804</xdr:rowOff>
    </xdr:to>
    <xdr:cxnSp macro="">
      <xdr:nvCxnSpPr>
        <xdr:cNvPr id="63" name="直線コネクタ 62"/>
        <xdr:cNvCxnSpPr/>
      </xdr:nvCxnSpPr>
      <xdr:spPr bwMode="auto">
        <a:xfrm>
          <a:off x="2908300" y="3249557"/>
          <a:ext cx="698500" cy="6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159158</xdr:rowOff>
    </xdr:from>
    <xdr:to>
      <xdr:col>19</xdr:col>
      <xdr:colOff>38100</xdr:colOff>
      <xdr:row>17</xdr:row>
      <xdr:rowOff>89308</xdr:rowOff>
    </xdr:to>
    <xdr:sp macro="" textlink="">
      <xdr:nvSpPr>
        <xdr:cNvPr id="64" name="フローチャート: 判断 63"/>
        <xdr:cNvSpPr/>
      </xdr:nvSpPr>
      <xdr:spPr bwMode="auto">
        <a:xfrm>
          <a:off x="3556000" y="29499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99485</xdr:rowOff>
    </xdr:from>
    <xdr:ext cx="762000" cy="259045"/>
    <xdr:sp macro="" textlink="">
      <xdr:nvSpPr>
        <xdr:cNvPr id="65" name="テキスト ボックス 64"/>
        <xdr:cNvSpPr txBox="1"/>
      </xdr:nvSpPr>
      <xdr:spPr>
        <a:xfrm>
          <a:off x="3225800" y="2718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652</xdr:rowOff>
    </xdr:from>
    <xdr:to>
      <xdr:col>15</xdr:col>
      <xdr:colOff>101600</xdr:colOff>
      <xdr:row>17</xdr:row>
      <xdr:rowOff>102252</xdr:rowOff>
    </xdr:to>
    <xdr:sp macro="" textlink="">
      <xdr:nvSpPr>
        <xdr:cNvPr id="66" name="フローチャート: 判断 65"/>
        <xdr:cNvSpPr/>
      </xdr:nvSpPr>
      <xdr:spPr bwMode="auto">
        <a:xfrm>
          <a:off x="2857500" y="2962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112429</xdr:rowOff>
    </xdr:from>
    <xdr:ext cx="762000" cy="259045"/>
    <xdr:sp macro="" textlink="">
      <xdr:nvSpPr>
        <xdr:cNvPr id="67" name="テキスト ボックス 66"/>
        <xdr:cNvSpPr txBox="1"/>
      </xdr:nvSpPr>
      <xdr:spPr>
        <a:xfrm>
          <a:off x="2527300" y="2731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116810</xdr:rowOff>
    </xdr:from>
    <xdr:to>
      <xdr:col>29</xdr:col>
      <xdr:colOff>177800</xdr:colOff>
      <xdr:row>17</xdr:row>
      <xdr:rowOff>46960</xdr:rowOff>
    </xdr:to>
    <xdr:sp macro="" textlink="">
      <xdr:nvSpPr>
        <xdr:cNvPr id="73" name="楕円 72"/>
        <xdr:cNvSpPr/>
      </xdr:nvSpPr>
      <xdr:spPr bwMode="auto">
        <a:xfrm>
          <a:off x="5600700" y="2907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88887</xdr:rowOff>
    </xdr:from>
    <xdr:ext cx="762000" cy="259045"/>
    <xdr:sp macro="" textlink="">
      <xdr:nvSpPr>
        <xdr:cNvPr id="74" name="人口1人当たり決算額の推移該当値テキスト130"/>
        <xdr:cNvSpPr txBox="1"/>
      </xdr:nvSpPr>
      <xdr:spPr>
        <a:xfrm>
          <a:off x="5740400" y="287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167973</xdr:rowOff>
    </xdr:from>
    <xdr:to>
      <xdr:col>26</xdr:col>
      <xdr:colOff>101600</xdr:colOff>
      <xdr:row>18</xdr:row>
      <xdr:rowOff>98123</xdr:rowOff>
    </xdr:to>
    <xdr:sp macro="" textlink="">
      <xdr:nvSpPr>
        <xdr:cNvPr id="75" name="楕円 74"/>
        <xdr:cNvSpPr/>
      </xdr:nvSpPr>
      <xdr:spPr bwMode="auto">
        <a:xfrm>
          <a:off x="4953000" y="3130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82900</xdr:rowOff>
    </xdr:from>
    <xdr:ext cx="736600" cy="259045"/>
    <xdr:sp macro="" textlink="">
      <xdr:nvSpPr>
        <xdr:cNvPr id="76" name="テキスト ボックス 75"/>
        <xdr:cNvSpPr txBox="1"/>
      </xdr:nvSpPr>
      <xdr:spPr>
        <a:xfrm>
          <a:off x="4622800" y="3216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40343</xdr:rowOff>
    </xdr:from>
    <xdr:to>
      <xdr:col>22</xdr:col>
      <xdr:colOff>165100</xdr:colOff>
      <xdr:row>18</xdr:row>
      <xdr:rowOff>141943</xdr:rowOff>
    </xdr:to>
    <xdr:sp macro="" textlink="">
      <xdr:nvSpPr>
        <xdr:cNvPr id="77" name="楕円 76"/>
        <xdr:cNvSpPr/>
      </xdr:nvSpPr>
      <xdr:spPr bwMode="auto">
        <a:xfrm>
          <a:off x="4254500" y="3174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126720</xdr:rowOff>
    </xdr:from>
    <xdr:ext cx="762000" cy="259045"/>
    <xdr:sp macro="" textlink="">
      <xdr:nvSpPr>
        <xdr:cNvPr id="78" name="テキスト ボックス 77"/>
        <xdr:cNvSpPr txBox="1"/>
      </xdr:nvSpPr>
      <xdr:spPr>
        <a:xfrm>
          <a:off x="3924300" y="3260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72004</xdr:rowOff>
    </xdr:from>
    <xdr:to>
      <xdr:col>19</xdr:col>
      <xdr:colOff>38100</xdr:colOff>
      <xdr:row>19</xdr:row>
      <xdr:rowOff>2154</xdr:rowOff>
    </xdr:to>
    <xdr:sp macro="" textlink="">
      <xdr:nvSpPr>
        <xdr:cNvPr id="79" name="楕円 78"/>
        <xdr:cNvSpPr/>
      </xdr:nvSpPr>
      <xdr:spPr bwMode="auto">
        <a:xfrm>
          <a:off x="3556000" y="3205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158381</xdr:rowOff>
    </xdr:from>
    <xdr:ext cx="762000" cy="259045"/>
    <xdr:sp macro="" textlink="">
      <xdr:nvSpPr>
        <xdr:cNvPr id="80" name="テキスト ボックス 79"/>
        <xdr:cNvSpPr txBox="1"/>
      </xdr:nvSpPr>
      <xdr:spPr>
        <a:xfrm>
          <a:off x="3225800" y="329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65032</xdr:rowOff>
    </xdr:from>
    <xdr:to>
      <xdr:col>15</xdr:col>
      <xdr:colOff>101600</xdr:colOff>
      <xdr:row>18</xdr:row>
      <xdr:rowOff>166632</xdr:rowOff>
    </xdr:to>
    <xdr:sp macro="" textlink="">
      <xdr:nvSpPr>
        <xdr:cNvPr id="81" name="楕円 80"/>
        <xdr:cNvSpPr/>
      </xdr:nvSpPr>
      <xdr:spPr bwMode="auto">
        <a:xfrm>
          <a:off x="2857500" y="3198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151409</xdr:rowOff>
    </xdr:from>
    <xdr:ext cx="762000" cy="259045"/>
    <xdr:sp macro="" textlink="">
      <xdr:nvSpPr>
        <xdr:cNvPr id="82" name="テキスト ボックス 81"/>
        <xdr:cNvSpPr txBox="1"/>
      </xdr:nvSpPr>
      <xdr:spPr>
        <a:xfrm>
          <a:off x="2527300" y="328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50484</xdr:rowOff>
    </xdr:from>
    <xdr:to>
      <xdr:col>29</xdr:col>
      <xdr:colOff>127000</xdr:colOff>
      <xdr:row>38</xdr:row>
      <xdr:rowOff>134936</xdr:rowOff>
    </xdr:to>
    <xdr:cxnSp macro="">
      <xdr:nvCxnSpPr>
        <xdr:cNvPr id="113" name="直線コネクタ 112"/>
        <xdr:cNvCxnSpPr/>
      </xdr:nvCxnSpPr>
      <xdr:spPr bwMode="auto">
        <a:xfrm flipV="1">
          <a:off x="5651500" y="5975034"/>
          <a:ext cx="0" cy="16275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107013</xdr:rowOff>
    </xdr:from>
    <xdr:ext cx="762000" cy="259045"/>
    <xdr:sp macro="" textlink="">
      <xdr:nvSpPr>
        <xdr:cNvPr id="114" name="人口1人当たり決算額の推移最小値テキスト445"/>
        <xdr:cNvSpPr txBox="1"/>
      </xdr:nvSpPr>
      <xdr:spPr>
        <a:xfrm>
          <a:off x="5740400" y="757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134936</xdr:rowOff>
    </xdr:from>
    <xdr:to>
      <xdr:col>30</xdr:col>
      <xdr:colOff>25400</xdr:colOff>
      <xdr:row>38</xdr:row>
      <xdr:rowOff>134936</xdr:rowOff>
    </xdr:to>
    <xdr:cxnSp macro="">
      <xdr:nvCxnSpPr>
        <xdr:cNvPr id="115" name="直線コネクタ 114"/>
        <xdr:cNvCxnSpPr/>
      </xdr:nvCxnSpPr>
      <xdr:spPr bwMode="auto">
        <a:xfrm>
          <a:off x="5562600" y="76025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308311</xdr:rowOff>
    </xdr:from>
    <xdr:ext cx="762000" cy="259045"/>
    <xdr:sp macro="" textlink="">
      <xdr:nvSpPr>
        <xdr:cNvPr id="116" name="人口1人当たり決算額の推移最大値テキスト445"/>
        <xdr:cNvSpPr txBox="1"/>
      </xdr:nvSpPr>
      <xdr:spPr>
        <a:xfrm>
          <a:off x="5740400" y="571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50484</xdr:rowOff>
    </xdr:from>
    <xdr:to>
      <xdr:col>30</xdr:col>
      <xdr:colOff>25400</xdr:colOff>
      <xdr:row>33</xdr:row>
      <xdr:rowOff>50484</xdr:rowOff>
    </xdr:to>
    <xdr:cxnSp macro="">
      <xdr:nvCxnSpPr>
        <xdr:cNvPr id="117" name="直線コネクタ 116"/>
        <xdr:cNvCxnSpPr/>
      </xdr:nvCxnSpPr>
      <xdr:spPr bwMode="auto">
        <a:xfrm>
          <a:off x="5562600" y="59750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301520</xdr:rowOff>
    </xdr:from>
    <xdr:to>
      <xdr:col>29</xdr:col>
      <xdr:colOff>127000</xdr:colOff>
      <xdr:row>34</xdr:row>
      <xdr:rowOff>327254</xdr:rowOff>
    </xdr:to>
    <xdr:cxnSp macro="">
      <xdr:nvCxnSpPr>
        <xdr:cNvPr id="118" name="直線コネクタ 117"/>
        <xdr:cNvCxnSpPr/>
      </xdr:nvCxnSpPr>
      <xdr:spPr bwMode="auto">
        <a:xfrm flipV="1">
          <a:off x="5003800" y="6568970"/>
          <a:ext cx="647700" cy="25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221033</xdr:rowOff>
    </xdr:from>
    <xdr:ext cx="762000" cy="259045"/>
    <xdr:sp macro="" textlink="">
      <xdr:nvSpPr>
        <xdr:cNvPr id="119" name="人口1人当たり決算額の推移平均値テキスト445"/>
        <xdr:cNvSpPr txBox="1"/>
      </xdr:nvSpPr>
      <xdr:spPr>
        <a:xfrm>
          <a:off x="5740400" y="6831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248956</xdr:rowOff>
    </xdr:from>
    <xdr:to>
      <xdr:col>29</xdr:col>
      <xdr:colOff>177800</xdr:colOff>
      <xdr:row>36</xdr:row>
      <xdr:rowOff>7656</xdr:rowOff>
    </xdr:to>
    <xdr:sp macro="" textlink="">
      <xdr:nvSpPr>
        <xdr:cNvPr id="120" name="フローチャート: 判断 119"/>
        <xdr:cNvSpPr/>
      </xdr:nvSpPr>
      <xdr:spPr bwMode="auto">
        <a:xfrm>
          <a:off x="5600700" y="6859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327254</xdr:rowOff>
    </xdr:from>
    <xdr:to>
      <xdr:col>26</xdr:col>
      <xdr:colOff>50800</xdr:colOff>
      <xdr:row>35</xdr:row>
      <xdr:rowOff>121448</xdr:rowOff>
    </xdr:to>
    <xdr:cxnSp macro="">
      <xdr:nvCxnSpPr>
        <xdr:cNvPr id="121" name="直線コネクタ 120"/>
        <xdr:cNvCxnSpPr/>
      </xdr:nvCxnSpPr>
      <xdr:spPr bwMode="auto">
        <a:xfrm flipV="1">
          <a:off x="4305300" y="6594704"/>
          <a:ext cx="698500" cy="1370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273678</xdr:rowOff>
    </xdr:from>
    <xdr:to>
      <xdr:col>26</xdr:col>
      <xdr:colOff>101600</xdr:colOff>
      <xdr:row>36</xdr:row>
      <xdr:rowOff>32378</xdr:rowOff>
    </xdr:to>
    <xdr:sp macro="" textlink="">
      <xdr:nvSpPr>
        <xdr:cNvPr id="122" name="フローチャート: 判断 121"/>
        <xdr:cNvSpPr/>
      </xdr:nvSpPr>
      <xdr:spPr bwMode="auto">
        <a:xfrm>
          <a:off x="4953000" y="6884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17155</xdr:rowOff>
    </xdr:from>
    <xdr:ext cx="736600" cy="259045"/>
    <xdr:sp macro="" textlink="">
      <xdr:nvSpPr>
        <xdr:cNvPr id="123" name="テキスト ボックス 122"/>
        <xdr:cNvSpPr txBox="1"/>
      </xdr:nvSpPr>
      <xdr:spPr>
        <a:xfrm>
          <a:off x="4622800" y="6970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47904</xdr:rowOff>
    </xdr:from>
    <xdr:to>
      <xdr:col>22</xdr:col>
      <xdr:colOff>114300</xdr:colOff>
      <xdr:row>35</xdr:row>
      <xdr:rowOff>121448</xdr:rowOff>
    </xdr:to>
    <xdr:cxnSp macro="">
      <xdr:nvCxnSpPr>
        <xdr:cNvPr id="124" name="直線コネクタ 123"/>
        <xdr:cNvCxnSpPr/>
      </xdr:nvCxnSpPr>
      <xdr:spPr bwMode="auto">
        <a:xfrm>
          <a:off x="3606800" y="6658254"/>
          <a:ext cx="698500" cy="73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255553</xdr:rowOff>
    </xdr:from>
    <xdr:to>
      <xdr:col>22</xdr:col>
      <xdr:colOff>165100</xdr:colOff>
      <xdr:row>36</xdr:row>
      <xdr:rowOff>14253</xdr:rowOff>
    </xdr:to>
    <xdr:sp macro="" textlink="">
      <xdr:nvSpPr>
        <xdr:cNvPr id="125" name="フローチャート: 判断 124"/>
        <xdr:cNvSpPr/>
      </xdr:nvSpPr>
      <xdr:spPr bwMode="auto">
        <a:xfrm>
          <a:off x="42545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341930</xdr:rowOff>
    </xdr:from>
    <xdr:ext cx="762000" cy="259045"/>
    <xdr:sp macro="" textlink="">
      <xdr:nvSpPr>
        <xdr:cNvPr id="126" name="テキスト ボックス 125"/>
        <xdr:cNvSpPr txBox="1"/>
      </xdr:nvSpPr>
      <xdr:spPr>
        <a:xfrm>
          <a:off x="3924300" y="6952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293486</xdr:rowOff>
    </xdr:from>
    <xdr:to>
      <xdr:col>18</xdr:col>
      <xdr:colOff>177800</xdr:colOff>
      <xdr:row>35</xdr:row>
      <xdr:rowOff>47904</xdr:rowOff>
    </xdr:to>
    <xdr:cxnSp macro="">
      <xdr:nvCxnSpPr>
        <xdr:cNvPr id="127" name="直線コネクタ 126"/>
        <xdr:cNvCxnSpPr/>
      </xdr:nvCxnSpPr>
      <xdr:spPr bwMode="auto">
        <a:xfrm>
          <a:off x="2908300" y="6560936"/>
          <a:ext cx="698500" cy="97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261399</xdr:rowOff>
    </xdr:from>
    <xdr:to>
      <xdr:col>19</xdr:col>
      <xdr:colOff>38100</xdr:colOff>
      <xdr:row>36</xdr:row>
      <xdr:rowOff>20099</xdr:rowOff>
    </xdr:to>
    <xdr:sp macro="" textlink="">
      <xdr:nvSpPr>
        <xdr:cNvPr id="128" name="フローチャート: 判断 127"/>
        <xdr:cNvSpPr/>
      </xdr:nvSpPr>
      <xdr:spPr bwMode="auto">
        <a:xfrm>
          <a:off x="35560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4876</xdr:rowOff>
    </xdr:from>
    <xdr:ext cx="762000" cy="259045"/>
    <xdr:sp macro="" textlink="">
      <xdr:nvSpPr>
        <xdr:cNvPr id="129" name="テキスト ボックス 128"/>
        <xdr:cNvSpPr txBox="1"/>
      </xdr:nvSpPr>
      <xdr:spPr>
        <a:xfrm>
          <a:off x="3225800" y="6958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237298</xdr:rowOff>
    </xdr:from>
    <xdr:to>
      <xdr:col>15</xdr:col>
      <xdr:colOff>101600</xdr:colOff>
      <xdr:row>35</xdr:row>
      <xdr:rowOff>338898</xdr:rowOff>
    </xdr:to>
    <xdr:sp macro="" textlink="">
      <xdr:nvSpPr>
        <xdr:cNvPr id="130" name="フローチャート: 判断 129"/>
        <xdr:cNvSpPr/>
      </xdr:nvSpPr>
      <xdr:spPr bwMode="auto">
        <a:xfrm>
          <a:off x="28575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323675</xdr:rowOff>
    </xdr:from>
    <xdr:ext cx="762000" cy="259045"/>
    <xdr:sp macro="" textlink="">
      <xdr:nvSpPr>
        <xdr:cNvPr id="131" name="テキスト ボックス 130"/>
        <xdr:cNvSpPr txBox="1"/>
      </xdr:nvSpPr>
      <xdr:spPr>
        <a:xfrm>
          <a:off x="2527300" y="6934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250720</xdr:rowOff>
    </xdr:from>
    <xdr:to>
      <xdr:col>29</xdr:col>
      <xdr:colOff>177800</xdr:colOff>
      <xdr:row>35</xdr:row>
      <xdr:rowOff>9420</xdr:rowOff>
    </xdr:to>
    <xdr:sp macro="" textlink="">
      <xdr:nvSpPr>
        <xdr:cNvPr id="137" name="楕円 136"/>
        <xdr:cNvSpPr/>
      </xdr:nvSpPr>
      <xdr:spPr bwMode="auto">
        <a:xfrm>
          <a:off x="5600700" y="6518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95797</xdr:rowOff>
    </xdr:from>
    <xdr:ext cx="762000" cy="259045"/>
    <xdr:sp macro="" textlink="">
      <xdr:nvSpPr>
        <xdr:cNvPr id="138" name="人口1人当たり決算額の推移該当値テキスト445"/>
        <xdr:cNvSpPr txBox="1"/>
      </xdr:nvSpPr>
      <xdr:spPr>
        <a:xfrm>
          <a:off x="5740400" y="636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276454</xdr:rowOff>
    </xdr:from>
    <xdr:to>
      <xdr:col>26</xdr:col>
      <xdr:colOff>101600</xdr:colOff>
      <xdr:row>35</xdr:row>
      <xdr:rowOff>35154</xdr:rowOff>
    </xdr:to>
    <xdr:sp macro="" textlink="">
      <xdr:nvSpPr>
        <xdr:cNvPr id="139" name="楕円 138"/>
        <xdr:cNvSpPr/>
      </xdr:nvSpPr>
      <xdr:spPr bwMode="auto">
        <a:xfrm>
          <a:off x="4953000" y="6543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45331</xdr:rowOff>
    </xdr:from>
    <xdr:ext cx="736600" cy="259045"/>
    <xdr:sp macro="" textlink="">
      <xdr:nvSpPr>
        <xdr:cNvPr id="140" name="テキスト ボックス 139"/>
        <xdr:cNvSpPr txBox="1"/>
      </xdr:nvSpPr>
      <xdr:spPr>
        <a:xfrm>
          <a:off x="4622800" y="6312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70648</xdr:rowOff>
    </xdr:from>
    <xdr:to>
      <xdr:col>22</xdr:col>
      <xdr:colOff>165100</xdr:colOff>
      <xdr:row>35</xdr:row>
      <xdr:rowOff>172248</xdr:rowOff>
    </xdr:to>
    <xdr:sp macro="" textlink="">
      <xdr:nvSpPr>
        <xdr:cNvPr id="141" name="楕円 140"/>
        <xdr:cNvSpPr/>
      </xdr:nvSpPr>
      <xdr:spPr bwMode="auto">
        <a:xfrm>
          <a:off x="4254500" y="6680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182425</xdr:rowOff>
    </xdr:from>
    <xdr:ext cx="762000" cy="259045"/>
    <xdr:sp macro="" textlink="">
      <xdr:nvSpPr>
        <xdr:cNvPr id="142" name="テキスト ボックス 141"/>
        <xdr:cNvSpPr txBox="1"/>
      </xdr:nvSpPr>
      <xdr:spPr>
        <a:xfrm>
          <a:off x="3924300" y="6449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340004</xdr:rowOff>
    </xdr:from>
    <xdr:to>
      <xdr:col>19</xdr:col>
      <xdr:colOff>38100</xdr:colOff>
      <xdr:row>35</xdr:row>
      <xdr:rowOff>98704</xdr:rowOff>
    </xdr:to>
    <xdr:sp macro="" textlink="">
      <xdr:nvSpPr>
        <xdr:cNvPr id="143" name="楕円 142"/>
        <xdr:cNvSpPr/>
      </xdr:nvSpPr>
      <xdr:spPr bwMode="auto">
        <a:xfrm>
          <a:off x="3556000" y="6607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108881</xdr:rowOff>
    </xdr:from>
    <xdr:ext cx="762000" cy="259045"/>
    <xdr:sp macro="" textlink="">
      <xdr:nvSpPr>
        <xdr:cNvPr id="144" name="テキスト ボックス 143"/>
        <xdr:cNvSpPr txBox="1"/>
      </xdr:nvSpPr>
      <xdr:spPr>
        <a:xfrm>
          <a:off x="3225800" y="6376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242686</xdr:rowOff>
    </xdr:from>
    <xdr:to>
      <xdr:col>15</xdr:col>
      <xdr:colOff>101600</xdr:colOff>
      <xdr:row>35</xdr:row>
      <xdr:rowOff>1386</xdr:rowOff>
    </xdr:to>
    <xdr:sp macro="" textlink="">
      <xdr:nvSpPr>
        <xdr:cNvPr id="145" name="楕円 144"/>
        <xdr:cNvSpPr/>
      </xdr:nvSpPr>
      <xdr:spPr bwMode="auto">
        <a:xfrm>
          <a:off x="2857500" y="6510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11563</xdr:rowOff>
    </xdr:from>
    <xdr:ext cx="762000" cy="259045"/>
    <xdr:sp macro="" textlink="">
      <xdr:nvSpPr>
        <xdr:cNvPr id="146" name="テキスト ボックス 145"/>
        <xdr:cNvSpPr txBox="1"/>
      </xdr:nvSpPr>
      <xdr:spPr>
        <a:xfrm>
          <a:off x="2527300" y="627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山梨県都留市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29,516
28,950
161.63
19,440,570
18,707,544
568,186
9,809,121
12,031,149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22265</xdr:rowOff>
    </xdr:from>
    <xdr:to>
      <xdr:col>24</xdr:col>
      <xdr:colOff>62865</xdr:colOff>
      <xdr:row>39</xdr:row>
      <xdr:rowOff>65209</xdr:rowOff>
    </xdr:to>
    <xdr:cxnSp macro="">
      <xdr:nvCxnSpPr>
        <xdr:cNvPr id="58" name="直線コネクタ 57"/>
        <xdr:cNvCxnSpPr/>
      </xdr:nvCxnSpPr>
      <xdr:spPr>
        <a:xfrm flipV="1">
          <a:off x="4633595" y="5165765"/>
          <a:ext cx="1270" cy="158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69036</xdr:rowOff>
    </xdr:from>
    <xdr:ext cx="534377" cy="259045"/>
    <xdr:sp macro="" textlink="">
      <xdr:nvSpPr>
        <xdr:cNvPr id="59" name="人件費最小値テキスト"/>
        <xdr:cNvSpPr txBox="1"/>
      </xdr:nvSpPr>
      <xdr:spPr>
        <a:xfrm>
          <a:off x="4686300" y="675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65209</xdr:rowOff>
    </xdr:from>
    <xdr:to>
      <xdr:col>24</xdr:col>
      <xdr:colOff>152400</xdr:colOff>
      <xdr:row>39</xdr:row>
      <xdr:rowOff>65209</xdr:rowOff>
    </xdr:to>
    <xdr:cxnSp macro="">
      <xdr:nvCxnSpPr>
        <xdr:cNvPr id="60" name="直線コネクタ 59"/>
        <xdr:cNvCxnSpPr/>
      </xdr:nvCxnSpPr>
      <xdr:spPr>
        <a:xfrm>
          <a:off x="4546600" y="6751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140392</xdr:rowOff>
    </xdr:from>
    <xdr:ext cx="599010" cy="259045"/>
    <xdr:sp macro="" textlink="">
      <xdr:nvSpPr>
        <xdr:cNvPr id="61" name="人件費最大値テキスト"/>
        <xdr:cNvSpPr txBox="1"/>
      </xdr:nvSpPr>
      <xdr:spPr>
        <a:xfrm>
          <a:off x="4686300" y="4940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22265</xdr:rowOff>
    </xdr:from>
    <xdr:to>
      <xdr:col>24</xdr:col>
      <xdr:colOff>152400</xdr:colOff>
      <xdr:row>30</xdr:row>
      <xdr:rowOff>22265</xdr:rowOff>
    </xdr:to>
    <xdr:cxnSp macro="">
      <xdr:nvCxnSpPr>
        <xdr:cNvPr id="62" name="直線コネクタ 61"/>
        <xdr:cNvCxnSpPr/>
      </xdr:nvCxnSpPr>
      <xdr:spPr>
        <a:xfrm>
          <a:off x="4546600" y="516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23408</xdr:rowOff>
    </xdr:from>
    <xdr:to>
      <xdr:col>24</xdr:col>
      <xdr:colOff>63500</xdr:colOff>
      <xdr:row>36</xdr:row>
      <xdr:rowOff>62450</xdr:rowOff>
    </xdr:to>
    <xdr:cxnSp macro="">
      <xdr:nvCxnSpPr>
        <xdr:cNvPr id="63" name="直線コネクタ 62"/>
        <xdr:cNvCxnSpPr/>
      </xdr:nvCxnSpPr>
      <xdr:spPr>
        <a:xfrm flipV="1">
          <a:off x="3797300" y="6195608"/>
          <a:ext cx="838200" cy="3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155734</xdr:rowOff>
    </xdr:from>
    <xdr:ext cx="534377" cy="259045"/>
    <xdr:sp macro="" textlink="">
      <xdr:nvSpPr>
        <xdr:cNvPr id="64" name="人件費平均値テキスト"/>
        <xdr:cNvSpPr txBox="1"/>
      </xdr:nvSpPr>
      <xdr:spPr>
        <a:xfrm>
          <a:off x="4686300" y="5813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132857</xdr:rowOff>
    </xdr:from>
    <xdr:to>
      <xdr:col>24</xdr:col>
      <xdr:colOff>114300</xdr:colOff>
      <xdr:row>35</xdr:row>
      <xdr:rowOff>63007</xdr:rowOff>
    </xdr:to>
    <xdr:sp macro="" textlink="">
      <xdr:nvSpPr>
        <xdr:cNvPr id="65" name="フローチャート: 判断 64"/>
        <xdr:cNvSpPr/>
      </xdr:nvSpPr>
      <xdr:spPr>
        <a:xfrm>
          <a:off x="45847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62450</xdr:rowOff>
    </xdr:from>
    <xdr:to>
      <xdr:col>19</xdr:col>
      <xdr:colOff>177800</xdr:colOff>
      <xdr:row>37</xdr:row>
      <xdr:rowOff>29907</xdr:rowOff>
    </xdr:to>
    <xdr:cxnSp macro="">
      <xdr:nvCxnSpPr>
        <xdr:cNvPr id="66" name="直線コネクタ 65"/>
        <xdr:cNvCxnSpPr/>
      </xdr:nvCxnSpPr>
      <xdr:spPr>
        <a:xfrm flipV="1">
          <a:off x="2908300" y="6234650"/>
          <a:ext cx="889000" cy="13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24010</xdr:rowOff>
    </xdr:from>
    <xdr:to>
      <xdr:col>20</xdr:col>
      <xdr:colOff>38100</xdr:colOff>
      <xdr:row>35</xdr:row>
      <xdr:rowOff>125610</xdr:rowOff>
    </xdr:to>
    <xdr:sp macro="" textlink="">
      <xdr:nvSpPr>
        <xdr:cNvPr id="67" name="フローチャート: 判断 66"/>
        <xdr:cNvSpPr/>
      </xdr:nvSpPr>
      <xdr:spPr>
        <a:xfrm>
          <a:off x="37465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142137</xdr:rowOff>
    </xdr:from>
    <xdr:ext cx="534377" cy="259045"/>
    <xdr:sp macro="" textlink="">
      <xdr:nvSpPr>
        <xdr:cNvPr id="68" name="テキスト ボックス 67"/>
        <xdr:cNvSpPr txBox="1"/>
      </xdr:nvSpPr>
      <xdr:spPr>
        <a:xfrm>
          <a:off x="3530111" y="579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29907</xdr:rowOff>
    </xdr:from>
    <xdr:to>
      <xdr:col>15</xdr:col>
      <xdr:colOff>50800</xdr:colOff>
      <xdr:row>37</xdr:row>
      <xdr:rowOff>121118</xdr:rowOff>
    </xdr:to>
    <xdr:cxnSp macro="">
      <xdr:nvCxnSpPr>
        <xdr:cNvPr id="69" name="直線コネクタ 68"/>
        <xdr:cNvCxnSpPr/>
      </xdr:nvCxnSpPr>
      <xdr:spPr>
        <a:xfrm flipV="1">
          <a:off x="2019300" y="6373557"/>
          <a:ext cx="889000" cy="9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62285</xdr:rowOff>
    </xdr:from>
    <xdr:to>
      <xdr:col>15</xdr:col>
      <xdr:colOff>101600</xdr:colOff>
      <xdr:row>36</xdr:row>
      <xdr:rowOff>163885</xdr:rowOff>
    </xdr:to>
    <xdr:sp macro="" textlink="">
      <xdr:nvSpPr>
        <xdr:cNvPr id="70" name="フローチャート: 判断 69"/>
        <xdr:cNvSpPr/>
      </xdr:nvSpPr>
      <xdr:spPr>
        <a:xfrm>
          <a:off x="2857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8962</xdr:rowOff>
    </xdr:from>
    <xdr:ext cx="534377" cy="259045"/>
    <xdr:sp macro="" textlink="">
      <xdr:nvSpPr>
        <xdr:cNvPr id="71" name="テキスト ボックス 70"/>
        <xdr:cNvSpPr txBox="1"/>
      </xdr:nvSpPr>
      <xdr:spPr>
        <a:xfrm>
          <a:off x="2641111" y="600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38087</xdr:rowOff>
    </xdr:from>
    <xdr:to>
      <xdr:col>10</xdr:col>
      <xdr:colOff>114300</xdr:colOff>
      <xdr:row>37</xdr:row>
      <xdr:rowOff>121118</xdr:rowOff>
    </xdr:to>
    <xdr:cxnSp macro="">
      <xdr:nvCxnSpPr>
        <xdr:cNvPr id="72" name="直線コネクタ 71"/>
        <xdr:cNvCxnSpPr/>
      </xdr:nvCxnSpPr>
      <xdr:spPr>
        <a:xfrm>
          <a:off x="1130300" y="6381737"/>
          <a:ext cx="889000" cy="8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79952</xdr:rowOff>
    </xdr:from>
    <xdr:to>
      <xdr:col>10</xdr:col>
      <xdr:colOff>165100</xdr:colOff>
      <xdr:row>37</xdr:row>
      <xdr:rowOff>10102</xdr:rowOff>
    </xdr:to>
    <xdr:sp macro="" textlink="">
      <xdr:nvSpPr>
        <xdr:cNvPr id="73" name="フローチャート: 判断 72"/>
        <xdr:cNvSpPr/>
      </xdr:nvSpPr>
      <xdr:spPr>
        <a:xfrm>
          <a:off x="1968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26629</xdr:rowOff>
    </xdr:from>
    <xdr:ext cx="534377" cy="259045"/>
    <xdr:sp macro="" textlink="">
      <xdr:nvSpPr>
        <xdr:cNvPr id="74" name="テキスト ボックス 73"/>
        <xdr:cNvSpPr txBox="1"/>
      </xdr:nvSpPr>
      <xdr:spPr>
        <a:xfrm>
          <a:off x="1752111" y="60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88900</xdr:rowOff>
    </xdr:from>
    <xdr:to>
      <xdr:col>6</xdr:col>
      <xdr:colOff>38100</xdr:colOff>
      <xdr:row>37</xdr:row>
      <xdr:rowOff>19050</xdr:rowOff>
    </xdr:to>
    <xdr:sp macro="" textlink="">
      <xdr:nvSpPr>
        <xdr:cNvPr id="75" name="フローチャート: 判断 74"/>
        <xdr:cNvSpPr/>
      </xdr:nvSpPr>
      <xdr:spPr>
        <a:xfrm>
          <a:off x="1079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35577</xdr:rowOff>
    </xdr:from>
    <xdr:ext cx="534377" cy="259045"/>
    <xdr:sp macro="" textlink="">
      <xdr:nvSpPr>
        <xdr:cNvPr id="76" name="テキスト ボックス 75"/>
        <xdr:cNvSpPr txBox="1"/>
      </xdr:nvSpPr>
      <xdr:spPr>
        <a:xfrm>
          <a:off x="863111" y="603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144058</xdr:rowOff>
    </xdr:from>
    <xdr:to>
      <xdr:col>24</xdr:col>
      <xdr:colOff>114300</xdr:colOff>
      <xdr:row>36</xdr:row>
      <xdr:rowOff>74208</xdr:rowOff>
    </xdr:to>
    <xdr:sp macro="" textlink="">
      <xdr:nvSpPr>
        <xdr:cNvPr id="82" name="楕円 81"/>
        <xdr:cNvSpPr/>
      </xdr:nvSpPr>
      <xdr:spPr>
        <a:xfrm>
          <a:off x="4584700" y="614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122485</xdr:rowOff>
    </xdr:from>
    <xdr:ext cx="534377" cy="259045"/>
    <xdr:sp macro="" textlink="">
      <xdr:nvSpPr>
        <xdr:cNvPr id="83" name="人件費該当値テキスト"/>
        <xdr:cNvSpPr txBox="1"/>
      </xdr:nvSpPr>
      <xdr:spPr>
        <a:xfrm>
          <a:off x="4686300" y="612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11650</xdr:rowOff>
    </xdr:from>
    <xdr:to>
      <xdr:col>20</xdr:col>
      <xdr:colOff>38100</xdr:colOff>
      <xdr:row>36</xdr:row>
      <xdr:rowOff>113250</xdr:rowOff>
    </xdr:to>
    <xdr:sp macro="" textlink="">
      <xdr:nvSpPr>
        <xdr:cNvPr id="84" name="楕円 83"/>
        <xdr:cNvSpPr/>
      </xdr:nvSpPr>
      <xdr:spPr>
        <a:xfrm>
          <a:off x="3746500" y="61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104377</xdr:rowOff>
    </xdr:from>
    <xdr:ext cx="534377" cy="259045"/>
    <xdr:sp macro="" textlink="">
      <xdr:nvSpPr>
        <xdr:cNvPr id="85" name="テキスト ボックス 84"/>
        <xdr:cNvSpPr txBox="1"/>
      </xdr:nvSpPr>
      <xdr:spPr>
        <a:xfrm>
          <a:off x="3530111" y="627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150557</xdr:rowOff>
    </xdr:from>
    <xdr:to>
      <xdr:col>15</xdr:col>
      <xdr:colOff>101600</xdr:colOff>
      <xdr:row>37</xdr:row>
      <xdr:rowOff>80707</xdr:rowOff>
    </xdr:to>
    <xdr:sp macro="" textlink="">
      <xdr:nvSpPr>
        <xdr:cNvPr id="86" name="楕円 85"/>
        <xdr:cNvSpPr/>
      </xdr:nvSpPr>
      <xdr:spPr>
        <a:xfrm>
          <a:off x="2857500" y="632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71834</xdr:rowOff>
    </xdr:from>
    <xdr:ext cx="534377" cy="259045"/>
    <xdr:sp macro="" textlink="">
      <xdr:nvSpPr>
        <xdr:cNvPr id="87" name="テキスト ボックス 86"/>
        <xdr:cNvSpPr txBox="1"/>
      </xdr:nvSpPr>
      <xdr:spPr>
        <a:xfrm>
          <a:off x="2641111" y="641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70318</xdr:rowOff>
    </xdr:from>
    <xdr:to>
      <xdr:col>10</xdr:col>
      <xdr:colOff>165100</xdr:colOff>
      <xdr:row>38</xdr:row>
      <xdr:rowOff>468</xdr:rowOff>
    </xdr:to>
    <xdr:sp macro="" textlink="">
      <xdr:nvSpPr>
        <xdr:cNvPr id="88" name="楕円 87"/>
        <xdr:cNvSpPr/>
      </xdr:nvSpPr>
      <xdr:spPr>
        <a:xfrm>
          <a:off x="1968500" y="641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163045</xdr:rowOff>
    </xdr:from>
    <xdr:ext cx="534377" cy="259045"/>
    <xdr:sp macro="" textlink="">
      <xdr:nvSpPr>
        <xdr:cNvPr id="89" name="テキスト ボックス 88"/>
        <xdr:cNvSpPr txBox="1"/>
      </xdr:nvSpPr>
      <xdr:spPr>
        <a:xfrm>
          <a:off x="1752111" y="650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158737</xdr:rowOff>
    </xdr:from>
    <xdr:to>
      <xdr:col>6</xdr:col>
      <xdr:colOff>38100</xdr:colOff>
      <xdr:row>37</xdr:row>
      <xdr:rowOff>88887</xdr:rowOff>
    </xdr:to>
    <xdr:sp macro="" textlink="">
      <xdr:nvSpPr>
        <xdr:cNvPr id="90" name="楕円 89"/>
        <xdr:cNvSpPr/>
      </xdr:nvSpPr>
      <xdr:spPr>
        <a:xfrm>
          <a:off x="1079500" y="633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80014</xdr:rowOff>
    </xdr:from>
    <xdr:ext cx="534377" cy="259045"/>
    <xdr:sp macro="" textlink="">
      <xdr:nvSpPr>
        <xdr:cNvPr id="91" name="テキスト ボックス 90"/>
        <xdr:cNvSpPr txBox="1"/>
      </xdr:nvSpPr>
      <xdr:spPr>
        <a:xfrm>
          <a:off x="863111" y="642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112769</xdr:rowOff>
    </xdr:from>
    <xdr:to>
      <xdr:col>24</xdr:col>
      <xdr:colOff>62865</xdr:colOff>
      <xdr:row>58</xdr:row>
      <xdr:rowOff>38778</xdr:rowOff>
    </xdr:to>
    <xdr:cxnSp macro="">
      <xdr:nvCxnSpPr>
        <xdr:cNvPr id="118" name="直線コネクタ 117"/>
        <xdr:cNvCxnSpPr/>
      </xdr:nvCxnSpPr>
      <xdr:spPr>
        <a:xfrm flipV="1">
          <a:off x="4633595" y="8685269"/>
          <a:ext cx="1270" cy="1297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42605</xdr:rowOff>
    </xdr:from>
    <xdr:ext cx="534377" cy="259045"/>
    <xdr:sp macro="" textlink="">
      <xdr:nvSpPr>
        <xdr:cNvPr id="119" name="物件費最小値テキスト"/>
        <xdr:cNvSpPr txBox="1"/>
      </xdr:nvSpPr>
      <xdr:spPr>
        <a:xfrm>
          <a:off x="4686300" y="998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38778</xdr:rowOff>
    </xdr:from>
    <xdr:to>
      <xdr:col>24</xdr:col>
      <xdr:colOff>152400</xdr:colOff>
      <xdr:row>58</xdr:row>
      <xdr:rowOff>38778</xdr:rowOff>
    </xdr:to>
    <xdr:cxnSp macro="">
      <xdr:nvCxnSpPr>
        <xdr:cNvPr id="120" name="直線コネクタ 119"/>
        <xdr:cNvCxnSpPr/>
      </xdr:nvCxnSpPr>
      <xdr:spPr>
        <a:xfrm>
          <a:off x="4546600" y="9982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59446</xdr:rowOff>
    </xdr:from>
    <xdr:ext cx="599010" cy="259045"/>
    <xdr:sp macro="" textlink="">
      <xdr:nvSpPr>
        <xdr:cNvPr id="121" name="物件費最大値テキスト"/>
        <xdr:cNvSpPr txBox="1"/>
      </xdr:nvSpPr>
      <xdr:spPr>
        <a:xfrm>
          <a:off x="4686300" y="846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112769</xdr:rowOff>
    </xdr:from>
    <xdr:to>
      <xdr:col>24</xdr:col>
      <xdr:colOff>152400</xdr:colOff>
      <xdr:row>50</xdr:row>
      <xdr:rowOff>112769</xdr:rowOff>
    </xdr:to>
    <xdr:cxnSp macro="">
      <xdr:nvCxnSpPr>
        <xdr:cNvPr id="122" name="直線コネクタ 121"/>
        <xdr:cNvCxnSpPr/>
      </xdr:nvCxnSpPr>
      <xdr:spPr>
        <a:xfrm>
          <a:off x="4546600" y="868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102188</xdr:rowOff>
    </xdr:from>
    <xdr:to>
      <xdr:col>24</xdr:col>
      <xdr:colOff>63500</xdr:colOff>
      <xdr:row>56</xdr:row>
      <xdr:rowOff>75747</xdr:rowOff>
    </xdr:to>
    <xdr:cxnSp macro="">
      <xdr:nvCxnSpPr>
        <xdr:cNvPr id="123" name="直線コネクタ 122"/>
        <xdr:cNvCxnSpPr/>
      </xdr:nvCxnSpPr>
      <xdr:spPr>
        <a:xfrm flipV="1">
          <a:off x="3797300" y="9189038"/>
          <a:ext cx="838200" cy="48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161379</xdr:rowOff>
    </xdr:from>
    <xdr:ext cx="534377" cy="259045"/>
    <xdr:sp macro="" textlink="">
      <xdr:nvSpPr>
        <xdr:cNvPr id="124" name="物件費平均値テキスト"/>
        <xdr:cNvSpPr txBox="1"/>
      </xdr:nvSpPr>
      <xdr:spPr>
        <a:xfrm>
          <a:off x="4686300" y="9591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11502</xdr:rowOff>
    </xdr:from>
    <xdr:to>
      <xdr:col>24</xdr:col>
      <xdr:colOff>114300</xdr:colOff>
      <xdr:row>56</xdr:row>
      <xdr:rowOff>113102</xdr:rowOff>
    </xdr:to>
    <xdr:sp macro="" textlink="">
      <xdr:nvSpPr>
        <xdr:cNvPr id="125" name="フローチャート: 判断 124"/>
        <xdr:cNvSpPr/>
      </xdr:nvSpPr>
      <xdr:spPr>
        <a:xfrm>
          <a:off x="4584700" y="961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75747</xdr:rowOff>
    </xdr:from>
    <xdr:to>
      <xdr:col>19</xdr:col>
      <xdr:colOff>177800</xdr:colOff>
      <xdr:row>57</xdr:row>
      <xdr:rowOff>156115</xdr:rowOff>
    </xdr:to>
    <xdr:cxnSp macro="">
      <xdr:nvCxnSpPr>
        <xdr:cNvPr id="126" name="直線コネクタ 125"/>
        <xdr:cNvCxnSpPr/>
      </xdr:nvCxnSpPr>
      <xdr:spPr>
        <a:xfrm flipV="1">
          <a:off x="2908300" y="9676947"/>
          <a:ext cx="889000" cy="25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84948</xdr:rowOff>
    </xdr:from>
    <xdr:to>
      <xdr:col>20</xdr:col>
      <xdr:colOff>38100</xdr:colOff>
      <xdr:row>57</xdr:row>
      <xdr:rowOff>15098</xdr:rowOff>
    </xdr:to>
    <xdr:sp macro="" textlink="">
      <xdr:nvSpPr>
        <xdr:cNvPr id="127" name="フローチャート: 判断 126"/>
        <xdr:cNvSpPr/>
      </xdr:nvSpPr>
      <xdr:spPr>
        <a:xfrm>
          <a:off x="37465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6225</xdr:rowOff>
    </xdr:from>
    <xdr:ext cx="534377" cy="259045"/>
    <xdr:sp macro="" textlink="">
      <xdr:nvSpPr>
        <xdr:cNvPr id="128" name="テキスト ボックス 127"/>
        <xdr:cNvSpPr txBox="1"/>
      </xdr:nvSpPr>
      <xdr:spPr>
        <a:xfrm>
          <a:off x="3530111" y="977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156115</xdr:rowOff>
    </xdr:from>
    <xdr:to>
      <xdr:col>15</xdr:col>
      <xdr:colOff>50800</xdr:colOff>
      <xdr:row>58</xdr:row>
      <xdr:rowOff>69084</xdr:rowOff>
    </xdr:to>
    <xdr:cxnSp macro="">
      <xdr:nvCxnSpPr>
        <xdr:cNvPr id="129" name="直線コネクタ 128"/>
        <xdr:cNvCxnSpPr/>
      </xdr:nvCxnSpPr>
      <xdr:spPr>
        <a:xfrm flipV="1">
          <a:off x="2019300" y="9928765"/>
          <a:ext cx="889000" cy="8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92732</xdr:rowOff>
    </xdr:from>
    <xdr:to>
      <xdr:col>15</xdr:col>
      <xdr:colOff>101600</xdr:colOff>
      <xdr:row>57</xdr:row>
      <xdr:rowOff>22882</xdr:rowOff>
    </xdr:to>
    <xdr:sp macro="" textlink="">
      <xdr:nvSpPr>
        <xdr:cNvPr id="130" name="フローチャート: 判断 129"/>
        <xdr:cNvSpPr/>
      </xdr:nvSpPr>
      <xdr:spPr>
        <a:xfrm>
          <a:off x="2857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39409</xdr:rowOff>
    </xdr:from>
    <xdr:ext cx="534377" cy="259045"/>
    <xdr:sp macro="" textlink="">
      <xdr:nvSpPr>
        <xdr:cNvPr id="131" name="テキスト ボックス 130"/>
        <xdr:cNvSpPr txBox="1"/>
      </xdr:nvSpPr>
      <xdr:spPr>
        <a:xfrm>
          <a:off x="2641111" y="94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69084</xdr:rowOff>
    </xdr:from>
    <xdr:to>
      <xdr:col>10</xdr:col>
      <xdr:colOff>114300</xdr:colOff>
      <xdr:row>58</xdr:row>
      <xdr:rowOff>90115</xdr:rowOff>
    </xdr:to>
    <xdr:cxnSp macro="">
      <xdr:nvCxnSpPr>
        <xdr:cNvPr id="132" name="直線コネクタ 131"/>
        <xdr:cNvCxnSpPr/>
      </xdr:nvCxnSpPr>
      <xdr:spPr>
        <a:xfrm flipV="1">
          <a:off x="1130300" y="10013184"/>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140226</xdr:rowOff>
    </xdr:from>
    <xdr:to>
      <xdr:col>10</xdr:col>
      <xdr:colOff>165100</xdr:colOff>
      <xdr:row>57</xdr:row>
      <xdr:rowOff>70376</xdr:rowOff>
    </xdr:to>
    <xdr:sp macro="" textlink="">
      <xdr:nvSpPr>
        <xdr:cNvPr id="133" name="フローチャート: 判断 132"/>
        <xdr:cNvSpPr/>
      </xdr:nvSpPr>
      <xdr:spPr>
        <a:xfrm>
          <a:off x="1968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86903</xdr:rowOff>
    </xdr:from>
    <xdr:ext cx="534377" cy="259045"/>
    <xdr:sp macro="" textlink="">
      <xdr:nvSpPr>
        <xdr:cNvPr id="134" name="テキスト ボックス 133"/>
        <xdr:cNvSpPr txBox="1"/>
      </xdr:nvSpPr>
      <xdr:spPr>
        <a:xfrm>
          <a:off x="1752111" y="9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122700</xdr:rowOff>
    </xdr:from>
    <xdr:to>
      <xdr:col>6</xdr:col>
      <xdr:colOff>38100</xdr:colOff>
      <xdr:row>57</xdr:row>
      <xdr:rowOff>52850</xdr:rowOff>
    </xdr:to>
    <xdr:sp macro="" textlink="">
      <xdr:nvSpPr>
        <xdr:cNvPr id="135" name="フローチャート: 判断 134"/>
        <xdr:cNvSpPr/>
      </xdr:nvSpPr>
      <xdr:spPr>
        <a:xfrm>
          <a:off x="1079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69377</xdr:rowOff>
    </xdr:from>
    <xdr:ext cx="534377" cy="259045"/>
    <xdr:sp macro="" textlink="">
      <xdr:nvSpPr>
        <xdr:cNvPr id="136" name="テキスト ボックス 135"/>
        <xdr:cNvSpPr txBox="1"/>
      </xdr:nvSpPr>
      <xdr:spPr>
        <a:xfrm>
          <a:off x="863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51388</xdr:rowOff>
    </xdr:from>
    <xdr:to>
      <xdr:col>24</xdr:col>
      <xdr:colOff>114300</xdr:colOff>
      <xdr:row>53</xdr:row>
      <xdr:rowOff>152988</xdr:rowOff>
    </xdr:to>
    <xdr:sp macro="" textlink="">
      <xdr:nvSpPr>
        <xdr:cNvPr id="142" name="楕円 141"/>
        <xdr:cNvSpPr/>
      </xdr:nvSpPr>
      <xdr:spPr>
        <a:xfrm>
          <a:off x="4584700" y="91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74265</xdr:rowOff>
    </xdr:from>
    <xdr:ext cx="599010" cy="259045"/>
    <xdr:sp macro="" textlink="">
      <xdr:nvSpPr>
        <xdr:cNvPr id="143" name="物件費該当値テキスト"/>
        <xdr:cNvSpPr txBox="1"/>
      </xdr:nvSpPr>
      <xdr:spPr>
        <a:xfrm>
          <a:off x="4686300" y="8989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24947</xdr:rowOff>
    </xdr:from>
    <xdr:to>
      <xdr:col>20</xdr:col>
      <xdr:colOff>38100</xdr:colOff>
      <xdr:row>56</xdr:row>
      <xdr:rowOff>126547</xdr:rowOff>
    </xdr:to>
    <xdr:sp macro="" textlink="">
      <xdr:nvSpPr>
        <xdr:cNvPr id="144" name="楕円 143"/>
        <xdr:cNvSpPr/>
      </xdr:nvSpPr>
      <xdr:spPr>
        <a:xfrm>
          <a:off x="3746500" y="962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143074</xdr:rowOff>
    </xdr:from>
    <xdr:ext cx="534377" cy="259045"/>
    <xdr:sp macro="" textlink="">
      <xdr:nvSpPr>
        <xdr:cNvPr id="145" name="テキスト ボックス 144"/>
        <xdr:cNvSpPr txBox="1"/>
      </xdr:nvSpPr>
      <xdr:spPr>
        <a:xfrm>
          <a:off x="3530111" y="940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105315</xdr:rowOff>
    </xdr:from>
    <xdr:to>
      <xdr:col>15</xdr:col>
      <xdr:colOff>101600</xdr:colOff>
      <xdr:row>58</xdr:row>
      <xdr:rowOff>35465</xdr:rowOff>
    </xdr:to>
    <xdr:sp macro="" textlink="">
      <xdr:nvSpPr>
        <xdr:cNvPr id="146" name="楕円 145"/>
        <xdr:cNvSpPr/>
      </xdr:nvSpPr>
      <xdr:spPr>
        <a:xfrm>
          <a:off x="2857500" y="987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26592</xdr:rowOff>
    </xdr:from>
    <xdr:ext cx="534377" cy="259045"/>
    <xdr:sp macro="" textlink="">
      <xdr:nvSpPr>
        <xdr:cNvPr id="147" name="テキスト ボックス 146"/>
        <xdr:cNvSpPr txBox="1"/>
      </xdr:nvSpPr>
      <xdr:spPr>
        <a:xfrm>
          <a:off x="2641111" y="9970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18284</xdr:rowOff>
    </xdr:from>
    <xdr:to>
      <xdr:col>10</xdr:col>
      <xdr:colOff>165100</xdr:colOff>
      <xdr:row>58</xdr:row>
      <xdr:rowOff>119884</xdr:rowOff>
    </xdr:to>
    <xdr:sp macro="" textlink="">
      <xdr:nvSpPr>
        <xdr:cNvPr id="148" name="楕円 147"/>
        <xdr:cNvSpPr/>
      </xdr:nvSpPr>
      <xdr:spPr>
        <a:xfrm>
          <a:off x="1968500" y="996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111011</xdr:rowOff>
    </xdr:from>
    <xdr:ext cx="534377" cy="259045"/>
    <xdr:sp macro="" textlink="">
      <xdr:nvSpPr>
        <xdr:cNvPr id="149" name="テキスト ボックス 148"/>
        <xdr:cNvSpPr txBox="1"/>
      </xdr:nvSpPr>
      <xdr:spPr>
        <a:xfrm>
          <a:off x="1752111" y="1005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39315</xdr:rowOff>
    </xdr:from>
    <xdr:to>
      <xdr:col>6</xdr:col>
      <xdr:colOff>38100</xdr:colOff>
      <xdr:row>58</xdr:row>
      <xdr:rowOff>140915</xdr:rowOff>
    </xdr:to>
    <xdr:sp macro="" textlink="">
      <xdr:nvSpPr>
        <xdr:cNvPr id="150" name="楕円 149"/>
        <xdr:cNvSpPr/>
      </xdr:nvSpPr>
      <xdr:spPr>
        <a:xfrm>
          <a:off x="1079500" y="998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132042</xdr:rowOff>
    </xdr:from>
    <xdr:ext cx="534377" cy="259045"/>
    <xdr:sp macro="" textlink="">
      <xdr:nvSpPr>
        <xdr:cNvPr id="151" name="テキスト ボックス 150"/>
        <xdr:cNvSpPr txBox="1"/>
      </xdr:nvSpPr>
      <xdr:spPr>
        <a:xfrm>
          <a:off x="863111" y="1007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29972</xdr:rowOff>
    </xdr:from>
    <xdr:to>
      <xdr:col>24</xdr:col>
      <xdr:colOff>62865</xdr:colOff>
      <xdr:row>79</xdr:row>
      <xdr:rowOff>16370</xdr:rowOff>
    </xdr:to>
    <xdr:cxnSp macro="">
      <xdr:nvCxnSpPr>
        <xdr:cNvPr id="175" name="直線コネクタ 174"/>
        <xdr:cNvCxnSpPr/>
      </xdr:nvCxnSpPr>
      <xdr:spPr>
        <a:xfrm flipV="1">
          <a:off x="4633595" y="12202922"/>
          <a:ext cx="1270" cy="135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20197</xdr:rowOff>
    </xdr:from>
    <xdr:ext cx="469744" cy="259045"/>
    <xdr:sp macro="" textlink="">
      <xdr:nvSpPr>
        <xdr:cNvPr id="176" name="維持補修費最小値テキスト"/>
        <xdr:cNvSpPr txBox="1"/>
      </xdr:nvSpPr>
      <xdr:spPr>
        <a:xfrm>
          <a:off x="4686300" y="1356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16370</xdr:rowOff>
    </xdr:from>
    <xdr:to>
      <xdr:col>24</xdr:col>
      <xdr:colOff>152400</xdr:colOff>
      <xdr:row>79</xdr:row>
      <xdr:rowOff>16370</xdr:rowOff>
    </xdr:to>
    <xdr:cxnSp macro="">
      <xdr:nvCxnSpPr>
        <xdr:cNvPr id="177" name="直線コネクタ 176"/>
        <xdr:cNvCxnSpPr/>
      </xdr:nvCxnSpPr>
      <xdr:spPr>
        <a:xfrm>
          <a:off x="4546600" y="1356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148099</xdr:rowOff>
    </xdr:from>
    <xdr:ext cx="534377" cy="259045"/>
    <xdr:sp macro="" textlink="">
      <xdr:nvSpPr>
        <xdr:cNvPr id="178" name="維持補修費最大値テキスト"/>
        <xdr:cNvSpPr txBox="1"/>
      </xdr:nvSpPr>
      <xdr:spPr>
        <a:xfrm>
          <a:off x="4686300" y="1197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29972</xdr:rowOff>
    </xdr:from>
    <xdr:to>
      <xdr:col>24</xdr:col>
      <xdr:colOff>152400</xdr:colOff>
      <xdr:row>71</xdr:row>
      <xdr:rowOff>29972</xdr:rowOff>
    </xdr:to>
    <xdr:cxnSp macro="">
      <xdr:nvCxnSpPr>
        <xdr:cNvPr id="179" name="直線コネクタ 178"/>
        <xdr:cNvCxnSpPr/>
      </xdr:nvCxnSpPr>
      <xdr:spPr>
        <a:xfrm>
          <a:off x="4546600" y="1220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137091</xdr:rowOff>
    </xdr:from>
    <xdr:to>
      <xdr:col>24</xdr:col>
      <xdr:colOff>63500</xdr:colOff>
      <xdr:row>78</xdr:row>
      <xdr:rowOff>143033</xdr:rowOff>
    </xdr:to>
    <xdr:cxnSp macro="">
      <xdr:nvCxnSpPr>
        <xdr:cNvPr id="180" name="直線コネクタ 179"/>
        <xdr:cNvCxnSpPr/>
      </xdr:nvCxnSpPr>
      <xdr:spPr>
        <a:xfrm>
          <a:off x="3797300" y="13510191"/>
          <a:ext cx="838200" cy="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21938</xdr:rowOff>
    </xdr:from>
    <xdr:ext cx="469744" cy="259045"/>
    <xdr:sp macro="" textlink="">
      <xdr:nvSpPr>
        <xdr:cNvPr id="181" name="維持補修費平均値テキスト"/>
        <xdr:cNvSpPr txBox="1"/>
      </xdr:nvSpPr>
      <xdr:spPr>
        <a:xfrm>
          <a:off x="4686300" y="13223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170511</xdr:rowOff>
    </xdr:from>
    <xdr:to>
      <xdr:col>24</xdr:col>
      <xdr:colOff>114300</xdr:colOff>
      <xdr:row>78</xdr:row>
      <xdr:rowOff>100661</xdr:rowOff>
    </xdr:to>
    <xdr:sp macro="" textlink="">
      <xdr:nvSpPr>
        <xdr:cNvPr id="182" name="フローチャート: 判断 181"/>
        <xdr:cNvSpPr/>
      </xdr:nvSpPr>
      <xdr:spPr>
        <a:xfrm>
          <a:off x="4584700" y="133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128823</xdr:rowOff>
    </xdr:from>
    <xdr:to>
      <xdr:col>19</xdr:col>
      <xdr:colOff>177800</xdr:colOff>
      <xdr:row>78</xdr:row>
      <xdr:rowOff>137091</xdr:rowOff>
    </xdr:to>
    <xdr:cxnSp macro="">
      <xdr:nvCxnSpPr>
        <xdr:cNvPr id="183" name="直線コネクタ 182"/>
        <xdr:cNvCxnSpPr/>
      </xdr:nvCxnSpPr>
      <xdr:spPr>
        <a:xfrm>
          <a:off x="2908300" y="13501923"/>
          <a:ext cx="889000" cy="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10909</xdr:rowOff>
    </xdr:from>
    <xdr:to>
      <xdr:col>20</xdr:col>
      <xdr:colOff>38100</xdr:colOff>
      <xdr:row>78</xdr:row>
      <xdr:rowOff>112509</xdr:rowOff>
    </xdr:to>
    <xdr:sp macro="" textlink="">
      <xdr:nvSpPr>
        <xdr:cNvPr id="184" name="フローチャート: 判断 183"/>
        <xdr:cNvSpPr/>
      </xdr:nvSpPr>
      <xdr:spPr>
        <a:xfrm>
          <a:off x="3746500" y="133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129036</xdr:rowOff>
    </xdr:from>
    <xdr:ext cx="469744" cy="259045"/>
    <xdr:sp macro="" textlink="">
      <xdr:nvSpPr>
        <xdr:cNvPr id="185" name="テキスト ボックス 184"/>
        <xdr:cNvSpPr txBox="1"/>
      </xdr:nvSpPr>
      <xdr:spPr>
        <a:xfrm>
          <a:off x="3562428" y="1315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128823</xdr:rowOff>
    </xdr:from>
    <xdr:to>
      <xdr:col>15</xdr:col>
      <xdr:colOff>50800</xdr:colOff>
      <xdr:row>78</xdr:row>
      <xdr:rowOff>130460</xdr:rowOff>
    </xdr:to>
    <xdr:cxnSp macro="">
      <xdr:nvCxnSpPr>
        <xdr:cNvPr id="186" name="直線コネクタ 185"/>
        <xdr:cNvCxnSpPr/>
      </xdr:nvCxnSpPr>
      <xdr:spPr>
        <a:xfrm flipV="1">
          <a:off x="2019300" y="13501923"/>
          <a:ext cx="889000" cy="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68059</xdr:rowOff>
    </xdr:from>
    <xdr:to>
      <xdr:col>15</xdr:col>
      <xdr:colOff>101600</xdr:colOff>
      <xdr:row>78</xdr:row>
      <xdr:rowOff>169659</xdr:rowOff>
    </xdr:to>
    <xdr:sp macro="" textlink="">
      <xdr:nvSpPr>
        <xdr:cNvPr id="187" name="フローチャート: 判断 186"/>
        <xdr:cNvSpPr/>
      </xdr:nvSpPr>
      <xdr:spPr>
        <a:xfrm>
          <a:off x="2857500" y="1344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14736</xdr:rowOff>
    </xdr:from>
    <xdr:ext cx="469744" cy="259045"/>
    <xdr:sp macro="" textlink="">
      <xdr:nvSpPr>
        <xdr:cNvPr id="188" name="テキスト ボックス 187"/>
        <xdr:cNvSpPr txBox="1"/>
      </xdr:nvSpPr>
      <xdr:spPr>
        <a:xfrm>
          <a:off x="2673428" y="13216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130460</xdr:rowOff>
    </xdr:from>
    <xdr:to>
      <xdr:col>10</xdr:col>
      <xdr:colOff>114300</xdr:colOff>
      <xdr:row>78</xdr:row>
      <xdr:rowOff>131147</xdr:rowOff>
    </xdr:to>
    <xdr:cxnSp macro="">
      <xdr:nvCxnSpPr>
        <xdr:cNvPr id="189" name="直線コネクタ 188"/>
        <xdr:cNvCxnSpPr/>
      </xdr:nvCxnSpPr>
      <xdr:spPr>
        <a:xfrm flipV="1">
          <a:off x="1130300" y="13503560"/>
          <a:ext cx="8890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58877</xdr:rowOff>
    </xdr:from>
    <xdr:to>
      <xdr:col>10</xdr:col>
      <xdr:colOff>165100</xdr:colOff>
      <xdr:row>78</xdr:row>
      <xdr:rowOff>160477</xdr:rowOff>
    </xdr:to>
    <xdr:sp macro="" textlink="">
      <xdr:nvSpPr>
        <xdr:cNvPr id="190" name="フローチャート: 判断 189"/>
        <xdr:cNvSpPr/>
      </xdr:nvSpPr>
      <xdr:spPr>
        <a:xfrm>
          <a:off x="1968500" y="13431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5554</xdr:rowOff>
    </xdr:from>
    <xdr:ext cx="469744" cy="259045"/>
    <xdr:sp macro="" textlink="">
      <xdr:nvSpPr>
        <xdr:cNvPr id="191" name="テキスト ボックス 190"/>
        <xdr:cNvSpPr txBox="1"/>
      </xdr:nvSpPr>
      <xdr:spPr>
        <a:xfrm>
          <a:off x="1784428" y="13207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2" name="フローチャート: 判断 191"/>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145914</xdr:rowOff>
    </xdr:from>
    <xdr:ext cx="469744" cy="259045"/>
    <xdr:sp macro="" textlink="">
      <xdr:nvSpPr>
        <xdr:cNvPr id="193" name="テキスト ボックス 192"/>
        <xdr:cNvSpPr txBox="1"/>
      </xdr:nvSpPr>
      <xdr:spPr>
        <a:xfrm>
          <a:off x="895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92233</xdr:rowOff>
    </xdr:from>
    <xdr:to>
      <xdr:col>24</xdr:col>
      <xdr:colOff>114300</xdr:colOff>
      <xdr:row>79</xdr:row>
      <xdr:rowOff>22383</xdr:rowOff>
    </xdr:to>
    <xdr:sp macro="" textlink="">
      <xdr:nvSpPr>
        <xdr:cNvPr id="199" name="楕円 198"/>
        <xdr:cNvSpPr/>
      </xdr:nvSpPr>
      <xdr:spPr>
        <a:xfrm>
          <a:off x="4584700" y="1346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7160</xdr:rowOff>
    </xdr:from>
    <xdr:ext cx="469744" cy="259045"/>
    <xdr:sp macro="" textlink="">
      <xdr:nvSpPr>
        <xdr:cNvPr id="200" name="維持補修費該当値テキスト"/>
        <xdr:cNvSpPr txBox="1"/>
      </xdr:nvSpPr>
      <xdr:spPr>
        <a:xfrm>
          <a:off x="4686300" y="13380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86291</xdr:rowOff>
    </xdr:from>
    <xdr:to>
      <xdr:col>20</xdr:col>
      <xdr:colOff>38100</xdr:colOff>
      <xdr:row>79</xdr:row>
      <xdr:rowOff>16441</xdr:rowOff>
    </xdr:to>
    <xdr:sp macro="" textlink="">
      <xdr:nvSpPr>
        <xdr:cNvPr id="201" name="楕円 200"/>
        <xdr:cNvSpPr/>
      </xdr:nvSpPr>
      <xdr:spPr>
        <a:xfrm>
          <a:off x="3746500" y="1345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7568</xdr:rowOff>
    </xdr:from>
    <xdr:ext cx="469744" cy="259045"/>
    <xdr:sp macro="" textlink="">
      <xdr:nvSpPr>
        <xdr:cNvPr id="202" name="テキスト ボックス 201"/>
        <xdr:cNvSpPr txBox="1"/>
      </xdr:nvSpPr>
      <xdr:spPr>
        <a:xfrm>
          <a:off x="3562428" y="13552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78023</xdr:rowOff>
    </xdr:from>
    <xdr:to>
      <xdr:col>15</xdr:col>
      <xdr:colOff>101600</xdr:colOff>
      <xdr:row>79</xdr:row>
      <xdr:rowOff>8173</xdr:rowOff>
    </xdr:to>
    <xdr:sp macro="" textlink="">
      <xdr:nvSpPr>
        <xdr:cNvPr id="203" name="楕円 202"/>
        <xdr:cNvSpPr/>
      </xdr:nvSpPr>
      <xdr:spPr>
        <a:xfrm>
          <a:off x="2857500" y="1345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170750</xdr:rowOff>
    </xdr:from>
    <xdr:ext cx="469744" cy="259045"/>
    <xdr:sp macro="" textlink="">
      <xdr:nvSpPr>
        <xdr:cNvPr id="204" name="テキスト ボックス 203"/>
        <xdr:cNvSpPr txBox="1"/>
      </xdr:nvSpPr>
      <xdr:spPr>
        <a:xfrm>
          <a:off x="2673428" y="13543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79660</xdr:rowOff>
    </xdr:from>
    <xdr:to>
      <xdr:col>10</xdr:col>
      <xdr:colOff>165100</xdr:colOff>
      <xdr:row>79</xdr:row>
      <xdr:rowOff>9810</xdr:rowOff>
    </xdr:to>
    <xdr:sp macro="" textlink="">
      <xdr:nvSpPr>
        <xdr:cNvPr id="205" name="楕円 204"/>
        <xdr:cNvSpPr/>
      </xdr:nvSpPr>
      <xdr:spPr>
        <a:xfrm>
          <a:off x="1968500" y="1345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937</xdr:rowOff>
    </xdr:from>
    <xdr:ext cx="469744" cy="259045"/>
    <xdr:sp macro="" textlink="">
      <xdr:nvSpPr>
        <xdr:cNvPr id="206" name="テキスト ボックス 205"/>
        <xdr:cNvSpPr txBox="1"/>
      </xdr:nvSpPr>
      <xdr:spPr>
        <a:xfrm>
          <a:off x="1784428" y="1354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80347</xdr:rowOff>
    </xdr:from>
    <xdr:to>
      <xdr:col>6</xdr:col>
      <xdr:colOff>38100</xdr:colOff>
      <xdr:row>79</xdr:row>
      <xdr:rowOff>10497</xdr:rowOff>
    </xdr:to>
    <xdr:sp macro="" textlink="">
      <xdr:nvSpPr>
        <xdr:cNvPr id="207" name="楕円 206"/>
        <xdr:cNvSpPr/>
      </xdr:nvSpPr>
      <xdr:spPr>
        <a:xfrm>
          <a:off x="1079500" y="1345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1624</xdr:rowOff>
    </xdr:from>
    <xdr:ext cx="469744" cy="259045"/>
    <xdr:sp macro="" textlink="">
      <xdr:nvSpPr>
        <xdr:cNvPr id="208" name="テキスト ボックス 207"/>
        <xdr:cNvSpPr txBox="1"/>
      </xdr:nvSpPr>
      <xdr:spPr>
        <a:xfrm>
          <a:off x="895428" y="13546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37885</xdr:rowOff>
    </xdr:from>
    <xdr:to>
      <xdr:col>24</xdr:col>
      <xdr:colOff>62865</xdr:colOff>
      <xdr:row>99</xdr:row>
      <xdr:rowOff>107569</xdr:rowOff>
    </xdr:to>
    <xdr:cxnSp macro="">
      <xdr:nvCxnSpPr>
        <xdr:cNvPr id="233" name="直線コネクタ 232"/>
        <xdr:cNvCxnSpPr/>
      </xdr:nvCxnSpPr>
      <xdr:spPr>
        <a:xfrm flipV="1">
          <a:off x="4633595" y="15468385"/>
          <a:ext cx="1270" cy="161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111396</xdr:rowOff>
    </xdr:from>
    <xdr:ext cx="534377" cy="259045"/>
    <xdr:sp macro="" textlink="">
      <xdr:nvSpPr>
        <xdr:cNvPr id="234" name="扶助費最小値テキスト"/>
        <xdr:cNvSpPr txBox="1"/>
      </xdr:nvSpPr>
      <xdr:spPr>
        <a:xfrm>
          <a:off x="4686300" y="1708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107569</xdr:rowOff>
    </xdr:from>
    <xdr:to>
      <xdr:col>24</xdr:col>
      <xdr:colOff>152400</xdr:colOff>
      <xdr:row>99</xdr:row>
      <xdr:rowOff>107569</xdr:rowOff>
    </xdr:to>
    <xdr:cxnSp macro="">
      <xdr:nvCxnSpPr>
        <xdr:cNvPr id="235" name="直線コネクタ 234"/>
        <xdr:cNvCxnSpPr/>
      </xdr:nvCxnSpPr>
      <xdr:spPr>
        <a:xfrm>
          <a:off x="4546600" y="1708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156012</xdr:rowOff>
    </xdr:from>
    <xdr:ext cx="599010" cy="259045"/>
    <xdr:sp macro="" textlink="">
      <xdr:nvSpPr>
        <xdr:cNvPr id="236" name="扶助費最大値テキスト"/>
        <xdr:cNvSpPr txBox="1"/>
      </xdr:nvSpPr>
      <xdr:spPr>
        <a:xfrm>
          <a:off x="4686300" y="1524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37885</xdr:rowOff>
    </xdr:from>
    <xdr:to>
      <xdr:col>24</xdr:col>
      <xdr:colOff>152400</xdr:colOff>
      <xdr:row>90</xdr:row>
      <xdr:rowOff>37885</xdr:rowOff>
    </xdr:to>
    <xdr:cxnSp macro="">
      <xdr:nvCxnSpPr>
        <xdr:cNvPr id="237" name="直線コネクタ 236"/>
        <xdr:cNvCxnSpPr/>
      </xdr:nvCxnSpPr>
      <xdr:spPr>
        <a:xfrm>
          <a:off x="4546600" y="1546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137592</xdr:rowOff>
    </xdr:from>
    <xdr:to>
      <xdr:col>24</xdr:col>
      <xdr:colOff>63500</xdr:colOff>
      <xdr:row>97</xdr:row>
      <xdr:rowOff>26949</xdr:rowOff>
    </xdr:to>
    <xdr:cxnSp macro="">
      <xdr:nvCxnSpPr>
        <xdr:cNvPr id="238" name="直線コネクタ 237"/>
        <xdr:cNvCxnSpPr/>
      </xdr:nvCxnSpPr>
      <xdr:spPr>
        <a:xfrm flipV="1">
          <a:off x="3797300" y="16425342"/>
          <a:ext cx="838200" cy="232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76840</xdr:rowOff>
    </xdr:from>
    <xdr:ext cx="599010" cy="259045"/>
    <xdr:sp macro="" textlink="">
      <xdr:nvSpPr>
        <xdr:cNvPr id="239" name="扶助費平均値テキスト"/>
        <xdr:cNvSpPr txBox="1"/>
      </xdr:nvSpPr>
      <xdr:spPr>
        <a:xfrm>
          <a:off x="4686300" y="163645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98413</xdr:rowOff>
    </xdr:from>
    <xdr:to>
      <xdr:col>24</xdr:col>
      <xdr:colOff>114300</xdr:colOff>
      <xdr:row>96</xdr:row>
      <xdr:rowOff>28563</xdr:rowOff>
    </xdr:to>
    <xdr:sp macro="" textlink="">
      <xdr:nvSpPr>
        <xdr:cNvPr id="240" name="フローチャート: 判断 239"/>
        <xdr:cNvSpPr/>
      </xdr:nvSpPr>
      <xdr:spPr>
        <a:xfrm>
          <a:off x="45847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26949</xdr:rowOff>
    </xdr:from>
    <xdr:to>
      <xdr:col>19</xdr:col>
      <xdr:colOff>177800</xdr:colOff>
      <xdr:row>97</xdr:row>
      <xdr:rowOff>85889</xdr:rowOff>
    </xdr:to>
    <xdr:cxnSp macro="">
      <xdr:nvCxnSpPr>
        <xdr:cNvPr id="241" name="直線コネクタ 240"/>
        <xdr:cNvCxnSpPr/>
      </xdr:nvCxnSpPr>
      <xdr:spPr>
        <a:xfrm flipV="1">
          <a:off x="2908300" y="16657599"/>
          <a:ext cx="889000" cy="58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36767</xdr:rowOff>
    </xdr:from>
    <xdr:to>
      <xdr:col>20</xdr:col>
      <xdr:colOff>38100</xdr:colOff>
      <xdr:row>97</xdr:row>
      <xdr:rowOff>138367</xdr:rowOff>
    </xdr:to>
    <xdr:sp macro="" textlink="">
      <xdr:nvSpPr>
        <xdr:cNvPr id="242" name="フローチャート: 判断 241"/>
        <xdr:cNvSpPr/>
      </xdr:nvSpPr>
      <xdr:spPr>
        <a:xfrm>
          <a:off x="3746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129494</xdr:rowOff>
    </xdr:from>
    <xdr:ext cx="534377" cy="259045"/>
    <xdr:sp macro="" textlink="">
      <xdr:nvSpPr>
        <xdr:cNvPr id="243" name="テキスト ボックス 242"/>
        <xdr:cNvSpPr txBox="1"/>
      </xdr:nvSpPr>
      <xdr:spPr>
        <a:xfrm>
          <a:off x="3530111" y="1676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85889</xdr:rowOff>
    </xdr:from>
    <xdr:to>
      <xdr:col>15</xdr:col>
      <xdr:colOff>50800</xdr:colOff>
      <xdr:row>97</xdr:row>
      <xdr:rowOff>124206</xdr:rowOff>
    </xdr:to>
    <xdr:cxnSp macro="">
      <xdr:nvCxnSpPr>
        <xdr:cNvPr id="244" name="直線コネクタ 243"/>
        <xdr:cNvCxnSpPr/>
      </xdr:nvCxnSpPr>
      <xdr:spPr>
        <a:xfrm flipV="1">
          <a:off x="2019300" y="16716539"/>
          <a:ext cx="889000" cy="38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55194</xdr:rowOff>
    </xdr:from>
    <xdr:to>
      <xdr:col>15</xdr:col>
      <xdr:colOff>101600</xdr:colOff>
      <xdr:row>97</xdr:row>
      <xdr:rowOff>156794</xdr:rowOff>
    </xdr:to>
    <xdr:sp macro="" textlink="">
      <xdr:nvSpPr>
        <xdr:cNvPr id="245" name="フローチャート: 判断 244"/>
        <xdr:cNvSpPr/>
      </xdr:nvSpPr>
      <xdr:spPr>
        <a:xfrm>
          <a:off x="2857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147921</xdr:rowOff>
    </xdr:from>
    <xdr:ext cx="534377" cy="259045"/>
    <xdr:sp macro="" textlink="">
      <xdr:nvSpPr>
        <xdr:cNvPr id="246" name="テキスト ボックス 245"/>
        <xdr:cNvSpPr txBox="1"/>
      </xdr:nvSpPr>
      <xdr:spPr>
        <a:xfrm>
          <a:off x="2641111" y="1677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109652</xdr:rowOff>
    </xdr:from>
    <xdr:to>
      <xdr:col>10</xdr:col>
      <xdr:colOff>114300</xdr:colOff>
      <xdr:row>97</xdr:row>
      <xdr:rowOff>124206</xdr:rowOff>
    </xdr:to>
    <xdr:cxnSp macro="">
      <xdr:nvCxnSpPr>
        <xdr:cNvPr id="247" name="直線コネクタ 246"/>
        <xdr:cNvCxnSpPr/>
      </xdr:nvCxnSpPr>
      <xdr:spPr>
        <a:xfrm>
          <a:off x="1130300" y="16740302"/>
          <a:ext cx="889000" cy="1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105359</xdr:rowOff>
    </xdr:from>
    <xdr:to>
      <xdr:col>10</xdr:col>
      <xdr:colOff>165100</xdr:colOff>
      <xdr:row>98</xdr:row>
      <xdr:rowOff>35509</xdr:rowOff>
    </xdr:to>
    <xdr:sp macro="" textlink="">
      <xdr:nvSpPr>
        <xdr:cNvPr id="248" name="フローチャート: 判断 247"/>
        <xdr:cNvSpPr/>
      </xdr:nvSpPr>
      <xdr:spPr>
        <a:xfrm>
          <a:off x="1968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26636</xdr:rowOff>
    </xdr:from>
    <xdr:ext cx="534377" cy="259045"/>
    <xdr:sp macro="" textlink="">
      <xdr:nvSpPr>
        <xdr:cNvPr id="249" name="テキスト ボックス 248"/>
        <xdr:cNvSpPr txBox="1"/>
      </xdr:nvSpPr>
      <xdr:spPr>
        <a:xfrm>
          <a:off x="1752111" y="1682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96723</xdr:rowOff>
    </xdr:from>
    <xdr:to>
      <xdr:col>6</xdr:col>
      <xdr:colOff>38100</xdr:colOff>
      <xdr:row>98</xdr:row>
      <xdr:rowOff>26873</xdr:rowOff>
    </xdr:to>
    <xdr:sp macro="" textlink="">
      <xdr:nvSpPr>
        <xdr:cNvPr id="250" name="フローチャート: 判断 249"/>
        <xdr:cNvSpPr/>
      </xdr:nvSpPr>
      <xdr:spPr>
        <a:xfrm>
          <a:off x="1079500" y="1672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18000</xdr:rowOff>
    </xdr:from>
    <xdr:ext cx="534377" cy="259045"/>
    <xdr:sp macro="" textlink="">
      <xdr:nvSpPr>
        <xdr:cNvPr id="251" name="テキスト ボックス 250"/>
        <xdr:cNvSpPr txBox="1"/>
      </xdr:nvSpPr>
      <xdr:spPr>
        <a:xfrm>
          <a:off x="863111" y="16820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86792</xdr:rowOff>
    </xdr:from>
    <xdr:to>
      <xdr:col>24</xdr:col>
      <xdr:colOff>114300</xdr:colOff>
      <xdr:row>96</xdr:row>
      <xdr:rowOff>16942</xdr:rowOff>
    </xdr:to>
    <xdr:sp macro="" textlink="">
      <xdr:nvSpPr>
        <xdr:cNvPr id="257" name="楕円 256"/>
        <xdr:cNvSpPr/>
      </xdr:nvSpPr>
      <xdr:spPr>
        <a:xfrm>
          <a:off x="4584700" y="1637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109669</xdr:rowOff>
    </xdr:from>
    <xdr:ext cx="599010" cy="259045"/>
    <xdr:sp macro="" textlink="">
      <xdr:nvSpPr>
        <xdr:cNvPr id="258" name="扶助費該当値テキスト"/>
        <xdr:cNvSpPr txBox="1"/>
      </xdr:nvSpPr>
      <xdr:spPr>
        <a:xfrm>
          <a:off x="4686300" y="16225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147599</xdr:rowOff>
    </xdr:from>
    <xdr:to>
      <xdr:col>20</xdr:col>
      <xdr:colOff>38100</xdr:colOff>
      <xdr:row>97</xdr:row>
      <xdr:rowOff>77749</xdr:rowOff>
    </xdr:to>
    <xdr:sp macro="" textlink="">
      <xdr:nvSpPr>
        <xdr:cNvPr id="259" name="楕円 258"/>
        <xdr:cNvSpPr/>
      </xdr:nvSpPr>
      <xdr:spPr>
        <a:xfrm>
          <a:off x="3746500" y="1660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94276</xdr:rowOff>
    </xdr:from>
    <xdr:ext cx="534377" cy="259045"/>
    <xdr:sp macro="" textlink="">
      <xdr:nvSpPr>
        <xdr:cNvPr id="260" name="テキスト ボックス 259"/>
        <xdr:cNvSpPr txBox="1"/>
      </xdr:nvSpPr>
      <xdr:spPr>
        <a:xfrm>
          <a:off x="3530111" y="1638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35089</xdr:rowOff>
    </xdr:from>
    <xdr:to>
      <xdr:col>15</xdr:col>
      <xdr:colOff>101600</xdr:colOff>
      <xdr:row>97</xdr:row>
      <xdr:rowOff>136689</xdr:rowOff>
    </xdr:to>
    <xdr:sp macro="" textlink="">
      <xdr:nvSpPr>
        <xdr:cNvPr id="261" name="楕円 260"/>
        <xdr:cNvSpPr/>
      </xdr:nvSpPr>
      <xdr:spPr>
        <a:xfrm>
          <a:off x="2857500" y="1666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153216</xdr:rowOff>
    </xdr:from>
    <xdr:ext cx="534377" cy="259045"/>
    <xdr:sp macro="" textlink="">
      <xdr:nvSpPr>
        <xdr:cNvPr id="262" name="テキスト ボックス 261"/>
        <xdr:cNvSpPr txBox="1"/>
      </xdr:nvSpPr>
      <xdr:spPr>
        <a:xfrm>
          <a:off x="2641111" y="1644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73406</xdr:rowOff>
    </xdr:from>
    <xdr:to>
      <xdr:col>10</xdr:col>
      <xdr:colOff>165100</xdr:colOff>
      <xdr:row>98</xdr:row>
      <xdr:rowOff>3556</xdr:rowOff>
    </xdr:to>
    <xdr:sp macro="" textlink="">
      <xdr:nvSpPr>
        <xdr:cNvPr id="263" name="楕円 262"/>
        <xdr:cNvSpPr/>
      </xdr:nvSpPr>
      <xdr:spPr>
        <a:xfrm>
          <a:off x="1968500" y="1670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20083</xdr:rowOff>
    </xdr:from>
    <xdr:ext cx="534377" cy="259045"/>
    <xdr:sp macro="" textlink="">
      <xdr:nvSpPr>
        <xdr:cNvPr id="264" name="テキスト ボックス 263"/>
        <xdr:cNvSpPr txBox="1"/>
      </xdr:nvSpPr>
      <xdr:spPr>
        <a:xfrm>
          <a:off x="1752111" y="1647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58852</xdr:rowOff>
    </xdr:from>
    <xdr:to>
      <xdr:col>6</xdr:col>
      <xdr:colOff>38100</xdr:colOff>
      <xdr:row>97</xdr:row>
      <xdr:rowOff>160452</xdr:rowOff>
    </xdr:to>
    <xdr:sp macro="" textlink="">
      <xdr:nvSpPr>
        <xdr:cNvPr id="265" name="楕円 264"/>
        <xdr:cNvSpPr/>
      </xdr:nvSpPr>
      <xdr:spPr>
        <a:xfrm>
          <a:off x="1079500" y="1668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5529</xdr:rowOff>
    </xdr:from>
    <xdr:ext cx="534377" cy="259045"/>
    <xdr:sp macro="" textlink="">
      <xdr:nvSpPr>
        <xdr:cNvPr id="266" name="テキスト ボックス 265"/>
        <xdr:cNvSpPr txBox="1"/>
      </xdr:nvSpPr>
      <xdr:spPr>
        <a:xfrm>
          <a:off x="863111" y="1646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2" name="テキスト ボックス 281"/>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4" name="テキスト ボックス 283"/>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94666</xdr:rowOff>
    </xdr:from>
    <xdr:to>
      <xdr:col>54</xdr:col>
      <xdr:colOff>189865</xdr:colOff>
      <xdr:row>38</xdr:row>
      <xdr:rowOff>65797</xdr:rowOff>
    </xdr:to>
    <xdr:cxnSp macro="">
      <xdr:nvCxnSpPr>
        <xdr:cNvPr id="292" name="直線コネクタ 291"/>
        <xdr:cNvCxnSpPr/>
      </xdr:nvCxnSpPr>
      <xdr:spPr>
        <a:xfrm flipV="1">
          <a:off x="10475595" y="5752516"/>
          <a:ext cx="1270" cy="828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69624</xdr:rowOff>
    </xdr:from>
    <xdr:ext cx="534377" cy="259045"/>
    <xdr:sp macro="" textlink="">
      <xdr:nvSpPr>
        <xdr:cNvPr id="293" name="補助費等最小値テキスト"/>
        <xdr:cNvSpPr txBox="1"/>
      </xdr:nvSpPr>
      <xdr:spPr>
        <a:xfrm>
          <a:off x="10528300" y="658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65797</xdr:rowOff>
    </xdr:from>
    <xdr:to>
      <xdr:col>55</xdr:col>
      <xdr:colOff>88900</xdr:colOff>
      <xdr:row>38</xdr:row>
      <xdr:rowOff>65797</xdr:rowOff>
    </xdr:to>
    <xdr:cxnSp macro="">
      <xdr:nvCxnSpPr>
        <xdr:cNvPr id="294" name="直線コネクタ 293"/>
        <xdr:cNvCxnSpPr/>
      </xdr:nvCxnSpPr>
      <xdr:spPr>
        <a:xfrm>
          <a:off x="10388600" y="6580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41343</xdr:rowOff>
    </xdr:from>
    <xdr:ext cx="599010" cy="259045"/>
    <xdr:sp macro="" textlink="">
      <xdr:nvSpPr>
        <xdr:cNvPr id="295" name="補助費等最大値テキスト"/>
        <xdr:cNvSpPr txBox="1"/>
      </xdr:nvSpPr>
      <xdr:spPr>
        <a:xfrm>
          <a:off x="10528300" y="5527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94666</xdr:rowOff>
    </xdr:from>
    <xdr:to>
      <xdr:col>55</xdr:col>
      <xdr:colOff>88900</xdr:colOff>
      <xdr:row>33</xdr:row>
      <xdr:rowOff>94666</xdr:rowOff>
    </xdr:to>
    <xdr:cxnSp macro="">
      <xdr:nvCxnSpPr>
        <xdr:cNvPr id="296" name="直線コネクタ 295"/>
        <xdr:cNvCxnSpPr/>
      </xdr:nvCxnSpPr>
      <xdr:spPr>
        <a:xfrm>
          <a:off x="10388600" y="5752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35446</xdr:rowOff>
    </xdr:from>
    <xdr:to>
      <xdr:col>55</xdr:col>
      <xdr:colOff>0</xdr:colOff>
      <xdr:row>35</xdr:row>
      <xdr:rowOff>7471</xdr:rowOff>
    </xdr:to>
    <xdr:cxnSp macro="">
      <xdr:nvCxnSpPr>
        <xdr:cNvPr id="297" name="直線コネクタ 296"/>
        <xdr:cNvCxnSpPr/>
      </xdr:nvCxnSpPr>
      <xdr:spPr>
        <a:xfrm>
          <a:off x="9639300" y="5350396"/>
          <a:ext cx="838200" cy="657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12940</xdr:rowOff>
    </xdr:from>
    <xdr:ext cx="534377" cy="259045"/>
    <xdr:sp macro="" textlink="">
      <xdr:nvSpPr>
        <xdr:cNvPr id="298" name="補助費等平均値テキスト"/>
        <xdr:cNvSpPr txBox="1"/>
      </xdr:nvSpPr>
      <xdr:spPr>
        <a:xfrm>
          <a:off x="10528300" y="6185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34513</xdr:rowOff>
    </xdr:from>
    <xdr:to>
      <xdr:col>55</xdr:col>
      <xdr:colOff>50800</xdr:colOff>
      <xdr:row>36</xdr:row>
      <xdr:rowOff>136113</xdr:rowOff>
    </xdr:to>
    <xdr:sp macro="" textlink="">
      <xdr:nvSpPr>
        <xdr:cNvPr id="299" name="フローチャート: 判断 298"/>
        <xdr:cNvSpPr/>
      </xdr:nvSpPr>
      <xdr:spPr>
        <a:xfrm>
          <a:off x="10426700" y="620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35446</xdr:rowOff>
    </xdr:from>
    <xdr:to>
      <xdr:col>50</xdr:col>
      <xdr:colOff>114300</xdr:colOff>
      <xdr:row>36</xdr:row>
      <xdr:rowOff>58070</xdr:rowOff>
    </xdr:to>
    <xdr:cxnSp macro="">
      <xdr:nvCxnSpPr>
        <xdr:cNvPr id="300" name="直線コネクタ 299"/>
        <xdr:cNvCxnSpPr/>
      </xdr:nvCxnSpPr>
      <xdr:spPr>
        <a:xfrm flipV="1">
          <a:off x="8750300" y="5350396"/>
          <a:ext cx="889000" cy="879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35512</xdr:rowOff>
    </xdr:from>
    <xdr:to>
      <xdr:col>50</xdr:col>
      <xdr:colOff>165100</xdr:colOff>
      <xdr:row>32</xdr:row>
      <xdr:rowOff>137112</xdr:rowOff>
    </xdr:to>
    <xdr:sp macro="" textlink="">
      <xdr:nvSpPr>
        <xdr:cNvPr id="301" name="フローチャート: 判断 300"/>
        <xdr:cNvSpPr/>
      </xdr:nvSpPr>
      <xdr:spPr>
        <a:xfrm>
          <a:off x="9588500" y="552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128239</xdr:rowOff>
    </xdr:from>
    <xdr:ext cx="599010" cy="259045"/>
    <xdr:sp macro="" textlink="">
      <xdr:nvSpPr>
        <xdr:cNvPr id="302" name="テキスト ボックス 301"/>
        <xdr:cNvSpPr txBox="1"/>
      </xdr:nvSpPr>
      <xdr:spPr>
        <a:xfrm>
          <a:off x="9339795" y="5614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58070</xdr:rowOff>
    </xdr:from>
    <xdr:to>
      <xdr:col>45</xdr:col>
      <xdr:colOff>177800</xdr:colOff>
      <xdr:row>36</xdr:row>
      <xdr:rowOff>152110</xdr:rowOff>
    </xdr:to>
    <xdr:cxnSp macro="">
      <xdr:nvCxnSpPr>
        <xdr:cNvPr id="303" name="直線コネクタ 302"/>
        <xdr:cNvCxnSpPr/>
      </xdr:nvCxnSpPr>
      <xdr:spPr>
        <a:xfrm flipV="1">
          <a:off x="7861300" y="6230270"/>
          <a:ext cx="889000" cy="9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117514</xdr:rowOff>
    </xdr:from>
    <xdr:to>
      <xdr:col>46</xdr:col>
      <xdr:colOff>38100</xdr:colOff>
      <xdr:row>37</xdr:row>
      <xdr:rowOff>47664</xdr:rowOff>
    </xdr:to>
    <xdr:sp macro="" textlink="">
      <xdr:nvSpPr>
        <xdr:cNvPr id="304" name="フローチャート: 判断 303"/>
        <xdr:cNvSpPr/>
      </xdr:nvSpPr>
      <xdr:spPr>
        <a:xfrm>
          <a:off x="8699500" y="6289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38791</xdr:rowOff>
    </xdr:from>
    <xdr:ext cx="534377" cy="259045"/>
    <xdr:sp macro="" textlink="">
      <xdr:nvSpPr>
        <xdr:cNvPr id="305" name="テキスト ボックス 304"/>
        <xdr:cNvSpPr txBox="1"/>
      </xdr:nvSpPr>
      <xdr:spPr>
        <a:xfrm>
          <a:off x="8483111" y="638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152110</xdr:rowOff>
    </xdr:from>
    <xdr:to>
      <xdr:col>41</xdr:col>
      <xdr:colOff>50800</xdr:colOff>
      <xdr:row>36</xdr:row>
      <xdr:rowOff>159908</xdr:rowOff>
    </xdr:to>
    <xdr:cxnSp macro="">
      <xdr:nvCxnSpPr>
        <xdr:cNvPr id="306" name="直線コネクタ 305"/>
        <xdr:cNvCxnSpPr/>
      </xdr:nvCxnSpPr>
      <xdr:spPr>
        <a:xfrm flipV="1">
          <a:off x="6972300" y="6324310"/>
          <a:ext cx="889000" cy="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158368</xdr:rowOff>
    </xdr:from>
    <xdr:to>
      <xdr:col>41</xdr:col>
      <xdr:colOff>101600</xdr:colOff>
      <xdr:row>37</xdr:row>
      <xdr:rowOff>88518</xdr:rowOff>
    </xdr:to>
    <xdr:sp macro="" textlink="">
      <xdr:nvSpPr>
        <xdr:cNvPr id="307" name="フローチャート: 判断 306"/>
        <xdr:cNvSpPr/>
      </xdr:nvSpPr>
      <xdr:spPr>
        <a:xfrm>
          <a:off x="7810500" y="633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79645</xdr:rowOff>
    </xdr:from>
    <xdr:ext cx="534377" cy="259045"/>
    <xdr:sp macro="" textlink="">
      <xdr:nvSpPr>
        <xdr:cNvPr id="308" name="テキスト ボックス 307"/>
        <xdr:cNvSpPr txBox="1"/>
      </xdr:nvSpPr>
      <xdr:spPr>
        <a:xfrm>
          <a:off x="7594111" y="642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6036</xdr:rowOff>
    </xdr:from>
    <xdr:to>
      <xdr:col>36</xdr:col>
      <xdr:colOff>165100</xdr:colOff>
      <xdr:row>37</xdr:row>
      <xdr:rowOff>107636</xdr:rowOff>
    </xdr:to>
    <xdr:sp macro="" textlink="">
      <xdr:nvSpPr>
        <xdr:cNvPr id="309" name="フローチャート: 判断 308"/>
        <xdr:cNvSpPr/>
      </xdr:nvSpPr>
      <xdr:spPr>
        <a:xfrm>
          <a:off x="6921500" y="634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98763</xdr:rowOff>
    </xdr:from>
    <xdr:ext cx="534377" cy="259045"/>
    <xdr:sp macro="" textlink="">
      <xdr:nvSpPr>
        <xdr:cNvPr id="310" name="テキスト ボックス 309"/>
        <xdr:cNvSpPr txBox="1"/>
      </xdr:nvSpPr>
      <xdr:spPr>
        <a:xfrm>
          <a:off x="6705111" y="644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128121</xdr:rowOff>
    </xdr:from>
    <xdr:to>
      <xdr:col>55</xdr:col>
      <xdr:colOff>50800</xdr:colOff>
      <xdr:row>35</xdr:row>
      <xdr:rowOff>58271</xdr:rowOff>
    </xdr:to>
    <xdr:sp macro="" textlink="">
      <xdr:nvSpPr>
        <xdr:cNvPr id="316" name="楕円 315"/>
        <xdr:cNvSpPr/>
      </xdr:nvSpPr>
      <xdr:spPr>
        <a:xfrm>
          <a:off x="10426700" y="595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150998</xdr:rowOff>
    </xdr:from>
    <xdr:ext cx="599010" cy="259045"/>
    <xdr:sp macro="" textlink="">
      <xdr:nvSpPr>
        <xdr:cNvPr id="317" name="補助費等該当値テキスト"/>
        <xdr:cNvSpPr txBox="1"/>
      </xdr:nvSpPr>
      <xdr:spPr>
        <a:xfrm>
          <a:off x="10528300" y="5808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156096</xdr:rowOff>
    </xdr:from>
    <xdr:to>
      <xdr:col>50</xdr:col>
      <xdr:colOff>165100</xdr:colOff>
      <xdr:row>31</xdr:row>
      <xdr:rowOff>86246</xdr:rowOff>
    </xdr:to>
    <xdr:sp macro="" textlink="">
      <xdr:nvSpPr>
        <xdr:cNvPr id="318" name="楕円 317"/>
        <xdr:cNvSpPr/>
      </xdr:nvSpPr>
      <xdr:spPr>
        <a:xfrm>
          <a:off x="9588500" y="529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102773</xdr:rowOff>
    </xdr:from>
    <xdr:ext cx="599010" cy="259045"/>
    <xdr:sp macro="" textlink="">
      <xdr:nvSpPr>
        <xdr:cNvPr id="319" name="テキスト ボックス 318"/>
        <xdr:cNvSpPr txBox="1"/>
      </xdr:nvSpPr>
      <xdr:spPr>
        <a:xfrm>
          <a:off x="9339795" y="5074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7270</xdr:rowOff>
    </xdr:from>
    <xdr:to>
      <xdr:col>46</xdr:col>
      <xdr:colOff>38100</xdr:colOff>
      <xdr:row>36</xdr:row>
      <xdr:rowOff>108870</xdr:rowOff>
    </xdr:to>
    <xdr:sp macro="" textlink="">
      <xdr:nvSpPr>
        <xdr:cNvPr id="320" name="楕円 319"/>
        <xdr:cNvSpPr/>
      </xdr:nvSpPr>
      <xdr:spPr>
        <a:xfrm>
          <a:off x="8699500" y="617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125397</xdr:rowOff>
    </xdr:from>
    <xdr:ext cx="534377" cy="259045"/>
    <xdr:sp macro="" textlink="">
      <xdr:nvSpPr>
        <xdr:cNvPr id="321" name="テキスト ボックス 320"/>
        <xdr:cNvSpPr txBox="1"/>
      </xdr:nvSpPr>
      <xdr:spPr>
        <a:xfrm>
          <a:off x="8483111" y="595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101310</xdr:rowOff>
    </xdr:from>
    <xdr:to>
      <xdr:col>41</xdr:col>
      <xdr:colOff>101600</xdr:colOff>
      <xdr:row>37</xdr:row>
      <xdr:rowOff>31460</xdr:rowOff>
    </xdr:to>
    <xdr:sp macro="" textlink="">
      <xdr:nvSpPr>
        <xdr:cNvPr id="322" name="楕円 321"/>
        <xdr:cNvSpPr/>
      </xdr:nvSpPr>
      <xdr:spPr>
        <a:xfrm>
          <a:off x="7810500" y="627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47987</xdr:rowOff>
    </xdr:from>
    <xdr:ext cx="534377" cy="259045"/>
    <xdr:sp macro="" textlink="">
      <xdr:nvSpPr>
        <xdr:cNvPr id="323" name="テキスト ボックス 322"/>
        <xdr:cNvSpPr txBox="1"/>
      </xdr:nvSpPr>
      <xdr:spPr>
        <a:xfrm>
          <a:off x="7594111" y="604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109108</xdr:rowOff>
    </xdr:from>
    <xdr:to>
      <xdr:col>36</xdr:col>
      <xdr:colOff>165100</xdr:colOff>
      <xdr:row>37</xdr:row>
      <xdr:rowOff>39258</xdr:rowOff>
    </xdr:to>
    <xdr:sp macro="" textlink="">
      <xdr:nvSpPr>
        <xdr:cNvPr id="324" name="楕円 323"/>
        <xdr:cNvSpPr/>
      </xdr:nvSpPr>
      <xdr:spPr>
        <a:xfrm>
          <a:off x="6921500" y="628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55785</xdr:rowOff>
    </xdr:from>
    <xdr:ext cx="534377" cy="259045"/>
    <xdr:sp macro="" textlink="">
      <xdr:nvSpPr>
        <xdr:cNvPr id="325" name="テキスト ボックス 324"/>
        <xdr:cNvSpPr txBox="1"/>
      </xdr:nvSpPr>
      <xdr:spPr>
        <a:xfrm>
          <a:off x="6705111" y="605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130183</xdr:rowOff>
    </xdr:from>
    <xdr:to>
      <xdr:col>54</xdr:col>
      <xdr:colOff>189865</xdr:colOff>
      <xdr:row>58</xdr:row>
      <xdr:rowOff>51681</xdr:rowOff>
    </xdr:to>
    <xdr:cxnSp macro="">
      <xdr:nvCxnSpPr>
        <xdr:cNvPr id="349" name="直線コネクタ 348"/>
        <xdr:cNvCxnSpPr/>
      </xdr:nvCxnSpPr>
      <xdr:spPr>
        <a:xfrm flipV="1">
          <a:off x="10475595" y="8531233"/>
          <a:ext cx="1270" cy="1464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55508</xdr:rowOff>
    </xdr:from>
    <xdr:ext cx="534377" cy="259045"/>
    <xdr:sp macro="" textlink="">
      <xdr:nvSpPr>
        <xdr:cNvPr id="350" name="普通建設事業費最小値テキスト"/>
        <xdr:cNvSpPr txBox="1"/>
      </xdr:nvSpPr>
      <xdr:spPr>
        <a:xfrm>
          <a:off x="10528300" y="999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51681</xdr:rowOff>
    </xdr:from>
    <xdr:to>
      <xdr:col>55</xdr:col>
      <xdr:colOff>88900</xdr:colOff>
      <xdr:row>58</xdr:row>
      <xdr:rowOff>51681</xdr:rowOff>
    </xdr:to>
    <xdr:cxnSp macro="">
      <xdr:nvCxnSpPr>
        <xdr:cNvPr id="351" name="直線コネクタ 350"/>
        <xdr:cNvCxnSpPr/>
      </xdr:nvCxnSpPr>
      <xdr:spPr>
        <a:xfrm>
          <a:off x="10388600" y="999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76860</xdr:rowOff>
    </xdr:from>
    <xdr:ext cx="599010" cy="259045"/>
    <xdr:sp macro="" textlink="">
      <xdr:nvSpPr>
        <xdr:cNvPr id="352" name="普通建設事業費最大値テキスト"/>
        <xdr:cNvSpPr txBox="1"/>
      </xdr:nvSpPr>
      <xdr:spPr>
        <a:xfrm>
          <a:off x="10528300" y="8306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130183</xdr:rowOff>
    </xdr:from>
    <xdr:to>
      <xdr:col>55</xdr:col>
      <xdr:colOff>88900</xdr:colOff>
      <xdr:row>49</xdr:row>
      <xdr:rowOff>130183</xdr:rowOff>
    </xdr:to>
    <xdr:cxnSp macro="">
      <xdr:nvCxnSpPr>
        <xdr:cNvPr id="353" name="直線コネクタ 352"/>
        <xdr:cNvCxnSpPr/>
      </xdr:nvCxnSpPr>
      <xdr:spPr>
        <a:xfrm>
          <a:off x="10388600" y="85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53639</xdr:rowOff>
    </xdr:from>
    <xdr:to>
      <xdr:col>55</xdr:col>
      <xdr:colOff>0</xdr:colOff>
      <xdr:row>56</xdr:row>
      <xdr:rowOff>110653</xdr:rowOff>
    </xdr:to>
    <xdr:cxnSp macro="">
      <xdr:nvCxnSpPr>
        <xdr:cNvPr id="354" name="直線コネクタ 353"/>
        <xdr:cNvCxnSpPr/>
      </xdr:nvCxnSpPr>
      <xdr:spPr>
        <a:xfrm flipV="1">
          <a:off x="9639300" y="9654839"/>
          <a:ext cx="838200" cy="57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495</xdr:rowOff>
    </xdr:from>
    <xdr:ext cx="534377" cy="259045"/>
    <xdr:sp macro="" textlink="">
      <xdr:nvSpPr>
        <xdr:cNvPr id="355" name="普通建設事業費平均値テキスト"/>
        <xdr:cNvSpPr txBox="1"/>
      </xdr:nvSpPr>
      <xdr:spPr>
        <a:xfrm>
          <a:off x="10528300" y="9430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149068</xdr:rowOff>
    </xdr:from>
    <xdr:to>
      <xdr:col>55</xdr:col>
      <xdr:colOff>50800</xdr:colOff>
      <xdr:row>56</xdr:row>
      <xdr:rowOff>79218</xdr:rowOff>
    </xdr:to>
    <xdr:sp macro="" textlink="">
      <xdr:nvSpPr>
        <xdr:cNvPr id="356" name="フローチャート: 判断 355"/>
        <xdr:cNvSpPr/>
      </xdr:nvSpPr>
      <xdr:spPr>
        <a:xfrm>
          <a:off x="104267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110653</xdr:rowOff>
    </xdr:from>
    <xdr:to>
      <xdr:col>50</xdr:col>
      <xdr:colOff>114300</xdr:colOff>
      <xdr:row>56</xdr:row>
      <xdr:rowOff>114340</xdr:rowOff>
    </xdr:to>
    <xdr:cxnSp macro="">
      <xdr:nvCxnSpPr>
        <xdr:cNvPr id="357" name="直線コネクタ 356"/>
        <xdr:cNvCxnSpPr/>
      </xdr:nvCxnSpPr>
      <xdr:spPr>
        <a:xfrm flipV="1">
          <a:off x="8750300" y="9711853"/>
          <a:ext cx="889000" cy="3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97686</xdr:rowOff>
    </xdr:from>
    <xdr:to>
      <xdr:col>50</xdr:col>
      <xdr:colOff>165100</xdr:colOff>
      <xdr:row>56</xdr:row>
      <xdr:rowOff>27836</xdr:rowOff>
    </xdr:to>
    <xdr:sp macro="" textlink="">
      <xdr:nvSpPr>
        <xdr:cNvPr id="358" name="フローチャート: 判断 357"/>
        <xdr:cNvSpPr/>
      </xdr:nvSpPr>
      <xdr:spPr>
        <a:xfrm>
          <a:off x="9588500" y="9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44363</xdr:rowOff>
    </xdr:from>
    <xdr:ext cx="534377" cy="259045"/>
    <xdr:sp macro="" textlink="">
      <xdr:nvSpPr>
        <xdr:cNvPr id="359" name="テキスト ボックス 358"/>
        <xdr:cNvSpPr txBox="1"/>
      </xdr:nvSpPr>
      <xdr:spPr>
        <a:xfrm>
          <a:off x="9372111" y="930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102019</xdr:rowOff>
    </xdr:from>
    <xdr:to>
      <xdr:col>45</xdr:col>
      <xdr:colOff>177800</xdr:colOff>
      <xdr:row>56</xdr:row>
      <xdr:rowOff>114340</xdr:rowOff>
    </xdr:to>
    <xdr:cxnSp macro="">
      <xdr:nvCxnSpPr>
        <xdr:cNvPr id="360" name="直線コネクタ 359"/>
        <xdr:cNvCxnSpPr/>
      </xdr:nvCxnSpPr>
      <xdr:spPr>
        <a:xfrm>
          <a:off x="7861300" y="9703219"/>
          <a:ext cx="889000" cy="1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111143</xdr:rowOff>
    </xdr:from>
    <xdr:to>
      <xdr:col>46</xdr:col>
      <xdr:colOff>38100</xdr:colOff>
      <xdr:row>56</xdr:row>
      <xdr:rowOff>41293</xdr:rowOff>
    </xdr:to>
    <xdr:sp macro="" textlink="">
      <xdr:nvSpPr>
        <xdr:cNvPr id="361" name="フローチャート: 判断 360"/>
        <xdr:cNvSpPr/>
      </xdr:nvSpPr>
      <xdr:spPr>
        <a:xfrm>
          <a:off x="8699500" y="954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57820</xdr:rowOff>
    </xdr:from>
    <xdr:ext cx="534377" cy="259045"/>
    <xdr:sp macro="" textlink="">
      <xdr:nvSpPr>
        <xdr:cNvPr id="362" name="テキスト ボックス 361"/>
        <xdr:cNvSpPr txBox="1"/>
      </xdr:nvSpPr>
      <xdr:spPr>
        <a:xfrm>
          <a:off x="8483111" y="931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23403</xdr:rowOff>
    </xdr:from>
    <xdr:to>
      <xdr:col>41</xdr:col>
      <xdr:colOff>50800</xdr:colOff>
      <xdr:row>56</xdr:row>
      <xdr:rowOff>102019</xdr:rowOff>
    </xdr:to>
    <xdr:cxnSp macro="">
      <xdr:nvCxnSpPr>
        <xdr:cNvPr id="363" name="直線コネクタ 362"/>
        <xdr:cNvCxnSpPr/>
      </xdr:nvCxnSpPr>
      <xdr:spPr>
        <a:xfrm>
          <a:off x="6972300" y="9624603"/>
          <a:ext cx="889000" cy="78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148115</xdr:rowOff>
    </xdr:from>
    <xdr:to>
      <xdr:col>41</xdr:col>
      <xdr:colOff>101600</xdr:colOff>
      <xdr:row>56</xdr:row>
      <xdr:rowOff>78265</xdr:rowOff>
    </xdr:to>
    <xdr:sp macro="" textlink="">
      <xdr:nvSpPr>
        <xdr:cNvPr id="364" name="フローチャート: 判断 363"/>
        <xdr:cNvSpPr/>
      </xdr:nvSpPr>
      <xdr:spPr>
        <a:xfrm>
          <a:off x="7810500" y="95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94792</xdr:rowOff>
    </xdr:from>
    <xdr:ext cx="534377" cy="259045"/>
    <xdr:sp macro="" textlink="">
      <xdr:nvSpPr>
        <xdr:cNvPr id="365" name="テキスト ボックス 364"/>
        <xdr:cNvSpPr txBox="1"/>
      </xdr:nvSpPr>
      <xdr:spPr>
        <a:xfrm>
          <a:off x="7594111" y="935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157724</xdr:rowOff>
    </xdr:from>
    <xdr:to>
      <xdr:col>36</xdr:col>
      <xdr:colOff>165100</xdr:colOff>
      <xdr:row>56</xdr:row>
      <xdr:rowOff>87874</xdr:rowOff>
    </xdr:to>
    <xdr:sp macro="" textlink="">
      <xdr:nvSpPr>
        <xdr:cNvPr id="366" name="フローチャート: 判断 365"/>
        <xdr:cNvSpPr/>
      </xdr:nvSpPr>
      <xdr:spPr>
        <a:xfrm>
          <a:off x="6921500" y="958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79001</xdr:rowOff>
    </xdr:from>
    <xdr:ext cx="534377" cy="259045"/>
    <xdr:sp macro="" textlink="">
      <xdr:nvSpPr>
        <xdr:cNvPr id="367" name="テキスト ボックス 366"/>
        <xdr:cNvSpPr txBox="1"/>
      </xdr:nvSpPr>
      <xdr:spPr>
        <a:xfrm>
          <a:off x="6705111" y="968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2839</xdr:rowOff>
    </xdr:from>
    <xdr:to>
      <xdr:col>55</xdr:col>
      <xdr:colOff>50800</xdr:colOff>
      <xdr:row>56</xdr:row>
      <xdr:rowOff>104439</xdr:rowOff>
    </xdr:to>
    <xdr:sp macro="" textlink="">
      <xdr:nvSpPr>
        <xdr:cNvPr id="373" name="楕円 372"/>
        <xdr:cNvSpPr/>
      </xdr:nvSpPr>
      <xdr:spPr>
        <a:xfrm>
          <a:off x="10426700" y="960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152716</xdr:rowOff>
    </xdr:from>
    <xdr:ext cx="534377" cy="259045"/>
    <xdr:sp macro="" textlink="">
      <xdr:nvSpPr>
        <xdr:cNvPr id="374" name="普通建設事業費該当値テキスト"/>
        <xdr:cNvSpPr txBox="1"/>
      </xdr:nvSpPr>
      <xdr:spPr>
        <a:xfrm>
          <a:off x="10528300" y="958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59853</xdr:rowOff>
    </xdr:from>
    <xdr:to>
      <xdr:col>50</xdr:col>
      <xdr:colOff>165100</xdr:colOff>
      <xdr:row>56</xdr:row>
      <xdr:rowOff>161453</xdr:rowOff>
    </xdr:to>
    <xdr:sp macro="" textlink="">
      <xdr:nvSpPr>
        <xdr:cNvPr id="375" name="楕円 374"/>
        <xdr:cNvSpPr/>
      </xdr:nvSpPr>
      <xdr:spPr>
        <a:xfrm>
          <a:off x="9588500" y="966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152580</xdr:rowOff>
    </xdr:from>
    <xdr:ext cx="534377" cy="259045"/>
    <xdr:sp macro="" textlink="">
      <xdr:nvSpPr>
        <xdr:cNvPr id="376" name="テキスト ボックス 375"/>
        <xdr:cNvSpPr txBox="1"/>
      </xdr:nvSpPr>
      <xdr:spPr>
        <a:xfrm>
          <a:off x="9372111" y="975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63540</xdr:rowOff>
    </xdr:from>
    <xdr:to>
      <xdr:col>46</xdr:col>
      <xdr:colOff>38100</xdr:colOff>
      <xdr:row>56</xdr:row>
      <xdr:rowOff>165140</xdr:rowOff>
    </xdr:to>
    <xdr:sp macro="" textlink="">
      <xdr:nvSpPr>
        <xdr:cNvPr id="377" name="楕円 376"/>
        <xdr:cNvSpPr/>
      </xdr:nvSpPr>
      <xdr:spPr>
        <a:xfrm>
          <a:off x="8699500" y="966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156267</xdr:rowOff>
    </xdr:from>
    <xdr:ext cx="534377" cy="259045"/>
    <xdr:sp macro="" textlink="">
      <xdr:nvSpPr>
        <xdr:cNvPr id="378" name="テキスト ボックス 377"/>
        <xdr:cNvSpPr txBox="1"/>
      </xdr:nvSpPr>
      <xdr:spPr>
        <a:xfrm>
          <a:off x="8483111" y="975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51219</xdr:rowOff>
    </xdr:from>
    <xdr:to>
      <xdr:col>41</xdr:col>
      <xdr:colOff>101600</xdr:colOff>
      <xdr:row>56</xdr:row>
      <xdr:rowOff>152819</xdr:rowOff>
    </xdr:to>
    <xdr:sp macro="" textlink="">
      <xdr:nvSpPr>
        <xdr:cNvPr id="379" name="楕円 378"/>
        <xdr:cNvSpPr/>
      </xdr:nvSpPr>
      <xdr:spPr>
        <a:xfrm>
          <a:off x="7810500" y="965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143946</xdr:rowOff>
    </xdr:from>
    <xdr:ext cx="534377" cy="259045"/>
    <xdr:sp macro="" textlink="">
      <xdr:nvSpPr>
        <xdr:cNvPr id="380" name="テキスト ボックス 379"/>
        <xdr:cNvSpPr txBox="1"/>
      </xdr:nvSpPr>
      <xdr:spPr>
        <a:xfrm>
          <a:off x="7594111" y="974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144053</xdr:rowOff>
    </xdr:from>
    <xdr:to>
      <xdr:col>36</xdr:col>
      <xdr:colOff>165100</xdr:colOff>
      <xdr:row>56</xdr:row>
      <xdr:rowOff>74203</xdr:rowOff>
    </xdr:to>
    <xdr:sp macro="" textlink="">
      <xdr:nvSpPr>
        <xdr:cNvPr id="381" name="楕円 380"/>
        <xdr:cNvSpPr/>
      </xdr:nvSpPr>
      <xdr:spPr>
        <a:xfrm>
          <a:off x="6921500" y="957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90730</xdr:rowOff>
    </xdr:from>
    <xdr:ext cx="534377" cy="259045"/>
    <xdr:sp macro="" textlink="">
      <xdr:nvSpPr>
        <xdr:cNvPr id="382" name="テキスト ボックス 381"/>
        <xdr:cNvSpPr txBox="1"/>
      </xdr:nvSpPr>
      <xdr:spPr>
        <a:xfrm>
          <a:off x="6705111" y="934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5524</xdr:rowOff>
    </xdr:from>
    <xdr:to>
      <xdr:col>54</xdr:col>
      <xdr:colOff>189865</xdr:colOff>
      <xdr:row>79</xdr:row>
      <xdr:rowOff>44450</xdr:rowOff>
    </xdr:to>
    <xdr:cxnSp macro="">
      <xdr:nvCxnSpPr>
        <xdr:cNvPr id="406" name="直線コネクタ 405"/>
        <xdr:cNvCxnSpPr/>
      </xdr:nvCxnSpPr>
      <xdr:spPr>
        <a:xfrm flipV="1">
          <a:off x="10475595" y="12007024"/>
          <a:ext cx="1270" cy="158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123651</xdr:rowOff>
    </xdr:from>
    <xdr:ext cx="599010" cy="259045"/>
    <xdr:sp macro="" textlink="">
      <xdr:nvSpPr>
        <xdr:cNvPr id="409" name="普通建設事業費 （ うち新規整備　）最大値テキスト"/>
        <xdr:cNvSpPr txBox="1"/>
      </xdr:nvSpPr>
      <xdr:spPr>
        <a:xfrm>
          <a:off x="10528300" y="1178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5524</xdr:rowOff>
    </xdr:from>
    <xdr:to>
      <xdr:col>55</xdr:col>
      <xdr:colOff>88900</xdr:colOff>
      <xdr:row>70</xdr:row>
      <xdr:rowOff>5524</xdr:rowOff>
    </xdr:to>
    <xdr:cxnSp macro="">
      <xdr:nvCxnSpPr>
        <xdr:cNvPr id="410" name="直線コネクタ 409"/>
        <xdr:cNvCxnSpPr/>
      </xdr:nvCxnSpPr>
      <xdr:spPr>
        <a:xfrm>
          <a:off x="10388600" y="1200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147828</xdr:rowOff>
    </xdr:from>
    <xdr:to>
      <xdr:col>55</xdr:col>
      <xdr:colOff>0</xdr:colOff>
      <xdr:row>78</xdr:row>
      <xdr:rowOff>124295</xdr:rowOff>
    </xdr:to>
    <xdr:cxnSp macro="">
      <xdr:nvCxnSpPr>
        <xdr:cNvPr id="411" name="直線コネクタ 410"/>
        <xdr:cNvCxnSpPr/>
      </xdr:nvCxnSpPr>
      <xdr:spPr>
        <a:xfrm flipV="1">
          <a:off x="9639300" y="13178028"/>
          <a:ext cx="838200" cy="31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68521</xdr:rowOff>
    </xdr:from>
    <xdr:ext cx="534377" cy="259045"/>
    <xdr:sp macro="" textlink="">
      <xdr:nvSpPr>
        <xdr:cNvPr id="412" name="普通建設事業費 （ うち新規整備　）平均値テキスト"/>
        <xdr:cNvSpPr txBox="1"/>
      </xdr:nvSpPr>
      <xdr:spPr>
        <a:xfrm>
          <a:off x="10528300" y="1327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90094</xdr:rowOff>
    </xdr:from>
    <xdr:to>
      <xdr:col>55</xdr:col>
      <xdr:colOff>50800</xdr:colOff>
      <xdr:row>78</xdr:row>
      <xdr:rowOff>20244</xdr:rowOff>
    </xdr:to>
    <xdr:sp macro="" textlink="">
      <xdr:nvSpPr>
        <xdr:cNvPr id="413" name="フローチャート: 判断 412"/>
        <xdr:cNvSpPr/>
      </xdr:nvSpPr>
      <xdr:spPr>
        <a:xfrm>
          <a:off x="10426700" y="132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44768</xdr:rowOff>
    </xdr:from>
    <xdr:to>
      <xdr:col>50</xdr:col>
      <xdr:colOff>114300</xdr:colOff>
      <xdr:row>78</xdr:row>
      <xdr:rowOff>124295</xdr:rowOff>
    </xdr:to>
    <xdr:cxnSp macro="">
      <xdr:nvCxnSpPr>
        <xdr:cNvPr id="414" name="直線コネクタ 413"/>
        <xdr:cNvCxnSpPr/>
      </xdr:nvCxnSpPr>
      <xdr:spPr>
        <a:xfrm>
          <a:off x="8750300" y="13417868"/>
          <a:ext cx="889000" cy="7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63627</xdr:rowOff>
    </xdr:from>
    <xdr:to>
      <xdr:col>50</xdr:col>
      <xdr:colOff>165100</xdr:colOff>
      <xdr:row>77</xdr:row>
      <xdr:rowOff>165227</xdr:rowOff>
    </xdr:to>
    <xdr:sp macro="" textlink="">
      <xdr:nvSpPr>
        <xdr:cNvPr id="415" name="フローチャート: 判断 414"/>
        <xdr:cNvSpPr/>
      </xdr:nvSpPr>
      <xdr:spPr>
        <a:xfrm>
          <a:off x="95885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10304</xdr:rowOff>
    </xdr:from>
    <xdr:ext cx="534377" cy="259045"/>
    <xdr:sp macro="" textlink="">
      <xdr:nvSpPr>
        <xdr:cNvPr id="416" name="テキスト ボックス 415"/>
        <xdr:cNvSpPr txBox="1"/>
      </xdr:nvSpPr>
      <xdr:spPr>
        <a:xfrm>
          <a:off x="9372111" y="1304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166624</xdr:rowOff>
    </xdr:from>
    <xdr:to>
      <xdr:col>45</xdr:col>
      <xdr:colOff>177800</xdr:colOff>
      <xdr:row>78</xdr:row>
      <xdr:rowOff>44768</xdr:rowOff>
    </xdr:to>
    <xdr:cxnSp macro="">
      <xdr:nvCxnSpPr>
        <xdr:cNvPr id="417" name="直線コネクタ 416"/>
        <xdr:cNvCxnSpPr/>
      </xdr:nvCxnSpPr>
      <xdr:spPr>
        <a:xfrm>
          <a:off x="7861300" y="13196824"/>
          <a:ext cx="889000" cy="22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72822</xdr:rowOff>
    </xdr:from>
    <xdr:to>
      <xdr:col>46</xdr:col>
      <xdr:colOff>38100</xdr:colOff>
      <xdr:row>78</xdr:row>
      <xdr:rowOff>2972</xdr:rowOff>
    </xdr:to>
    <xdr:sp macro="" textlink="">
      <xdr:nvSpPr>
        <xdr:cNvPr id="418" name="フローチャート: 判断 417"/>
        <xdr:cNvSpPr/>
      </xdr:nvSpPr>
      <xdr:spPr>
        <a:xfrm>
          <a:off x="8699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19499</xdr:rowOff>
    </xdr:from>
    <xdr:ext cx="534377" cy="259045"/>
    <xdr:sp macro="" textlink="">
      <xdr:nvSpPr>
        <xdr:cNvPr id="419" name="テキスト ボックス 418"/>
        <xdr:cNvSpPr txBox="1"/>
      </xdr:nvSpPr>
      <xdr:spPr>
        <a:xfrm>
          <a:off x="8483111" y="1304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166624</xdr:rowOff>
    </xdr:from>
    <xdr:to>
      <xdr:col>41</xdr:col>
      <xdr:colOff>50800</xdr:colOff>
      <xdr:row>77</xdr:row>
      <xdr:rowOff>19596</xdr:rowOff>
    </xdr:to>
    <xdr:cxnSp macro="">
      <xdr:nvCxnSpPr>
        <xdr:cNvPr id="420" name="直線コネクタ 419"/>
        <xdr:cNvCxnSpPr/>
      </xdr:nvCxnSpPr>
      <xdr:spPr>
        <a:xfrm flipV="1">
          <a:off x="6972300" y="13196824"/>
          <a:ext cx="889000" cy="2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76391</xdr:rowOff>
    </xdr:from>
    <xdr:to>
      <xdr:col>41</xdr:col>
      <xdr:colOff>101600</xdr:colOff>
      <xdr:row>78</xdr:row>
      <xdr:rowOff>6541</xdr:rowOff>
    </xdr:to>
    <xdr:sp macro="" textlink="">
      <xdr:nvSpPr>
        <xdr:cNvPr id="421" name="フローチャート: 判断 420"/>
        <xdr:cNvSpPr/>
      </xdr:nvSpPr>
      <xdr:spPr>
        <a:xfrm>
          <a:off x="7810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169118</xdr:rowOff>
    </xdr:from>
    <xdr:ext cx="534377" cy="259045"/>
    <xdr:sp macro="" textlink="">
      <xdr:nvSpPr>
        <xdr:cNvPr id="422" name="テキスト ボックス 421"/>
        <xdr:cNvSpPr txBox="1"/>
      </xdr:nvSpPr>
      <xdr:spPr>
        <a:xfrm>
          <a:off x="7594111" y="1337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32105</xdr:rowOff>
    </xdr:from>
    <xdr:to>
      <xdr:col>36</xdr:col>
      <xdr:colOff>165100</xdr:colOff>
      <xdr:row>77</xdr:row>
      <xdr:rowOff>133705</xdr:rowOff>
    </xdr:to>
    <xdr:sp macro="" textlink="">
      <xdr:nvSpPr>
        <xdr:cNvPr id="423" name="フローチャート: 判断 422"/>
        <xdr:cNvSpPr/>
      </xdr:nvSpPr>
      <xdr:spPr>
        <a:xfrm>
          <a:off x="6921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124832</xdr:rowOff>
    </xdr:from>
    <xdr:ext cx="534377" cy="259045"/>
    <xdr:sp macro="" textlink="">
      <xdr:nvSpPr>
        <xdr:cNvPr id="424" name="テキスト ボックス 423"/>
        <xdr:cNvSpPr txBox="1"/>
      </xdr:nvSpPr>
      <xdr:spPr>
        <a:xfrm>
          <a:off x="6705111" y="1332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97028</xdr:rowOff>
    </xdr:from>
    <xdr:to>
      <xdr:col>55</xdr:col>
      <xdr:colOff>50800</xdr:colOff>
      <xdr:row>77</xdr:row>
      <xdr:rowOff>27178</xdr:rowOff>
    </xdr:to>
    <xdr:sp macro="" textlink="">
      <xdr:nvSpPr>
        <xdr:cNvPr id="430" name="楕円 429"/>
        <xdr:cNvSpPr/>
      </xdr:nvSpPr>
      <xdr:spPr>
        <a:xfrm>
          <a:off x="10426700" y="1312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119905</xdr:rowOff>
    </xdr:from>
    <xdr:ext cx="534377" cy="259045"/>
    <xdr:sp macro="" textlink="">
      <xdr:nvSpPr>
        <xdr:cNvPr id="431" name="普通建設事業費 （ うち新規整備　）該当値テキスト"/>
        <xdr:cNvSpPr txBox="1"/>
      </xdr:nvSpPr>
      <xdr:spPr>
        <a:xfrm>
          <a:off x="10528300" y="1297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73495</xdr:rowOff>
    </xdr:from>
    <xdr:to>
      <xdr:col>50</xdr:col>
      <xdr:colOff>165100</xdr:colOff>
      <xdr:row>79</xdr:row>
      <xdr:rowOff>3645</xdr:rowOff>
    </xdr:to>
    <xdr:sp macro="" textlink="">
      <xdr:nvSpPr>
        <xdr:cNvPr id="432" name="楕円 431"/>
        <xdr:cNvSpPr/>
      </xdr:nvSpPr>
      <xdr:spPr>
        <a:xfrm>
          <a:off x="9588500" y="1344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166222</xdr:rowOff>
    </xdr:from>
    <xdr:ext cx="469744" cy="259045"/>
    <xdr:sp macro="" textlink="">
      <xdr:nvSpPr>
        <xdr:cNvPr id="433" name="テキスト ボックス 432"/>
        <xdr:cNvSpPr txBox="1"/>
      </xdr:nvSpPr>
      <xdr:spPr>
        <a:xfrm>
          <a:off x="9404428" y="13539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165418</xdr:rowOff>
    </xdr:from>
    <xdr:to>
      <xdr:col>46</xdr:col>
      <xdr:colOff>38100</xdr:colOff>
      <xdr:row>78</xdr:row>
      <xdr:rowOff>95568</xdr:rowOff>
    </xdr:to>
    <xdr:sp macro="" textlink="">
      <xdr:nvSpPr>
        <xdr:cNvPr id="434" name="楕円 433"/>
        <xdr:cNvSpPr/>
      </xdr:nvSpPr>
      <xdr:spPr>
        <a:xfrm>
          <a:off x="8699500" y="1336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86695</xdr:rowOff>
    </xdr:from>
    <xdr:ext cx="534377" cy="259045"/>
    <xdr:sp macro="" textlink="">
      <xdr:nvSpPr>
        <xdr:cNvPr id="435" name="テキスト ボックス 434"/>
        <xdr:cNvSpPr txBox="1"/>
      </xdr:nvSpPr>
      <xdr:spPr>
        <a:xfrm>
          <a:off x="8483111" y="1345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115824</xdr:rowOff>
    </xdr:from>
    <xdr:to>
      <xdr:col>41</xdr:col>
      <xdr:colOff>101600</xdr:colOff>
      <xdr:row>77</xdr:row>
      <xdr:rowOff>45974</xdr:rowOff>
    </xdr:to>
    <xdr:sp macro="" textlink="">
      <xdr:nvSpPr>
        <xdr:cNvPr id="436" name="楕円 435"/>
        <xdr:cNvSpPr/>
      </xdr:nvSpPr>
      <xdr:spPr>
        <a:xfrm>
          <a:off x="7810500" y="1314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62501</xdr:rowOff>
    </xdr:from>
    <xdr:ext cx="534377" cy="259045"/>
    <xdr:sp macro="" textlink="">
      <xdr:nvSpPr>
        <xdr:cNvPr id="437" name="テキスト ボックス 436"/>
        <xdr:cNvSpPr txBox="1"/>
      </xdr:nvSpPr>
      <xdr:spPr>
        <a:xfrm>
          <a:off x="7594111" y="1292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140246</xdr:rowOff>
    </xdr:from>
    <xdr:to>
      <xdr:col>36</xdr:col>
      <xdr:colOff>165100</xdr:colOff>
      <xdr:row>77</xdr:row>
      <xdr:rowOff>70396</xdr:rowOff>
    </xdr:to>
    <xdr:sp macro="" textlink="">
      <xdr:nvSpPr>
        <xdr:cNvPr id="438" name="楕円 437"/>
        <xdr:cNvSpPr/>
      </xdr:nvSpPr>
      <xdr:spPr>
        <a:xfrm>
          <a:off x="6921500" y="1317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86923</xdr:rowOff>
    </xdr:from>
    <xdr:ext cx="534377" cy="259045"/>
    <xdr:sp macro="" textlink="">
      <xdr:nvSpPr>
        <xdr:cNvPr id="439" name="テキスト ボックス 438"/>
        <xdr:cNvSpPr txBox="1"/>
      </xdr:nvSpPr>
      <xdr:spPr>
        <a:xfrm>
          <a:off x="6705111" y="1294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45456</xdr:rowOff>
    </xdr:from>
    <xdr:to>
      <xdr:col>54</xdr:col>
      <xdr:colOff>189865</xdr:colOff>
      <xdr:row>99</xdr:row>
      <xdr:rowOff>574</xdr:rowOff>
    </xdr:to>
    <xdr:cxnSp macro="">
      <xdr:nvCxnSpPr>
        <xdr:cNvPr id="463" name="直線コネクタ 462"/>
        <xdr:cNvCxnSpPr/>
      </xdr:nvCxnSpPr>
      <xdr:spPr>
        <a:xfrm flipV="1">
          <a:off x="10475595" y="15475956"/>
          <a:ext cx="1270" cy="149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4401</xdr:rowOff>
    </xdr:from>
    <xdr:ext cx="469744" cy="259045"/>
    <xdr:sp macro="" textlink="">
      <xdr:nvSpPr>
        <xdr:cNvPr id="464" name="普通建設事業費 （ うち更新整備　）最小値テキスト"/>
        <xdr:cNvSpPr txBox="1"/>
      </xdr:nvSpPr>
      <xdr:spPr>
        <a:xfrm>
          <a:off x="10528300" y="1697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574</xdr:rowOff>
    </xdr:from>
    <xdr:to>
      <xdr:col>55</xdr:col>
      <xdr:colOff>88900</xdr:colOff>
      <xdr:row>99</xdr:row>
      <xdr:rowOff>574</xdr:rowOff>
    </xdr:to>
    <xdr:cxnSp macro="">
      <xdr:nvCxnSpPr>
        <xdr:cNvPr id="465" name="直線コネクタ 464"/>
        <xdr:cNvCxnSpPr/>
      </xdr:nvCxnSpPr>
      <xdr:spPr>
        <a:xfrm>
          <a:off x="10388600" y="1697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163583</xdr:rowOff>
    </xdr:from>
    <xdr:ext cx="599010" cy="259045"/>
    <xdr:sp macro="" textlink="">
      <xdr:nvSpPr>
        <xdr:cNvPr id="466" name="普通建設事業費 （ うち更新整備　）最大値テキスト"/>
        <xdr:cNvSpPr txBox="1"/>
      </xdr:nvSpPr>
      <xdr:spPr>
        <a:xfrm>
          <a:off x="10528300" y="1525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45456</xdr:rowOff>
    </xdr:from>
    <xdr:to>
      <xdr:col>55</xdr:col>
      <xdr:colOff>88900</xdr:colOff>
      <xdr:row>90</xdr:row>
      <xdr:rowOff>45456</xdr:rowOff>
    </xdr:to>
    <xdr:cxnSp macro="">
      <xdr:nvCxnSpPr>
        <xdr:cNvPr id="467" name="直線コネクタ 466"/>
        <xdr:cNvCxnSpPr/>
      </xdr:nvCxnSpPr>
      <xdr:spPr>
        <a:xfrm>
          <a:off x="10388600" y="15475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50478</xdr:rowOff>
    </xdr:from>
    <xdr:to>
      <xdr:col>55</xdr:col>
      <xdr:colOff>0</xdr:colOff>
      <xdr:row>97</xdr:row>
      <xdr:rowOff>163207</xdr:rowOff>
    </xdr:to>
    <xdr:cxnSp macro="">
      <xdr:nvCxnSpPr>
        <xdr:cNvPr id="468" name="直線コネクタ 467"/>
        <xdr:cNvCxnSpPr/>
      </xdr:nvCxnSpPr>
      <xdr:spPr>
        <a:xfrm>
          <a:off x="9639300" y="16681128"/>
          <a:ext cx="838200" cy="11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64998</xdr:rowOff>
    </xdr:from>
    <xdr:ext cx="534377" cy="259045"/>
    <xdr:sp macro="" textlink="">
      <xdr:nvSpPr>
        <xdr:cNvPr id="469" name="普通建設事業費 （ うち更新整備　）平均値テキスト"/>
        <xdr:cNvSpPr txBox="1"/>
      </xdr:nvSpPr>
      <xdr:spPr>
        <a:xfrm>
          <a:off x="10528300" y="16524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42121</xdr:rowOff>
    </xdr:from>
    <xdr:to>
      <xdr:col>55</xdr:col>
      <xdr:colOff>50800</xdr:colOff>
      <xdr:row>97</xdr:row>
      <xdr:rowOff>143721</xdr:rowOff>
    </xdr:to>
    <xdr:sp macro="" textlink="">
      <xdr:nvSpPr>
        <xdr:cNvPr id="470" name="フローチャート: 判断 469"/>
        <xdr:cNvSpPr/>
      </xdr:nvSpPr>
      <xdr:spPr>
        <a:xfrm>
          <a:off x="10426700" y="166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50478</xdr:rowOff>
    </xdr:from>
    <xdr:to>
      <xdr:col>50</xdr:col>
      <xdr:colOff>114300</xdr:colOff>
      <xdr:row>98</xdr:row>
      <xdr:rowOff>18907</xdr:rowOff>
    </xdr:to>
    <xdr:cxnSp macro="">
      <xdr:nvCxnSpPr>
        <xdr:cNvPr id="471" name="直線コネクタ 470"/>
        <xdr:cNvCxnSpPr/>
      </xdr:nvCxnSpPr>
      <xdr:spPr>
        <a:xfrm flipV="1">
          <a:off x="8750300" y="16681128"/>
          <a:ext cx="889000" cy="139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6536</xdr:rowOff>
    </xdr:from>
    <xdr:to>
      <xdr:col>50</xdr:col>
      <xdr:colOff>165100</xdr:colOff>
      <xdr:row>97</xdr:row>
      <xdr:rowOff>108136</xdr:rowOff>
    </xdr:to>
    <xdr:sp macro="" textlink="">
      <xdr:nvSpPr>
        <xdr:cNvPr id="472" name="フローチャート: 判断 471"/>
        <xdr:cNvSpPr/>
      </xdr:nvSpPr>
      <xdr:spPr>
        <a:xfrm>
          <a:off x="95885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99263</xdr:rowOff>
    </xdr:from>
    <xdr:ext cx="534377" cy="259045"/>
    <xdr:sp macro="" textlink="">
      <xdr:nvSpPr>
        <xdr:cNvPr id="473" name="テキスト ボックス 472"/>
        <xdr:cNvSpPr txBox="1"/>
      </xdr:nvSpPr>
      <xdr:spPr>
        <a:xfrm>
          <a:off x="9372111" y="1672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18907</xdr:rowOff>
    </xdr:from>
    <xdr:to>
      <xdr:col>45</xdr:col>
      <xdr:colOff>177800</xdr:colOff>
      <xdr:row>98</xdr:row>
      <xdr:rowOff>44123</xdr:rowOff>
    </xdr:to>
    <xdr:cxnSp macro="">
      <xdr:nvCxnSpPr>
        <xdr:cNvPr id="474" name="直線コネクタ 473"/>
        <xdr:cNvCxnSpPr/>
      </xdr:nvCxnSpPr>
      <xdr:spPr>
        <a:xfrm flipV="1">
          <a:off x="7861300" y="16821007"/>
          <a:ext cx="889000" cy="2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8021</xdr:rowOff>
    </xdr:from>
    <xdr:to>
      <xdr:col>46</xdr:col>
      <xdr:colOff>38100</xdr:colOff>
      <xdr:row>97</xdr:row>
      <xdr:rowOff>109621</xdr:rowOff>
    </xdr:to>
    <xdr:sp macro="" textlink="">
      <xdr:nvSpPr>
        <xdr:cNvPr id="475" name="フローチャート: 判断 474"/>
        <xdr:cNvSpPr/>
      </xdr:nvSpPr>
      <xdr:spPr>
        <a:xfrm>
          <a:off x="8699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126148</xdr:rowOff>
    </xdr:from>
    <xdr:ext cx="534377" cy="259045"/>
    <xdr:sp macro="" textlink="">
      <xdr:nvSpPr>
        <xdr:cNvPr id="476" name="テキスト ボックス 475"/>
        <xdr:cNvSpPr txBox="1"/>
      </xdr:nvSpPr>
      <xdr:spPr>
        <a:xfrm>
          <a:off x="8483111" y="1641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44123</xdr:rowOff>
    </xdr:from>
    <xdr:to>
      <xdr:col>41</xdr:col>
      <xdr:colOff>50800</xdr:colOff>
      <xdr:row>98</xdr:row>
      <xdr:rowOff>81781</xdr:rowOff>
    </xdr:to>
    <xdr:cxnSp macro="">
      <xdr:nvCxnSpPr>
        <xdr:cNvPr id="477" name="直線コネクタ 476"/>
        <xdr:cNvCxnSpPr/>
      </xdr:nvCxnSpPr>
      <xdr:spPr>
        <a:xfrm flipV="1">
          <a:off x="6972300" y="16846223"/>
          <a:ext cx="889000" cy="3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46548</xdr:rowOff>
    </xdr:from>
    <xdr:to>
      <xdr:col>41</xdr:col>
      <xdr:colOff>101600</xdr:colOff>
      <xdr:row>97</xdr:row>
      <xdr:rowOff>148148</xdr:rowOff>
    </xdr:to>
    <xdr:sp macro="" textlink="">
      <xdr:nvSpPr>
        <xdr:cNvPr id="478" name="フローチャート: 判断 477"/>
        <xdr:cNvSpPr/>
      </xdr:nvSpPr>
      <xdr:spPr>
        <a:xfrm>
          <a:off x="7810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164675</xdr:rowOff>
    </xdr:from>
    <xdr:ext cx="534377" cy="259045"/>
    <xdr:sp macro="" textlink="">
      <xdr:nvSpPr>
        <xdr:cNvPr id="479" name="テキスト ボックス 478"/>
        <xdr:cNvSpPr txBox="1"/>
      </xdr:nvSpPr>
      <xdr:spPr>
        <a:xfrm>
          <a:off x="7594111" y="1645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84945</xdr:rowOff>
    </xdr:from>
    <xdr:to>
      <xdr:col>36</xdr:col>
      <xdr:colOff>165100</xdr:colOff>
      <xdr:row>98</xdr:row>
      <xdr:rowOff>15095</xdr:rowOff>
    </xdr:to>
    <xdr:sp macro="" textlink="">
      <xdr:nvSpPr>
        <xdr:cNvPr id="480" name="フローチャート: 判断 479"/>
        <xdr:cNvSpPr/>
      </xdr:nvSpPr>
      <xdr:spPr>
        <a:xfrm>
          <a:off x="6921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31622</xdr:rowOff>
    </xdr:from>
    <xdr:ext cx="534377" cy="259045"/>
    <xdr:sp macro="" textlink="">
      <xdr:nvSpPr>
        <xdr:cNvPr id="481" name="テキスト ボックス 480"/>
        <xdr:cNvSpPr txBox="1"/>
      </xdr:nvSpPr>
      <xdr:spPr>
        <a:xfrm>
          <a:off x="6705111" y="164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112407</xdr:rowOff>
    </xdr:from>
    <xdr:to>
      <xdr:col>55</xdr:col>
      <xdr:colOff>50800</xdr:colOff>
      <xdr:row>98</xdr:row>
      <xdr:rowOff>42557</xdr:rowOff>
    </xdr:to>
    <xdr:sp macro="" textlink="">
      <xdr:nvSpPr>
        <xdr:cNvPr id="487" name="楕円 486"/>
        <xdr:cNvSpPr/>
      </xdr:nvSpPr>
      <xdr:spPr>
        <a:xfrm>
          <a:off x="10426700" y="1674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90834</xdr:rowOff>
    </xdr:from>
    <xdr:ext cx="534377" cy="259045"/>
    <xdr:sp macro="" textlink="">
      <xdr:nvSpPr>
        <xdr:cNvPr id="488" name="普通建設事業費 （ うち更新整備　）該当値テキスト"/>
        <xdr:cNvSpPr txBox="1"/>
      </xdr:nvSpPr>
      <xdr:spPr>
        <a:xfrm>
          <a:off x="10528300" y="1672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171128</xdr:rowOff>
    </xdr:from>
    <xdr:to>
      <xdr:col>50</xdr:col>
      <xdr:colOff>165100</xdr:colOff>
      <xdr:row>97</xdr:row>
      <xdr:rowOff>101278</xdr:rowOff>
    </xdr:to>
    <xdr:sp macro="" textlink="">
      <xdr:nvSpPr>
        <xdr:cNvPr id="489" name="楕円 488"/>
        <xdr:cNvSpPr/>
      </xdr:nvSpPr>
      <xdr:spPr>
        <a:xfrm>
          <a:off x="9588500" y="1663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117805</xdr:rowOff>
    </xdr:from>
    <xdr:ext cx="534377" cy="259045"/>
    <xdr:sp macro="" textlink="">
      <xdr:nvSpPr>
        <xdr:cNvPr id="490" name="テキスト ボックス 489"/>
        <xdr:cNvSpPr txBox="1"/>
      </xdr:nvSpPr>
      <xdr:spPr>
        <a:xfrm>
          <a:off x="9372111" y="1640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139557</xdr:rowOff>
    </xdr:from>
    <xdr:to>
      <xdr:col>46</xdr:col>
      <xdr:colOff>38100</xdr:colOff>
      <xdr:row>98</xdr:row>
      <xdr:rowOff>69707</xdr:rowOff>
    </xdr:to>
    <xdr:sp macro="" textlink="">
      <xdr:nvSpPr>
        <xdr:cNvPr id="491" name="楕円 490"/>
        <xdr:cNvSpPr/>
      </xdr:nvSpPr>
      <xdr:spPr>
        <a:xfrm>
          <a:off x="8699500" y="1677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60834</xdr:rowOff>
    </xdr:from>
    <xdr:ext cx="534377" cy="259045"/>
    <xdr:sp macro="" textlink="">
      <xdr:nvSpPr>
        <xdr:cNvPr id="492" name="テキスト ボックス 491"/>
        <xdr:cNvSpPr txBox="1"/>
      </xdr:nvSpPr>
      <xdr:spPr>
        <a:xfrm>
          <a:off x="8483111" y="1686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164773</xdr:rowOff>
    </xdr:from>
    <xdr:to>
      <xdr:col>41</xdr:col>
      <xdr:colOff>101600</xdr:colOff>
      <xdr:row>98</xdr:row>
      <xdr:rowOff>94923</xdr:rowOff>
    </xdr:to>
    <xdr:sp macro="" textlink="">
      <xdr:nvSpPr>
        <xdr:cNvPr id="493" name="楕円 492"/>
        <xdr:cNvSpPr/>
      </xdr:nvSpPr>
      <xdr:spPr>
        <a:xfrm>
          <a:off x="7810500" y="1679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86050</xdr:rowOff>
    </xdr:from>
    <xdr:ext cx="534377" cy="259045"/>
    <xdr:sp macro="" textlink="">
      <xdr:nvSpPr>
        <xdr:cNvPr id="494" name="テキスト ボックス 493"/>
        <xdr:cNvSpPr txBox="1"/>
      </xdr:nvSpPr>
      <xdr:spPr>
        <a:xfrm>
          <a:off x="7594111" y="1688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30981</xdr:rowOff>
    </xdr:from>
    <xdr:to>
      <xdr:col>36</xdr:col>
      <xdr:colOff>165100</xdr:colOff>
      <xdr:row>98</xdr:row>
      <xdr:rowOff>132581</xdr:rowOff>
    </xdr:to>
    <xdr:sp macro="" textlink="">
      <xdr:nvSpPr>
        <xdr:cNvPr id="495" name="楕円 494"/>
        <xdr:cNvSpPr/>
      </xdr:nvSpPr>
      <xdr:spPr>
        <a:xfrm>
          <a:off x="6921500" y="1683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123708</xdr:rowOff>
    </xdr:from>
    <xdr:ext cx="534377" cy="259045"/>
    <xdr:sp macro="" textlink="">
      <xdr:nvSpPr>
        <xdr:cNvPr id="496" name="テキスト ボックス 495"/>
        <xdr:cNvSpPr txBox="1"/>
      </xdr:nvSpPr>
      <xdr:spPr>
        <a:xfrm>
          <a:off x="6705111" y="1692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8" name="テキスト ボックス 507"/>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0" name="テキスト ボックス 509"/>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2" name="テキスト ボックス 511"/>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4" name="テキスト ボックス 513"/>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6" name="テキスト ボックス 515"/>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8" name="テキスト ボックス 517"/>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42643</xdr:rowOff>
    </xdr:from>
    <xdr:to>
      <xdr:col>85</xdr:col>
      <xdr:colOff>126364</xdr:colOff>
      <xdr:row>39</xdr:row>
      <xdr:rowOff>98878</xdr:rowOff>
    </xdr:to>
    <xdr:cxnSp macro="">
      <xdr:nvCxnSpPr>
        <xdr:cNvPr id="522" name="直線コネクタ 521"/>
        <xdr:cNvCxnSpPr/>
      </xdr:nvCxnSpPr>
      <xdr:spPr>
        <a:xfrm flipV="1">
          <a:off x="16317595" y="5186143"/>
          <a:ext cx="1269" cy="1599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3"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4" name="直線コネクタ 523"/>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160770</xdr:rowOff>
    </xdr:from>
    <xdr:ext cx="534377" cy="259045"/>
    <xdr:sp macro="" textlink="">
      <xdr:nvSpPr>
        <xdr:cNvPr id="525" name="災害復旧事業費最大値テキスト"/>
        <xdr:cNvSpPr txBox="1"/>
      </xdr:nvSpPr>
      <xdr:spPr>
        <a:xfrm>
          <a:off x="16370300" y="496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42643</xdr:rowOff>
    </xdr:from>
    <xdr:to>
      <xdr:col>86</xdr:col>
      <xdr:colOff>25400</xdr:colOff>
      <xdr:row>30</xdr:row>
      <xdr:rowOff>42643</xdr:rowOff>
    </xdr:to>
    <xdr:cxnSp macro="">
      <xdr:nvCxnSpPr>
        <xdr:cNvPr id="526" name="直線コネクタ 525"/>
        <xdr:cNvCxnSpPr/>
      </xdr:nvCxnSpPr>
      <xdr:spPr>
        <a:xfrm>
          <a:off x="16230600" y="5186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71087</xdr:rowOff>
    </xdr:from>
    <xdr:to>
      <xdr:col>85</xdr:col>
      <xdr:colOff>127000</xdr:colOff>
      <xdr:row>39</xdr:row>
      <xdr:rowOff>98878</xdr:rowOff>
    </xdr:to>
    <xdr:cxnSp macro="">
      <xdr:nvCxnSpPr>
        <xdr:cNvPr id="527" name="直線コネクタ 526"/>
        <xdr:cNvCxnSpPr/>
      </xdr:nvCxnSpPr>
      <xdr:spPr>
        <a:xfrm>
          <a:off x="15481300" y="6757637"/>
          <a:ext cx="838200" cy="27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109393</xdr:rowOff>
    </xdr:from>
    <xdr:ext cx="469744" cy="259045"/>
    <xdr:sp macro="" textlink="">
      <xdr:nvSpPr>
        <xdr:cNvPr id="528" name="災害復旧事業費平均値テキスト"/>
        <xdr:cNvSpPr txBox="1"/>
      </xdr:nvSpPr>
      <xdr:spPr>
        <a:xfrm>
          <a:off x="16370300" y="64530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86516</xdr:rowOff>
    </xdr:from>
    <xdr:to>
      <xdr:col>85</xdr:col>
      <xdr:colOff>177800</xdr:colOff>
      <xdr:row>39</xdr:row>
      <xdr:rowOff>16666</xdr:rowOff>
    </xdr:to>
    <xdr:sp macro="" textlink="">
      <xdr:nvSpPr>
        <xdr:cNvPr id="529" name="フローチャート: 判断 528"/>
        <xdr:cNvSpPr/>
      </xdr:nvSpPr>
      <xdr:spPr>
        <a:xfrm>
          <a:off x="16268700" y="6601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52930</xdr:rowOff>
    </xdr:from>
    <xdr:to>
      <xdr:col>81</xdr:col>
      <xdr:colOff>50800</xdr:colOff>
      <xdr:row>39</xdr:row>
      <xdr:rowOff>71087</xdr:rowOff>
    </xdr:to>
    <xdr:cxnSp macro="">
      <xdr:nvCxnSpPr>
        <xdr:cNvPr id="530" name="直線コネクタ 529"/>
        <xdr:cNvCxnSpPr/>
      </xdr:nvCxnSpPr>
      <xdr:spPr>
        <a:xfrm>
          <a:off x="14592300" y="6739480"/>
          <a:ext cx="889000" cy="1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8988</xdr:rowOff>
    </xdr:from>
    <xdr:to>
      <xdr:col>81</xdr:col>
      <xdr:colOff>101600</xdr:colOff>
      <xdr:row>38</xdr:row>
      <xdr:rowOff>110588</xdr:rowOff>
    </xdr:to>
    <xdr:sp macro="" textlink="">
      <xdr:nvSpPr>
        <xdr:cNvPr id="531" name="フローチャート: 判断 530"/>
        <xdr:cNvSpPr/>
      </xdr:nvSpPr>
      <xdr:spPr>
        <a:xfrm>
          <a:off x="15430500" y="65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127115</xdr:rowOff>
    </xdr:from>
    <xdr:ext cx="469744" cy="259045"/>
    <xdr:sp macro="" textlink="">
      <xdr:nvSpPr>
        <xdr:cNvPr id="532" name="テキスト ボックス 531"/>
        <xdr:cNvSpPr txBox="1"/>
      </xdr:nvSpPr>
      <xdr:spPr>
        <a:xfrm>
          <a:off x="15246428" y="629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52930</xdr:rowOff>
    </xdr:from>
    <xdr:to>
      <xdr:col>76</xdr:col>
      <xdr:colOff>114300</xdr:colOff>
      <xdr:row>39</xdr:row>
      <xdr:rowOff>84379</xdr:rowOff>
    </xdr:to>
    <xdr:cxnSp macro="">
      <xdr:nvCxnSpPr>
        <xdr:cNvPr id="533" name="直線コネクタ 532"/>
        <xdr:cNvCxnSpPr/>
      </xdr:nvCxnSpPr>
      <xdr:spPr>
        <a:xfrm flipV="1">
          <a:off x="13703300" y="6739480"/>
          <a:ext cx="889000" cy="3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10196</xdr:rowOff>
    </xdr:from>
    <xdr:to>
      <xdr:col>76</xdr:col>
      <xdr:colOff>165100</xdr:colOff>
      <xdr:row>38</xdr:row>
      <xdr:rowOff>111796</xdr:rowOff>
    </xdr:to>
    <xdr:sp macro="" textlink="">
      <xdr:nvSpPr>
        <xdr:cNvPr id="534" name="フローチャート: 判断 533"/>
        <xdr:cNvSpPr/>
      </xdr:nvSpPr>
      <xdr:spPr>
        <a:xfrm>
          <a:off x="14541500" y="652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128323</xdr:rowOff>
    </xdr:from>
    <xdr:ext cx="469744" cy="259045"/>
    <xdr:sp macro="" textlink="">
      <xdr:nvSpPr>
        <xdr:cNvPr id="535" name="テキスト ボックス 534"/>
        <xdr:cNvSpPr txBox="1"/>
      </xdr:nvSpPr>
      <xdr:spPr>
        <a:xfrm>
          <a:off x="14357428" y="6300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62630</xdr:rowOff>
    </xdr:from>
    <xdr:to>
      <xdr:col>71</xdr:col>
      <xdr:colOff>177800</xdr:colOff>
      <xdr:row>39</xdr:row>
      <xdr:rowOff>84379</xdr:rowOff>
    </xdr:to>
    <xdr:cxnSp macro="">
      <xdr:nvCxnSpPr>
        <xdr:cNvPr id="536" name="直線コネクタ 535"/>
        <xdr:cNvCxnSpPr/>
      </xdr:nvCxnSpPr>
      <xdr:spPr>
        <a:xfrm>
          <a:off x="12814300" y="6749180"/>
          <a:ext cx="889000" cy="2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34461</xdr:rowOff>
    </xdr:from>
    <xdr:to>
      <xdr:col>72</xdr:col>
      <xdr:colOff>38100</xdr:colOff>
      <xdr:row>38</xdr:row>
      <xdr:rowOff>136061</xdr:rowOff>
    </xdr:to>
    <xdr:sp macro="" textlink="">
      <xdr:nvSpPr>
        <xdr:cNvPr id="537" name="フローチャート: 判断 536"/>
        <xdr:cNvSpPr/>
      </xdr:nvSpPr>
      <xdr:spPr>
        <a:xfrm>
          <a:off x="13652500" y="654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152588</xdr:rowOff>
    </xdr:from>
    <xdr:ext cx="469744" cy="259045"/>
    <xdr:sp macro="" textlink="">
      <xdr:nvSpPr>
        <xdr:cNvPr id="538" name="テキスト ボックス 537"/>
        <xdr:cNvSpPr txBox="1"/>
      </xdr:nvSpPr>
      <xdr:spPr>
        <a:xfrm>
          <a:off x="13468428" y="632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70677</xdr:rowOff>
    </xdr:from>
    <xdr:to>
      <xdr:col>67</xdr:col>
      <xdr:colOff>101600</xdr:colOff>
      <xdr:row>39</xdr:row>
      <xdr:rowOff>827</xdr:rowOff>
    </xdr:to>
    <xdr:sp macro="" textlink="">
      <xdr:nvSpPr>
        <xdr:cNvPr id="539" name="フローチャート: 判断 538"/>
        <xdr:cNvSpPr/>
      </xdr:nvSpPr>
      <xdr:spPr>
        <a:xfrm>
          <a:off x="12763500" y="6585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17354</xdr:rowOff>
    </xdr:from>
    <xdr:ext cx="469744" cy="259045"/>
    <xdr:sp macro="" textlink="">
      <xdr:nvSpPr>
        <xdr:cNvPr id="540" name="テキスト ボックス 539"/>
        <xdr:cNvSpPr txBox="1"/>
      </xdr:nvSpPr>
      <xdr:spPr>
        <a:xfrm>
          <a:off x="12579428" y="636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6" name="楕円 545"/>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7"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20287</xdr:rowOff>
    </xdr:from>
    <xdr:to>
      <xdr:col>81</xdr:col>
      <xdr:colOff>101600</xdr:colOff>
      <xdr:row>39</xdr:row>
      <xdr:rowOff>121887</xdr:rowOff>
    </xdr:to>
    <xdr:sp macro="" textlink="">
      <xdr:nvSpPr>
        <xdr:cNvPr id="548" name="楕円 547"/>
        <xdr:cNvSpPr/>
      </xdr:nvSpPr>
      <xdr:spPr>
        <a:xfrm>
          <a:off x="15430500" y="670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113014</xdr:rowOff>
    </xdr:from>
    <xdr:ext cx="378565" cy="259045"/>
    <xdr:sp macro="" textlink="">
      <xdr:nvSpPr>
        <xdr:cNvPr id="549" name="テキスト ボックス 548"/>
        <xdr:cNvSpPr txBox="1"/>
      </xdr:nvSpPr>
      <xdr:spPr>
        <a:xfrm>
          <a:off x="15292017" y="6799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2130</xdr:rowOff>
    </xdr:from>
    <xdr:to>
      <xdr:col>76</xdr:col>
      <xdr:colOff>165100</xdr:colOff>
      <xdr:row>39</xdr:row>
      <xdr:rowOff>103730</xdr:rowOff>
    </xdr:to>
    <xdr:sp macro="" textlink="">
      <xdr:nvSpPr>
        <xdr:cNvPr id="550" name="楕円 549"/>
        <xdr:cNvSpPr/>
      </xdr:nvSpPr>
      <xdr:spPr>
        <a:xfrm>
          <a:off x="14541500" y="668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94857</xdr:rowOff>
    </xdr:from>
    <xdr:ext cx="469744" cy="259045"/>
    <xdr:sp macro="" textlink="">
      <xdr:nvSpPr>
        <xdr:cNvPr id="551" name="テキスト ボックス 550"/>
        <xdr:cNvSpPr txBox="1"/>
      </xdr:nvSpPr>
      <xdr:spPr>
        <a:xfrm>
          <a:off x="14357428" y="678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33579</xdr:rowOff>
    </xdr:from>
    <xdr:to>
      <xdr:col>72</xdr:col>
      <xdr:colOff>38100</xdr:colOff>
      <xdr:row>39</xdr:row>
      <xdr:rowOff>135179</xdr:rowOff>
    </xdr:to>
    <xdr:sp macro="" textlink="">
      <xdr:nvSpPr>
        <xdr:cNvPr id="552" name="楕円 551"/>
        <xdr:cNvSpPr/>
      </xdr:nvSpPr>
      <xdr:spPr>
        <a:xfrm>
          <a:off x="13652500" y="672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126306</xdr:rowOff>
    </xdr:from>
    <xdr:ext cx="378565" cy="259045"/>
    <xdr:sp macro="" textlink="">
      <xdr:nvSpPr>
        <xdr:cNvPr id="553" name="テキスト ボックス 552"/>
        <xdr:cNvSpPr txBox="1"/>
      </xdr:nvSpPr>
      <xdr:spPr>
        <a:xfrm>
          <a:off x="13514017" y="68128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11830</xdr:rowOff>
    </xdr:from>
    <xdr:to>
      <xdr:col>67</xdr:col>
      <xdr:colOff>101600</xdr:colOff>
      <xdr:row>39</xdr:row>
      <xdr:rowOff>113430</xdr:rowOff>
    </xdr:to>
    <xdr:sp macro="" textlink="">
      <xdr:nvSpPr>
        <xdr:cNvPr id="554" name="楕円 553"/>
        <xdr:cNvSpPr/>
      </xdr:nvSpPr>
      <xdr:spPr>
        <a:xfrm>
          <a:off x="12763500" y="66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104557</xdr:rowOff>
    </xdr:from>
    <xdr:ext cx="469744" cy="259045"/>
    <xdr:sp macro="" textlink="">
      <xdr:nvSpPr>
        <xdr:cNvPr id="555" name="テキスト ボックス 554"/>
        <xdr:cNvSpPr txBox="1"/>
      </xdr:nvSpPr>
      <xdr:spPr>
        <a:xfrm>
          <a:off x="12579428" y="6791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167132</xdr:rowOff>
    </xdr:from>
    <xdr:to>
      <xdr:col>85</xdr:col>
      <xdr:colOff>126364</xdr:colOff>
      <xdr:row>78</xdr:row>
      <xdr:rowOff>80747</xdr:rowOff>
    </xdr:to>
    <xdr:cxnSp macro="">
      <xdr:nvCxnSpPr>
        <xdr:cNvPr id="628" name="直線コネクタ 627"/>
        <xdr:cNvCxnSpPr/>
      </xdr:nvCxnSpPr>
      <xdr:spPr>
        <a:xfrm flipV="1">
          <a:off x="16317595" y="11997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84574</xdr:rowOff>
    </xdr:from>
    <xdr:ext cx="534377" cy="259045"/>
    <xdr:sp macro="" textlink="">
      <xdr:nvSpPr>
        <xdr:cNvPr id="629" name="公債費最小値テキスト"/>
        <xdr:cNvSpPr txBox="1"/>
      </xdr:nvSpPr>
      <xdr:spPr>
        <a:xfrm>
          <a:off x="16370300" y="1345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80747</xdr:rowOff>
    </xdr:from>
    <xdr:to>
      <xdr:col>86</xdr:col>
      <xdr:colOff>25400</xdr:colOff>
      <xdr:row>78</xdr:row>
      <xdr:rowOff>80747</xdr:rowOff>
    </xdr:to>
    <xdr:cxnSp macro="">
      <xdr:nvCxnSpPr>
        <xdr:cNvPr id="630" name="直線コネクタ 629"/>
        <xdr:cNvCxnSpPr/>
      </xdr:nvCxnSpPr>
      <xdr:spPr>
        <a:xfrm>
          <a:off x="16230600" y="1345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113809</xdr:rowOff>
    </xdr:from>
    <xdr:ext cx="599010" cy="259045"/>
    <xdr:sp macro="" textlink="">
      <xdr:nvSpPr>
        <xdr:cNvPr id="631" name="公債費最大値テキスト"/>
        <xdr:cNvSpPr txBox="1"/>
      </xdr:nvSpPr>
      <xdr:spPr>
        <a:xfrm>
          <a:off x="16370300" y="11772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167132</xdr:rowOff>
    </xdr:from>
    <xdr:to>
      <xdr:col>86</xdr:col>
      <xdr:colOff>25400</xdr:colOff>
      <xdr:row>69</xdr:row>
      <xdr:rowOff>167132</xdr:rowOff>
    </xdr:to>
    <xdr:cxnSp macro="">
      <xdr:nvCxnSpPr>
        <xdr:cNvPr id="632" name="直線コネクタ 631"/>
        <xdr:cNvCxnSpPr/>
      </xdr:nvCxnSpPr>
      <xdr:spPr>
        <a:xfrm>
          <a:off x="16230600" y="11997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65621</xdr:rowOff>
    </xdr:from>
    <xdr:to>
      <xdr:col>85</xdr:col>
      <xdr:colOff>127000</xdr:colOff>
      <xdr:row>76</xdr:row>
      <xdr:rowOff>76200</xdr:rowOff>
    </xdr:to>
    <xdr:cxnSp macro="">
      <xdr:nvCxnSpPr>
        <xdr:cNvPr id="633" name="直線コネクタ 632"/>
        <xdr:cNvCxnSpPr/>
      </xdr:nvCxnSpPr>
      <xdr:spPr>
        <a:xfrm flipV="1">
          <a:off x="15481300" y="13095821"/>
          <a:ext cx="838200" cy="1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166019</xdr:rowOff>
    </xdr:from>
    <xdr:ext cx="534377" cy="259045"/>
    <xdr:sp macro="" textlink="">
      <xdr:nvSpPr>
        <xdr:cNvPr id="634" name="公債費平均値テキスト"/>
        <xdr:cNvSpPr txBox="1"/>
      </xdr:nvSpPr>
      <xdr:spPr>
        <a:xfrm>
          <a:off x="16370300" y="12681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143142</xdr:rowOff>
    </xdr:from>
    <xdr:to>
      <xdr:col>85</xdr:col>
      <xdr:colOff>177800</xdr:colOff>
      <xdr:row>75</xdr:row>
      <xdr:rowOff>73292</xdr:rowOff>
    </xdr:to>
    <xdr:sp macro="" textlink="">
      <xdr:nvSpPr>
        <xdr:cNvPr id="635" name="フローチャート: 判断 634"/>
        <xdr:cNvSpPr/>
      </xdr:nvSpPr>
      <xdr:spPr>
        <a:xfrm>
          <a:off x="162687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73737</xdr:rowOff>
    </xdr:from>
    <xdr:to>
      <xdr:col>81</xdr:col>
      <xdr:colOff>50800</xdr:colOff>
      <xdr:row>76</xdr:row>
      <xdr:rowOff>76200</xdr:rowOff>
    </xdr:to>
    <xdr:cxnSp macro="">
      <xdr:nvCxnSpPr>
        <xdr:cNvPr id="636" name="直線コネクタ 635"/>
        <xdr:cNvCxnSpPr/>
      </xdr:nvCxnSpPr>
      <xdr:spPr>
        <a:xfrm>
          <a:off x="14592300" y="13103937"/>
          <a:ext cx="889000" cy="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154216</xdr:rowOff>
    </xdr:from>
    <xdr:to>
      <xdr:col>81</xdr:col>
      <xdr:colOff>101600</xdr:colOff>
      <xdr:row>75</xdr:row>
      <xdr:rowOff>84366</xdr:rowOff>
    </xdr:to>
    <xdr:sp macro="" textlink="">
      <xdr:nvSpPr>
        <xdr:cNvPr id="637" name="フローチャート: 判断 636"/>
        <xdr:cNvSpPr/>
      </xdr:nvSpPr>
      <xdr:spPr>
        <a:xfrm>
          <a:off x="15430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100893</xdr:rowOff>
    </xdr:from>
    <xdr:ext cx="534377" cy="259045"/>
    <xdr:sp macro="" textlink="">
      <xdr:nvSpPr>
        <xdr:cNvPr id="638" name="テキスト ボックス 637"/>
        <xdr:cNvSpPr txBox="1"/>
      </xdr:nvSpPr>
      <xdr:spPr>
        <a:xfrm>
          <a:off x="15214111" y="126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40576</xdr:rowOff>
    </xdr:from>
    <xdr:to>
      <xdr:col>76</xdr:col>
      <xdr:colOff>114300</xdr:colOff>
      <xdr:row>76</xdr:row>
      <xdr:rowOff>73737</xdr:rowOff>
    </xdr:to>
    <xdr:cxnSp macro="">
      <xdr:nvCxnSpPr>
        <xdr:cNvPr id="639" name="直線コネクタ 638"/>
        <xdr:cNvCxnSpPr/>
      </xdr:nvCxnSpPr>
      <xdr:spPr>
        <a:xfrm>
          <a:off x="13703300" y="13070776"/>
          <a:ext cx="889000" cy="3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25349</xdr:rowOff>
    </xdr:from>
    <xdr:to>
      <xdr:col>76</xdr:col>
      <xdr:colOff>165100</xdr:colOff>
      <xdr:row>75</xdr:row>
      <xdr:rowOff>126949</xdr:rowOff>
    </xdr:to>
    <xdr:sp macro="" textlink="">
      <xdr:nvSpPr>
        <xdr:cNvPr id="640" name="フローチャート: 判断 639"/>
        <xdr:cNvSpPr/>
      </xdr:nvSpPr>
      <xdr:spPr>
        <a:xfrm>
          <a:off x="14541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143476</xdr:rowOff>
    </xdr:from>
    <xdr:ext cx="534377" cy="259045"/>
    <xdr:sp macro="" textlink="">
      <xdr:nvSpPr>
        <xdr:cNvPr id="641" name="テキスト ボックス 640"/>
        <xdr:cNvSpPr txBox="1"/>
      </xdr:nvSpPr>
      <xdr:spPr>
        <a:xfrm>
          <a:off x="14325111" y="1265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40576</xdr:rowOff>
    </xdr:from>
    <xdr:to>
      <xdr:col>71</xdr:col>
      <xdr:colOff>177800</xdr:colOff>
      <xdr:row>76</xdr:row>
      <xdr:rowOff>44095</xdr:rowOff>
    </xdr:to>
    <xdr:cxnSp macro="">
      <xdr:nvCxnSpPr>
        <xdr:cNvPr id="642" name="直線コネクタ 641"/>
        <xdr:cNvCxnSpPr/>
      </xdr:nvCxnSpPr>
      <xdr:spPr>
        <a:xfrm flipV="1">
          <a:off x="12814300" y="13070776"/>
          <a:ext cx="889000" cy="3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39865</xdr:rowOff>
    </xdr:from>
    <xdr:to>
      <xdr:col>72</xdr:col>
      <xdr:colOff>38100</xdr:colOff>
      <xdr:row>75</xdr:row>
      <xdr:rowOff>141465</xdr:rowOff>
    </xdr:to>
    <xdr:sp macro="" textlink="">
      <xdr:nvSpPr>
        <xdr:cNvPr id="643" name="フローチャート: 判断 642"/>
        <xdr:cNvSpPr/>
      </xdr:nvSpPr>
      <xdr:spPr>
        <a:xfrm>
          <a:off x="13652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157992</xdr:rowOff>
    </xdr:from>
    <xdr:ext cx="534377" cy="259045"/>
    <xdr:sp macro="" textlink="">
      <xdr:nvSpPr>
        <xdr:cNvPr id="644" name="テキスト ボックス 643"/>
        <xdr:cNvSpPr txBox="1"/>
      </xdr:nvSpPr>
      <xdr:spPr>
        <a:xfrm>
          <a:off x="13436111" y="1267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32741</xdr:rowOff>
    </xdr:from>
    <xdr:to>
      <xdr:col>67</xdr:col>
      <xdr:colOff>101600</xdr:colOff>
      <xdr:row>75</xdr:row>
      <xdr:rowOff>134341</xdr:rowOff>
    </xdr:to>
    <xdr:sp macro="" textlink="">
      <xdr:nvSpPr>
        <xdr:cNvPr id="645" name="フローチャート: 判断 644"/>
        <xdr:cNvSpPr/>
      </xdr:nvSpPr>
      <xdr:spPr>
        <a:xfrm>
          <a:off x="127635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150868</xdr:rowOff>
    </xdr:from>
    <xdr:ext cx="534377" cy="259045"/>
    <xdr:sp macro="" textlink="">
      <xdr:nvSpPr>
        <xdr:cNvPr id="646" name="テキスト ボックス 645"/>
        <xdr:cNvSpPr txBox="1"/>
      </xdr:nvSpPr>
      <xdr:spPr>
        <a:xfrm>
          <a:off x="12547111" y="1266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14821</xdr:rowOff>
    </xdr:from>
    <xdr:to>
      <xdr:col>85</xdr:col>
      <xdr:colOff>177800</xdr:colOff>
      <xdr:row>76</xdr:row>
      <xdr:rowOff>116421</xdr:rowOff>
    </xdr:to>
    <xdr:sp macro="" textlink="">
      <xdr:nvSpPr>
        <xdr:cNvPr id="652" name="楕円 651"/>
        <xdr:cNvSpPr/>
      </xdr:nvSpPr>
      <xdr:spPr>
        <a:xfrm>
          <a:off x="16268700" y="1304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164698</xdr:rowOff>
    </xdr:from>
    <xdr:ext cx="534377" cy="259045"/>
    <xdr:sp macro="" textlink="">
      <xdr:nvSpPr>
        <xdr:cNvPr id="653" name="公債費該当値テキスト"/>
        <xdr:cNvSpPr txBox="1"/>
      </xdr:nvSpPr>
      <xdr:spPr>
        <a:xfrm>
          <a:off x="16370300" y="1302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25400</xdr:rowOff>
    </xdr:from>
    <xdr:to>
      <xdr:col>81</xdr:col>
      <xdr:colOff>101600</xdr:colOff>
      <xdr:row>76</xdr:row>
      <xdr:rowOff>127000</xdr:rowOff>
    </xdr:to>
    <xdr:sp macro="" textlink="">
      <xdr:nvSpPr>
        <xdr:cNvPr id="654" name="楕円 653"/>
        <xdr:cNvSpPr/>
      </xdr:nvSpPr>
      <xdr:spPr>
        <a:xfrm>
          <a:off x="15430500" y="1305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118127</xdr:rowOff>
    </xdr:from>
    <xdr:ext cx="534377" cy="259045"/>
    <xdr:sp macro="" textlink="">
      <xdr:nvSpPr>
        <xdr:cNvPr id="655" name="テキスト ボックス 654"/>
        <xdr:cNvSpPr txBox="1"/>
      </xdr:nvSpPr>
      <xdr:spPr>
        <a:xfrm>
          <a:off x="15214111" y="13148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22937</xdr:rowOff>
    </xdr:from>
    <xdr:to>
      <xdr:col>76</xdr:col>
      <xdr:colOff>165100</xdr:colOff>
      <xdr:row>76</xdr:row>
      <xdr:rowOff>124537</xdr:rowOff>
    </xdr:to>
    <xdr:sp macro="" textlink="">
      <xdr:nvSpPr>
        <xdr:cNvPr id="656" name="楕円 655"/>
        <xdr:cNvSpPr/>
      </xdr:nvSpPr>
      <xdr:spPr>
        <a:xfrm>
          <a:off x="14541500" y="1305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115664</xdr:rowOff>
    </xdr:from>
    <xdr:ext cx="534377" cy="259045"/>
    <xdr:sp macro="" textlink="">
      <xdr:nvSpPr>
        <xdr:cNvPr id="657" name="テキスト ボックス 656"/>
        <xdr:cNvSpPr txBox="1"/>
      </xdr:nvSpPr>
      <xdr:spPr>
        <a:xfrm>
          <a:off x="14325111" y="1314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161226</xdr:rowOff>
    </xdr:from>
    <xdr:to>
      <xdr:col>72</xdr:col>
      <xdr:colOff>38100</xdr:colOff>
      <xdr:row>76</xdr:row>
      <xdr:rowOff>91376</xdr:rowOff>
    </xdr:to>
    <xdr:sp macro="" textlink="">
      <xdr:nvSpPr>
        <xdr:cNvPr id="658" name="楕円 657"/>
        <xdr:cNvSpPr/>
      </xdr:nvSpPr>
      <xdr:spPr>
        <a:xfrm>
          <a:off x="13652500" y="1301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82503</xdr:rowOff>
    </xdr:from>
    <xdr:ext cx="534377" cy="259045"/>
    <xdr:sp macro="" textlink="">
      <xdr:nvSpPr>
        <xdr:cNvPr id="659" name="テキスト ボックス 658"/>
        <xdr:cNvSpPr txBox="1"/>
      </xdr:nvSpPr>
      <xdr:spPr>
        <a:xfrm>
          <a:off x="13436111" y="1311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164745</xdr:rowOff>
    </xdr:from>
    <xdr:to>
      <xdr:col>67</xdr:col>
      <xdr:colOff>101600</xdr:colOff>
      <xdr:row>76</xdr:row>
      <xdr:rowOff>94895</xdr:rowOff>
    </xdr:to>
    <xdr:sp macro="" textlink="">
      <xdr:nvSpPr>
        <xdr:cNvPr id="660" name="楕円 659"/>
        <xdr:cNvSpPr/>
      </xdr:nvSpPr>
      <xdr:spPr>
        <a:xfrm>
          <a:off x="12763500" y="1302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86022</xdr:rowOff>
    </xdr:from>
    <xdr:ext cx="534377" cy="259045"/>
    <xdr:sp macro="" textlink="">
      <xdr:nvSpPr>
        <xdr:cNvPr id="661" name="テキスト ボックス 660"/>
        <xdr:cNvSpPr txBox="1"/>
      </xdr:nvSpPr>
      <xdr:spPr>
        <a:xfrm>
          <a:off x="12547111" y="1311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132195</xdr:rowOff>
    </xdr:from>
    <xdr:to>
      <xdr:col>85</xdr:col>
      <xdr:colOff>126364</xdr:colOff>
      <xdr:row>99</xdr:row>
      <xdr:rowOff>37236</xdr:rowOff>
    </xdr:to>
    <xdr:cxnSp macro="">
      <xdr:nvCxnSpPr>
        <xdr:cNvPr id="685" name="直線コネクタ 684"/>
        <xdr:cNvCxnSpPr/>
      </xdr:nvCxnSpPr>
      <xdr:spPr>
        <a:xfrm flipV="1">
          <a:off x="16317595" y="15734145"/>
          <a:ext cx="1269" cy="127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41063</xdr:rowOff>
    </xdr:from>
    <xdr:ext cx="378565" cy="259045"/>
    <xdr:sp macro="" textlink="">
      <xdr:nvSpPr>
        <xdr:cNvPr id="686" name="積立金最小値テキスト"/>
        <xdr:cNvSpPr txBox="1"/>
      </xdr:nvSpPr>
      <xdr:spPr>
        <a:xfrm>
          <a:off x="16370300" y="1701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37236</xdr:rowOff>
    </xdr:from>
    <xdr:to>
      <xdr:col>86</xdr:col>
      <xdr:colOff>25400</xdr:colOff>
      <xdr:row>99</xdr:row>
      <xdr:rowOff>37236</xdr:rowOff>
    </xdr:to>
    <xdr:cxnSp macro="">
      <xdr:nvCxnSpPr>
        <xdr:cNvPr id="687" name="直線コネクタ 686"/>
        <xdr:cNvCxnSpPr/>
      </xdr:nvCxnSpPr>
      <xdr:spPr>
        <a:xfrm>
          <a:off x="16230600" y="1701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78872</xdr:rowOff>
    </xdr:from>
    <xdr:ext cx="599010" cy="259045"/>
    <xdr:sp macro="" textlink="">
      <xdr:nvSpPr>
        <xdr:cNvPr id="688" name="積立金最大値テキスト"/>
        <xdr:cNvSpPr txBox="1"/>
      </xdr:nvSpPr>
      <xdr:spPr>
        <a:xfrm>
          <a:off x="16370300" y="1550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132195</xdr:rowOff>
    </xdr:from>
    <xdr:to>
      <xdr:col>86</xdr:col>
      <xdr:colOff>25400</xdr:colOff>
      <xdr:row>91</xdr:row>
      <xdr:rowOff>132195</xdr:rowOff>
    </xdr:to>
    <xdr:cxnSp macro="">
      <xdr:nvCxnSpPr>
        <xdr:cNvPr id="689" name="直線コネクタ 688"/>
        <xdr:cNvCxnSpPr/>
      </xdr:nvCxnSpPr>
      <xdr:spPr>
        <a:xfrm>
          <a:off x="16230600" y="15734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76682</xdr:rowOff>
    </xdr:from>
    <xdr:to>
      <xdr:col>85</xdr:col>
      <xdr:colOff>127000</xdr:colOff>
      <xdr:row>96</xdr:row>
      <xdr:rowOff>12928</xdr:rowOff>
    </xdr:to>
    <xdr:cxnSp macro="">
      <xdr:nvCxnSpPr>
        <xdr:cNvPr id="690" name="直線コネクタ 689"/>
        <xdr:cNvCxnSpPr/>
      </xdr:nvCxnSpPr>
      <xdr:spPr>
        <a:xfrm flipV="1">
          <a:off x="15481300" y="16192982"/>
          <a:ext cx="838200" cy="27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116591</xdr:rowOff>
    </xdr:from>
    <xdr:ext cx="534377" cy="259045"/>
    <xdr:sp macro="" textlink="">
      <xdr:nvSpPr>
        <xdr:cNvPr id="691" name="積立金平均値テキスト"/>
        <xdr:cNvSpPr txBox="1"/>
      </xdr:nvSpPr>
      <xdr:spPr>
        <a:xfrm>
          <a:off x="16370300" y="16575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138164</xdr:rowOff>
    </xdr:from>
    <xdr:to>
      <xdr:col>85</xdr:col>
      <xdr:colOff>177800</xdr:colOff>
      <xdr:row>97</xdr:row>
      <xdr:rowOff>68314</xdr:rowOff>
    </xdr:to>
    <xdr:sp macro="" textlink="">
      <xdr:nvSpPr>
        <xdr:cNvPr id="692" name="フローチャート: 判断 691"/>
        <xdr:cNvSpPr/>
      </xdr:nvSpPr>
      <xdr:spPr>
        <a:xfrm>
          <a:off x="162687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12928</xdr:rowOff>
    </xdr:from>
    <xdr:to>
      <xdr:col>81</xdr:col>
      <xdr:colOff>50800</xdr:colOff>
      <xdr:row>98</xdr:row>
      <xdr:rowOff>60731</xdr:rowOff>
    </xdr:to>
    <xdr:cxnSp macro="">
      <xdr:nvCxnSpPr>
        <xdr:cNvPr id="693" name="直線コネクタ 692"/>
        <xdr:cNvCxnSpPr/>
      </xdr:nvCxnSpPr>
      <xdr:spPr>
        <a:xfrm flipV="1">
          <a:off x="14592300" y="16472128"/>
          <a:ext cx="889000" cy="39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66370</xdr:rowOff>
    </xdr:from>
    <xdr:to>
      <xdr:col>81</xdr:col>
      <xdr:colOff>101600</xdr:colOff>
      <xdr:row>97</xdr:row>
      <xdr:rowOff>167970</xdr:rowOff>
    </xdr:to>
    <xdr:sp macro="" textlink="">
      <xdr:nvSpPr>
        <xdr:cNvPr id="694" name="フローチャート: 判断 693"/>
        <xdr:cNvSpPr/>
      </xdr:nvSpPr>
      <xdr:spPr>
        <a:xfrm>
          <a:off x="154305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159097</xdr:rowOff>
    </xdr:from>
    <xdr:ext cx="534377" cy="259045"/>
    <xdr:sp macro="" textlink="">
      <xdr:nvSpPr>
        <xdr:cNvPr id="695" name="テキスト ボックス 694"/>
        <xdr:cNvSpPr txBox="1"/>
      </xdr:nvSpPr>
      <xdr:spPr>
        <a:xfrm>
          <a:off x="15214111" y="1678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30607</xdr:rowOff>
    </xdr:from>
    <xdr:to>
      <xdr:col>76</xdr:col>
      <xdr:colOff>114300</xdr:colOff>
      <xdr:row>98</xdr:row>
      <xdr:rowOff>60731</xdr:rowOff>
    </xdr:to>
    <xdr:cxnSp macro="">
      <xdr:nvCxnSpPr>
        <xdr:cNvPr id="696" name="直線コネクタ 695"/>
        <xdr:cNvCxnSpPr/>
      </xdr:nvCxnSpPr>
      <xdr:spPr>
        <a:xfrm>
          <a:off x="13703300" y="16832707"/>
          <a:ext cx="889000" cy="3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141579</xdr:rowOff>
    </xdr:from>
    <xdr:to>
      <xdr:col>76</xdr:col>
      <xdr:colOff>165100</xdr:colOff>
      <xdr:row>98</xdr:row>
      <xdr:rowOff>71729</xdr:rowOff>
    </xdr:to>
    <xdr:sp macro="" textlink="">
      <xdr:nvSpPr>
        <xdr:cNvPr id="697" name="フローチャート: 判断 696"/>
        <xdr:cNvSpPr/>
      </xdr:nvSpPr>
      <xdr:spPr>
        <a:xfrm>
          <a:off x="14541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88256</xdr:rowOff>
    </xdr:from>
    <xdr:ext cx="534377" cy="259045"/>
    <xdr:sp macro="" textlink="">
      <xdr:nvSpPr>
        <xdr:cNvPr id="698" name="テキスト ボックス 697"/>
        <xdr:cNvSpPr txBox="1"/>
      </xdr:nvSpPr>
      <xdr:spPr>
        <a:xfrm>
          <a:off x="14325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30607</xdr:rowOff>
    </xdr:from>
    <xdr:to>
      <xdr:col>71</xdr:col>
      <xdr:colOff>177800</xdr:colOff>
      <xdr:row>98</xdr:row>
      <xdr:rowOff>122465</xdr:rowOff>
    </xdr:to>
    <xdr:cxnSp macro="">
      <xdr:nvCxnSpPr>
        <xdr:cNvPr id="699" name="直線コネクタ 698"/>
        <xdr:cNvCxnSpPr/>
      </xdr:nvCxnSpPr>
      <xdr:spPr>
        <a:xfrm flipV="1">
          <a:off x="12814300" y="16832707"/>
          <a:ext cx="889000" cy="91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169635</xdr:rowOff>
    </xdr:from>
    <xdr:to>
      <xdr:col>72</xdr:col>
      <xdr:colOff>38100</xdr:colOff>
      <xdr:row>98</xdr:row>
      <xdr:rowOff>99785</xdr:rowOff>
    </xdr:to>
    <xdr:sp macro="" textlink="">
      <xdr:nvSpPr>
        <xdr:cNvPr id="700" name="フローチャート: 判断 699"/>
        <xdr:cNvSpPr/>
      </xdr:nvSpPr>
      <xdr:spPr>
        <a:xfrm>
          <a:off x="13652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90912</xdr:rowOff>
    </xdr:from>
    <xdr:ext cx="534377" cy="259045"/>
    <xdr:sp macro="" textlink="">
      <xdr:nvSpPr>
        <xdr:cNvPr id="701" name="テキスト ボックス 700"/>
        <xdr:cNvSpPr txBox="1"/>
      </xdr:nvSpPr>
      <xdr:spPr>
        <a:xfrm>
          <a:off x="13436111" y="1689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164351</xdr:rowOff>
    </xdr:from>
    <xdr:to>
      <xdr:col>67</xdr:col>
      <xdr:colOff>101600</xdr:colOff>
      <xdr:row>98</xdr:row>
      <xdr:rowOff>94501</xdr:rowOff>
    </xdr:to>
    <xdr:sp macro="" textlink="">
      <xdr:nvSpPr>
        <xdr:cNvPr id="702" name="フローチャート: 判断 701"/>
        <xdr:cNvSpPr/>
      </xdr:nvSpPr>
      <xdr:spPr>
        <a:xfrm>
          <a:off x="12763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111028</xdr:rowOff>
    </xdr:from>
    <xdr:ext cx="534377" cy="259045"/>
    <xdr:sp macro="" textlink="">
      <xdr:nvSpPr>
        <xdr:cNvPr id="703" name="テキスト ボックス 702"/>
        <xdr:cNvSpPr txBox="1"/>
      </xdr:nvSpPr>
      <xdr:spPr>
        <a:xfrm>
          <a:off x="12547111" y="1657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25882</xdr:rowOff>
    </xdr:from>
    <xdr:to>
      <xdr:col>85</xdr:col>
      <xdr:colOff>177800</xdr:colOff>
      <xdr:row>94</xdr:row>
      <xdr:rowOff>127482</xdr:rowOff>
    </xdr:to>
    <xdr:sp macro="" textlink="">
      <xdr:nvSpPr>
        <xdr:cNvPr id="709" name="楕円 708"/>
        <xdr:cNvSpPr/>
      </xdr:nvSpPr>
      <xdr:spPr>
        <a:xfrm>
          <a:off x="16268700" y="1614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48759</xdr:rowOff>
    </xdr:from>
    <xdr:ext cx="534377" cy="259045"/>
    <xdr:sp macro="" textlink="">
      <xdr:nvSpPr>
        <xdr:cNvPr id="710" name="積立金該当値テキスト"/>
        <xdr:cNvSpPr txBox="1"/>
      </xdr:nvSpPr>
      <xdr:spPr>
        <a:xfrm>
          <a:off x="16370300" y="1599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133578</xdr:rowOff>
    </xdr:from>
    <xdr:to>
      <xdr:col>81</xdr:col>
      <xdr:colOff>101600</xdr:colOff>
      <xdr:row>96</xdr:row>
      <xdr:rowOff>63728</xdr:rowOff>
    </xdr:to>
    <xdr:sp macro="" textlink="">
      <xdr:nvSpPr>
        <xdr:cNvPr id="711" name="楕円 710"/>
        <xdr:cNvSpPr/>
      </xdr:nvSpPr>
      <xdr:spPr>
        <a:xfrm>
          <a:off x="15430500" y="1642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80255</xdr:rowOff>
    </xdr:from>
    <xdr:ext cx="534377" cy="259045"/>
    <xdr:sp macro="" textlink="">
      <xdr:nvSpPr>
        <xdr:cNvPr id="712" name="テキスト ボックス 711"/>
        <xdr:cNvSpPr txBox="1"/>
      </xdr:nvSpPr>
      <xdr:spPr>
        <a:xfrm>
          <a:off x="15214111" y="1619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9931</xdr:rowOff>
    </xdr:from>
    <xdr:to>
      <xdr:col>76</xdr:col>
      <xdr:colOff>165100</xdr:colOff>
      <xdr:row>98</xdr:row>
      <xdr:rowOff>111531</xdr:rowOff>
    </xdr:to>
    <xdr:sp macro="" textlink="">
      <xdr:nvSpPr>
        <xdr:cNvPr id="713" name="楕円 712"/>
        <xdr:cNvSpPr/>
      </xdr:nvSpPr>
      <xdr:spPr>
        <a:xfrm>
          <a:off x="14541500" y="1681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102658</xdr:rowOff>
    </xdr:from>
    <xdr:ext cx="534377" cy="259045"/>
    <xdr:sp macro="" textlink="">
      <xdr:nvSpPr>
        <xdr:cNvPr id="714" name="テキスト ボックス 713"/>
        <xdr:cNvSpPr txBox="1"/>
      </xdr:nvSpPr>
      <xdr:spPr>
        <a:xfrm>
          <a:off x="14325111" y="1690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151257</xdr:rowOff>
    </xdr:from>
    <xdr:to>
      <xdr:col>72</xdr:col>
      <xdr:colOff>38100</xdr:colOff>
      <xdr:row>98</xdr:row>
      <xdr:rowOff>81407</xdr:rowOff>
    </xdr:to>
    <xdr:sp macro="" textlink="">
      <xdr:nvSpPr>
        <xdr:cNvPr id="715" name="楕円 714"/>
        <xdr:cNvSpPr/>
      </xdr:nvSpPr>
      <xdr:spPr>
        <a:xfrm>
          <a:off x="13652500" y="1678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97934</xdr:rowOff>
    </xdr:from>
    <xdr:ext cx="534377" cy="259045"/>
    <xdr:sp macro="" textlink="">
      <xdr:nvSpPr>
        <xdr:cNvPr id="716" name="テキスト ボックス 715"/>
        <xdr:cNvSpPr txBox="1"/>
      </xdr:nvSpPr>
      <xdr:spPr>
        <a:xfrm>
          <a:off x="13436111" y="165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71665</xdr:rowOff>
    </xdr:from>
    <xdr:to>
      <xdr:col>67</xdr:col>
      <xdr:colOff>101600</xdr:colOff>
      <xdr:row>99</xdr:row>
      <xdr:rowOff>1815</xdr:rowOff>
    </xdr:to>
    <xdr:sp macro="" textlink="">
      <xdr:nvSpPr>
        <xdr:cNvPr id="717" name="楕円 716"/>
        <xdr:cNvSpPr/>
      </xdr:nvSpPr>
      <xdr:spPr>
        <a:xfrm>
          <a:off x="12763500" y="1687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164392</xdr:rowOff>
    </xdr:from>
    <xdr:ext cx="469744" cy="259045"/>
    <xdr:sp macro="" textlink="">
      <xdr:nvSpPr>
        <xdr:cNvPr id="718" name="テキスト ボックス 717"/>
        <xdr:cNvSpPr txBox="1"/>
      </xdr:nvSpPr>
      <xdr:spPr>
        <a:xfrm>
          <a:off x="12579428" y="16966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2" name="テキスト ボックス 73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4" name="テキスト ボックス 73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6" name="テキスト ボックス 73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8" name="テキスト ボックス 73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107963</xdr:rowOff>
    </xdr:from>
    <xdr:to>
      <xdr:col>116</xdr:col>
      <xdr:colOff>62864</xdr:colOff>
      <xdr:row>39</xdr:row>
      <xdr:rowOff>44450</xdr:rowOff>
    </xdr:to>
    <xdr:cxnSp macro="">
      <xdr:nvCxnSpPr>
        <xdr:cNvPr id="742" name="直線コネクタ 741"/>
        <xdr:cNvCxnSpPr/>
      </xdr:nvCxnSpPr>
      <xdr:spPr>
        <a:xfrm flipV="1">
          <a:off x="22159595" y="5251463"/>
          <a:ext cx="1269" cy="1479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54640</xdr:rowOff>
    </xdr:from>
    <xdr:ext cx="534377" cy="259045"/>
    <xdr:sp macro="" textlink="">
      <xdr:nvSpPr>
        <xdr:cNvPr id="745" name="投資及び出資金最大値テキスト"/>
        <xdr:cNvSpPr txBox="1"/>
      </xdr:nvSpPr>
      <xdr:spPr>
        <a:xfrm>
          <a:off x="22212300" y="50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107963</xdr:rowOff>
    </xdr:from>
    <xdr:to>
      <xdr:col>116</xdr:col>
      <xdr:colOff>152400</xdr:colOff>
      <xdr:row>30</xdr:row>
      <xdr:rowOff>107963</xdr:rowOff>
    </xdr:to>
    <xdr:cxnSp macro="">
      <xdr:nvCxnSpPr>
        <xdr:cNvPr id="746" name="直線コネクタ 745"/>
        <xdr:cNvCxnSpPr/>
      </xdr:nvCxnSpPr>
      <xdr:spPr>
        <a:xfrm>
          <a:off x="22072600" y="525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165422</xdr:rowOff>
    </xdr:from>
    <xdr:ext cx="469744" cy="259045"/>
    <xdr:sp macro="" textlink="">
      <xdr:nvSpPr>
        <xdr:cNvPr id="748" name="投資及び出資金平均値テキスト"/>
        <xdr:cNvSpPr txBox="1"/>
      </xdr:nvSpPr>
      <xdr:spPr>
        <a:xfrm>
          <a:off x="22212300" y="6337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142545</xdr:rowOff>
    </xdr:from>
    <xdr:to>
      <xdr:col>116</xdr:col>
      <xdr:colOff>114300</xdr:colOff>
      <xdr:row>38</xdr:row>
      <xdr:rowOff>72695</xdr:rowOff>
    </xdr:to>
    <xdr:sp macro="" textlink="">
      <xdr:nvSpPr>
        <xdr:cNvPr id="749" name="フローチャート: 判断 748"/>
        <xdr:cNvSpPr/>
      </xdr:nvSpPr>
      <xdr:spPr>
        <a:xfrm>
          <a:off x="22110700" y="64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161481</xdr:rowOff>
    </xdr:from>
    <xdr:to>
      <xdr:col>112</xdr:col>
      <xdr:colOff>38100</xdr:colOff>
      <xdr:row>38</xdr:row>
      <xdr:rowOff>91631</xdr:rowOff>
    </xdr:to>
    <xdr:sp macro="" textlink="">
      <xdr:nvSpPr>
        <xdr:cNvPr id="751" name="フローチャート: 判断 750"/>
        <xdr:cNvSpPr/>
      </xdr:nvSpPr>
      <xdr:spPr>
        <a:xfrm>
          <a:off x="212725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108157</xdr:rowOff>
    </xdr:from>
    <xdr:ext cx="469744" cy="259045"/>
    <xdr:sp macro="" textlink="">
      <xdr:nvSpPr>
        <xdr:cNvPr id="752" name="テキスト ボックス 751"/>
        <xdr:cNvSpPr txBox="1"/>
      </xdr:nvSpPr>
      <xdr:spPr>
        <a:xfrm>
          <a:off x="21088428" y="628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170205</xdr:rowOff>
    </xdr:from>
    <xdr:to>
      <xdr:col>107</xdr:col>
      <xdr:colOff>101600</xdr:colOff>
      <xdr:row>38</xdr:row>
      <xdr:rowOff>100355</xdr:rowOff>
    </xdr:to>
    <xdr:sp macro="" textlink="">
      <xdr:nvSpPr>
        <xdr:cNvPr id="754" name="フローチャート: 判断 753"/>
        <xdr:cNvSpPr/>
      </xdr:nvSpPr>
      <xdr:spPr>
        <a:xfrm>
          <a:off x="20383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116883</xdr:rowOff>
    </xdr:from>
    <xdr:ext cx="469744" cy="259045"/>
    <xdr:sp macro="" textlink="">
      <xdr:nvSpPr>
        <xdr:cNvPr id="755" name="テキスト ボックス 754"/>
        <xdr:cNvSpPr txBox="1"/>
      </xdr:nvSpPr>
      <xdr:spPr>
        <a:xfrm>
          <a:off x="20199428" y="628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47676</xdr:rowOff>
    </xdr:from>
    <xdr:to>
      <xdr:col>102</xdr:col>
      <xdr:colOff>165100</xdr:colOff>
      <xdr:row>38</xdr:row>
      <xdr:rowOff>149276</xdr:rowOff>
    </xdr:to>
    <xdr:sp macro="" textlink="">
      <xdr:nvSpPr>
        <xdr:cNvPr id="757" name="フローチャート: 判断 756"/>
        <xdr:cNvSpPr/>
      </xdr:nvSpPr>
      <xdr:spPr>
        <a:xfrm>
          <a:off x="19494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165803</xdr:rowOff>
    </xdr:from>
    <xdr:ext cx="469744" cy="259045"/>
    <xdr:sp macro="" textlink="">
      <xdr:nvSpPr>
        <xdr:cNvPr id="758" name="テキスト ボックス 757"/>
        <xdr:cNvSpPr txBox="1"/>
      </xdr:nvSpPr>
      <xdr:spPr>
        <a:xfrm>
          <a:off x="19310428" y="63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72251</xdr:rowOff>
    </xdr:from>
    <xdr:to>
      <xdr:col>98</xdr:col>
      <xdr:colOff>38100</xdr:colOff>
      <xdr:row>39</xdr:row>
      <xdr:rowOff>2401</xdr:rowOff>
    </xdr:to>
    <xdr:sp macro="" textlink="">
      <xdr:nvSpPr>
        <xdr:cNvPr id="759" name="フローチャート: 判断 758"/>
        <xdr:cNvSpPr/>
      </xdr:nvSpPr>
      <xdr:spPr>
        <a:xfrm>
          <a:off x="18605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18927</xdr:rowOff>
    </xdr:from>
    <xdr:ext cx="469744" cy="259045"/>
    <xdr:sp macro="" textlink="">
      <xdr:nvSpPr>
        <xdr:cNvPr id="760" name="テキスト ボックス 759"/>
        <xdr:cNvSpPr txBox="1"/>
      </xdr:nvSpPr>
      <xdr:spPr>
        <a:xfrm>
          <a:off x="18421428" y="636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7"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6" name="直線コネクタ 78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7" name="テキスト ボックス 78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8" name="直線コネクタ 78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9" name="テキスト ボックス 788"/>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1" name="テキスト ボックス 79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2" name="直線コネクタ 79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3" name="テキスト ボックス 79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4" name="直線コネクタ 79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5" name="テキスト ボックス 79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112954</xdr:rowOff>
    </xdr:from>
    <xdr:to>
      <xdr:col>116</xdr:col>
      <xdr:colOff>62864</xdr:colOff>
      <xdr:row>59</xdr:row>
      <xdr:rowOff>44450</xdr:rowOff>
    </xdr:to>
    <xdr:cxnSp macro="">
      <xdr:nvCxnSpPr>
        <xdr:cNvPr id="799" name="直線コネクタ 798"/>
        <xdr:cNvCxnSpPr/>
      </xdr:nvCxnSpPr>
      <xdr:spPr>
        <a:xfrm flipV="1">
          <a:off x="22159595" y="8856904"/>
          <a:ext cx="1269" cy="13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0"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1" name="直線コネクタ 80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59631</xdr:rowOff>
    </xdr:from>
    <xdr:ext cx="534377" cy="259045"/>
    <xdr:sp macro="" textlink="">
      <xdr:nvSpPr>
        <xdr:cNvPr id="802" name="貸付金最大値テキスト"/>
        <xdr:cNvSpPr txBox="1"/>
      </xdr:nvSpPr>
      <xdr:spPr>
        <a:xfrm>
          <a:off x="22212300" y="863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112954</xdr:rowOff>
    </xdr:from>
    <xdr:to>
      <xdr:col>116</xdr:col>
      <xdr:colOff>152400</xdr:colOff>
      <xdr:row>51</xdr:row>
      <xdr:rowOff>112954</xdr:rowOff>
    </xdr:to>
    <xdr:cxnSp macro="">
      <xdr:nvCxnSpPr>
        <xdr:cNvPr id="803" name="直線コネクタ 802"/>
        <xdr:cNvCxnSpPr/>
      </xdr:nvCxnSpPr>
      <xdr:spPr>
        <a:xfrm>
          <a:off x="22072600" y="8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44259</xdr:rowOff>
    </xdr:from>
    <xdr:to>
      <xdr:col>116</xdr:col>
      <xdr:colOff>63500</xdr:colOff>
      <xdr:row>59</xdr:row>
      <xdr:rowOff>44412</xdr:rowOff>
    </xdr:to>
    <xdr:cxnSp macro="">
      <xdr:nvCxnSpPr>
        <xdr:cNvPr id="804" name="直線コネクタ 803"/>
        <xdr:cNvCxnSpPr/>
      </xdr:nvCxnSpPr>
      <xdr:spPr>
        <a:xfrm>
          <a:off x="21323300" y="10159809"/>
          <a:ext cx="8382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129188</xdr:rowOff>
    </xdr:from>
    <xdr:ext cx="469744" cy="259045"/>
    <xdr:sp macro="" textlink="">
      <xdr:nvSpPr>
        <xdr:cNvPr id="805" name="貸付金平均値テキスト"/>
        <xdr:cNvSpPr txBox="1"/>
      </xdr:nvSpPr>
      <xdr:spPr>
        <a:xfrm>
          <a:off x="22212300" y="973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106311</xdr:rowOff>
    </xdr:from>
    <xdr:to>
      <xdr:col>116</xdr:col>
      <xdr:colOff>114300</xdr:colOff>
      <xdr:row>58</xdr:row>
      <xdr:rowOff>36461</xdr:rowOff>
    </xdr:to>
    <xdr:sp macro="" textlink="">
      <xdr:nvSpPr>
        <xdr:cNvPr id="806" name="フローチャート: 判断 805"/>
        <xdr:cNvSpPr/>
      </xdr:nvSpPr>
      <xdr:spPr>
        <a:xfrm>
          <a:off x="221107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44259</xdr:rowOff>
    </xdr:from>
    <xdr:to>
      <xdr:col>111</xdr:col>
      <xdr:colOff>177800</xdr:colOff>
      <xdr:row>59</xdr:row>
      <xdr:rowOff>44412</xdr:rowOff>
    </xdr:to>
    <xdr:cxnSp macro="">
      <xdr:nvCxnSpPr>
        <xdr:cNvPr id="807" name="直線コネクタ 806"/>
        <xdr:cNvCxnSpPr/>
      </xdr:nvCxnSpPr>
      <xdr:spPr>
        <a:xfrm flipV="1">
          <a:off x="20434300" y="10159809"/>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110084</xdr:rowOff>
    </xdr:from>
    <xdr:to>
      <xdr:col>112</xdr:col>
      <xdr:colOff>38100</xdr:colOff>
      <xdr:row>58</xdr:row>
      <xdr:rowOff>40234</xdr:rowOff>
    </xdr:to>
    <xdr:sp macro="" textlink="">
      <xdr:nvSpPr>
        <xdr:cNvPr id="808" name="フローチャート: 判断 807"/>
        <xdr:cNvSpPr/>
      </xdr:nvSpPr>
      <xdr:spPr>
        <a:xfrm>
          <a:off x="21272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56761</xdr:rowOff>
    </xdr:from>
    <xdr:ext cx="469744" cy="259045"/>
    <xdr:sp macro="" textlink="">
      <xdr:nvSpPr>
        <xdr:cNvPr id="809" name="テキスト ボックス 808"/>
        <xdr:cNvSpPr txBox="1"/>
      </xdr:nvSpPr>
      <xdr:spPr>
        <a:xfrm>
          <a:off x="21088428" y="965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44336</xdr:rowOff>
    </xdr:from>
    <xdr:to>
      <xdr:col>107</xdr:col>
      <xdr:colOff>50800</xdr:colOff>
      <xdr:row>59</xdr:row>
      <xdr:rowOff>44412</xdr:rowOff>
    </xdr:to>
    <xdr:cxnSp macro="">
      <xdr:nvCxnSpPr>
        <xdr:cNvPr id="810" name="直線コネクタ 809"/>
        <xdr:cNvCxnSpPr/>
      </xdr:nvCxnSpPr>
      <xdr:spPr>
        <a:xfrm>
          <a:off x="19545300" y="10159886"/>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147841</xdr:rowOff>
    </xdr:from>
    <xdr:to>
      <xdr:col>107</xdr:col>
      <xdr:colOff>101600</xdr:colOff>
      <xdr:row>58</xdr:row>
      <xdr:rowOff>77991</xdr:rowOff>
    </xdr:to>
    <xdr:sp macro="" textlink="">
      <xdr:nvSpPr>
        <xdr:cNvPr id="811" name="フローチャート: 判断 810"/>
        <xdr:cNvSpPr/>
      </xdr:nvSpPr>
      <xdr:spPr>
        <a:xfrm>
          <a:off x="20383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94518</xdr:rowOff>
    </xdr:from>
    <xdr:ext cx="469744" cy="259045"/>
    <xdr:sp macro="" textlink="">
      <xdr:nvSpPr>
        <xdr:cNvPr id="812" name="テキスト ボックス 811"/>
        <xdr:cNvSpPr txBox="1"/>
      </xdr:nvSpPr>
      <xdr:spPr>
        <a:xfrm>
          <a:off x="20199428" y="969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44297</xdr:rowOff>
    </xdr:from>
    <xdr:to>
      <xdr:col>102</xdr:col>
      <xdr:colOff>114300</xdr:colOff>
      <xdr:row>59</xdr:row>
      <xdr:rowOff>44336</xdr:rowOff>
    </xdr:to>
    <xdr:cxnSp macro="">
      <xdr:nvCxnSpPr>
        <xdr:cNvPr id="813" name="直線コネクタ 812"/>
        <xdr:cNvCxnSpPr/>
      </xdr:nvCxnSpPr>
      <xdr:spPr>
        <a:xfrm>
          <a:off x="18656300" y="10159847"/>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146279</xdr:rowOff>
    </xdr:from>
    <xdr:to>
      <xdr:col>102</xdr:col>
      <xdr:colOff>165100</xdr:colOff>
      <xdr:row>58</xdr:row>
      <xdr:rowOff>76429</xdr:rowOff>
    </xdr:to>
    <xdr:sp macro="" textlink="">
      <xdr:nvSpPr>
        <xdr:cNvPr id="814" name="フローチャート: 判断 813"/>
        <xdr:cNvSpPr/>
      </xdr:nvSpPr>
      <xdr:spPr>
        <a:xfrm>
          <a:off x="19494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92956</xdr:rowOff>
    </xdr:from>
    <xdr:ext cx="469744" cy="259045"/>
    <xdr:sp macro="" textlink="">
      <xdr:nvSpPr>
        <xdr:cNvPr id="815" name="テキスト ボックス 814"/>
        <xdr:cNvSpPr txBox="1"/>
      </xdr:nvSpPr>
      <xdr:spPr>
        <a:xfrm>
          <a:off x="19310428" y="96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126581</xdr:rowOff>
    </xdr:from>
    <xdr:to>
      <xdr:col>98</xdr:col>
      <xdr:colOff>38100</xdr:colOff>
      <xdr:row>58</xdr:row>
      <xdr:rowOff>56731</xdr:rowOff>
    </xdr:to>
    <xdr:sp macro="" textlink="">
      <xdr:nvSpPr>
        <xdr:cNvPr id="816" name="フローチャート: 判断 815"/>
        <xdr:cNvSpPr/>
      </xdr:nvSpPr>
      <xdr:spPr>
        <a:xfrm>
          <a:off x="18605500" y="989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73258</xdr:rowOff>
    </xdr:from>
    <xdr:ext cx="469744" cy="259045"/>
    <xdr:sp macro="" textlink="">
      <xdr:nvSpPr>
        <xdr:cNvPr id="817" name="テキスト ボックス 816"/>
        <xdr:cNvSpPr txBox="1"/>
      </xdr:nvSpPr>
      <xdr:spPr>
        <a:xfrm>
          <a:off x="18421428" y="9674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165062</xdr:rowOff>
    </xdr:from>
    <xdr:to>
      <xdr:col>116</xdr:col>
      <xdr:colOff>114300</xdr:colOff>
      <xdr:row>59</xdr:row>
      <xdr:rowOff>95212</xdr:rowOff>
    </xdr:to>
    <xdr:sp macro="" textlink="">
      <xdr:nvSpPr>
        <xdr:cNvPr id="823" name="楕円 822"/>
        <xdr:cNvSpPr/>
      </xdr:nvSpPr>
      <xdr:spPr>
        <a:xfrm>
          <a:off x="22110700" y="1010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79989</xdr:rowOff>
    </xdr:from>
    <xdr:ext cx="249299" cy="259045"/>
    <xdr:sp macro="" textlink="">
      <xdr:nvSpPr>
        <xdr:cNvPr id="824" name="貸付金該当値テキスト"/>
        <xdr:cNvSpPr txBox="1"/>
      </xdr:nvSpPr>
      <xdr:spPr>
        <a:xfrm>
          <a:off x="22212300" y="100240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164909</xdr:rowOff>
    </xdr:from>
    <xdr:to>
      <xdr:col>112</xdr:col>
      <xdr:colOff>38100</xdr:colOff>
      <xdr:row>59</xdr:row>
      <xdr:rowOff>95059</xdr:rowOff>
    </xdr:to>
    <xdr:sp macro="" textlink="">
      <xdr:nvSpPr>
        <xdr:cNvPr id="825" name="楕円 824"/>
        <xdr:cNvSpPr/>
      </xdr:nvSpPr>
      <xdr:spPr>
        <a:xfrm>
          <a:off x="21272500" y="1010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86186</xdr:rowOff>
    </xdr:from>
    <xdr:ext cx="249299" cy="259045"/>
    <xdr:sp macro="" textlink="">
      <xdr:nvSpPr>
        <xdr:cNvPr id="826" name="テキスト ボックス 825"/>
        <xdr:cNvSpPr txBox="1"/>
      </xdr:nvSpPr>
      <xdr:spPr>
        <a:xfrm>
          <a:off x="21198650" y="10201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165062</xdr:rowOff>
    </xdr:from>
    <xdr:to>
      <xdr:col>107</xdr:col>
      <xdr:colOff>101600</xdr:colOff>
      <xdr:row>59</xdr:row>
      <xdr:rowOff>95212</xdr:rowOff>
    </xdr:to>
    <xdr:sp macro="" textlink="">
      <xdr:nvSpPr>
        <xdr:cNvPr id="827" name="楕円 826"/>
        <xdr:cNvSpPr/>
      </xdr:nvSpPr>
      <xdr:spPr>
        <a:xfrm>
          <a:off x="20383500" y="1010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86339</xdr:rowOff>
    </xdr:from>
    <xdr:ext cx="249299" cy="259045"/>
    <xdr:sp macro="" textlink="">
      <xdr:nvSpPr>
        <xdr:cNvPr id="828" name="テキスト ボックス 827"/>
        <xdr:cNvSpPr txBox="1"/>
      </xdr:nvSpPr>
      <xdr:spPr>
        <a:xfrm>
          <a:off x="20309650" y="10201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164986</xdr:rowOff>
    </xdr:from>
    <xdr:to>
      <xdr:col>102</xdr:col>
      <xdr:colOff>165100</xdr:colOff>
      <xdr:row>59</xdr:row>
      <xdr:rowOff>95136</xdr:rowOff>
    </xdr:to>
    <xdr:sp macro="" textlink="">
      <xdr:nvSpPr>
        <xdr:cNvPr id="829" name="楕円 828"/>
        <xdr:cNvSpPr/>
      </xdr:nvSpPr>
      <xdr:spPr>
        <a:xfrm>
          <a:off x="19494500" y="1010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86263</xdr:rowOff>
    </xdr:from>
    <xdr:ext cx="249299" cy="259045"/>
    <xdr:sp macro="" textlink="">
      <xdr:nvSpPr>
        <xdr:cNvPr id="830" name="テキスト ボックス 829"/>
        <xdr:cNvSpPr txBox="1"/>
      </xdr:nvSpPr>
      <xdr:spPr>
        <a:xfrm>
          <a:off x="19420650" y="102018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164947</xdr:rowOff>
    </xdr:from>
    <xdr:to>
      <xdr:col>98</xdr:col>
      <xdr:colOff>38100</xdr:colOff>
      <xdr:row>59</xdr:row>
      <xdr:rowOff>95097</xdr:rowOff>
    </xdr:to>
    <xdr:sp macro="" textlink="">
      <xdr:nvSpPr>
        <xdr:cNvPr id="831" name="楕円 830"/>
        <xdr:cNvSpPr/>
      </xdr:nvSpPr>
      <xdr:spPr>
        <a:xfrm>
          <a:off x="18605500" y="1010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86224</xdr:rowOff>
    </xdr:from>
    <xdr:ext cx="249299" cy="259045"/>
    <xdr:sp macro="" textlink="">
      <xdr:nvSpPr>
        <xdr:cNvPr id="832" name="テキスト ボックス 831"/>
        <xdr:cNvSpPr txBox="1"/>
      </xdr:nvSpPr>
      <xdr:spPr>
        <a:xfrm>
          <a:off x="18531650" y="10201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3" name="テキスト ボックス 84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4" name="直線コネクタ 84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5" name="テキスト ボックス 84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6" name="直線コネクタ 84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7" name="テキスト ボックス 84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8" name="直線コネクタ 84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9" name="テキスト ボックス 84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0" name="直線コネクタ 84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1" name="テキスト ボックス 85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2" name="直線コネクタ 85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3" name="テキスト ボックス 85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5" name="テキスト ボックス 85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158655</xdr:rowOff>
    </xdr:from>
    <xdr:to>
      <xdr:col>116</xdr:col>
      <xdr:colOff>62864</xdr:colOff>
      <xdr:row>79</xdr:row>
      <xdr:rowOff>12064</xdr:rowOff>
    </xdr:to>
    <xdr:cxnSp macro="">
      <xdr:nvCxnSpPr>
        <xdr:cNvPr id="857" name="直線コネクタ 856"/>
        <xdr:cNvCxnSpPr/>
      </xdr:nvCxnSpPr>
      <xdr:spPr>
        <a:xfrm flipV="1">
          <a:off x="22159595" y="12160155"/>
          <a:ext cx="1269" cy="1396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15891</xdr:rowOff>
    </xdr:from>
    <xdr:ext cx="534377" cy="259045"/>
    <xdr:sp macro="" textlink="">
      <xdr:nvSpPr>
        <xdr:cNvPr id="858" name="繰出金最小値テキスト"/>
        <xdr:cNvSpPr txBox="1"/>
      </xdr:nvSpPr>
      <xdr:spPr>
        <a:xfrm>
          <a:off x="22212300" y="1356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12064</xdr:rowOff>
    </xdr:from>
    <xdr:to>
      <xdr:col>116</xdr:col>
      <xdr:colOff>152400</xdr:colOff>
      <xdr:row>79</xdr:row>
      <xdr:rowOff>12064</xdr:rowOff>
    </xdr:to>
    <xdr:cxnSp macro="">
      <xdr:nvCxnSpPr>
        <xdr:cNvPr id="859" name="直線コネクタ 858"/>
        <xdr:cNvCxnSpPr/>
      </xdr:nvCxnSpPr>
      <xdr:spPr>
        <a:xfrm>
          <a:off x="22072600" y="1355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105332</xdr:rowOff>
    </xdr:from>
    <xdr:ext cx="534377" cy="259045"/>
    <xdr:sp macro="" textlink="">
      <xdr:nvSpPr>
        <xdr:cNvPr id="860" name="繰出金最大値テキスト"/>
        <xdr:cNvSpPr txBox="1"/>
      </xdr:nvSpPr>
      <xdr:spPr>
        <a:xfrm>
          <a:off x="22212300" y="1193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158655</xdr:rowOff>
    </xdr:from>
    <xdr:to>
      <xdr:col>116</xdr:col>
      <xdr:colOff>152400</xdr:colOff>
      <xdr:row>70</xdr:row>
      <xdr:rowOff>158655</xdr:rowOff>
    </xdr:to>
    <xdr:cxnSp macro="">
      <xdr:nvCxnSpPr>
        <xdr:cNvPr id="861" name="直線コネクタ 860"/>
        <xdr:cNvCxnSpPr/>
      </xdr:nvCxnSpPr>
      <xdr:spPr>
        <a:xfrm>
          <a:off x="22072600" y="1216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122250</xdr:rowOff>
    </xdr:from>
    <xdr:to>
      <xdr:col>116</xdr:col>
      <xdr:colOff>63500</xdr:colOff>
      <xdr:row>77</xdr:row>
      <xdr:rowOff>145186</xdr:rowOff>
    </xdr:to>
    <xdr:cxnSp macro="">
      <xdr:nvCxnSpPr>
        <xdr:cNvPr id="862" name="直線コネクタ 861"/>
        <xdr:cNvCxnSpPr/>
      </xdr:nvCxnSpPr>
      <xdr:spPr>
        <a:xfrm flipV="1">
          <a:off x="21323300" y="13323900"/>
          <a:ext cx="838200" cy="2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67086</xdr:rowOff>
    </xdr:from>
    <xdr:ext cx="534377" cy="259045"/>
    <xdr:sp macro="" textlink="">
      <xdr:nvSpPr>
        <xdr:cNvPr id="863" name="繰出金平均値テキスト"/>
        <xdr:cNvSpPr txBox="1"/>
      </xdr:nvSpPr>
      <xdr:spPr>
        <a:xfrm>
          <a:off x="22212300" y="12925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44208</xdr:rowOff>
    </xdr:from>
    <xdr:to>
      <xdr:col>116</xdr:col>
      <xdr:colOff>114300</xdr:colOff>
      <xdr:row>76</xdr:row>
      <xdr:rowOff>145808</xdr:rowOff>
    </xdr:to>
    <xdr:sp macro="" textlink="">
      <xdr:nvSpPr>
        <xdr:cNvPr id="864" name="フローチャート: 判断 863"/>
        <xdr:cNvSpPr/>
      </xdr:nvSpPr>
      <xdr:spPr>
        <a:xfrm>
          <a:off x="221107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141339</xdr:rowOff>
    </xdr:from>
    <xdr:to>
      <xdr:col>111</xdr:col>
      <xdr:colOff>177800</xdr:colOff>
      <xdr:row>77</xdr:row>
      <xdr:rowOff>145186</xdr:rowOff>
    </xdr:to>
    <xdr:cxnSp macro="">
      <xdr:nvCxnSpPr>
        <xdr:cNvPr id="865" name="直線コネクタ 864"/>
        <xdr:cNvCxnSpPr/>
      </xdr:nvCxnSpPr>
      <xdr:spPr>
        <a:xfrm>
          <a:off x="20434300" y="13000089"/>
          <a:ext cx="889000" cy="346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60458</xdr:rowOff>
    </xdr:from>
    <xdr:to>
      <xdr:col>112</xdr:col>
      <xdr:colOff>38100</xdr:colOff>
      <xdr:row>76</xdr:row>
      <xdr:rowOff>162058</xdr:rowOff>
    </xdr:to>
    <xdr:sp macro="" textlink="">
      <xdr:nvSpPr>
        <xdr:cNvPr id="866" name="フローチャート: 判断 865"/>
        <xdr:cNvSpPr/>
      </xdr:nvSpPr>
      <xdr:spPr>
        <a:xfrm>
          <a:off x="21272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7135</xdr:rowOff>
    </xdr:from>
    <xdr:ext cx="534377" cy="259045"/>
    <xdr:sp macro="" textlink="">
      <xdr:nvSpPr>
        <xdr:cNvPr id="867" name="テキスト ボックス 866"/>
        <xdr:cNvSpPr txBox="1"/>
      </xdr:nvSpPr>
      <xdr:spPr>
        <a:xfrm>
          <a:off x="21056111" y="1286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141339</xdr:rowOff>
    </xdr:from>
    <xdr:to>
      <xdr:col>107</xdr:col>
      <xdr:colOff>50800</xdr:colOff>
      <xdr:row>75</xdr:row>
      <xdr:rowOff>157587</xdr:rowOff>
    </xdr:to>
    <xdr:cxnSp macro="">
      <xdr:nvCxnSpPr>
        <xdr:cNvPr id="868" name="直線コネクタ 867"/>
        <xdr:cNvCxnSpPr/>
      </xdr:nvCxnSpPr>
      <xdr:spPr>
        <a:xfrm flipV="1">
          <a:off x="19545300" y="13000089"/>
          <a:ext cx="889000" cy="1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134086</xdr:rowOff>
    </xdr:from>
    <xdr:to>
      <xdr:col>107</xdr:col>
      <xdr:colOff>101600</xdr:colOff>
      <xdr:row>76</xdr:row>
      <xdr:rowOff>64236</xdr:rowOff>
    </xdr:to>
    <xdr:sp macro="" textlink="">
      <xdr:nvSpPr>
        <xdr:cNvPr id="869" name="フローチャート: 判断 868"/>
        <xdr:cNvSpPr/>
      </xdr:nvSpPr>
      <xdr:spPr>
        <a:xfrm>
          <a:off x="20383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55363</xdr:rowOff>
    </xdr:from>
    <xdr:ext cx="534377" cy="259045"/>
    <xdr:sp macro="" textlink="">
      <xdr:nvSpPr>
        <xdr:cNvPr id="870" name="テキスト ボックス 869"/>
        <xdr:cNvSpPr txBox="1"/>
      </xdr:nvSpPr>
      <xdr:spPr>
        <a:xfrm>
          <a:off x="20167111" y="130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157587</xdr:rowOff>
    </xdr:from>
    <xdr:to>
      <xdr:col>102</xdr:col>
      <xdr:colOff>114300</xdr:colOff>
      <xdr:row>76</xdr:row>
      <xdr:rowOff>12085</xdr:rowOff>
    </xdr:to>
    <xdr:cxnSp macro="">
      <xdr:nvCxnSpPr>
        <xdr:cNvPr id="871" name="直線コネクタ 870"/>
        <xdr:cNvCxnSpPr/>
      </xdr:nvCxnSpPr>
      <xdr:spPr>
        <a:xfrm flipV="1">
          <a:off x="18656300" y="13016337"/>
          <a:ext cx="889000" cy="2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110827</xdr:rowOff>
    </xdr:from>
    <xdr:to>
      <xdr:col>102</xdr:col>
      <xdr:colOff>165100</xdr:colOff>
      <xdr:row>76</xdr:row>
      <xdr:rowOff>40977</xdr:rowOff>
    </xdr:to>
    <xdr:sp macro="" textlink="">
      <xdr:nvSpPr>
        <xdr:cNvPr id="872" name="フローチャート: 判断 871"/>
        <xdr:cNvSpPr/>
      </xdr:nvSpPr>
      <xdr:spPr>
        <a:xfrm>
          <a:off x="19494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32103</xdr:rowOff>
    </xdr:from>
    <xdr:ext cx="534377" cy="259045"/>
    <xdr:sp macro="" textlink="">
      <xdr:nvSpPr>
        <xdr:cNvPr id="873" name="テキスト ボックス 872"/>
        <xdr:cNvSpPr txBox="1"/>
      </xdr:nvSpPr>
      <xdr:spPr>
        <a:xfrm>
          <a:off x="19278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66383</xdr:rowOff>
    </xdr:from>
    <xdr:to>
      <xdr:col>98</xdr:col>
      <xdr:colOff>38100</xdr:colOff>
      <xdr:row>75</xdr:row>
      <xdr:rowOff>167984</xdr:rowOff>
    </xdr:to>
    <xdr:sp macro="" textlink="">
      <xdr:nvSpPr>
        <xdr:cNvPr id="874" name="フローチャート: 判断 873"/>
        <xdr:cNvSpPr/>
      </xdr:nvSpPr>
      <xdr:spPr>
        <a:xfrm>
          <a:off x="18605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13060</xdr:rowOff>
    </xdr:from>
    <xdr:ext cx="534377" cy="259045"/>
    <xdr:sp macro="" textlink="">
      <xdr:nvSpPr>
        <xdr:cNvPr id="875" name="テキスト ボックス 874"/>
        <xdr:cNvSpPr txBox="1"/>
      </xdr:nvSpPr>
      <xdr:spPr>
        <a:xfrm>
          <a:off x="18389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71450</xdr:rowOff>
    </xdr:from>
    <xdr:to>
      <xdr:col>116</xdr:col>
      <xdr:colOff>114300</xdr:colOff>
      <xdr:row>78</xdr:row>
      <xdr:rowOff>1600</xdr:rowOff>
    </xdr:to>
    <xdr:sp macro="" textlink="">
      <xdr:nvSpPr>
        <xdr:cNvPr id="881" name="楕円 880"/>
        <xdr:cNvSpPr/>
      </xdr:nvSpPr>
      <xdr:spPr>
        <a:xfrm>
          <a:off x="22110700" y="132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49877</xdr:rowOff>
    </xdr:from>
    <xdr:ext cx="534377" cy="259045"/>
    <xdr:sp macro="" textlink="">
      <xdr:nvSpPr>
        <xdr:cNvPr id="882" name="繰出金該当値テキスト"/>
        <xdr:cNvSpPr txBox="1"/>
      </xdr:nvSpPr>
      <xdr:spPr>
        <a:xfrm>
          <a:off x="22212300" y="1325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94386</xdr:rowOff>
    </xdr:from>
    <xdr:to>
      <xdr:col>112</xdr:col>
      <xdr:colOff>38100</xdr:colOff>
      <xdr:row>78</xdr:row>
      <xdr:rowOff>24536</xdr:rowOff>
    </xdr:to>
    <xdr:sp macro="" textlink="">
      <xdr:nvSpPr>
        <xdr:cNvPr id="883" name="楕円 882"/>
        <xdr:cNvSpPr/>
      </xdr:nvSpPr>
      <xdr:spPr>
        <a:xfrm>
          <a:off x="21272500" y="1329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15663</xdr:rowOff>
    </xdr:from>
    <xdr:ext cx="534377" cy="259045"/>
    <xdr:sp macro="" textlink="">
      <xdr:nvSpPr>
        <xdr:cNvPr id="884" name="テキスト ボックス 883"/>
        <xdr:cNvSpPr txBox="1"/>
      </xdr:nvSpPr>
      <xdr:spPr>
        <a:xfrm>
          <a:off x="21056111" y="1338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90539</xdr:rowOff>
    </xdr:from>
    <xdr:to>
      <xdr:col>107</xdr:col>
      <xdr:colOff>101600</xdr:colOff>
      <xdr:row>76</xdr:row>
      <xdr:rowOff>20689</xdr:rowOff>
    </xdr:to>
    <xdr:sp macro="" textlink="">
      <xdr:nvSpPr>
        <xdr:cNvPr id="885" name="楕円 884"/>
        <xdr:cNvSpPr/>
      </xdr:nvSpPr>
      <xdr:spPr>
        <a:xfrm>
          <a:off x="20383500" y="1294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37216</xdr:rowOff>
    </xdr:from>
    <xdr:ext cx="534377" cy="259045"/>
    <xdr:sp macro="" textlink="">
      <xdr:nvSpPr>
        <xdr:cNvPr id="886" name="テキスト ボックス 885"/>
        <xdr:cNvSpPr txBox="1"/>
      </xdr:nvSpPr>
      <xdr:spPr>
        <a:xfrm>
          <a:off x="20167111" y="12724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106788</xdr:rowOff>
    </xdr:from>
    <xdr:to>
      <xdr:col>102</xdr:col>
      <xdr:colOff>165100</xdr:colOff>
      <xdr:row>76</xdr:row>
      <xdr:rowOff>36937</xdr:rowOff>
    </xdr:to>
    <xdr:sp macro="" textlink="">
      <xdr:nvSpPr>
        <xdr:cNvPr id="887" name="楕円 886"/>
        <xdr:cNvSpPr/>
      </xdr:nvSpPr>
      <xdr:spPr>
        <a:xfrm>
          <a:off x="19494500" y="129655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53465</xdr:rowOff>
    </xdr:from>
    <xdr:ext cx="534377" cy="259045"/>
    <xdr:sp macro="" textlink="">
      <xdr:nvSpPr>
        <xdr:cNvPr id="888" name="テキスト ボックス 887"/>
        <xdr:cNvSpPr txBox="1"/>
      </xdr:nvSpPr>
      <xdr:spPr>
        <a:xfrm>
          <a:off x="19278111" y="12740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132734</xdr:rowOff>
    </xdr:from>
    <xdr:to>
      <xdr:col>98</xdr:col>
      <xdr:colOff>38100</xdr:colOff>
      <xdr:row>76</xdr:row>
      <xdr:rowOff>62883</xdr:rowOff>
    </xdr:to>
    <xdr:sp macro="" textlink="">
      <xdr:nvSpPr>
        <xdr:cNvPr id="889" name="楕円 888"/>
        <xdr:cNvSpPr/>
      </xdr:nvSpPr>
      <xdr:spPr>
        <a:xfrm>
          <a:off x="18605500" y="129914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54012</xdr:rowOff>
    </xdr:from>
    <xdr:ext cx="534377" cy="259045"/>
    <xdr:sp macro="" textlink="">
      <xdr:nvSpPr>
        <xdr:cNvPr id="890" name="テキスト ボックス 889"/>
        <xdr:cNvSpPr txBox="1"/>
      </xdr:nvSpPr>
      <xdr:spPr>
        <a:xfrm>
          <a:off x="18389111" y="1308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901" name="直線コネクタ 900"/>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902" name="テキスト ボックス 901"/>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3" name="直線コネクタ 90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4" name="テキスト ボックス 90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905" name="直線コネクタ 904"/>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906" name="テキスト ボックス 905"/>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910" name="直線コネクタ 909"/>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1" name="前年度繰上充用金最小値テキスト"/>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2" name="直線コネクタ 911"/>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13" name="前年度繰上充用金最大値テキスト"/>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4" name="直線コネクタ 913"/>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15" name="直線コネクタ 914"/>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16" name="前年度繰上充用金平均値テキスト"/>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7" name="フローチャート: 判断 916"/>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8" name="直線コネクタ 917"/>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9" name="フローチャート: 判断 918"/>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20" name="テキスト ボックス 919"/>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21" name="直線コネクタ 920"/>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22" name="フローチャート: 判断 921"/>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23" name="テキスト ボックス 922"/>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24" name="直線コネクタ 923"/>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25" name="フローチャート: 判断 924"/>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6" name="テキスト ボックス 925"/>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7" name="フローチャート: 判断 926"/>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8" name="テキスト ボックス 927"/>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34" name="楕円 933"/>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35" name="前年度繰上充用金該当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6" name="楕円 935"/>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7" name="テキスト ボックス 936"/>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8" name="楕円 937"/>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9" name="テキスト ボックス 938"/>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40" name="楕円 939"/>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41" name="テキスト ボックス 940"/>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42" name="楕円 941"/>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43" name="テキスト ボックス 942"/>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633,810</a:t>
          </a:r>
          <a:r>
            <a:rPr kumimoji="1" lang="ja-JP" altLang="en-US" sz="1300">
              <a:latin typeface="ＭＳ Ｐゴシック" panose="020B0600070205080204" pitchFamily="50" charset="-128"/>
              <a:ea typeface="ＭＳ Ｐゴシック" panose="020B0600070205080204" pitchFamily="50" charset="-128"/>
            </a:rPr>
            <a:t>円となっている。扶助費は、新型コロナウイルス感染症対策事業として、住民税非課税世帯等支援対策事業が</a:t>
          </a:r>
          <a:r>
            <a:rPr kumimoji="1" lang="en-US" altLang="ja-JP" sz="1300">
              <a:latin typeface="ＭＳ Ｐゴシック" panose="020B0600070205080204" pitchFamily="50" charset="-128"/>
              <a:ea typeface="ＭＳ Ｐゴシック" panose="020B0600070205080204" pitchFamily="50" charset="-128"/>
            </a:rPr>
            <a:t>191,400</a:t>
          </a:r>
          <a:r>
            <a:rPr kumimoji="1" lang="ja-JP" altLang="en-US" sz="1300">
              <a:latin typeface="ＭＳ Ｐゴシック" panose="020B0600070205080204" pitchFamily="50" charset="-128"/>
              <a:ea typeface="ＭＳ Ｐゴシック" panose="020B0600070205080204" pitchFamily="50" charset="-128"/>
            </a:rPr>
            <a:t>千円の皆増、子育て世帯臨時特別給付金及び生活支援特別給付金事業が</a:t>
          </a:r>
          <a:r>
            <a:rPr kumimoji="1" lang="en-US" altLang="ja-JP" sz="1300">
              <a:latin typeface="ＭＳ Ｐゴシック" panose="020B0600070205080204" pitchFamily="50" charset="-128"/>
              <a:ea typeface="ＭＳ Ｐゴシック" panose="020B0600070205080204" pitchFamily="50" charset="-128"/>
            </a:rPr>
            <a:t>276,450</a:t>
          </a:r>
          <a:r>
            <a:rPr kumimoji="1" lang="ja-JP" altLang="en-US" sz="1300">
              <a:latin typeface="ＭＳ Ｐゴシック" panose="020B0600070205080204" pitchFamily="50" charset="-128"/>
              <a:ea typeface="ＭＳ Ｐゴシック" panose="020B0600070205080204" pitchFamily="50" charset="-128"/>
            </a:rPr>
            <a:t>千円の増、また子ども・子育て支援教育・保育給付費事業についても</a:t>
          </a:r>
          <a:r>
            <a:rPr kumimoji="1" lang="en-US" altLang="ja-JP" sz="1300">
              <a:latin typeface="ＭＳ Ｐゴシック" panose="020B0600070205080204" pitchFamily="50" charset="-128"/>
              <a:ea typeface="ＭＳ Ｐゴシック" panose="020B0600070205080204" pitchFamily="50" charset="-128"/>
            </a:rPr>
            <a:t>50,328</a:t>
          </a:r>
          <a:r>
            <a:rPr kumimoji="1" lang="ja-JP" altLang="en-US" sz="1300">
              <a:latin typeface="ＭＳ Ｐゴシック" panose="020B0600070205080204" pitchFamily="50" charset="-128"/>
              <a:ea typeface="ＭＳ Ｐゴシック" panose="020B0600070205080204" pitchFamily="50" charset="-128"/>
            </a:rPr>
            <a:t>千円の増となり、住民一人当たりのコストは大幅に増加した。物件費は、新型コロナウイルス感染症対策事業（ワクチン接種体制整備確保対策）が</a:t>
          </a:r>
          <a:r>
            <a:rPr kumimoji="1" lang="en-US" altLang="ja-JP" sz="1300">
              <a:latin typeface="ＭＳ Ｐゴシック" panose="020B0600070205080204" pitchFamily="50" charset="-128"/>
              <a:ea typeface="ＭＳ Ｐゴシック" panose="020B0600070205080204" pitchFamily="50" charset="-128"/>
            </a:rPr>
            <a:t>254,871</a:t>
          </a:r>
          <a:r>
            <a:rPr kumimoji="1" lang="ja-JP" altLang="en-US" sz="1300">
              <a:latin typeface="ＭＳ Ｐゴシック" panose="020B0600070205080204" pitchFamily="50" charset="-128"/>
              <a:ea typeface="ＭＳ Ｐゴシック" panose="020B0600070205080204" pitchFamily="50" charset="-128"/>
            </a:rPr>
            <a:t>千円の増、基幹系システム管理事業が基幹系システム入替等により</a:t>
          </a:r>
          <a:r>
            <a:rPr kumimoji="1" lang="en-US" altLang="ja-JP" sz="1300">
              <a:latin typeface="ＭＳ Ｐゴシック" panose="020B0600070205080204" pitchFamily="50" charset="-128"/>
              <a:ea typeface="ＭＳ Ｐゴシック" panose="020B0600070205080204" pitchFamily="50" charset="-128"/>
            </a:rPr>
            <a:t>205,549</a:t>
          </a:r>
          <a:r>
            <a:rPr kumimoji="1" lang="ja-JP" altLang="en-US" sz="1300">
              <a:latin typeface="ＭＳ Ｐゴシック" panose="020B0600070205080204" pitchFamily="50" charset="-128"/>
              <a:ea typeface="ＭＳ Ｐゴシック" panose="020B0600070205080204" pitchFamily="50" charset="-128"/>
            </a:rPr>
            <a:t>千円の増、ふるさと応援寄附金事務費が寄付件数の増加に伴い</a:t>
          </a:r>
          <a:r>
            <a:rPr kumimoji="1" lang="en-US" altLang="ja-JP" sz="1300">
              <a:latin typeface="ＭＳ Ｐゴシック" panose="020B0600070205080204" pitchFamily="50" charset="-128"/>
              <a:ea typeface="ＭＳ Ｐゴシック" panose="020B0600070205080204" pitchFamily="50" charset="-128"/>
            </a:rPr>
            <a:t>539,577</a:t>
          </a:r>
          <a:r>
            <a:rPr kumimoji="1" lang="ja-JP" altLang="en-US" sz="1300">
              <a:latin typeface="ＭＳ Ｐゴシック" panose="020B0600070205080204" pitchFamily="50" charset="-128"/>
              <a:ea typeface="ＭＳ Ｐゴシック" panose="020B0600070205080204" pitchFamily="50" charset="-128"/>
            </a:rPr>
            <a:t>千円の増、新型コロナウイルス感染症対策事業として実施した事業者等経済対策が</a:t>
          </a:r>
          <a:r>
            <a:rPr kumimoji="1" lang="en-US" altLang="ja-JP" sz="1300">
              <a:latin typeface="ＭＳ Ｐゴシック" panose="020B0600070205080204" pitchFamily="50" charset="-128"/>
              <a:ea typeface="ＭＳ Ｐゴシック" panose="020B0600070205080204" pitchFamily="50" charset="-128"/>
            </a:rPr>
            <a:t>460,703</a:t>
          </a:r>
          <a:r>
            <a:rPr kumimoji="1" lang="ja-JP" altLang="en-US" sz="1300">
              <a:latin typeface="ＭＳ Ｐゴシック" panose="020B0600070205080204" pitchFamily="50" charset="-128"/>
              <a:ea typeface="ＭＳ Ｐゴシック" panose="020B0600070205080204" pitchFamily="50" charset="-128"/>
            </a:rPr>
            <a:t>千円の皆増により、前年度に続き大幅な増加となった。補助費等は、病院事業会計への繰出金が</a:t>
          </a:r>
          <a:r>
            <a:rPr kumimoji="1" lang="en-US" altLang="ja-JP" sz="1300">
              <a:latin typeface="ＭＳ Ｐゴシック" panose="020B0600070205080204" pitchFamily="50" charset="-128"/>
              <a:ea typeface="ＭＳ Ｐゴシック" panose="020B0600070205080204" pitchFamily="50" charset="-128"/>
            </a:rPr>
            <a:t>133,037</a:t>
          </a:r>
          <a:r>
            <a:rPr kumimoji="1" lang="ja-JP" altLang="en-US" sz="1300">
              <a:latin typeface="ＭＳ Ｐゴシック" panose="020B0600070205080204" pitchFamily="50" charset="-128"/>
              <a:ea typeface="ＭＳ Ｐゴシック" panose="020B0600070205080204" pitchFamily="50" charset="-128"/>
            </a:rPr>
            <a:t>千円増となったが、特別定額給付金給付事業が</a:t>
          </a:r>
          <a:r>
            <a:rPr kumimoji="1" lang="en-US" altLang="ja-JP" sz="1300">
              <a:latin typeface="ＭＳ Ｐゴシック" panose="020B0600070205080204" pitchFamily="50" charset="-128"/>
              <a:ea typeface="ＭＳ Ｐゴシック" panose="020B0600070205080204" pitchFamily="50" charset="-128"/>
            </a:rPr>
            <a:t>2,990,600</a:t>
          </a:r>
          <a:r>
            <a:rPr kumimoji="1" lang="ja-JP" altLang="en-US" sz="1300">
              <a:latin typeface="ＭＳ Ｐゴシック" panose="020B0600070205080204" pitchFamily="50" charset="-128"/>
              <a:ea typeface="ＭＳ Ｐゴシック" panose="020B0600070205080204" pitchFamily="50" charset="-128"/>
            </a:rPr>
            <a:t>千円の皆減となり大幅に減少した。積立金は、ふるさと応援基金積立金</a:t>
          </a:r>
          <a:r>
            <a:rPr kumimoji="1" lang="en-US" altLang="ja-JP" sz="1300">
              <a:latin typeface="ＭＳ Ｐゴシック" panose="020B0600070205080204" pitchFamily="50" charset="-128"/>
              <a:ea typeface="ＭＳ Ｐゴシック" panose="020B0600070205080204" pitchFamily="50" charset="-128"/>
            </a:rPr>
            <a:t>376,798</a:t>
          </a:r>
          <a:r>
            <a:rPr kumimoji="1" lang="ja-JP" altLang="en-US" sz="1300">
              <a:latin typeface="ＭＳ Ｐゴシック" panose="020B0600070205080204" pitchFamily="50" charset="-128"/>
              <a:ea typeface="ＭＳ Ｐゴシック" panose="020B0600070205080204" pitchFamily="50" charset="-128"/>
            </a:rPr>
            <a:t>千円の増、公立大学法人都留文科大学運営基金のうち施設整備基金が</a:t>
          </a:r>
          <a:r>
            <a:rPr kumimoji="1" lang="en-US" altLang="ja-JP" sz="1300">
              <a:latin typeface="ＭＳ Ｐゴシック" panose="020B0600070205080204" pitchFamily="50" charset="-128"/>
              <a:ea typeface="ＭＳ Ｐゴシック" panose="020B0600070205080204" pitchFamily="50" charset="-128"/>
            </a:rPr>
            <a:t>292562</a:t>
          </a:r>
          <a:r>
            <a:rPr kumimoji="1" lang="ja-JP" altLang="en-US" sz="1300">
              <a:latin typeface="ＭＳ Ｐゴシック" panose="020B0600070205080204" pitchFamily="50" charset="-128"/>
              <a:ea typeface="ＭＳ Ｐゴシック" panose="020B0600070205080204" pitchFamily="50" charset="-128"/>
            </a:rPr>
            <a:t>千円の増など大幅に増加した。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新型コロナウイルス感染症やふるさと納税関連が絡む費目については、類似団体との単純比較が困難だが、補助費等に係るコストは毎年度明らかに高い状況が続いている。下水道事業会計や病院事業会計への繰出金の増加が主な要因となっているが、運営費の削減、料金の見直し等を行うなかで、健全な経営を推進し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山梨県都留市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29,516
28,950
161.63
19,440,570
18,707,544
568,186
9,809,121
12,031,149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76998</xdr:rowOff>
    </xdr:from>
    <xdr:to>
      <xdr:col>24</xdr:col>
      <xdr:colOff>62865</xdr:colOff>
      <xdr:row>39</xdr:row>
      <xdr:rowOff>76672</xdr:rowOff>
    </xdr:to>
    <xdr:cxnSp macro="">
      <xdr:nvCxnSpPr>
        <xdr:cNvPr id="58" name="直線コネクタ 57"/>
        <xdr:cNvCxnSpPr/>
      </xdr:nvCxnSpPr>
      <xdr:spPr>
        <a:xfrm flipV="1">
          <a:off x="4633595" y="5220498"/>
          <a:ext cx="1270" cy="1542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23675</xdr:rowOff>
    </xdr:from>
    <xdr:ext cx="469744" cy="259045"/>
    <xdr:sp macro="" textlink="">
      <xdr:nvSpPr>
        <xdr:cNvPr id="61" name="議会費最大値テキスト"/>
        <xdr:cNvSpPr txBox="1"/>
      </xdr:nvSpPr>
      <xdr:spPr>
        <a:xfrm>
          <a:off x="4686300" y="499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76998</xdr:rowOff>
    </xdr:from>
    <xdr:to>
      <xdr:col>24</xdr:col>
      <xdr:colOff>152400</xdr:colOff>
      <xdr:row>30</xdr:row>
      <xdr:rowOff>76998</xdr:rowOff>
    </xdr:to>
    <xdr:cxnSp macro="">
      <xdr:nvCxnSpPr>
        <xdr:cNvPr id="62" name="直線コネクタ 61"/>
        <xdr:cNvCxnSpPr/>
      </xdr:nvCxnSpPr>
      <xdr:spPr>
        <a:xfrm>
          <a:off x="4546600" y="522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144272</xdr:rowOff>
    </xdr:from>
    <xdr:to>
      <xdr:col>24</xdr:col>
      <xdr:colOff>63500</xdr:colOff>
      <xdr:row>35</xdr:row>
      <xdr:rowOff>148191</xdr:rowOff>
    </xdr:to>
    <xdr:cxnSp macro="">
      <xdr:nvCxnSpPr>
        <xdr:cNvPr id="63" name="直線コネクタ 62"/>
        <xdr:cNvCxnSpPr/>
      </xdr:nvCxnSpPr>
      <xdr:spPr>
        <a:xfrm>
          <a:off x="3797300" y="6145022"/>
          <a:ext cx="8382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11810</xdr:rowOff>
    </xdr:from>
    <xdr:ext cx="469744" cy="259045"/>
    <xdr:sp macro="" textlink="">
      <xdr:nvSpPr>
        <xdr:cNvPr id="64" name="議会費平均値テキスト"/>
        <xdr:cNvSpPr txBox="1"/>
      </xdr:nvSpPr>
      <xdr:spPr>
        <a:xfrm>
          <a:off x="4686300" y="6184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33383</xdr:rowOff>
    </xdr:from>
    <xdr:to>
      <xdr:col>24</xdr:col>
      <xdr:colOff>114300</xdr:colOff>
      <xdr:row>36</xdr:row>
      <xdr:rowOff>134983</xdr:rowOff>
    </xdr:to>
    <xdr:sp macro="" textlink="">
      <xdr:nvSpPr>
        <xdr:cNvPr id="65" name="フローチャート: 判断 64"/>
        <xdr:cNvSpPr/>
      </xdr:nvSpPr>
      <xdr:spPr>
        <a:xfrm>
          <a:off x="4584700" y="62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133169</xdr:rowOff>
    </xdr:from>
    <xdr:to>
      <xdr:col>19</xdr:col>
      <xdr:colOff>177800</xdr:colOff>
      <xdr:row>35</xdr:row>
      <xdr:rowOff>144272</xdr:rowOff>
    </xdr:to>
    <xdr:cxnSp macro="">
      <xdr:nvCxnSpPr>
        <xdr:cNvPr id="66" name="直線コネクタ 65"/>
        <xdr:cNvCxnSpPr/>
      </xdr:nvCxnSpPr>
      <xdr:spPr>
        <a:xfrm>
          <a:off x="2908300" y="6133919"/>
          <a:ext cx="8890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62121</xdr:rowOff>
    </xdr:from>
    <xdr:to>
      <xdr:col>20</xdr:col>
      <xdr:colOff>38100</xdr:colOff>
      <xdr:row>36</xdr:row>
      <xdr:rowOff>163721</xdr:rowOff>
    </xdr:to>
    <xdr:sp macro="" textlink="">
      <xdr:nvSpPr>
        <xdr:cNvPr id="67" name="フローチャート: 判断 66"/>
        <xdr:cNvSpPr/>
      </xdr:nvSpPr>
      <xdr:spPr>
        <a:xfrm>
          <a:off x="37465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154848</xdr:rowOff>
    </xdr:from>
    <xdr:ext cx="469744" cy="259045"/>
    <xdr:sp macro="" textlink="">
      <xdr:nvSpPr>
        <xdr:cNvPr id="68" name="テキスト ボックス 67"/>
        <xdr:cNvSpPr txBox="1"/>
      </xdr:nvSpPr>
      <xdr:spPr>
        <a:xfrm>
          <a:off x="3562428" y="632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133169</xdr:rowOff>
    </xdr:from>
    <xdr:to>
      <xdr:col>15</xdr:col>
      <xdr:colOff>50800</xdr:colOff>
      <xdr:row>35</xdr:row>
      <xdr:rowOff>147211</xdr:rowOff>
    </xdr:to>
    <xdr:cxnSp macro="">
      <xdr:nvCxnSpPr>
        <xdr:cNvPr id="69" name="直線コネクタ 68"/>
        <xdr:cNvCxnSpPr/>
      </xdr:nvCxnSpPr>
      <xdr:spPr>
        <a:xfrm flipV="1">
          <a:off x="2019300" y="6133919"/>
          <a:ext cx="889000" cy="1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104556</xdr:rowOff>
    </xdr:from>
    <xdr:ext cx="469744" cy="259045"/>
    <xdr:sp macro="" textlink="">
      <xdr:nvSpPr>
        <xdr:cNvPr id="71" name="テキスト ボックス 70"/>
        <xdr:cNvSpPr txBox="1"/>
      </xdr:nvSpPr>
      <xdr:spPr>
        <a:xfrm>
          <a:off x="2673428" y="627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147211</xdr:rowOff>
    </xdr:from>
    <xdr:to>
      <xdr:col>10</xdr:col>
      <xdr:colOff>114300</xdr:colOff>
      <xdr:row>36</xdr:row>
      <xdr:rowOff>9072</xdr:rowOff>
    </xdr:to>
    <xdr:cxnSp macro="">
      <xdr:nvCxnSpPr>
        <xdr:cNvPr id="72" name="直線コネクタ 71"/>
        <xdr:cNvCxnSpPr/>
      </xdr:nvCxnSpPr>
      <xdr:spPr>
        <a:xfrm flipV="1">
          <a:off x="1130300" y="6147961"/>
          <a:ext cx="889000" cy="3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19993</xdr:rowOff>
    </xdr:from>
    <xdr:to>
      <xdr:col>10</xdr:col>
      <xdr:colOff>165100</xdr:colOff>
      <xdr:row>36</xdr:row>
      <xdr:rowOff>121593</xdr:rowOff>
    </xdr:to>
    <xdr:sp macro="" textlink="">
      <xdr:nvSpPr>
        <xdr:cNvPr id="73" name="フローチャート: 判断 72"/>
        <xdr:cNvSpPr/>
      </xdr:nvSpPr>
      <xdr:spPr>
        <a:xfrm>
          <a:off x="1968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112720</xdr:rowOff>
    </xdr:from>
    <xdr:ext cx="469744" cy="259045"/>
    <xdr:sp macro="" textlink="">
      <xdr:nvSpPr>
        <xdr:cNvPr id="74" name="テキスト ボックス 73"/>
        <xdr:cNvSpPr txBox="1"/>
      </xdr:nvSpPr>
      <xdr:spPr>
        <a:xfrm>
          <a:off x="1784428" y="628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7910</xdr:rowOff>
    </xdr:from>
    <xdr:to>
      <xdr:col>6</xdr:col>
      <xdr:colOff>38100</xdr:colOff>
      <xdr:row>36</xdr:row>
      <xdr:rowOff>109510</xdr:rowOff>
    </xdr:to>
    <xdr:sp macro="" textlink="">
      <xdr:nvSpPr>
        <xdr:cNvPr id="75" name="フローチャート: 判断 74"/>
        <xdr:cNvSpPr/>
      </xdr:nvSpPr>
      <xdr:spPr>
        <a:xfrm>
          <a:off x="1079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100637</xdr:rowOff>
    </xdr:from>
    <xdr:ext cx="469744" cy="259045"/>
    <xdr:sp macro="" textlink="">
      <xdr:nvSpPr>
        <xdr:cNvPr id="76" name="テキスト ボックス 75"/>
        <xdr:cNvSpPr txBox="1"/>
      </xdr:nvSpPr>
      <xdr:spPr>
        <a:xfrm>
          <a:off x="895428"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97391</xdr:rowOff>
    </xdr:from>
    <xdr:to>
      <xdr:col>24</xdr:col>
      <xdr:colOff>114300</xdr:colOff>
      <xdr:row>36</xdr:row>
      <xdr:rowOff>27541</xdr:rowOff>
    </xdr:to>
    <xdr:sp macro="" textlink="">
      <xdr:nvSpPr>
        <xdr:cNvPr id="82" name="楕円 81"/>
        <xdr:cNvSpPr/>
      </xdr:nvSpPr>
      <xdr:spPr>
        <a:xfrm>
          <a:off x="4584700" y="609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120268</xdr:rowOff>
    </xdr:from>
    <xdr:ext cx="469744" cy="259045"/>
    <xdr:sp macro="" textlink="">
      <xdr:nvSpPr>
        <xdr:cNvPr id="83" name="議会費該当値テキスト"/>
        <xdr:cNvSpPr txBox="1"/>
      </xdr:nvSpPr>
      <xdr:spPr>
        <a:xfrm>
          <a:off x="4686300" y="5949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93472</xdr:rowOff>
    </xdr:from>
    <xdr:to>
      <xdr:col>20</xdr:col>
      <xdr:colOff>38100</xdr:colOff>
      <xdr:row>36</xdr:row>
      <xdr:rowOff>23622</xdr:rowOff>
    </xdr:to>
    <xdr:sp macro="" textlink="">
      <xdr:nvSpPr>
        <xdr:cNvPr id="84" name="楕円 83"/>
        <xdr:cNvSpPr/>
      </xdr:nvSpPr>
      <xdr:spPr>
        <a:xfrm>
          <a:off x="3746500" y="609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40149</xdr:rowOff>
    </xdr:from>
    <xdr:ext cx="469744" cy="259045"/>
    <xdr:sp macro="" textlink="">
      <xdr:nvSpPr>
        <xdr:cNvPr id="85" name="テキスト ボックス 84"/>
        <xdr:cNvSpPr txBox="1"/>
      </xdr:nvSpPr>
      <xdr:spPr>
        <a:xfrm>
          <a:off x="3562428" y="5869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82369</xdr:rowOff>
    </xdr:from>
    <xdr:to>
      <xdr:col>15</xdr:col>
      <xdr:colOff>101600</xdr:colOff>
      <xdr:row>36</xdr:row>
      <xdr:rowOff>12519</xdr:rowOff>
    </xdr:to>
    <xdr:sp macro="" textlink="">
      <xdr:nvSpPr>
        <xdr:cNvPr id="86" name="楕円 85"/>
        <xdr:cNvSpPr/>
      </xdr:nvSpPr>
      <xdr:spPr>
        <a:xfrm>
          <a:off x="2857500" y="608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29046</xdr:rowOff>
    </xdr:from>
    <xdr:ext cx="469744" cy="259045"/>
    <xdr:sp macro="" textlink="">
      <xdr:nvSpPr>
        <xdr:cNvPr id="87" name="テキスト ボックス 86"/>
        <xdr:cNvSpPr txBox="1"/>
      </xdr:nvSpPr>
      <xdr:spPr>
        <a:xfrm>
          <a:off x="2673428" y="5858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96411</xdr:rowOff>
    </xdr:from>
    <xdr:to>
      <xdr:col>10</xdr:col>
      <xdr:colOff>165100</xdr:colOff>
      <xdr:row>36</xdr:row>
      <xdr:rowOff>26561</xdr:rowOff>
    </xdr:to>
    <xdr:sp macro="" textlink="">
      <xdr:nvSpPr>
        <xdr:cNvPr id="88" name="楕円 87"/>
        <xdr:cNvSpPr/>
      </xdr:nvSpPr>
      <xdr:spPr>
        <a:xfrm>
          <a:off x="1968500" y="609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43088</xdr:rowOff>
    </xdr:from>
    <xdr:ext cx="469744" cy="259045"/>
    <xdr:sp macro="" textlink="">
      <xdr:nvSpPr>
        <xdr:cNvPr id="89" name="テキスト ボックス 88"/>
        <xdr:cNvSpPr txBox="1"/>
      </xdr:nvSpPr>
      <xdr:spPr>
        <a:xfrm>
          <a:off x="1784428" y="587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129722</xdr:rowOff>
    </xdr:from>
    <xdr:to>
      <xdr:col>6</xdr:col>
      <xdr:colOff>38100</xdr:colOff>
      <xdr:row>36</xdr:row>
      <xdr:rowOff>59872</xdr:rowOff>
    </xdr:to>
    <xdr:sp macro="" textlink="">
      <xdr:nvSpPr>
        <xdr:cNvPr id="90" name="楕円 89"/>
        <xdr:cNvSpPr/>
      </xdr:nvSpPr>
      <xdr:spPr>
        <a:xfrm>
          <a:off x="1079500" y="613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76399</xdr:rowOff>
    </xdr:from>
    <xdr:ext cx="469744" cy="259045"/>
    <xdr:sp macro="" textlink="">
      <xdr:nvSpPr>
        <xdr:cNvPr id="91" name="テキスト ボックス 90"/>
        <xdr:cNvSpPr txBox="1"/>
      </xdr:nvSpPr>
      <xdr:spPr>
        <a:xfrm>
          <a:off x="895428" y="590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65908</xdr:rowOff>
    </xdr:from>
    <xdr:to>
      <xdr:col>24</xdr:col>
      <xdr:colOff>62865</xdr:colOff>
      <xdr:row>59</xdr:row>
      <xdr:rowOff>136149</xdr:rowOff>
    </xdr:to>
    <xdr:cxnSp macro="">
      <xdr:nvCxnSpPr>
        <xdr:cNvPr id="116" name="直線コネクタ 115"/>
        <xdr:cNvCxnSpPr/>
      </xdr:nvCxnSpPr>
      <xdr:spPr>
        <a:xfrm flipV="1">
          <a:off x="4633595" y="8809858"/>
          <a:ext cx="1270" cy="144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139976</xdr:rowOff>
    </xdr:from>
    <xdr:ext cx="534377" cy="259045"/>
    <xdr:sp macro="" textlink="">
      <xdr:nvSpPr>
        <xdr:cNvPr id="117" name="総務費最小値テキスト"/>
        <xdr:cNvSpPr txBox="1"/>
      </xdr:nvSpPr>
      <xdr:spPr>
        <a:xfrm>
          <a:off x="4686300" y="1025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136149</xdr:rowOff>
    </xdr:from>
    <xdr:to>
      <xdr:col>24</xdr:col>
      <xdr:colOff>152400</xdr:colOff>
      <xdr:row>59</xdr:row>
      <xdr:rowOff>136149</xdr:rowOff>
    </xdr:to>
    <xdr:cxnSp macro="">
      <xdr:nvCxnSpPr>
        <xdr:cNvPr id="118" name="直線コネクタ 117"/>
        <xdr:cNvCxnSpPr/>
      </xdr:nvCxnSpPr>
      <xdr:spPr>
        <a:xfrm>
          <a:off x="4546600" y="1025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12585</xdr:rowOff>
    </xdr:from>
    <xdr:ext cx="599010" cy="259045"/>
    <xdr:sp macro="" textlink="">
      <xdr:nvSpPr>
        <xdr:cNvPr id="119" name="総務費最大値テキスト"/>
        <xdr:cNvSpPr txBox="1"/>
      </xdr:nvSpPr>
      <xdr:spPr>
        <a:xfrm>
          <a:off x="4686300" y="858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227,184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65908</xdr:rowOff>
    </xdr:from>
    <xdr:to>
      <xdr:col>24</xdr:col>
      <xdr:colOff>152400</xdr:colOff>
      <xdr:row>51</xdr:row>
      <xdr:rowOff>65908</xdr:rowOff>
    </xdr:to>
    <xdr:cxnSp macro="">
      <xdr:nvCxnSpPr>
        <xdr:cNvPr id="120" name="直線コネクタ 119"/>
        <xdr:cNvCxnSpPr/>
      </xdr:nvCxnSpPr>
      <xdr:spPr>
        <a:xfrm>
          <a:off x="4546600" y="8809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88082</xdr:rowOff>
    </xdr:from>
    <xdr:to>
      <xdr:col>24</xdr:col>
      <xdr:colOff>63500</xdr:colOff>
      <xdr:row>54</xdr:row>
      <xdr:rowOff>171132</xdr:rowOff>
    </xdr:to>
    <xdr:cxnSp macro="">
      <xdr:nvCxnSpPr>
        <xdr:cNvPr id="121" name="直線コネクタ 120"/>
        <xdr:cNvCxnSpPr/>
      </xdr:nvCxnSpPr>
      <xdr:spPr>
        <a:xfrm>
          <a:off x="3797300" y="9003482"/>
          <a:ext cx="838200" cy="425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12493</xdr:rowOff>
    </xdr:from>
    <xdr:ext cx="534377" cy="259045"/>
    <xdr:sp macro="" textlink="">
      <xdr:nvSpPr>
        <xdr:cNvPr id="122" name="総務費平均値テキスト"/>
        <xdr:cNvSpPr txBox="1"/>
      </xdr:nvSpPr>
      <xdr:spPr>
        <a:xfrm>
          <a:off x="4686300" y="9785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34066</xdr:rowOff>
    </xdr:from>
    <xdr:to>
      <xdr:col>24</xdr:col>
      <xdr:colOff>114300</xdr:colOff>
      <xdr:row>57</xdr:row>
      <xdr:rowOff>135666</xdr:rowOff>
    </xdr:to>
    <xdr:sp macro="" textlink="">
      <xdr:nvSpPr>
        <xdr:cNvPr id="123" name="フローチャート: 判断 122"/>
        <xdr:cNvSpPr/>
      </xdr:nvSpPr>
      <xdr:spPr>
        <a:xfrm>
          <a:off x="4584700" y="98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88082</xdr:rowOff>
    </xdr:from>
    <xdr:to>
      <xdr:col>19</xdr:col>
      <xdr:colOff>177800</xdr:colOff>
      <xdr:row>58</xdr:row>
      <xdr:rowOff>84524</xdr:rowOff>
    </xdr:to>
    <xdr:cxnSp macro="">
      <xdr:nvCxnSpPr>
        <xdr:cNvPr id="124" name="直線コネクタ 123"/>
        <xdr:cNvCxnSpPr/>
      </xdr:nvCxnSpPr>
      <xdr:spPr>
        <a:xfrm flipV="1">
          <a:off x="2908300" y="9003482"/>
          <a:ext cx="889000" cy="102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152923</xdr:rowOff>
    </xdr:from>
    <xdr:to>
      <xdr:col>20</xdr:col>
      <xdr:colOff>38100</xdr:colOff>
      <xdr:row>53</xdr:row>
      <xdr:rowOff>83073</xdr:rowOff>
    </xdr:to>
    <xdr:sp macro="" textlink="">
      <xdr:nvSpPr>
        <xdr:cNvPr id="125" name="フローチャート: 判断 124"/>
        <xdr:cNvSpPr/>
      </xdr:nvSpPr>
      <xdr:spPr>
        <a:xfrm>
          <a:off x="3746500" y="906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74200</xdr:rowOff>
    </xdr:from>
    <xdr:ext cx="599010" cy="259045"/>
    <xdr:sp macro="" textlink="">
      <xdr:nvSpPr>
        <xdr:cNvPr id="126" name="テキスト ボックス 125"/>
        <xdr:cNvSpPr txBox="1"/>
      </xdr:nvSpPr>
      <xdr:spPr>
        <a:xfrm>
          <a:off x="3497795" y="9161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84524</xdr:rowOff>
    </xdr:from>
    <xdr:to>
      <xdr:col>15</xdr:col>
      <xdr:colOff>50800</xdr:colOff>
      <xdr:row>59</xdr:row>
      <xdr:rowOff>7279</xdr:rowOff>
    </xdr:to>
    <xdr:cxnSp macro="">
      <xdr:nvCxnSpPr>
        <xdr:cNvPr id="127" name="直線コネクタ 126"/>
        <xdr:cNvCxnSpPr/>
      </xdr:nvCxnSpPr>
      <xdr:spPr>
        <a:xfrm flipV="1">
          <a:off x="2019300" y="10028624"/>
          <a:ext cx="889000" cy="9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138735</xdr:rowOff>
    </xdr:from>
    <xdr:to>
      <xdr:col>15</xdr:col>
      <xdr:colOff>101600</xdr:colOff>
      <xdr:row>58</xdr:row>
      <xdr:rowOff>68885</xdr:rowOff>
    </xdr:to>
    <xdr:sp macro="" textlink="">
      <xdr:nvSpPr>
        <xdr:cNvPr id="128" name="フローチャート: 判断 127"/>
        <xdr:cNvSpPr/>
      </xdr:nvSpPr>
      <xdr:spPr>
        <a:xfrm>
          <a:off x="2857500" y="991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85412</xdr:rowOff>
    </xdr:from>
    <xdr:ext cx="534377" cy="259045"/>
    <xdr:sp macro="" textlink="">
      <xdr:nvSpPr>
        <xdr:cNvPr id="129" name="テキスト ボックス 128"/>
        <xdr:cNvSpPr txBox="1"/>
      </xdr:nvSpPr>
      <xdr:spPr>
        <a:xfrm>
          <a:off x="2641111" y="968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63363</xdr:rowOff>
    </xdr:from>
    <xdr:to>
      <xdr:col>10</xdr:col>
      <xdr:colOff>114300</xdr:colOff>
      <xdr:row>59</xdr:row>
      <xdr:rowOff>7279</xdr:rowOff>
    </xdr:to>
    <xdr:cxnSp macro="">
      <xdr:nvCxnSpPr>
        <xdr:cNvPr id="130" name="直線コネクタ 129"/>
        <xdr:cNvCxnSpPr/>
      </xdr:nvCxnSpPr>
      <xdr:spPr>
        <a:xfrm>
          <a:off x="1130300" y="10007463"/>
          <a:ext cx="889000" cy="115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29632</xdr:rowOff>
    </xdr:from>
    <xdr:to>
      <xdr:col>10</xdr:col>
      <xdr:colOff>165100</xdr:colOff>
      <xdr:row>58</xdr:row>
      <xdr:rowOff>131232</xdr:rowOff>
    </xdr:to>
    <xdr:sp macro="" textlink="">
      <xdr:nvSpPr>
        <xdr:cNvPr id="131" name="フローチャート: 判断 130"/>
        <xdr:cNvSpPr/>
      </xdr:nvSpPr>
      <xdr:spPr>
        <a:xfrm>
          <a:off x="1968500" y="997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147759</xdr:rowOff>
    </xdr:from>
    <xdr:ext cx="534377" cy="259045"/>
    <xdr:sp macro="" textlink="">
      <xdr:nvSpPr>
        <xdr:cNvPr id="132" name="テキスト ボックス 131"/>
        <xdr:cNvSpPr txBox="1"/>
      </xdr:nvSpPr>
      <xdr:spPr>
        <a:xfrm>
          <a:off x="1752111" y="974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57948</xdr:rowOff>
    </xdr:from>
    <xdr:to>
      <xdr:col>6</xdr:col>
      <xdr:colOff>38100</xdr:colOff>
      <xdr:row>58</xdr:row>
      <xdr:rowOff>159548</xdr:rowOff>
    </xdr:to>
    <xdr:sp macro="" textlink="">
      <xdr:nvSpPr>
        <xdr:cNvPr id="133" name="フローチャート: 判断 132"/>
        <xdr:cNvSpPr/>
      </xdr:nvSpPr>
      <xdr:spPr>
        <a:xfrm>
          <a:off x="1079500" y="10002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150675</xdr:rowOff>
    </xdr:from>
    <xdr:ext cx="534377" cy="259045"/>
    <xdr:sp macro="" textlink="">
      <xdr:nvSpPr>
        <xdr:cNvPr id="134" name="テキスト ボックス 133"/>
        <xdr:cNvSpPr txBox="1"/>
      </xdr:nvSpPr>
      <xdr:spPr>
        <a:xfrm>
          <a:off x="863111" y="1009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120332</xdr:rowOff>
    </xdr:from>
    <xdr:to>
      <xdr:col>24</xdr:col>
      <xdr:colOff>114300</xdr:colOff>
      <xdr:row>55</xdr:row>
      <xdr:rowOff>50482</xdr:rowOff>
    </xdr:to>
    <xdr:sp macro="" textlink="">
      <xdr:nvSpPr>
        <xdr:cNvPr id="140" name="楕円 139"/>
        <xdr:cNvSpPr/>
      </xdr:nvSpPr>
      <xdr:spPr>
        <a:xfrm>
          <a:off x="4584700" y="937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143209</xdr:rowOff>
    </xdr:from>
    <xdr:ext cx="599010" cy="259045"/>
    <xdr:sp macro="" textlink="">
      <xdr:nvSpPr>
        <xdr:cNvPr id="141" name="総務費該当値テキスト"/>
        <xdr:cNvSpPr txBox="1"/>
      </xdr:nvSpPr>
      <xdr:spPr>
        <a:xfrm>
          <a:off x="4686300" y="9230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37282</xdr:rowOff>
    </xdr:from>
    <xdr:to>
      <xdr:col>20</xdr:col>
      <xdr:colOff>38100</xdr:colOff>
      <xdr:row>52</xdr:row>
      <xdr:rowOff>138882</xdr:rowOff>
    </xdr:to>
    <xdr:sp macro="" textlink="">
      <xdr:nvSpPr>
        <xdr:cNvPr id="142" name="楕円 141"/>
        <xdr:cNvSpPr/>
      </xdr:nvSpPr>
      <xdr:spPr>
        <a:xfrm>
          <a:off x="3746500" y="895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155409</xdr:rowOff>
    </xdr:from>
    <xdr:ext cx="599010" cy="259045"/>
    <xdr:sp macro="" textlink="">
      <xdr:nvSpPr>
        <xdr:cNvPr id="143" name="テキスト ボックス 142"/>
        <xdr:cNvSpPr txBox="1"/>
      </xdr:nvSpPr>
      <xdr:spPr>
        <a:xfrm>
          <a:off x="3497795" y="872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33724</xdr:rowOff>
    </xdr:from>
    <xdr:to>
      <xdr:col>15</xdr:col>
      <xdr:colOff>101600</xdr:colOff>
      <xdr:row>58</xdr:row>
      <xdr:rowOff>135324</xdr:rowOff>
    </xdr:to>
    <xdr:sp macro="" textlink="">
      <xdr:nvSpPr>
        <xdr:cNvPr id="144" name="楕円 143"/>
        <xdr:cNvSpPr/>
      </xdr:nvSpPr>
      <xdr:spPr>
        <a:xfrm>
          <a:off x="2857500" y="997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126451</xdr:rowOff>
    </xdr:from>
    <xdr:ext cx="534377" cy="259045"/>
    <xdr:sp macro="" textlink="">
      <xdr:nvSpPr>
        <xdr:cNvPr id="145" name="テキスト ボックス 144"/>
        <xdr:cNvSpPr txBox="1"/>
      </xdr:nvSpPr>
      <xdr:spPr>
        <a:xfrm>
          <a:off x="2641111" y="1007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127929</xdr:rowOff>
    </xdr:from>
    <xdr:to>
      <xdr:col>10</xdr:col>
      <xdr:colOff>165100</xdr:colOff>
      <xdr:row>59</xdr:row>
      <xdr:rowOff>58079</xdr:rowOff>
    </xdr:to>
    <xdr:sp macro="" textlink="">
      <xdr:nvSpPr>
        <xdr:cNvPr id="146" name="楕円 145"/>
        <xdr:cNvSpPr/>
      </xdr:nvSpPr>
      <xdr:spPr>
        <a:xfrm>
          <a:off x="1968500" y="1007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49206</xdr:rowOff>
    </xdr:from>
    <xdr:ext cx="534377" cy="259045"/>
    <xdr:sp macro="" textlink="">
      <xdr:nvSpPr>
        <xdr:cNvPr id="147" name="テキスト ボックス 146"/>
        <xdr:cNvSpPr txBox="1"/>
      </xdr:nvSpPr>
      <xdr:spPr>
        <a:xfrm>
          <a:off x="1752111" y="10164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12563</xdr:rowOff>
    </xdr:from>
    <xdr:to>
      <xdr:col>6</xdr:col>
      <xdr:colOff>38100</xdr:colOff>
      <xdr:row>58</xdr:row>
      <xdr:rowOff>114163</xdr:rowOff>
    </xdr:to>
    <xdr:sp macro="" textlink="">
      <xdr:nvSpPr>
        <xdr:cNvPr id="148" name="楕円 147"/>
        <xdr:cNvSpPr/>
      </xdr:nvSpPr>
      <xdr:spPr>
        <a:xfrm>
          <a:off x="1079500" y="995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130690</xdr:rowOff>
    </xdr:from>
    <xdr:ext cx="534377" cy="259045"/>
    <xdr:sp macro="" textlink="">
      <xdr:nvSpPr>
        <xdr:cNvPr id="149" name="テキスト ボックス 148"/>
        <xdr:cNvSpPr txBox="1"/>
      </xdr:nvSpPr>
      <xdr:spPr>
        <a:xfrm>
          <a:off x="863111" y="973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164953</xdr:rowOff>
    </xdr:from>
    <xdr:to>
      <xdr:col>24</xdr:col>
      <xdr:colOff>62865</xdr:colOff>
      <xdr:row>77</xdr:row>
      <xdr:rowOff>55629</xdr:rowOff>
    </xdr:to>
    <xdr:cxnSp macro="">
      <xdr:nvCxnSpPr>
        <xdr:cNvPr id="174" name="直線コネクタ 173"/>
        <xdr:cNvCxnSpPr/>
      </xdr:nvCxnSpPr>
      <xdr:spPr>
        <a:xfrm flipV="1">
          <a:off x="4633595" y="12166453"/>
          <a:ext cx="1270" cy="1090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59456</xdr:rowOff>
    </xdr:from>
    <xdr:ext cx="599010" cy="259045"/>
    <xdr:sp macro="" textlink="">
      <xdr:nvSpPr>
        <xdr:cNvPr id="175" name="民生費最小値テキスト"/>
        <xdr:cNvSpPr txBox="1"/>
      </xdr:nvSpPr>
      <xdr:spPr>
        <a:xfrm>
          <a:off x="4686300" y="13261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55629</xdr:rowOff>
    </xdr:from>
    <xdr:to>
      <xdr:col>24</xdr:col>
      <xdr:colOff>152400</xdr:colOff>
      <xdr:row>77</xdr:row>
      <xdr:rowOff>55629</xdr:rowOff>
    </xdr:to>
    <xdr:cxnSp macro="">
      <xdr:nvCxnSpPr>
        <xdr:cNvPr id="176" name="直線コネクタ 175"/>
        <xdr:cNvCxnSpPr/>
      </xdr:nvCxnSpPr>
      <xdr:spPr>
        <a:xfrm>
          <a:off x="4546600" y="1325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111630</xdr:rowOff>
    </xdr:from>
    <xdr:ext cx="599010" cy="259045"/>
    <xdr:sp macro="" textlink="">
      <xdr:nvSpPr>
        <xdr:cNvPr id="177" name="民生費最大値テキスト"/>
        <xdr:cNvSpPr txBox="1"/>
      </xdr:nvSpPr>
      <xdr:spPr>
        <a:xfrm>
          <a:off x="4686300" y="11941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164953</xdr:rowOff>
    </xdr:from>
    <xdr:to>
      <xdr:col>24</xdr:col>
      <xdr:colOff>152400</xdr:colOff>
      <xdr:row>70</xdr:row>
      <xdr:rowOff>164953</xdr:rowOff>
    </xdr:to>
    <xdr:cxnSp macro="">
      <xdr:nvCxnSpPr>
        <xdr:cNvPr id="178" name="直線コネクタ 177"/>
        <xdr:cNvCxnSpPr/>
      </xdr:nvCxnSpPr>
      <xdr:spPr>
        <a:xfrm>
          <a:off x="4546600" y="1216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108663</xdr:rowOff>
    </xdr:from>
    <xdr:to>
      <xdr:col>24</xdr:col>
      <xdr:colOff>63500</xdr:colOff>
      <xdr:row>77</xdr:row>
      <xdr:rowOff>94621</xdr:rowOff>
    </xdr:to>
    <xdr:cxnSp macro="">
      <xdr:nvCxnSpPr>
        <xdr:cNvPr id="179" name="直線コネクタ 178"/>
        <xdr:cNvCxnSpPr/>
      </xdr:nvCxnSpPr>
      <xdr:spPr>
        <a:xfrm flipV="1">
          <a:off x="3797300" y="13138863"/>
          <a:ext cx="838200" cy="157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78943</xdr:rowOff>
    </xdr:from>
    <xdr:ext cx="599010" cy="259045"/>
    <xdr:sp macro="" textlink="">
      <xdr:nvSpPr>
        <xdr:cNvPr id="180" name="民生費平均値テキスト"/>
        <xdr:cNvSpPr txBox="1"/>
      </xdr:nvSpPr>
      <xdr:spPr>
        <a:xfrm>
          <a:off x="4686300" y="127662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56066</xdr:rowOff>
    </xdr:from>
    <xdr:to>
      <xdr:col>24</xdr:col>
      <xdr:colOff>114300</xdr:colOff>
      <xdr:row>75</xdr:row>
      <xdr:rowOff>157665</xdr:rowOff>
    </xdr:to>
    <xdr:sp macro="" textlink="">
      <xdr:nvSpPr>
        <xdr:cNvPr id="181" name="フローチャート: 判断 180"/>
        <xdr:cNvSpPr/>
      </xdr:nvSpPr>
      <xdr:spPr>
        <a:xfrm>
          <a:off x="4584700" y="129148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94621</xdr:rowOff>
    </xdr:from>
    <xdr:to>
      <xdr:col>19</xdr:col>
      <xdr:colOff>177800</xdr:colOff>
      <xdr:row>77</xdr:row>
      <xdr:rowOff>126547</xdr:rowOff>
    </xdr:to>
    <xdr:cxnSp macro="">
      <xdr:nvCxnSpPr>
        <xdr:cNvPr id="182" name="直線コネクタ 181"/>
        <xdr:cNvCxnSpPr/>
      </xdr:nvCxnSpPr>
      <xdr:spPr>
        <a:xfrm flipV="1">
          <a:off x="2908300" y="13296271"/>
          <a:ext cx="889000" cy="3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74422</xdr:rowOff>
    </xdr:from>
    <xdr:to>
      <xdr:col>20</xdr:col>
      <xdr:colOff>38100</xdr:colOff>
      <xdr:row>77</xdr:row>
      <xdr:rowOff>4572</xdr:rowOff>
    </xdr:to>
    <xdr:sp macro="" textlink="">
      <xdr:nvSpPr>
        <xdr:cNvPr id="183" name="フローチャート: 判断 182"/>
        <xdr:cNvSpPr/>
      </xdr:nvSpPr>
      <xdr:spPr>
        <a:xfrm>
          <a:off x="3746500" y="1310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21099</xdr:rowOff>
    </xdr:from>
    <xdr:ext cx="599010" cy="259045"/>
    <xdr:sp macro="" textlink="">
      <xdr:nvSpPr>
        <xdr:cNvPr id="184" name="テキスト ボックス 183"/>
        <xdr:cNvSpPr txBox="1"/>
      </xdr:nvSpPr>
      <xdr:spPr>
        <a:xfrm>
          <a:off x="3497795" y="1287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126547</xdr:rowOff>
    </xdr:from>
    <xdr:to>
      <xdr:col>15</xdr:col>
      <xdr:colOff>50800</xdr:colOff>
      <xdr:row>77</xdr:row>
      <xdr:rowOff>170470</xdr:rowOff>
    </xdr:to>
    <xdr:cxnSp macro="">
      <xdr:nvCxnSpPr>
        <xdr:cNvPr id="185" name="直線コネクタ 184"/>
        <xdr:cNvCxnSpPr/>
      </xdr:nvCxnSpPr>
      <xdr:spPr>
        <a:xfrm flipV="1">
          <a:off x="2019300" y="13328197"/>
          <a:ext cx="889000" cy="43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115638</xdr:rowOff>
    </xdr:from>
    <xdr:to>
      <xdr:col>15</xdr:col>
      <xdr:colOff>101600</xdr:colOff>
      <xdr:row>77</xdr:row>
      <xdr:rowOff>45788</xdr:rowOff>
    </xdr:to>
    <xdr:sp macro="" textlink="">
      <xdr:nvSpPr>
        <xdr:cNvPr id="186" name="フローチャート: 判断 185"/>
        <xdr:cNvSpPr/>
      </xdr:nvSpPr>
      <xdr:spPr>
        <a:xfrm>
          <a:off x="2857500" y="1314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62316</xdr:rowOff>
    </xdr:from>
    <xdr:ext cx="599010" cy="259045"/>
    <xdr:sp macro="" textlink="">
      <xdr:nvSpPr>
        <xdr:cNvPr id="187" name="テキスト ボックス 186"/>
        <xdr:cNvSpPr txBox="1"/>
      </xdr:nvSpPr>
      <xdr:spPr>
        <a:xfrm>
          <a:off x="2608795" y="12921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165653</xdr:rowOff>
    </xdr:from>
    <xdr:to>
      <xdr:col>10</xdr:col>
      <xdr:colOff>114300</xdr:colOff>
      <xdr:row>77</xdr:row>
      <xdr:rowOff>170470</xdr:rowOff>
    </xdr:to>
    <xdr:cxnSp macro="">
      <xdr:nvCxnSpPr>
        <xdr:cNvPr id="188" name="直線コネクタ 187"/>
        <xdr:cNvCxnSpPr/>
      </xdr:nvCxnSpPr>
      <xdr:spPr>
        <a:xfrm>
          <a:off x="1130300" y="13367303"/>
          <a:ext cx="889000" cy="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151620</xdr:rowOff>
    </xdr:from>
    <xdr:to>
      <xdr:col>10</xdr:col>
      <xdr:colOff>165100</xdr:colOff>
      <xdr:row>77</xdr:row>
      <xdr:rowOff>81770</xdr:rowOff>
    </xdr:to>
    <xdr:sp macro="" textlink="">
      <xdr:nvSpPr>
        <xdr:cNvPr id="189" name="フローチャート: 判断 188"/>
        <xdr:cNvSpPr/>
      </xdr:nvSpPr>
      <xdr:spPr>
        <a:xfrm>
          <a:off x="1968500" y="131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98297</xdr:rowOff>
    </xdr:from>
    <xdr:ext cx="599010" cy="259045"/>
    <xdr:sp macro="" textlink="">
      <xdr:nvSpPr>
        <xdr:cNvPr id="190" name="テキスト ボックス 189"/>
        <xdr:cNvSpPr txBox="1"/>
      </xdr:nvSpPr>
      <xdr:spPr>
        <a:xfrm>
          <a:off x="1719795" y="12957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134102</xdr:rowOff>
    </xdr:from>
    <xdr:to>
      <xdr:col>6</xdr:col>
      <xdr:colOff>38100</xdr:colOff>
      <xdr:row>77</xdr:row>
      <xdr:rowOff>64252</xdr:rowOff>
    </xdr:to>
    <xdr:sp macro="" textlink="">
      <xdr:nvSpPr>
        <xdr:cNvPr id="191" name="フローチャート: 判断 190"/>
        <xdr:cNvSpPr/>
      </xdr:nvSpPr>
      <xdr:spPr>
        <a:xfrm>
          <a:off x="1079500" y="131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80779</xdr:rowOff>
    </xdr:from>
    <xdr:ext cx="599010" cy="259045"/>
    <xdr:sp macro="" textlink="">
      <xdr:nvSpPr>
        <xdr:cNvPr id="192" name="テキスト ボックス 191"/>
        <xdr:cNvSpPr txBox="1"/>
      </xdr:nvSpPr>
      <xdr:spPr>
        <a:xfrm>
          <a:off x="830795" y="12939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57863</xdr:rowOff>
    </xdr:from>
    <xdr:to>
      <xdr:col>24</xdr:col>
      <xdr:colOff>114300</xdr:colOff>
      <xdr:row>76</xdr:row>
      <xdr:rowOff>159463</xdr:rowOff>
    </xdr:to>
    <xdr:sp macro="" textlink="">
      <xdr:nvSpPr>
        <xdr:cNvPr id="198" name="楕円 197"/>
        <xdr:cNvSpPr/>
      </xdr:nvSpPr>
      <xdr:spPr>
        <a:xfrm>
          <a:off x="4584700" y="1308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144240</xdr:rowOff>
    </xdr:from>
    <xdr:ext cx="599010" cy="259045"/>
    <xdr:sp macro="" textlink="">
      <xdr:nvSpPr>
        <xdr:cNvPr id="199" name="民生費該当値テキスト"/>
        <xdr:cNvSpPr txBox="1"/>
      </xdr:nvSpPr>
      <xdr:spPr>
        <a:xfrm>
          <a:off x="4686300" y="13002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43821</xdr:rowOff>
    </xdr:from>
    <xdr:to>
      <xdr:col>20</xdr:col>
      <xdr:colOff>38100</xdr:colOff>
      <xdr:row>77</xdr:row>
      <xdr:rowOff>145421</xdr:rowOff>
    </xdr:to>
    <xdr:sp macro="" textlink="">
      <xdr:nvSpPr>
        <xdr:cNvPr id="200" name="楕円 199"/>
        <xdr:cNvSpPr/>
      </xdr:nvSpPr>
      <xdr:spPr>
        <a:xfrm>
          <a:off x="3746500" y="1324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136548</xdr:rowOff>
    </xdr:from>
    <xdr:ext cx="599010" cy="259045"/>
    <xdr:sp macro="" textlink="">
      <xdr:nvSpPr>
        <xdr:cNvPr id="201" name="テキスト ボックス 200"/>
        <xdr:cNvSpPr txBox="1"/>
      </xdr:nvSpPr>
      <xdr:spPr>
        <a:xfrm>
          <a:off x="3497795" y="13338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75747</xdr:rowOff>
    </xdr:from>
    <xdr:to>
      <xdr:col>15</xdr:col>
      <xdr:colOff>101600</xdr:colOff>
      <xdr:row>78</xdr:row>
      <xdr:rowOff>5897</xdr:rowOff>
    </xdr:to>
    <xdr:sp macro="" textlink="">
      <xdr:nvSpPr>
        <xdr:cNvPr id="202" name="楕円 201"/>
        <xdr:cNvSpPr/>
      </xdr:nvSpPr>
      <xdr:spPr>
        <a:xfrm>
          <a:off x="2857500" y="1327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168474</xdr:rowOff>
    </xdr:from>
    <xdr:ext cx="599010" cy="259045"/>
    <xdr:sp macro="" textlink="">
      <xdr:nvSpPr>
        <xdr:cNvPr id="203" name="テキスト ボックス 202"/>
        <xdr:cNvSpPr txBox="1"/>
      </xdr:nvSpPr>
      <xdr:spPr>
        <a:xfrm>
          <a:off x="2608795" y="13370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119670</xdr:rowOff>
    </xdr:from>
    <xdr:to>
      <xdr:col>10</xdr:col>
      <xdr:colOff>165100</xdr:colOff>
      <xdr:row>78</xdr:row>
      <xdr:rowOff>49820</xdr:rowOff>
    </xdr:to>
    <xdr:sp macro="" textlink="">
      <xdr:nvSpPr>
        <xdr:cNvPr id="204" name="楕円 203"/>
        <xdr:cNvSpPr/>
      </xdr:nvSpPr>
      <xdr:spPr>
        <a:xfrm>
          <a:off x="1968500" y="1332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40947</xdr:rowOff>
    </xdr:from>
    <xdr:ext cx="599010" cy="259045"/>
    <xdr:sp macro="" textlink="">
      <xdr:nvSpPr>
        <xdr:cNvPr id="205" name="テキスト ボックス 204"/>
        <xdr:cNvSpPr txBox="1"/>
      </xdr:nvSpPr>
      <xdr:spPr>
        <a:xfrm>
          <a:off x="1719795" y="1341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114853</xdr:rowOff>
    </xdr:from>
    <xdr:to>
      <xdr:col>6</xdr:col>
      <xdr:colOff>38100</xdr:colOff>
      <xdr:row>78</xdr:row>
      <xdr:rowOff>45003</xdr:rowOff>
    </xdr:to>
    <xdr:sp macro="" textlink="">
      <xdr:nvSpPr>
        <xdr:cNvPr id="206" name="楕円 205"/>
        <xdr:cNvSpPr/>
      </xdr:nvSpPr>
      <xdr:spPr>
        <a:xfrm>
          <a:off x="1079500" y="1331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36130</xdr:rowOff>
    </xdr:from>
    <xdr:ext cx="599010" cy="259045"/>
    <xdr:sp macro="" textlink="">
      <xdr:nvSpPr>
        <xdr:cNvPr id="207" name="テキスト ボックス 206"/>
        <xdr:cNvSpPr txBox="1"/>
      </xdr:nvSpPr>
      <xdr:spPr>
        <a:xfrm>
          <a:off x="830795" y="13409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37058</xdr:rowOff>
    </xdr:from>
    <xdr:to>
      <xdr:col>24</xdr:col>
      <xdr:colOff>62865</xdr:colOff>
      <xdr:row>99</xdr:row>
      <xdr:rowOff>28448</xdr:rowOff>
    </xdr:to>
    <xdr:cxnSp macro="">
      <xdr:nvCxnSpPr>
        <xdr:cNvPr id="232" name="直線コネクタ 231"/>
        <xdr:cNvCxnSpPr/>
      </xdr:nvCxnSpPr>
      <xdr:spPr>
        <a:xfrm flipV="1">
          <a:off x="4633595" y="15467558"/>
          <a:ext cx="1270" cy="15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32275</xdr:rowOff>
    </xdr:from>
    <xdr:ext cx="534377" cy="259045"/>
    <xdr:sp macro="" textlink="">
      <xdr:nvSpPr>
        <xdr:cNvPr id="233" name="衛生費最小値テキスト"/>
        <xdr:cNvSpPr txBox="1"/>
      </xdr:nvSpPr>
      <xdr:spPr>
        <a:xfrm>
          <a:off x="4686300" y="1700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28448</xdr:rowOff>
    </xdr:from>
    <xdr:to>
      <xdr:col>24</xdr:col>
      <xdr:colOff>152400</xdr:colOff>
      <xdr:row>99</xdr:row>
      <xdr:rowOff>28448</xdr:rowOff>
    </xdr:to>
    <xdr:cxnSp macro="">
      <xdr:nvCxnSpPr>
        <xdr:cNvPr id="234" name="直線コネクタ 233"/>
        <xdr:cNvCxnSpPr/>
      </xdr:nvCxnSpPr>
      <xdr:spPr>
        <a:xfrm>
          <a:off x="4546600" y="17001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155185</xdr:rowOff>
    </xdr:from>
    <xdr:ext cx="599010" cy="259045"/>
    <xdr:sp macro="" textlink="">
      <xdr:nvSpPr>
        <xdr:cNvPr id="235" name="衛生費最大値テキスト"/>
        <xdr:cNvSpPr txBox="1"/>
      </xdr:nvSpPr>
      <xdr:spPr>
        <a:xfrm>
          <a:off x="4686300" y="15242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37058</xdr:rowOff>
    </xdr:from>
    <xdr:to>
      <xdr:col>24</xdr:col>
      <xdr:colOff>152400</xdr:colOff>
      <xdr:row>90</xdr:row>
      <xdr:rowOff>37058</xdr:rowOff>
    </xdr:to>
    <xdr:cxnSp macro="">
      <xdr:nvCxnSpPr>
        <xdr:cNvPr id="236" name="直線コネクタ 235"/>
        <xdr:cNvCxnSpPr/>
      </xdr:nvCxnSpPr>
      <xdr:spPr>
        <a:xfrm>
          <a:off x="4546600" y="1546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34113</xdr:rowOff>
    </xdr:from>
    <xdr:to>
      <xdr:col>24</xdr:col>
      <xdr:colOff>63500</xdr:colOff>
      <xdr:row>97</xdr:row>
      <xdr:rowOff>66535</xdr:rowOff>
    </xdr:to>
    <xdr:cxnSp macro="">
      <xdr:nvCxnSpPr>
        <xdr:cNvPr id="237" name="直線コネクタ 236"/>
        <xdr:cNvCxnSpPr/>
      </xdr:nvCxnSpPr>
      <xdr:spPr>
        <a:xfrm flipV="1">
          <a:off x="3797300" y="16493313"/>
          <a:ext cx="838200" cy="203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157573</xdr:rowOff>
    </xdr:from>
    <xdr:ext cx="534377" cy="259045"/>
    <xdr:sp macro="" textlink="">
      <xdr:nvSpPr>
        <xdr:cNvPr id="238" name="衛生費平均値テキスト"/>
        <xdr:cNvSpPr txBox="1"/>
      </xdr:nvSpPr>
      <xdr:spPr>
        <a:xfrm>
          <a:off x="4686300" y="16616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7696</xdr:rowOff>
    </xdr:from>
    <xdr:to>
      <xdr:col>24</xdr:col>
      <xdr:colOff>114300</xdr:colOff>
      <xdr:row>97</xdr:row>
      <xdr:rowOff>109296</xdr:rowOff>
    </xdr:to>
    <xdr:sp macro="" textlink="">
      <xdr:nvSpPr>
        <xdr:cNvPr id="239" name="フローチャート: 判断 238"/>
        <xdr:cNvSpPr/>
      </xdr:nvSpPr>
      <xdr:spPr>
        <a:xfrm>
          <a:off x="4584700" y="1663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66535</xdr:rowOff>
    </xdr:from>
    <xdr:to>
      <xdr:col>19</xdr:col>
      <xdr:colOff>177800</xdr:colOff>
      <xdr:row>98</xdr:row>
      <xdr:rowOff>70816</xdr:rowOff>
    </xdr:to>
    <xdr:cxnSp macro="">
      <xdr:nvCxnSpPr>
        <xdr:cNvPr id="240" name="直線コネクタ 239"/>
        <xdr:cNvCxnSpPr/>
      </xdr:nvCxnSpPr>
      <xdr:spPr>
        <a:xfrm flipV="1">
          <a:off x="2908300" y="16697185"/>
          <a:ext cx="889000" cy="17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105333</xdr:rowOff>
    </xdr:from>
    <xdr:to>
      <xdr:col>20</xdr:col>
      <xdr:colOff>38100</xdr:colOff>
      <xdr:row>98</xdr:row>
      <xdr:rowOff>35483</xdr:rowOff>
    </xdr:to>
    <xdr:sp macro="" textlink="">
      <xdr:nvSpPr>
        <xdr:cNvPr id="241" name="フローチャート: 判断 240"/>
        <xdr:cNvSpPr/>
      </xdr:nvSpPr>
      <xdr:spPr>
        <a:xfrm>
          <a:off x="37465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26610</xdr:rowOff>
    </xdr:from>
    <xdr:ext cx="534377" cy="259045"/>
    <xdr:sp macro="" textlink="">
      <xdr:nvSpPr>
        <xdr:cNvPr id="242" name="テキスト ボックス 241"/>
        <xdr:cNvSpPr txBox="1"/>
      </xdr:nvSpPr>
      <xdr:spPr>
        <a:xfrm>
          <a:off x="3530111" y="1682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70816</xdr:rowOff>
    </xdr:from>
    <xdr:to>
      <xdr:col>15</xdr:col>
      <xdr:colOff>50800</xdr:colOff>
      <xdr:row>98</xdr:row>
      <xdr:rowOff>159931</xdr:rowOff>
    </xdr:to>
    <xdr:cxnSp macro="">
      <xdr:nvCxnSpPr>
        <xdr:cNvPr id="243" name="直線コネクタ 242"/>
        <xdr:cNvCxnSpPr/>
      </xdr:nvCxnSpPr>
      <xdr:spPr>
        <a:xfrm flipV="1">
          <a:off x="2019300" y="16872916"/>
          <a:ext cx="889000" cy="89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113691</xdr:rowOff>
    </xdr:from>
    <xdr:to>
      <xdr:col>15</xdr:col>
      <xdr:colOff>101600</xdr:colOff>
      <xdr:row>98</xdr:row>
      <xdr:rowOff>43841</xdr:rowOff>
    </xdr:to>
    <xdr:sp macro="" textlink="">
      <xdr:nvSpPr>
        <xdr:cNvPr id="244" name="フローチャート: 判断 243"/>
        <xdr:cNvSpPr/>
      </xdr:nvSpPr>
      <xdr:spPr>
        <a:xfrm>
          <a:off x="2857500" y="1674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60368</xdr:rowOff>
    </xdr:from>
    <xdr:ext cx="534377" cy="259045"/>
    <xdr:sp macro="" textlink="">
      <xdr:nvSpPr>
        <xdr:cNvPr id="245" name="テキスト ボックス 244"/>
        <xdr:cNvSpPr txBox="1"/>
      </xdr:nvSpPr>
      <xdr:spPr>
        <a:xfrm>
          <a:off x="2641111" y="1651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73546</xdr:rowOff>
    </xdr:from>
    <xdr:to>
      <xdr:col>10</xdr:col>
      <xdr:colOff>114300</xdr:colOff>
      <xdr:row>98</xdr:row>
      <xdr:rowOff>159931</xdr:rowOff>
    </xdr:to>
    <xdr:cxnSp macro="">
      <xdr:nvCxnSpPr>
        <xdr:cNvPr id="246" name="直線コネクタ 245"/>
        <xdr:cNvCxnSpPr/>
      </xdr:nvCxnSpPr>
      <xdr:spPr>
        <a:xfrm>
          <a:off x="1130300" y="16875646"/>
          <a:ext cx="889000" cy="8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157277</xdr:rowOff>
    </xdr:from>
    <xdr:to>
      <xdr:col>10</xdr:col>
      <xdr:colOff>165100</xdr:colOff>
      <xdr:row>98</xdr:row>
      <xdr:rowOff>87427</xdr:rowOff>
    </xdr:to>
    <xdr:sp macro="" textlink="">
      <xdr:nvSpPr>
        <xdr:cNvPr id="247" name="フローチャート: 判断 246"/>
        <xdr:cNvSpPr/>
      </xdr:nvSpPr>
      <xdr:spPr>
        <a:xfrm>
          <a:off x="1968500" y="167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103954</xdr:rowOff>
    </xdr:from>
    <xdr:ext cx="534377" cy="259045"/>
    <xdr:sp macro="" textlink="">
      <xdr:nvSpPr>
        <xdr:cNvPr id="248" name="テキスト ボックス 247"/>
        <xdr:cNvSpPr txBox="1"/>
      </xdr:nvSpPr>
      <xdr:spPr>
        <a:xfrm>
          <a:off x="1752111" y="165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35967</xdr:rowOff>
    </xdr:from>
    <xdr:to>
      <xdr:col>6</xdr:col>
      <xdr:colOff>38100</xdr:colOff>
      <xdr:row>98</xdr:row>
      <xdr:rowOff>137567</xdr:rowOff>
    </xdr:to>
    <xdr:sp macro="" textlink="">
      <xdr:nvSpPr>
        <xdr:cNvPr id="249" name="フローチャート: 判断 248"/>
        <xdr:cNvSpPr/>
      </xdr:nvSpPr>
      <xdr:spPr>
        <a:xfrm>
          <a:off x="1079500" y="168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128694</xdr:rowOff>
    </xdr:from>
    <xdr:ext cx="534377" cy="259045"/>
    <xdr:sp macro="" textlink="">
      <xdr:nvSpPr>
        <xdr:cNvPr id="250" name="テキスト ボックス 249"/>
        <xdr:cNvSpPr txBox="1"/>
      </xdr:nvSpPr>
      <xdr:spPr>
        <a:xfrm>
          <a:off x="863111" y="1693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154763</xdr:rowOff>
    </xdr:from>
    <xdr:to>
      <xdr:col>24</xdr:col>
      <xdr:colOff>114300</xdr:colOff>
      <xdr:row>96</xdr:row>
      <xdr:rowOff>84913</xdr:rowOff>
    </xdr:to>
    <xdr:sp macro="" textlink="">
      <xdr:nvSpPr>
        <xdr:cNvPr id="256" name="楕円 255"/>
        <xdr:cNvSpPr/>
      </xdr:nvSpPr>
      <xdr:spPr>
        <a:xfrm>
          <a:off x="4584700" y="1644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6190</xdr:rowOff>
    </xdr:from>
    <xdr:ext cx="534377" cy="259045"/>
    <xdr:sp macro="" textlink="">
      <xdr:nvSpPr>
        <xdr:cNvPr id="257" name="衛生費該当値テキスト"/>
        <xdr:cNvSpPr txBox="1"/>
      </xdr:nvSpPr>
      <xdr:spPr>
        <a:xfrm>
          <a:off x="4686300" y="1629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15735</xdr:rowOff>
    </xdr:from>
    <xdr:to>
      <xdr:col>20</xdr:col>
      <xdr:colOff>38100</xdr:colOff>
      <xdr:row>97</xdr:row>
      <xdr:rowOff>117335</xdr:rowOff>
    </xdr:to>
    <xdr:sp macro="" textlink="">
      <xdr:nvSpPr>
        <xdr:cNvPr id="258" name="楕円 257"/>
        <xdr:cNvSpPr/>
      </xdr:nvSpPr>
      <xdr:spPr>
        <a:xfrm>
          <a:off x="3746500" y="1664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133862</xdr:rowOff>
    </xdr:from>
    <xdr:ext cx="534377" cy="259045"/>
    <xdr:sp macro="" textlink="">
      <xdr:nvSpPr>
        <xdr:cNvPr id="259" name="テキスト ボックス 258"/>
        <xdr:cNvSpPr txBox="1"/>
      </xdr:nvSpPr>
      <xdr:spPr>
        <a:xfrm>
          <a:off x="3530111" y="1642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20016</xdr:rowOff>
    </xdr:from>
    <xdr:to>
      <xdr:col>15</xdr:col>
      <xdr:colOff>101600</xdr:colOff>
      <xdr:row>98</xdr:row>
      <xdr:rowOff>121616</xdr:rowOff>
    </xdr:to>
    <xdr:sp macro="" textlink="">
      <xdr:nvSpPr>
        <xdr:cNvPr id="260" name="楕円 259"/>
        <xdr:cNvSpPr/>
      </xdr:nvSpPr>
      <xdr:spPr>
        <a:xfrm>
          <a:off x="2857500" y="1682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112743</xdr:rowOff>
    </xdr:from>
    <xdr:ext cx="534377" cy="259045"/>
    <xdr:sp macro="" textlink="">
      <xdr:nvSpPr>
        <xdr:cNvPr id="261" name="テキスト ボックス 260"/>
        <xdr:cNvSpPr txBox="1"/>
      </xdr:nvSpPr>
      <xdr:spPr>
        <a:xfrm>
          <a:off x="2641111" y="1691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109131</xdr:rowOff>
    </xdr:from>
    <xdr:to>
      <xdr:col>10</xdr:col>
      <xdr:colOff>165100</xdr:colOff>
      <xdr:row>99</xdr:row>
      <xdr:rowOff>39281</xdr:rowOff>
    </xdr:to>
    <xdr:sp macro="" textlink="">
      <xdr:nvSpPr>
        <xdr:cNvPr id="262" name="楕円 261"/>
        <xdr:cNvSpPr/>
      </xdr:nvSpPr>
      <xdr:spPr>
        <a:xfrm>
          <a:off x="1968500" y="1691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30408</xdr:rowOff>
    </xdr:from>
    <xdr:ext cx="534377" cy="259045"/>
    <xdr:sp macro="" textlink="">
      <xdr:nvSpPr>
        <xdr:cNvPr id="263" name="テキスト ボックス 262"/>
        <xdr:cNvSpPr txBox="1"/>
      </xdr:nvSpPr>
      <xdr:spPr>
        <a:xfrm>
          <a:off x="1752111" y="1700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22746</xdr:rowOff>
    </xdr:from>
    <xdr:to>
      <xdr:col>6</xdr:col>
      <xdr:colOff>38100</xdr:colOff>
      <xdr:row>98</xdr:row>
      <xdr:rowOff>124346</xdr:rowOff>
    </xdr:to>
    <xdr:sp macro="" textlink="">
      <xdr:nvSpPr>
        <xdr:cNvPr id="264" name="楕円 263"/>
        <xdr:cNvSpPr/>
      </xdr:nvSpPr>
      <xdr:spPr>
        <a:xfrm>
          <a:off x="1079500" y="1682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140873</xdr:rowOff>
    </xdr:from>
    <xdr:ext cx="534377" cy="259045"/>
    <xdr:sp macro="" textlink="">
      <xdr:nvSpPr>
        <xdr:cNvPr id="265" name="テキスト ボックス 264"/>
        <xdr:cNvSpPr txBox="1"/>
      </xdr:nvSpPr>
      <xdr:spPr>
        <a:xfrm>
          <a:off x="863111" y="1660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161417</xdr:rowOff>
    </xdr:from>
    <xdr:to>
      <xdr:col>54</xdr:col>
      <xdr:colOff>189865</xdr:colOff>
      <xdr:row>38</xdr:row>
      <xdr:rowOff>139700</xdr:rowOff>
    </xdr:to>
    <xdr:cxnSp macro="">
      <xdr:nvCxnSpPr>
        <xdr:cNvPr id="287" name="直線コネクタ 286"/>
        <xdr:cNvCxnSpPr/>
      </xdr:nvCxnSpPr>
      <xdr:spPr>
        <a:xfrm flipV="1">
          <a:off x="10475595" y="5476367"/>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108094</xdr:rowOff>
    </xdr:from>
    <xdr:ext cx="469744" cy="259045"/>
    <xdr:sp macro="" textlink="">
      <xdr:nvSpPr>
        <xdr:cNvPr id="290" name="労働費最大値テキスト"/>
        <xdr:cNvSpPr txBox="1"/>
      </xdr:nvSpPr>
      <xdr:spPr>
        <a:xfrm>
          <a:off x="10528300" y="525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161417</xdr:rowOff>
    </xdr:from>
    <xdr:to>
      <xdr:col>55</xdr:col>
      <xdr:colOff>88900</xdr:colOff>
      <xdr:row>31</xdr:row>
      <xdr:rowOff>161417</xdr:rowOff>
    </xdr:to>
    <xdr:cxnSp macro="">
      <xdr:nvCxnSpPr>
        <xdr:cNvPr id="291" name="直線コネクタ 290"/>
        <xdr:cNvCxnSpPr/>
      </xdr:nvCxnSpPr>
      <xdr:spPr>
        <a:xfrm>
          <a:off x="10388600" y="547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47117</xdr:rowOff>
    </xdr:from>
    <xdr:to>
      <xdr:col>55</xdr:col>
      <xdr:colOff>0</xdr:colOff>
      <xdr:row>38</xdr:row>
      <xdr:rowOff>55575</xdr:rowOff>
    </xdr:to>
    <xdr:cxnSp macro="">
      <xdr:nvCxnSpPr>
        <xdr:cNvPr id="292" name="直線コネクタ 291"/>
        <xdr:cNvCxnSpPr/>
      </xdr:nvCxnSpPr>
      <xdr:spPr>
        <a:xfrm flipV="1">
          <a:off x="9639300" y="6562217"/>
          <a:ext cx="8382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58971</xdr:rowOff>
    </xdr:from>
    <xdr:ext cx="378565" cy="259045"/>
    <xdr:sp macro="" textlink="">
      <xdr:nvSpPr>
        <xdr:cNvPr id="293" name="労働費平均値テキスト"/>
        <xdr:cNvSpPr txBox="1"/>
      </xdr:nvSpPr>
      <xdr:spPr>
        <a:xfrm>
          <a:off x="10528300" y="62311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36094</xdr:rowOff>
    </xdr:from>
    <xdr:to>
      <xdr:col>55</xdr:col>
      <xdr:colOff>50800</xdr:colOff>
      <xdr:row>37</xdr:row>
      <xdr:rowOff>137694</xdr:rowOff>
    </xdr:to>
    <xdr:sp macro="" textlink="">
      <xdr:nvSpPr>
        <xdr:cNvPr id="294" name="フローチャート: 判断 293"/>
        <xdr:cNvSpPr/>
      </xdr:nvSpPr>
      <xdr:spPr>
        <a:xfrm>
          <a:off x="10426700" y="63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55575</xdr:rowOff>
    </xdr:from>
    <xdr:to>
      <xdr:col>50</xdr:col>
      <xdr:colOff>114300</xdr:colOff>
      <xdr:row>38</xdr:row>
      <xdr:rowOff>61747</xdr:rowOff>
    </xdr:to>
    <xdr:cxnSp macro="">
      <xdr:nvCxnSpPr>
        <xdr:cNvPr id="295" name="直線コネクタ 294"/>
        <xdr:cNvCxnSpPr/>
      </xdr:nvCxnSpPr>
      <xdr:spPr>
        <a:xfrm flipV="1">
          <a:off x="8750300" y="6570675"/>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12548</xdr:rowOff>
    </xdr:from>
    <xdr:to>
      <xdr:col>50</xdr:col>
      <xdr:colOff>165100</xdr:colOff>
      <xdr:row>37</xdr:row>
      <xdr:rowOff>114148</xdr:rowOff>
    </xdr:to>
    <xdr:sp macro="" textlink="">
      <xdr:nvSpPr>
        <xdr:cNvPr id="296" name="フローチャート: 判断 295"/>
        <xdr:cNvSpPr/>
      </xdr:nvSpPr>
      <xdr:spPr>
        <a:xfrm>
          <a:off x="95885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130675</xdr:rowOff>
    </xdr:from>
    <xdr:ext cx="469744" cy="259045"/>
    <xdr:sp macro="" textlink="">
      <xdr:nvSpPr>
        <xdr:cNvPr id="297" name="テキスト ボックス 296"/>
        <xdr:cNvSpPr txBox="1"/>
      </xdr:nvSpPr>
      <xdr:spPr>
        <a:xfrm>
          <a:off x="9404428" y="6131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59461</xdr:rowOff>
    </xdr:from>
    <xdr:to>
      <xdr:col>45</xdr:col>
      <xdr:colOff>177800</xdr:colOff>
      <xdr:row>38</xdr:row>
      <xdr:rowOff>61747</xdr:rowOff>
    </xdr:to>
    <xdr:cxnSp macro="">
      <xdr:nvCxnSpPr>
        <xdr:cNvPr id="298" name="直線コネクタ 297"/>
        <xdr:cNvCxnSpPr/>
      </xdr:nvCxnSpPr>
      <xdr:spPr>
        <a:xfrm>
          <a:off x="7861300" y="6574561"/>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25807</xdr:rowOff>
    </xdr:from>
    <xdr:to>
      <xdr:col>46</xdr:col>
      <xdr:colOff>38100</xdr:colOff>
      <xdr:row>37</xdr:row>
      <xdr:rowOff>127407</xdr:rowOff>
    </xdr:to>
    <xdr:sp macro="" textlink="">
      <xdr:nvSpPr>
        <xdr:cNvPr id="299" name="フローチャート: 判断 298"/>
        <xdr:cNvSpPr/>
      </xdr:nvSpPr>
      <xdr:spPr>
        <a:xfrm>
          <a:off x="8699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143934</xdr:rowOff>
    </xdr:from>
    <xdr:ext cx="469744" cy="259045"/>
    <xdr:sp macro="" textlink="">
      <xdr:nvSpPr>
        <xdr:cNvPr id="300" name="テキスト ボックス 299"/>
        <xdr:cNvSpPr txBox="1"/>
      </xdr:nvSpPr>
      <xdr:spPr>
        <a:xfrm>
          <a:off x="8515428" y="614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59461</xdr:rowOff>
    </xdr:from>
    <xdr:to>
      <xdr:col>41</xdr:col>
      <xdr:colOff>50800</xdr:colOff>
      <xdr:row>38</xdr:row>
      <xdr:rowOff>64033</xdr:rowOff>
    </xdr:to>
    <xdr:cxnSp macro="">
      <xdr:nvCxnSpPr>
        <xdr:cNvPr id="301" name="直線コネクタ 300"/>
        <xdr:cNvCxnSpPr/>
      </xdr:nvCxnSpPr>
      <xdr:spPr>
        <a:xfrm flipV="1">
          <a:off x="6972300" y="657456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13691</xdr:rowOff>
    </xdr:from>
    <xdr:to>
      <xdr:col>41</xdr:col>
      <xdr:colOff>101600</xdr:colOff>
      <xdr:row>37</xdr:row>
      <xdr:rowOff>115291</xdr:rowOff>
    </xdr:to>
    <xdr:sp macro="" textlink="">
      <xdr:nvSpPr>
        <xdr:cNvPr id="302" name="フローチャート: 判断 301"/>
        <xdr:cNvSpPr/>
      </xdr:nvSpPr>
      <xdr:spPr>
        <a:xfrm>
          <a:off x="7810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131818</xdr:rowOff>
    </xdr:from>
    <xdr:ext cx="469744" cy="259045"/>
    <xdr:sp macro="" textlink="">
      <xdr:nvSpPr>
        <xdr:cNvPr id="303" name="テキスト ボックス 302"/>
        <xdr:cNvSpPr txBox="1"/>
      </xdr:nvSpPr>
      <xdr:spPr>
        <a:xfrm>
          <a:off x="7626428" y="613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157709</xdr:rowOff>
    </xdr:from>
    <xdr:to>
      <xdr:col>36</xdr:col>
      <xdr:colOff>165100</xdr:colOff>
      <xdr:row>37</xdr:row>
      <xdr:rowOff>87859</xdr:rowOff>
    </xdr:to>
    <xdr:sp macro="" textlink="">
      <xdr:nvSpPr>
        <xdr:cNvPr id="304" name="フローチャート: 判断 303"/>
        <xdr:cNvSpPr/>
      </xdr:nvSpPr>
      <xdr:spPr>
        <a:xfrm>
          <a:off x="6921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104386</xdr:rowOff>
    </xdr:from>
    <xdr:ext cx="469744" cy="259045"/>
    <xdr:sp macro="" textlink="">
      <xdr:nvSpPr>
        <xdr:cNvPr id="305" name="テキスト ボックス 304"/>
        <xdr:cNvSpPr txBox="1"/>
      </xdr:nvSpPr>
      <xdr:spPr>
        <a:xfrm>
          <a:off x="6737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167767</xdr:rowOff>
    </xdr:from>
    <xdr:to>
      <xdr:col>55</xdr:col>
      <xdr:colOff>50800</xdr:colOff>
      <xdr:row>38</xdr:row>
      <xdr:rowOff>97917</xdr:rowOff>
    </xdr:to>
    <xdr:sp macro="" textlink="">
      <xdr:nvSpPr>
        <xdr:cNvPr id="311" name="楕円 310"/>
        <xdr:cNvSpPr/>
      </xdr:nvSpPr>
      <xdr:spPr>
        <a:xfrm>
          <a:off x="10426700" y="651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82694</xdr:rowOff>
    </xdr:from>
    <xdr:ext cx="378565" cy="259045"/>
    <xdr:sp macro="" textlink="">
      <xdr:nvSpPr>
        <xdr:cNvPr id="312" name="労働費該当値テキスト"/>
        <xdr:cNvSpPr txBox="1"/>
      </xdr:nvSpPr>
      <xdr:spPr>
        <a:xfrm>
          <a:off x="10528300" y="6426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4775</xdr:rowOff>
    </xdr:from>
    <xdr:to>
      <xdr:col>50</xdr:col>
      <xdr:colOff>165100</xdr:colOff>
      <xdr:row>38</xdr:row>
      <xdr:rowOff>106375</xdr:rowOff>
    </xdr:to>
    <xdr:sp macro="" textlink="">
      <xdr:nvSpPr>
        <xdr:cNvPr id="313" name="楕円 312"/>
        <xdr:cNvSpPr/>
      </xdr:nvSpPr>
      <xdr:spPr>
        <a:xfrm>
          <a:off x="9588500" y="651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97502</xdr:rowOff>
    </xdr:from>
    <xdr:ext cx="378565" cy="259045"/>
    <xdr:sp macro="" textlink="">
      <xdr:nvSpPr>
        <xdr:cNvPr id="314" name="テキスト ボックス 313"/>
        <xdr:cNvSpPr txBox="1"/>
      </xdr:nvSpPr>
      <xdr:spPr>
        <a:xfrm>
          <a:off x="9450017" y="6612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10947</xdr:rowOff>
    </xdr:from>
    <xdr:to>
      <xdr:col>46</xdr:col>
      <xdr:colOff>38100</xdr:colOff>
      <xdr:row>38</xdr:row>
      <xdr:rowOff>112547</xdr:rowOff>
    </xdr:to>
    <xdr:sp macro="" textlink="">
      <xdr:nvSpPr>
        <xdr:cNvPr id="315" name="楕円 314"/>
        <xdr:cNvSpPr/>
      </xdr:nvSpPr>
      <xdr:spPr>
        <a:xfrm>
          <a:off x="8699500" y="652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103674</xdr:rowOff>
    </xdr:from>
    <xdr:ext cx="378565" cy="259045"/>
    <xdr:sp macro="" textlink="">
      <xdr:nvSpPr>
        <xdr:cNvPr id="316" name="テキスト ボックス 315"/>
        <xdr:cNvSpPr txBox="1"/>
      </xdr:nvSpPr>
      <xdr:spPr>
        <a:xfrm>
          <a:off x="8561017" y="6618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8661</xdr:rowOff>
    </xdr:from>
    <xdr:to>
      <xdr:col>41</xdr:col>
      <xdr:colOff>101600</xdr:colOff>
      <xdr:row>38</xdr:row>
      <xdr:rowOff>110261</xdr:rowOff>
    </xdr:to>
    <xdr:sp macro="" textlink="">
      <xdr:nvSpPr>
        <xdr:cNvPr id="317" name="楕円 316"/>
        <xdr:cNvSpPr/>
      </xdr:nvSpPr>
      <xdr:spPr>
        <a:xfrm>
          <a:off x="7810500" y="652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101388</xdr:rowOff>
    </xdr:from>
    <xdr:ext cx="378565" cy="259045"/>
    <xdr:sp macro="" textlink="">
      <xdr:nvSpPr>
        <xdr:cNvPr id="318" name="テキスト ボックス 317"/>
        <xdr:cNvSpPr txBox="1"/>
      </xdr:nvSpPr>
      <xdr:spPr>
        <a:xfrm>
          <a:off x="7672017" y="6616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13233</xdr:rowOff>
    </xdr:from>
    <xdr:to>
      <xdr:col>36</xdr:col>
      <xdr:colOff>165100</xdr:colOff>
      <xdr:row>38</xdr:row>
      <xdr:rowOff>114833</xdr:rowOff>
    </xdr:to>
    <xdr:sp macro="" textlink="">
      <xdr:nvSpPr>
        <xdr:cNvPr id="319" name="楕円 318"/>
        <xdr:cNvSpPr/>
      </xdr:nvSpPr>
      <xdr:spPr>
        <a:xfrm>
          <a:off x="6921500" y="652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105960</xdr:rowOff>
    </xdr:from>
    <xdr:ext cx="378565" cy="259045"/>
    <xdr:sp macro="" textlink="">
      <xdr:nvSpPr>
        <xdr:cNvPr id="320" name="テキスト ボックス 319"/>
        <xdr:cNvSpPr txBox="1"/>
      </xdr:nvSpPr>
      <xdr:spPr>
        <a:xfrm>
          <a:off x="6783017" y="6621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67234</xdr:rowOff>
    </xdr:from>
    <xdr:to>
      <xdr:col>54</xdr:col>
      <xdr:colOff>189865</xdr:colOff>
      <xdr:row>58</xdr:row>
      <xdr:rowOff>113434</xdr:rowOff>
    </xdr:to>
    <xdr:cxnSp macro="">
      <xdr:nvCxnSpPr>
        <xdr:cNvPr id="342" name="直線コネクタ 341"/>
        <xdr:cNvCxnSpPr/>
      </xdr:nvCxnSpPr>
      <xdr:spPr>
        <a:xfrm flipV="1">
          <a:off x="10475595" y="8811184"/>
          <a:ext cx="1270" cy="124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117261</xdr:rowOff>
    </xdr:from>
    <xdr:ext cx="469744" cy="259045"/>
    <xdr:sp macro="" textlink="">
      <xdr:nvSpPr>
        <xdr:cNvPr id="343" name="農林水産業費最小値テキスト"/>
        <xdr:cNvSpPr txBox="1"/>
      </xdr:nvSpPr>
      <xdr:spPr>
        <a:xfrm>
          <a:off x="10528300" y="1006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113434</xdr:rowOff>
    </xdr:from>
    <xdr:to>
      <xdr:col>55</xdr:col>
      <xdr:colOff>88900</xdr:colOff>
      <xdr:row>58</xdr:row>
      <xdr:rowOff>113434</xdr:rowOff>
    </xdr:to>
    <xdr:cxnSp macro="">
      <xdr:nvCxnSpPr>
        <xdr:cNvPr id="344" name="直線コネクタ 343"/>
        <xdr:cNvCxnSpPr/>
      </xdr:nvCxnSpPr>
      <xdr:spPr>
        <a:xfrm>
          <a:off x="10388600" y="1005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13911</xdr:rowOff>
    </xdr:from>
    <xdr:ext cx="534377" cy="259045"/>
    <xdr:sp macro="" textlink="">
      <xdr:nvSpPr>
        <xdr:cNvPr id="345" name="農林水産業費最大値テキスト"/>
        <xdr:cNvSpPr txBox="1"/>
      </xdr:nvSpPr>
      <xdr:spPr>
        <a:xfrm>
          <a:off x="10528300" y="858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55,670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67234</xdr:rowOff>
    </xdr:from>
    <xdr:to>
      <xdr:col>55</xdr:col>
      <xdr:colOff>88900</xdr:colOff>
      <xdr:row>51</xdr:row>
      <xdr:rowOff>67234</xdr:rowOff>
    </xdr:to>
    <xdr:cxnSp macro="">
      <xdr:nvCxnSpPr>
        <xdr:cNvPr id="346" name="直線コネクタ 345"/>
        <xdr:cNvCxnSpPr/>
      </xdr:nvCxnSpPr>
      <xdr:spPr>
        <a:xfrm>
          <a:off x="10388600" y="881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22657</xdr:rowOff>
    </xdr:from>
    <xdr:to>
      <xdr:col>55</xdr:col>
      <xdr:colOff>0</xdr:colOff>
      <xdr:row>57</xdr:row>
      <xdr:rowOff>121344</xdr:rowOff>
    </xdr:to>
    <xdr:cxnSp macro="">
      <xdr:nvCxnSpPr>
        <xdr:cNvPr id="347" name="直線コネクタ 346"/>
        <xdr:cNvCxnSpPr/>
      </xdr:nvCxnSpPr>
      <xdr:spPr>
        <a:xfrm>
          <a:off x="9639300" y="9795307"/>
          <a:ext cx="838200" cy="9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152879</xdr:rowOff>
    </xdr:from>
    <xdr:ext cx="534377" cy="259045"/>
    <xdr:sp macro="" textlink="">
      <xdr:nvSpPr>
        <xdr:cNvPr id="348" name="農林水産業費平均値テキスト"/>
        <xdr:cNvSpPr txBox="1"/>
      </xdr:nvSpPr>
      <xdr:spPr>
        <a:xfrm>
          <a:off x="10528300" y="9411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130002</xdr:rowOff>
    </xdr:from>
    <xdr:to>
      <xdr:col>55</xdr:col>
      <xdr:colOff>50800</xdr:colOff>
      <xdr:row>56</xdr:row>
      <xdr:rowOff>60152</xdr:rowOff>
    </xdr:to>
    <xdr:sp macro="" textlink="">
      <xdr:nvSpPr>
        <xdr:cNvPr id="349" name="フローチャート: 判断 348"/>
        <xdr:cNvSpPr/>
      </xdr:nvSpPr>
      <xdr:spPr>
        <a:xfrm>
          <a:off x="10426700" y="955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22657</xdr:rowOff>
    </xdr:from>
    <xdr:to>
      <xdr:col>50</xdr:col>
      <xdr:colOff>114300</xdr:colOff>
      <xdr:row>57</xdr:row>
      <xdr:rowOff>137185</xdr:rowOff>
    </xdr:to>
    <xdr:cxnSp macro="">
      <xdr:nvCxnSpPr>
        <xdr:cNvPr id="350" name="直線コネクタ 349"/>
        <xdr:cNvCxnSpPr/>
      </xdr:nvCxnSpPr>
      <xdr:spPr>
        <a:xfrm flipV="1">
          <a:off x="8750300" y="9795307"/>
          <a:ext cx="889000" cy="11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119830</xdr:rowOff>
    </xdr:from>
    <xdr:to>
      <xdr:col>50</xdr:col>
      <xdr:colOff>165100</xdr:colOff>
      <xdr:row>56</xdr:row>
      <xdr:rowOff>49980</xdr:rowOff>
    </xdr:to>
    <xdr:sp macro="" textlink="">
      <xdr:nvSpPr>
        <xdr:cNvPr id="351" name="フローチャート: 判断 350"/>
        <xdr:cNvSpPr/>
      </xdr:nvSpPr>
      <xdr:spPr>
        <a:xfrm>
          <a:off x="9588500" y="954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66507</xdr:rowOff>
    </xdr:from>
    <xdr:ext cx="534377" cy="259045"/>
    <xdr:sp macro="" textlink="">
      <xdr:nvSpPr>
        <xdr:cNvPr id="352" name="テキスト ボックス 351"/>
        <xdr:cNvSpPr txBox="1"/>
      </xdr:nvSpPr>
      <xdr:spPr>
        <a:xfrm>
          <a:off x="9372111" y="932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137185</xdr:rowOff>
    </xdr:from>
    <xdr:to>
      <xdr:col>45</xdr:col>
      <xdr:colOff>177800</xdr:colOff>
      <xdr:row>57</xdr:row>
      <xdr:rowOff>159748</xdr:rowOff>
    </xdr:to>
    <xdr:cxnSp macro="">
      <xdr:nvCxnSpPr>
        <xdr:cNvPr id="353" name="直線コネクタ 352"/>
        <xdr:cNvCxnSpPr/>
      </xdr:nvCxnSpPr>
      <xdr:spPr>
        <a:xfrm flipV="1">
          <a:off x="7861300" y="9909835"/>
          <a:ext cx="889000" cy="2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109200</xdr:rowOff>
    </xdr:from>
    <xdr:to>
      <xdr:col>46</xdr:col>
      <xdr:colOff>38100</xdr:colOff>
      <xdr:row>56</xdr:row>
      <xdr:rowOff>39350</xdr:rowOff>
    </xdr:to>
    <xdr:sp macro="" textlink="">
      <xdr:nvSpPr>
        <xdr:cNvPr id="354" name="フローチャート: 判断 353"/>
        <xdr:cNvSpPr/>
      </xdr:nvSpPr>
      <xdr:spPr>
        <a:xfrm>
          <a:off x="8699500" y="95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55877</xdr:rowOff>
    </xdr:from>
    <xdr:ext cx="534377" cy="259045"/>
    <xdr:sp macro="" textlink="">
      <xdr:nvSpPr>
        <xdr:cNvPr id="355" name="テキスト ボックス 354"/>
        <xdr:cNvSpPr txBox="1"/>
      </xdr:nvSpPr>
      <xdr:spPr>
        <a:xfrm>
          <a:off x="8483111" y="931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159748</xdr:rowOff>
    </xdr:from>
    <xdr:to>
      <xdr:col>41</xdr:col>
      <xdr:colOff>50800</xdr:colOff>
      <xdr:row>58</xdr:row>
      <xdr:rowOff>2494</xdr:rowOff>
    </xdr:to>
    <xdr:cxnSp macro="">
      <xdr:nvCxnSpPr>
        <xdr:cNvPr id="356" name="直線コネクタ 355"/>
        <xdr:cNvCxnSpPr/>
      </xdr:nvCxnSpPr>
      <xdr:spPr>
        <a:xfrm flipV="1">
          <a:off x="6972300" y="9932398"/>
          <a:ext cx="889000" cy="1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150530</xdr:rowOff>
    </xdr:from>
    <xdr:to>
      <xdr:col>41</xdr:col>
      <xdr:colOff>101600</xdr:colOff>
      <xdr:row>56</xdr:row>
      <xdr:rowOff>80680</xdr:rowOff>
    </xdr:to>
    <xdr:sp macro="" textlink="">
      <xdr:nvSpPr>
        <xdr:cNvPr id="357" name="フローチャート: 判断 356"/>
        <xdr:cNvSpPr/>
      </xdr:nvSpPr>
      <xdr:spPr>
        <a:xfrm>
          <a:off x="7810500" y="958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97207</xdr:rowOff>
    </xdr:from>
    <xdr:ext cx="534377" cy="259045"/>
    <xdr:sp macro="" textlink="">
      <xdr:nvSpPr>
        <xdr:cNvPr id="358" name="テキスト ボックス 357"/>
        <xdr:cNvSpPr txBox="1"/>
      </xdr:nvSpPr>
      <xdr:spPr>
        <a:xfrm>
          <a:off x="7594111" y="935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144061</xdr:rowOff>
    </xdr:from>
    <xdr:to>
      <xdr:col>36</xdr:col>
      <xdr:colOff>165100</xdr:colOff>
      <xdr:row>56</xdr:row>
      <xdr:rowOff>74211</xdr:rowOff>
    </xdr:to>
    <xdr:sp macro="" textlink="">
      <xdr:nvSpPr>
        <xdr:cNvPr id="359" name="フローチャート: 判断 358"/>
        <xdr:cNvSpPr/>
      </xdr:nvSpPr>
      <xdr:spPr>
        <a:xfrm>
          <a:off x="6921500" y="95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90738</xdr:rowOff>
    </xdr:from>
    <xdr:ext cx="534377" cy="259045"/>
    <xdr:sp macro="" textlink="">
      <xdr:nvSpPr>
        <xdr:cNvPr id="360" name="テキスト ボックス 359"/>
        <xdr:cNvSpPr txBox="1"/>
      </xdr:nvSpPr>
      <xdr:spPr>
        <a:xfrm>
          <a:off x="6705111" y="934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70544</xdr:rowOff>
    </xdr:from>
    <xdr:to>
      <xdr:col>55</xdr:col>
      <xdr:colOff>50800</xdr:colOff>
      <xdr:row>58</xdr:row>
      <xdr:rowOff>694</xdr:rowOff>
    </xdr:to>
    <xdr:sp macro="" textlink="">
      <xdr:nvSpPr>
        <xdr:cNvPr id="366" name="楕円 365"/>
        <xdr:cNvSpPr/>
      </xdr:nvSpPr>
      <xdr:spPr>
        <a:xfrm>
          <a:off x="10426700" y="984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48971</xdr:rowOff>
    </xdr:from>
    <xdr:ext cx="469744" cy="259045"/>
    <xdr:sp macro="" textlink="">
      <xdr:nvSpPr>
        <xdr:cNvPr id="367" name="農林水産業費該当値テキスト"/>
        <xdr:cNvSpPr txBox="1"/>
      </xdr:nvSpPr>
      <xdr:spPr>
        <a:xfrm>
          <a:off x="10528300" y="9821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143307</xdr:rowOff>
    </xdr:from>
    <xdr:to>
      <xdr:col>50</xdr:col>
      <xdr:colOff>165100</xdr:colOff>
      <xdr:row>57</xdr:row>
      <xdr:rowOff>73457</xdr:rowOff>
    </xdr:to>
    <xdr:sp macro="" textlink="">
      <xdr:nvSpPr>
        <xdr:cNvPr id="368" name="楕円 367"/>
        <xdr:cNvSpPr/>
      </xdr:nvSpPr>
      <xdr:spPr>
        <a:xfrm>
          <a:off x="9588500" y="974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64584</xdr:rowOff>
    </xdr:from>
    <xdr:ext cx="534377" cy="259045"/>
    <xdr:sp macro="" textlink="">
      <xdr:nvSpPr>
        <xdr:cNvPr id="369" name="テキスト ボックス 368"/>
        <xdr:cNvSpPr txBox="1"/>
      </xdr:nvSpPr>
      <xdr:spPr>
        <a:xfrm>
          <a:off x="9372111" y="983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86385</xdr:rowOff>
    </xdr:from>
    <xdr:to>
      <xdr:col>46</xdr:col>
      <xdr:colOff>38100</xdr:colOff>
      <xdr:row>58</xdr:row>
      <xdr:rowOff>16535</xdr:rowOff>
    </xdr:to>
    <xdr:sp macro="" textlink="">
      <xdr:nvSpPr>
        <xdr:cNvPr id="370" name="楕円 369"/>
        <xdr:cNvSpPr/>
      </xdr:nvSpPr>
      <xdr:spPr>
        <a:xfrm>
          <a:off x="8699500" y="98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7662</xdr:rowOff>
    </xdr:from>
    <xdr:ext cx="469744" cy="259045"/>
    <xdr:sp macro="" textlink="">
      <xdr:nvSpPr>
        <xdr:cNvPr id="371" name="テキスト ボックス 370"/>
        <xdr:cNvSpPr txBox="1"/>
      </xdr:nvSpPr>
      <xdr:spPr>
        <a:xfrm>
          <a:off x="8515428" y="9951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108948</xdr:rowOff>
    </xdr:from>
    <xdr:to>
      <xdr:col>41</xdr:col>
      <xdr:colOff>101600</xdr:colOff>
      <xdr:row>58</xdr:row>
      <xdr:rowOff>39098</xdr:rowOff>
    </xdr:to>
    <xdr:sp macro="" textlink="">
      <xdr:nvSpPr>
        <xdr:cNvPr id="372" name="楕円 371"/>
        <xdr:cNvSpPr/>
      </xdr:nvSpPr>
      <xdr:spPr>
        <a:xfrm>
          <a:off x="7810500" y="988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30225</xdr:rowOff>
    </xdr:from>
    <xdr:ext cx="469744" cy="259045"/>
    <xdr:sp macro="" textlink="">
      <xdr:nvSpPr>
        <xdr:cNvPr id="373" name="テキスト ボックス 372"/>
        <xdr:cNvSpPr txBox="1"/>
      </xdr:nvSpPr>
      <xdr:spPr>
        <a:xfrm>
          <a:off x="7626428" y="997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123144</xdr:rowOff>
    </xdr:from>
    <xdr:to>
      <xdr:col>36</xdr:col>
      <xdr:colOff>165100</xdr:colOff>
      <xdr:row>58</xdr:row>
      <xdr:rowOff>53294</xdr:rowOff>
    </xdr:to>
    <xdr:sp macro="" textlink="">
      <xdr:nvSpPr>
        <xdr:cNvPr id="374" name="楕円 373"/>
        <xdr:cNvSpPr/>
      </xdr:nvSpPr>
      <xdr:spPr>
        <a:xfrm>
          <a:off x="6921500" y="989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44421</xdr:rowOff>
    </xdr:from>
    <xdr:ext cx="469744" cy="259045"/>
    <xdr:sp macro="" textlink="">
      <xdr:nvSpPr>
        <xdr:cNvPr id="375" name="テキスト ボックス 374"/>
        <xdr:cNvSpPr txBox="1"/>
      </xdr:nvSpPr>
      <xdr:spPr>
        <a:xfrm>
          <a:off x="6737428" y="9988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17719</xdr:rowOff>
    </xdr:from>
    <xdr:to>
      <xdr:col>54</xdr:col>
      <xdr:colOff>189865</xdr:colOff>
      <xdr:row>78</xdr:row>
      <xdr:rowOff>90117</xdr:rowOff>
    </xdr:to>
    <xdr:cxnSp macro="">
      <xdr:nvCxnSpPr>
        <xdr:cNvPr id="397" name="直線コネクタ 396"/>
        <xdr:cNvCxnSpPr/>
      </xdr:nvCxnSpPr>
      <xdr:spPr>
        <a:xfrm flipV="1">
          <a:off x="10475595" y="12019219"/>
          <a:ext cx="1270" cy="144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93944</xdr:rowOff>
    </xdr:from>
    <xdr:ext cx="469744" cy="259045"/>
    <xdr:sp macro="" textlink="">
      <xdr:nvSpPr>
        <xdr:cNvPr id="398" name="商工費最小値テキスト"/>
        <xdr:cNvSpPr txBox="1"/>
      </xdr:nvSpPr>
      <xdr:spPr>
        <a:xfrm>
          <a:off x="10528300" y="1346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90117</xdr:rowOff>
    </xdr:from>
    <xdr:to>
      <xdr:col>55</xdr:col>
      <xdr:colOff>88900</xdr:colOff>
      <xdr:row>78</xdr:row>
      <xdr:rowOff>90117</xdr:rowOff>
    </xdr:to>
    <xdr:cxnSp macro="">
      <xdr:nvCxnSpPr>
        <xdr:cNvPr id="399" name="直線コネクタ 398"/>
        <xdr:cNvCxnSpPr/>
      </xdr:nvCxnSpPr>
      <xdr:spPr>
        <a:xfrm>
          <a:off x="10388600" y="1346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135846</xdr:rowOff>
    </xdr:from>
    <xdr:ext cx="534377" cy="259045"/>
    <xdr:sp macro="" textlink="">
      <xdr:nvSpPr>
        <xdr:cNvPr id="400" name="商工費最大値テキスト"/>
        <xdr:cNvSpPr txBox="1"/>
      </xdr:nvSpPr>
      <xdr:spPr>
        <a:xfrm>
          <a:off x="10528300" y="1179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17719</xdr:rowOff>
    </xdr:from>
    <xdr:to>
      <xdr:col>55</xdr:col>
      <xdr:colOff>88900</xdr:colOff>
      <xdr:row>70</xdr:row>
      <xdr:rowOff>17719</xdr:rowOff>
    </xdr:to>
    <xdr:cxnSp macro="">
      <xdr:nvCxnSpPr>
        <xdr:cNvPr id="401" name="直線コネクタ 400"/>
        <xdr:cNvCxnSpPr/>
      </xdr:nvCxnSpPr>
      <xdr:spPr>
        <a:xfrm>
          <a:off x="10388600" y="12019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169669</xdr:rowOff>
    </xdr:from>
    <xdr:to>
      <xdr:col>55</xdr:col>
      <xdr:colOff>0</xdr:colOff>
      <xdr:row>77</xdr:row>
      <xdr:rowOff>9215</xdr:rowOff>
    </xdr:to>
    <xdr:cxnSp macro="">
      <xdr:nvCxnSpPr>
        <xdr:cNvPr id="402" name="直線コネクタ 401"/>
        <xdr:cNvCxnSpPr/>
      </xdr:nvCxnSpPr>
      <xdr:spPr>
        <a:xfrm flipV="1">
          <a:off x="9639300" y="13028419"/>
          <a:ext cx="838200" cy="18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121310</xdr:rowOff>
    </xdr:from>
    <xdr:ext cx="534377" cy="259045"/>
    <xdr:sp macro="" textlink="">
      <xdr:nvSpPr>
        <xdr:cNvPr id="403" name="商工費平均値テキスト"/>
        <xdr:cNvSpPr txBox="1"/>
      </xdr:nvSpPr>
      <xdr:spPr>
        <a:xfrm>
          <a:off x="10528300" y="12808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98433</xdr:rowOff>
    </xdr:from>
    <xdr:to>
      <xdr:col>55</xdr:col>
      <xdr:colOff>50800</xdr:colOff>
      <xdr:row>76</xdr:row>
      <xdr:rowOff>28583</xdr:rowOff>
    </xdr:to>
    <xdr:sp macro="" textlink="">
      <xdr:nvSpPr>
        <xdr:cNvPr id="404" name="フローチャート: 判断 403"/>
        <xdr:cNvSpPr/>
      </xdr:nvSpPr>
      <xdr:spPr>
        <a:xfrm>
          <a:off x="104267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9215</xdr:rowOff>
    </xdr:from>
    <xdr:to>
      <xdr:col>50</xdr:col>
      <xdr:colOff>114300</xdr:colOff>
      <xdr:row>78</xdr:row>
      <xdr:rowOff>70022</xdr:rowOff>
    </xdr:to>
    <xdr:cxnSp macro="">
      <xdr:nvCxnSpPr>
        <xdr:cNvPr id="405" name="直線コネクタ 404"/>
        <xdr:cNvCxnSpPr/>
      </xdr:nvCxnSpPr>
      <xdr:spPr>
        <a:xfrm flipV="1">
          <a:off x="8750300" y="13210865"/>
          <a:ext cx="889000" cy="232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80328</xdr:rowOff>
    </xdr:from>
    <xdr:to>
      <xdr:col>50</xdr:col>
      <xdr:colOff>165100</xdr:colOff>
      <xdr:row>76</xdr:row>
      <xdr:rowOff>10477</xdr:rowOff>
    </xdr:to>
    <xdr:sp macro="" textlink="">
      <xdr:nvSpPr>
        <xdr:cNvPr id="406" name="フローチャート: 判断 405"/>
        <xdr:cNvSpPr/>
      </xdr:nvSpPr>
      <xdr:spPr>
        <a:xfrm>
          <a:off x="9588500" y="129390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27005</xdr:rowOff>
    </xdr:from>
    <xdr:ext cx="534377" cy="259045"/>
    <xdr:sp macro="" textlink="">
      <xdr:nvSpPr>
        <xdr:cNvPr id="407" name="テキスト ボックス 406"/>
        <xdr:cNvSpPr txBox="1"/>
      </xdr:nvSpPr>
      <xdr:spPr>
        <a:xfrm>
          <a:off x="9372111" y="1271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59210</xdr:rowOff>
    </xdr:from>
    <xdr:to>
      <xdr:col>45</xdr:col>
      <xdr:colOff>177800</xdr:colOff>
      <xdr:row>78</xdr:row>
      <xdr:rowOff>70022</xdr:rowOff>
    </xdr:to>
    <xdr:cxnSp macro="">
      <xdr:nvCxnSpPr>
        <xdr:cNvPr id="408" name="直線コネクタ 407"/>
        <xdr:cNvCxnSpPr/>
      </xdr:nvCxnSpPr>
      <xdr:spPr>
        <a:xfrm>
          <a:off x="7861300" y="13432310"/>
          <a:ext cx="889000" cy="1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90363</xdr:rowOff>
    </xdr:from>
    <xdr:to>
      <xdr:col>46</xdr:col>
      <xdr:colOff>38100</xdr:colOff>
      <xdr:row>77</xdr:row>
      <xdr:rowOff>20513</xdr:rowOff>
    </xdr:to>
    <xdr:sp macro="" textlink="">
      <xdr:nvSpPr>
        <xdr:cNvPr id="409" name="フローチャート: 判断 408"/>
        <xdr:cNvSpPr/>
      </xdr:nvSpPr>
      <xdr:spPr>
        <a:xfrm>
          <a:off x="8699500" y="1312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37040</xdr:rowOff>
    </xdr:from>
    <xdr:ext cx="534377" cy="259045"/>
    <xdr:sp macro="" textlink="">
      <xdr:nvSpPr>
        <xdr:cNvPr id="410" name="テキスト ボックス 409"/>
        <xdr:cNvSpPr txBox="1"/>
      </xdr:nvSpPr>
      <xdr:spPr>
        <a:xfrm>
          <a:off x="8483111" y="1289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59210</xdr:rowOff>
    </xdr:from>
    <xdr:to>
      <xdr:col>41</xdr:col>
      <xdr:colOff>50800</xdr:colOff>
      <xdr:row>78</xdr:row>
      <xdr:rowOff>59415</xdr:rowOff>
    </xdr:to>
    <xdr:cxnSp macro="">
      <xdr:nvCxnSpPr>
        <xdr:cNvPr id="411" name="直線コネクタ 410"/>
        <xdr:cNvCxnSpPr/>
      </xdr:nvCxnSpPr>
      <xdr:spPr>
        <a:xfrm flipV="1">
          <a:off x="6972300" y="13432310"/>
          <a:ext cx="889000" cy="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112195</xdr:rowOff>
    </xdr:from>
    <xdr:to>
      <xdr:col>41</xdr:col>
      <xdr:colOff>101600</xdr:colOff>
      <xdr:row>77</xdr:row>
      <xdr:rowOff>42345</xdr:rowOff>
    </xdr:to>
    <xdr:sp macro="" textlink="">
      <xdr:nvSpPr>
        <xdr:cNvPr id="412" name="フローチャート: 判断 411"/>
        <xdr:cNvSpPr/>
      </xdr:nvSpPr>
      <xdr:spPr>
        <a:xfrm>
          <a:off x="78105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58872</xdr:rowOff>
    </xdr:from>
    <xdr:ext cx="534377" cy="259045"/>
    <xdr:sp macro="" textlink="">
      <xdr:nvSpPr>
        <xdr:cNvPr id="413" name="テキスト ボックス 412"/>
        <xdr:cNvSpPr txBox="1"/>
      </xdr:nvSpPr>
      <xdr:spPr>
        <a:xfrm>
          <a:off x="7594111" y="1291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73721</xdr:rowOff>
    </xdr:from>
    <xdr:to>
      <xdr:col>36</xdr:col>
      <xdr:colOff>165100</xdr:colOff>
      <xdr:row>77</xdr:row>
      <xdr:rowOff>3871</xdr:rowOff>
    </xdr:to>
    <xdr:sp macro="" textlink="">
      <xdr:nvSpPr>
        <xdr:cNvPr id="414" name="フローチャート: 判断 413"/>
        <xdr:cNvSpPr/>
      </xdr:nvSpPr>
      <xdr:spPr>
        <a:xfrm>
          <a:off x="6921500" y="1310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20398</xdr:rowOff>
    </xdr:from>
    <xdr:ext cx="534377" cy="259045"/>
    <xdr:sp macro="" textlink="">
      <xdr:nvSpPr>
        <xdr:cNvPr id="415" name="テキスト ボックス 414"/>
        <xdr:cNvSpPr txBox="1"/>
      </xdr:nvSpPr>
      <xdr:spPr>
        <a:xfrm>
          <a:off x="6705111" y="1287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118869</xdr:rowOff>
    </xdr:from>
    <xdr:to>
      <xdr:col>55</xdr:col>
      <xdr:colOff>50800</xdr:colOff>
      <xdr:row>76</xdr:row>
      <xdr:rowOff>49020</xdr:rowOff>
    </xdr:to>
    <xdr:sp macro="" textlink="">
      <xdr:nvSpPr>
        <xdr:cNvPr id="421" name="楕円 420"/>
        <xdr:cNvSpPr/>
      </xdr:nvSpPr>
      <xdr:spPr>
        <a:xfrm>
          <a:off x="10426700" y="129776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97296</xdr:rowOff>
    </xdr:from>
    <xdr:ext cx="534377" cy="259045"/>
    <xdr:sp macro="" textlink="">
      <xdr:nvSpPr>
        <xdr:cNvPr id="422" name="商工費該当値テキスト"/>
        <xdr:cNvSpPr txBox="1"/>
      </xdr:nvSpPr>
      <xdr:spPr>
        <a:xfrm>
          <a:off x="10528300" y="1295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129865</xdr:rowOff>
    </xdr:from>
    <xdr:to>
      <xdr:col>50</xdr:col>
      <xdr:colOff>165100</xdr:colOff>
      <xdr:row>77</xdr:row>
      <xdr:rowOff>60015</xdr:rowOff>
    </xdr:to>
    <xdr:sp macro="" textlink="">
      <xdr:nvSpPr>
        <xdr:cNvPr id="423" name="楕円 422"/>
        <xdr:cNvSpPr/>
      </xdr:nvSpPr>
      <xdr:spPr>
        <a:xfrm>
          <a:off x="9588500" y="1316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51142</xdr:rowOff>
    </xdr:from>
    <xdr:ext cx="534377" cy="259045"/>
    <xdr:sp macro="" textlink="">
      <xdr:nvSpPr>
        <xdr:cNvPr id="424" name="テキスト ボックス 423"/>
        <xdr:cNvSpPr txBox="1"/>
      </xdr:nvSpPr>
      <xdr:spPr>
        <a:xfrm>
          <a:off x="9372111" y="1325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19222</xdr:rowOff>
    </xdr:from>
    <xdr:to>
      <xdr:col>46</xdr:col>
      <xdr:colOff>38100</xdr:colOff>
      <xdr:row>78</xdr:row>
      <xdr:rowOff>120822</xdr:rowOff>
    </xdr:to>
    <xdr:sp macro="" textlink="">
      <xdr:nvSpPr>
        <xdr:cNvPr id="425" name="楕円 424"/>
        <xdr:cNvSpPr/>
      </xdr:nvSpPr>
      <xdr:spPr>
        <a:xfrm>
          <a:off x="8699500" y="1339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111949</xdr:rowOff>
    </xdr:from>
    <xdr:ext cx="469744" cy="259045"/>
    <xdr:sp macro="" textlink="">
      <xdr:nvSpPr>
        <xdr:cNvPr id="426" name="テキスト ボックス 425"/>
        <xdr:cNvSpPr txBox="1"/>
      </xdr:nvSpPr>
      <xdr:spPr>
        <a:xfrm>
          <a:off x="8515428" y="13485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8410</xdr:rowOff>
    </xdr:from>
    <xdr:to>
      <xdr:col>41</xdr:col>
      <xdr:colOff>101600</xdr:colOff>
      <xdr:row>78</xdr:row>
      <xdr:rowOff>110010</xdr:rowOff>
    </xdr:to>
    <xdr:sp macro="" textlink="">
      <xdr:nvSpPr>
        <xdr:cNvPr id="427" name="楕円 426"/>
        <xdr:cNvSpPr/>
      </xdr:nvSpPr>
      <xdr:spPr>
        <a:xfrm>
          <a:off x="7810500" y="1338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101137</xdr:rowOff>
    </xdr:from>
    <xdr:ext cx="469744" cy="259045"/>
    <xdr:sp macro="" textlink="">
      <xdr:nvSpPr>
        <xdr:cNvPr id="428" name="テキスト ボックス 427"/>
        <xdr:cNvSpPr txBox="1"/>
      </xdr:nvSpPr>
      <xdr:spPr>
        <a:xfrm>
          <a:off x="7626428" y="1347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8615</xdr:rowOff>
    </xdr:from>
    <xdr:to>
      <xdr:col>36</xdr:col>
      <xdr:colOff>165100</xdr:colOff>
      <xdr:row>78</xdr:row>
      <xdr:rowOff>110215</xdr:rowOff>
    </xdr:to>
    <xdr:sp macro="" textlink="">
      <xdr:nvSpPr>
        <xdr:cNvPr id="429" name="楕円 428"/>
        <xdr:cNvSpPr/>
      </xdr:nvSpPr>
      <xdr:spPr>
        <a:xfrm>
          <a:off x="6921500" y="1338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101342</xdr:rowOff>
    </xdr:from>
    <xdr:ext cx="469744" cy="259045"/>
    <xdr:sp macro="" textlink="">
      <xdr:nvSpPr>
        <xdr:cNvPr id="430" name="テキスト ボックス 429"/>
        <xdr:cNvSpPr txBox="1"/>
      </xdr:nvSpPr>
      <xdr:spPr>
        <a:xfrm>
          <a:off x="6737428" y="13474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3" name="テキスト ボックス 442"/>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134443</xdr:rowOff>
    </xdr:from>
    <xdr:to>
      <xdr:col>54</xdr:col>
      <xdr:colOff>189865</xdr:colOff>
      <xdr:row>98</xdr:row>
      <xdr:rowOff>144729</xdr:rowOff>
    </xdr:to>
    <xdr:cxnSp macro="">
      <xdr:nvCxnSpPr>
        <xdr:cNvPr id="457" name="直線コネクタ 456"/>
        <xdr:cNvCxnSpPr/>
      </xdr:nvCxnSpPr>
      <xdr:spPr>
        <a:xfrm flipV="1">
          <a:off x="10475595" y="15393493"/>
          <a:ext cx="1270" cy="1553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148556</xdr:rowOff>
    </xdr:from>
    <xdr:ext cx="534377" cy="259045"/>
    <xdr:sp macro="" textlink="">
      <xdr:nvSpPr>
        <xdr:cNvPr id="458" name="土木費最小値テキスト"/>
        <xdr:cNvSpPr txBox="1"/>
      </xdr:nvSpPr>
      <xdr:spPr>
        <a:xfrm>
          <a:off x="10528300" y="1695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144729</xdr:rowOff>
    </xdr:from>
    <xdr:to>
      <xdr:col>55</xdr:col>
      <xdr:colOff>88900</xdr:colOff>
      <xdr:row>98</xdr:row>
      <xdr:rowOff>144729</xdr:rowOff>
    </xdr:to>
    <xdr:cxnSp macro="">
      <xdr:nvCxnSpPr>
        <xdr:cNvPr id="459" name="直線コネクタ 458"/>
        <xdr:cNvCxnSpPr/>
      </xdr:nvCxnSpPr>
      <xdr:spPr>
        <a:xfrm>
          <a:off x="10388600" y="1694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81120</xdr:rowOff>
    </xdr:from>
    <xdr:ext cx="599010" cy="259045"/>
    <xdr:sp macro="" textlink="">
      <xdr:nvSpPr>
        <xdr:cNvPr id="460" name="土木費最大値テキスト"/>
        <xdr:cNvSpPr txBox="1"/>
      </xdr:nvSpPr>
      <xdr:spPr>
        <a:xfrm>
          <a:off x="10528300" y="1516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134443</xdr:rowOff>
    </xdr:from>
    <xdr:to>
      <xdr:col>55</xdr:col>
      <xdr:colOff>88900</xdr:colOff>
      <xdr:row>89</xdr:row>
      <xdr:rowOff>134443</xdr:rowOff>
    </xdr:to>
    <xdr:cxnSp macro="">
      <xdr:nvCxnSpPr>
        <xdr:cNvPr id="461" name="直線コネクタ 460"/>
        <xdr:cNvCxnSpPr/>
      </xdr:nvCxnSpPr>
      <xdr:spPr>
        <a:xfrm>
          <a:off x="10388600" y="15393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12500</xdr:rowOff>
    </xdr:from>
    <xdr:to>
      <xdr:col>55</xdr:col>
      <xdr:colOff>0</xdr:colOff>
      <xdr:row>97</xdr:row>
      <xdr:rowOff>85407</xdr:rowOff>
    </xdr:to>
    <xdr:cxnSp macro="">
      <xdr:nvCxnSpPr>
        <xdr:cNvPr id="462" name="直線コネクタ 461"/>
        <xdr:cNvCxnSpPr/>
      </xdr:nvCxnSpPr>
      <xdr:spPr>
        <a:xfrm>
          <a:off x="9639300" y="16471700"/>
          <a:ext cx="838200" cy="244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107450</xdr:rowOff>
    </xdr:from>
    <xdr:ext cx="534377" cy="259045"/>
    <xdr:sp macro="" textlink="">
      <xdr:nvSpPr>
        <xdr:cNvPr id="463" name="土木費平均値テキスト"/>
        <xdr:cNvSpPr txBox="1"/>
      </xdr:nvSpPr>
      <xdr:spPr>
        <a:xfrm>
          <a:off x="10528300" y="16223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84573</xdr:rowOff>
    </xdr:from>
    <xdr:to>
      <xdr:col>55</xdr:col>
      <xdr:colOff>50800</xdr:colOff>
      <xdr:row>96</xdr:row>
      <xdr:rowOff>14723</xdr:rowOff>
    </xdr:to>
    <xdr:sp macro="" textlink="">
      <xdr:nvSpPr>
        <xdr:cNvPr id="464" name="フローチャート: 判断 463"/>
        <xdr:cNvSpPr/>
      </xdr:nvSpPr>
      <xdr:spPr>
        <a:xfrm>
          <a:off x="10426700" y="1637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12500</xdr:rowOff>
    </xdr:from>
    <xdr:to>
      <xdr:col>50</xdr:col>
      <xdr:colOff>114300</xdr:colOff>
      <xdr:row>97</xdr:row>
      <xdr:rowOff>144991</xdr:rowOff>
    </xdr:to>
    <xdr:cxnSp macro="">
      <xdr:nvCxnSpPr>
        <xdr:cNvPr id="465" name="直線コネクタ 464"/>
        <xdr:cNvCxnSpPr/>
      </xdr:nvCxnSpPr>
      <xdr:spPr>
        <a:xfrm flipV="1">
          <a:off x="8750300" y="16471700"/>
          <a:ext cx="889000" cy="303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68653</xdr:rowOff>
    </xdr:from>
    <xdr:to>
      <xdr:col>50</xdr:col>
      <xdr:colOff>165100</xdr:colOff>
      <xdr:row>95</xdr:row>
      <xdr:rowOff>170253</xdr:rowOff>
    </xdr:to>
    <xdr:sp macro="" textlink="">
      <xdr:nvSpPr>
        <xdr:cNvPr id="466" name="フローチャート: 判断 465"/>
        <xdr:cNvSpPr/>
      </xdr:nvSpPr>
      <xdr:spPr>
        <a:xfrm>
          <a:off x="9588500" y="1635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15330</xdr:rowOff>
    </xdr:from>
    <xdr:ext cx="534377" cy="259045"/>
    <xdr:sp macro="" textlink="">
      <xdr:nvSpPr>
        <xdr:cNvPr id="467" name="テキスト ボックス 466"/>
        <xdr:cNvSpPr txBox="1"/>
      </xdr:nvSpPr>
      <xdr:spPr>
        <a:xfrm>
          <a:off x="9372111" y="1613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144991</xdr:rowOff>
    </xdr:from>
    <xdr:to>
      <xdr:col>45</xdr:col>
      <xdr:colOff>177800</xdr:colOff>
      <xdr:row>97</xdr:row>
      <xdr:rowOff>157384</xdr:rowOff>
    </xdr:to>
    <xdr:cxnSp macro="">
      <xdr:nvCxnSpPr>
        <xdr:cNvPr id="468" name="直線コネクタ 467"/>
        <xdr:cNvCxnSpPr/>
      </xdr:nvCxnSpPr>
      <xdr:spPr>
        <a:xfrm flipV="1">
          <a:off x="7861300" y="16775641"/>
          <a:ext cx="889000" cy="1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46217</xdr:rowOff>
    </xdr:from>
    <xdr:to>
      <xdr:col>46</xdr:col>
      <xdr:colOff>38100</xdr:colOff>
      <xdr:row>96</xdr:row>
      <xdr:rowOff>147817</xdr:rowOff>
    </xdr:to>
    <xdr:sp macro="" textlink="">
      <xdr:nvSpPr>
        <xdr:cNvPr id="469" name="フローチャート: 判断 468"/>
        <xdr:cNvSpPr/>
      </xdr:nvSpPr>
      <xdr:spPr>
        <a:xfrm>
          <a:off x="8699500" y="1650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164344</xdr:rowOff>
    </xdr:from>
    <xdr:ext cx="534377" cy="259045"/>
    <xdr:sp macro="" textlink="">
      <xdr:nvSpPr>
        <xdr:cNvPr id="470" name="テキスト ボックス 469"/>
        <xdr:cNvSpPr txBox="1"/>
      </xdr:nvSpPr>
      <xdr:spPr>
        <a:xfrm>
          <a:off x="8483111" y="1628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157384</xdr:rowOff>
    </xdr:from>
    <xdr:to>
      <xdr:col>41</xdr:col>
      <xdr:colOff>50800</xdr:colOff>
      <xdr:row>98</xdr:row>
      <xdr:rowOff>13922</xdr:rowOff>
    </xdr:to>
    <xdr:cxnSp macro="">
      <xdr:nvCxnSpPr>
        <xdr:cNvPr id="471" name="直線コネクタ 470"/>
        <xdr:cNvCxnSpPr/>
      </xdr:nvCxnSpPr>
      <xdr:spPr>
        <a:xfrm flipV="1">
          <a:off x="6972300" y="16788034"/>
          <a:ext cx="889000" cy="2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1705</xdr:rowOff>
    </xdr:from>
    <xdr:to>
      <xdr:col>41</xdr:col>
      <xdr:colOff>101600</xdr:colOff>
      <xdr:row>96</xdr:row>
      <xdr:rowOff>103305</xdr:rowOff>
    </xdr:to>
    <xdr:sp macro="" textlink="">
      <xdr:nvSpPr>
        <xdr:cNvPr id="472" name="フローチャート: 判断 471"/>
        <xdr:cNvSpPr/>
      </xdr:nvSpPr>
      <xdr:spPr>
        <a:xfrm>
          <a:off x="7810500" y="1646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119832</xdr:rowOff>
    </xdr:from>
    <xdr:ext cx="534377" cy="259045"/>
    <xdr:sp macro="" textlink="">
      <xdr:nvSpPr>
        <xdr:cNvPr id="473" name="テキスト ボックス 472"/>
        <xdr:cNvSpPr txBox="1"/>
      </xdr:nvSpPr>
      <xdr:spPr>
        <a:xfrm>
          <a:off x="7594111" y="1623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122667</xdr:rowOff>
    </xdr:from>
    <xdr:to>
      <xdr:col>36</xdr:col>
      <xdr:colOff>165100</xdr:colOff>
      <xdr:row>96</xdr:row>
      <xdr:rowOff>52817</xdr:rowOff>
    </xdr:to>
    <xdr:sp macro="" textlink="">
      <xdr:nvSpPr>
        <xdr:cNvPr id="474" name="フローチャート: 判断 473"/>
        <xdr:cNvSpPr/>
      </xdr:nvSpPr>
      <xdr:spPr>
        <a:xfrm>
          <a:off x="6921500" y="1641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69344</xdr:rowOff>
    </xdr:from>
    <xdr:ext cx="534377" cy="259045"/>
    <xdr:sp macro="" textlink="">
      <xdr:nvSpPr>
        <xdr:cNvPr id="475" name="テキスト ボックス 474"/>
        <xdr:cNvSpPr txBox="1"/>
      </xdr:nvSpPr>
      <xdr:spPr>
        <a:xfrm>
          <a:off x="6705111" y="1618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34607</xdr:rowOff>
    </xdr:from>
    <xdr:to>
      <xdr:col>55</xdr:col>
      <xdr:colOff>50800</xdr:colOff>
      <xdr:row>97</xdr:row>
      <xdr:rowOff>136207</xdr:rowOff>
    </xdr:to>
    <xdr:sp macro="" textlink="">
      <xdr:nvSpPr>
        <xdr:cNvPr id="481" name="楕円 480"/>
        <xdr:cNvSpPr/>
      </xdr:nvSpPr>
      <xdr:spPr>
        <a:xfrm>
          <a:off x="10426700" y="166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13034</xdr:rowOff>
    </xdr:from>
    <xdr:ext cx="534377" cy="259045"/>
    <xdr:sp macro="" textlink="">
      <xdr:nvSpPr>
        <xdr:cNvPr id="482" name="土木費該当値テキスト"/>
        <xdr:cNvSpPr txBox="1"/>
      </xdr:nvSpPr>
      <xdr:spPr>
        <a:xfrm>
          <a:off x="10528300" y="1664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133150</xdr:rowOff>
    </xdr:from>
    <xdr:to>
      <xdr:col>50</xdr:col>
      <xdr:colOff>165100</xdr:colOff>
      <xdr:row>96</xdr:row>
      <xdr:rowOff>63300</xdr:rowOff>
    </xdr:to>
    <xdr:sp macro="" textlink="">
      <xdr:nvSpPr>
        <xdr:cNvPr id="483" name="楕円 482"/>
        <xdr:cNvSpPr/>
      </xdr:nvSpPr>
      <xdr:spPr>
        <a:xfrm>
          <a:off x="9588500" y="1642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54427</xdr:rowOff>
    </xdr:from>
    <xdr:ext cx="534377" cy="259045"/>
    <xdr:sp macro="" textlink="">
      <xdr:nvSpPr>
        <xdr:cNvPr id="484" name="テキスト ボックス 483"/>
        <xdr:cNvSpPr txBox="1"/>
      </xdr:nvSpPr>
      <xdr:spPr>
        <a:xfrm>
          <a:off x="9372111" y="1651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94191</xdr:rowOff>
    </xdr:from>
    <xdr:to>
      <xdr:col>46</xdr:col>
      <xdr:colOff>38100</xdr:colOff>
      <xdr:row>98</xdr:row>
      <xdr:rowOff>24341</xdr:rowOff>
    </xdr:to>
    <xdr:sp macro="" textlink="">
      <xdr:nvSpPr>
        <xdr:cNvPr id="485" name="楕円 484"/>
        <xdr:cNvSpPr/>
      </xdr:nvSpPr>
      <xdr:spPr>
        <a:xfrm>
          <a:off x="8699500" y="1672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15468</xdr:rowOff>
    </xdr:from>
    <xdr:ext cx="534377" cy="259045"/>
    <xdr:sp macro="" textlink="">
      <xdr:nvSpPr>
        <xdr:cNvPr id="486" name="テキスト ボックス 485"/>
        <xdr:cNvSpPr txBox="1"/>
      </xdr:nvSpPr>
      <xdr:spPr>
        <a:xfrm>
          <a:off x="8483111" y="1681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106584</xdr:rowOff>
    </xdr:from>
    <xdr:to>
      <xdr:col>41</xdr:col>
      <xdr:colOff>101600</xdr:colOff>
      <xdr:row>98</xdr:row>
      <xdr:rowOff>36734</xdr:rowOff>
    </xdr:to>
    <xdr:sp macro="" textlink="">
      <xdr:nvSpPr>
        <xdr:cNvPr id="487" name="楕円 486"/>
        <xdr:cNvSpPr/>
      </xdr:nvSpPr>
      <xdr:spPr>
        <a:xfrm>
          <a:off x="7810500" y="1673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27861</xdr:rowOff>
    </xdr:from>
    <xdr:ext cx="534377" cy="259045"/>
    <xdr:sp macro="" textlink="">
      <xdr:nvSpPr>
        <xdr:cNvPr id="488" name="テキスト ボックス 487"/>
        <xdr:cNvSpPr txBox="1"/>
      </xdr:nvSpPr>
      <xdr:spPr>
        <a:xfrm>
          <a:off x="7594111" y="1682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134572</xdr:rowOff>
    </xdr:from>
    <xdr:to>
      <xdr:col>36</xdr:col>
      <xdr:colOff>165100</xdr:colOff>
      <xdr:row>98</xdr:row>
      <xdr:rowOff>64722</xdr:rowOff>
    </xdr:to>
    <xdr:sp macro="" textlink="">
      <xdr:nvSpPr>
        <xdr:cNvPr id="489" name="楕円 488"/>
        <xdr:cNvSpPr/>
      </xdr:nvSpPr>
      <xdr:spPr>
        <a:xfrm>
          <a:off x="6921500" y="1676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55849</xdr:rowOff>
    </xdr:from>
    <xdr:ext cx="534377" cy="259045"/>
    <xdr:sp macro="" textlink="">
      <xdr:nvSpPr>
        <xdr:cNvPr id="490" name="テキスト ボックス 489"/>
        <xdr:cNvSpPr txBox="1"/>
      </xdr:nvSpPr>
      <xdr:spPr>
        <a:xfrm>
          <a:off x="6705111" y="1685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40853</xdr:rowOff>
    </xdr:from>
    <xdr:to>
      <xdr:col>85</xdr:col>
      <xdr:colOff>126364</xdr:colOff>
      <xdr:row>38</xdr:row>
      <xdr:rowOff>131287</xdr:rowOff>
    </xdr:to>
    <xdr:cxnSp macro="">
      <xdr:nvCxnSpPr>
        <xdr:cNvPr id="513" name="直線コネクタ 512"/>
        <xdr:cNvCxnSpPr/>
      </xdr:nvCxnSpPr>
      <xdr:spPr>
        <a:xfrm flipV="1">
          <a:off x="16317595" y="5184353"/>
          <a:ext cx="1269" cy="1462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135114</xdr:rowOff>
    </xdr:from>
    <xdr:ext cx="534377" cy="259045"/>
    <xdr:sp macro="" textlink="">
      <xdr:nvSpPr>
        <xdr:cNvPr id="514" name="消防費最小値テキスト"/>
        <xdr:cNvSpPr txBox="1"/>
      </xdr:nvSpPr>
      <xdr:spPr>
        <a:xfrm>
          <a:off x="16370300" y="66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131287</xdr:rowOff>
    </xdr:from>
    <xdr:to>
      <xdr:col>86</xdr:col>
      <xdr:colOff>25400</xdr:colOff>
      <xdr:row>38</xdr:row>
      <xdr:rowOff>131287</xdr:rowOff>
    </xdr:to>
    <xdr:cxnSp macro="">
      <xdr:nvCxnSpPr>
        <xdr:cNvPr id="515" name="直線コネクタ 514"/>
        <xdr:cNvCxnSpPr/>
      </xdr:nvCxnSpPr>
      <xdr:spPr>
        <a:xfrm>
          <a:off x="16230600" y="664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158980</xdr:rowOff>
    </xdr:from>
    <xdr:ext cx="534377" cy="259045"/>
    <xdr:sp macro="" textlink="">
      <xdr:nvSpPr>
        <xdr:cNvPr id="516" name="消防費最大値テキスト"/>
        <xdr:cNvSpPr txBox="1"/>
      </xdr:nvSpPr>
      <xdr:spPr>
        <a:xfrm>
          <a:off x="16370300" y="495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40853</xdr:rowOff>
    </xdr:from>
    <xdr:to>
      <xdr:col>86</xdr:col>
      <xdr:colOff>25400</xdr:colOff>
      <xdr:row>30</xdr:row>
      <xdr:rowOff>40853</xdr:rowOff>
    </xdr:to>
    <xdr:cxnSp macro="">
      <xdr:nvCxnSpPr>
        <xdr:cNvPr id="517" name="直線コネクタ 516"/>
        <xdr:cNvCxnSpPr/>
      </xdr:nvCxnSpPr>
      <xdr:spPr>
        <a:xfrm>
          <a:off x="16230600" y="51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106507</xdr:rowOff>
    </xdr:from>
    <xdr:to>
      <xdr:col>85</xdr:col>
      <xdr:colOff>127000</xdr:colOff>
      <xdr:row>35</xdr:row>
      <xdr:rowOff>8667</xdr:rowOff>
    </xdr:to>
    <xdr:cxnSp macro="">
      <xdr:nvCxnSpPr>
        <xdr:cNvPr id="518" name="直線コネクタ 517"/>
        <xdr:cNvCxnSpPr/>
      </xdr:nvCxnSpPr>
      <xdr:spPr>
        <a:xfrm flipV="1">
          <a:off x="15481300" y="5935807"/>
          <a:ext cx="838200" cy="7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56994</xdr:rowOff>
    </xdr:from>
    <xdr:ext cx="534377" cy="259045"/>
    <xdr:sp macro="" textlink="">
      <xdr:nvSpPr>
        <xdr:cNvPr id="519" name="消防費平均値テキスト"/>
        <xdr:cNvSpPr txBox="1"/>
      </xdr:nvSpPr>
      <xdr:spPr>
        <a:xfrm>
          <a:off x="16370300" y="6057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78567</xdr:rowOff>
    </xdr:from>
    <xdr:to>
      <xdr:col>85</xdr:col>
      <xdr:colOff>177800</xdr:colOff>
      <xdr:row>36</xdr:row>
      <xdr:rowOff>8717</xdr:rowOff>
    </xdr:to>
    <xdr:sp macro="" textlink="">
      <xdr:nvSpPr>
        <xdr:cNvPr id="520" name="フローチャート: 判断 519"/>
        <xdr:cNvSpPr/>
      </xdr:nvSpPr>
      <xdr:spPr>
        <a:xfrm>
          <a:off x="16268700" y="6079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8667</xdr:rowOff>
    </xdr:from>
    <xdr:to>
      <xdr:col>81</xdr:col>
      <xdr:colOff>50800</xdr:colOff>
      <xdr:row>35</xdr:row>
      <xdr:rowOff>9078</xdr:rowOff>
    </xdr:to>
    <xdr:cxnSp macro="">
      <xdr:nvCxnSpPr>
        <xdr:cNvPr id="521" name="直線コネクタ 520"/>
        <xdr:cNvCxnSpPr/>
      </xdr:nvCxnSpPr>
      <xdr:spPr>
        <a:xfrm flipV="1">
          <a:off x="14592300" y="6009417"/>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39660</xdr:rowOff>
    </xdr:from>
    <xdr:to>
      <xdr:col>81</xdr:col>
      <xdr:colOff>101600</xdr:colOff>
      <xdr:row>35</xdr:row>
      <xdr:rowOff>141260</xdr:rowOff>
    </xdr:to>
    <xdr:sp macro="" textlink="">
      <xdr:nvSpPr>
        <xdr:cNvPr id="522" name="フローチャート: 判断 521"/>
        <xdr:cNvSpPr/>
      </xdr:nvSpPr>
      <xdr:spPr>
        <a:xfrm>
          <a:off x="15430500" y="604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132387</xdr:rowOff>
    </xdr:from>
    <xdr:ext cx="534377" cy="259045"/>
    <xdr:sp macro="" textlink="">
      <xdr:nvSpPr>
        <xdr:cNvPr id="523" name="テキスト ボックス 522"/>
        <xdr:cNvSpPr txBox="1"/>
      </xdr:nvSpPr>
      <xdr:spPr>
        <a:xfrm>
          <a:off x="15214111" y="613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9078</xdr:rowOff>
    </xdr:from>
    <xdr:to>
      <xdr:col>76</xdr:col>
      <xdr:colOff>114300</xdr:colOff>
      <xdr:row>35</xdr:row>
      <xdr:rowOff>113731</xdr:rowOff>
    </xdr:to>
    <xdr:cxnSp macro="">
      <xdr:nvCxnSpPr>
        <xdr:cNvPr id="524" name="直線コネクタ 523"/>
        <xdr:cNvCxnSpPr/>
      </xdr:nvCxnSpPr>
      <xdr:spPr>
        <a:xfrm flipV="1">
          <a:off x="13703300" y="6009828"/>
          <a:ext cx="889000" cy="10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105359</xdr:rowOff>
    </xdr:from>
    <xdr:to>
      <xdr:col>76</xdr:col>
      <xdr:colOff>165100</xdr:colOff>
      <xdr:row>36</xdr:row>
      <xdr:rowOff>35509</xdr:rowOff>
    </xdr:to>
    <xdr:sp macro="" textlink="">
      <xdr:nvSpPr>
        <xdr:cNvPr id="525" name="フローチャート: 判断 524"/>
        <xdr:cNvSpPr/>
      </xdr:nvSpPr>
      <xdr:spPr>
        <a:xfrm>
          <a:off x="14541500" y="6106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26636</xdr:rowOff>
    </xdr:from>
    <xdr:ext cx="534377" cy="259045"/>
    <xdr:sp macro="" textlink="">
      <xdr:nvSpPr>
        <xdr:cNvPr id="526" name="テキスト ボックス 525"/>
        <xdr:cNvSpPr txBox="1"/>
      </xdr:nvSpPr>
      <xdr:spPr>
        <a:xfrm>
          <a:off x="14325111" y="619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113731</xdr:rowOff>
    </xdr:from>
    <xdr:to>
      <xdr:col>71</xdr:col>
      <xdr:colOff>177800</xdr:colOff>
      <xdr:row>36</xdr:row>
      <xdr:rowOff>92197</xdr:rowOff>
    </xdr:to>
    <xdr:cxnSp macro="">
      <xdr:nvCxnSpPr>
        <xdr:cNvPr id="527" name="直線コネクタ 526"/>
        <xdr:cNvCxnSpPr/>
      </xdr:nvCxnSpPr>
      <xdr:spPr>
        <a:xfrm flipV="1">
          <a:off x="12814300" y="6114481"/>
          <a:ext cx="889000" cy="14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168407</xdr:rowOff>
    </xdr:from>
    <xdr:to>
      <xdr:col>72</xdr:col>
      <xdr:colOff>38100</xdr:colOff>
      <xdr:row>36</xdr:row>
      <xdr:rowOff>98557</xdr:rowOff>
    </xdr:to>
    <xdr:sp macro="" textlink="">
      <xdr:nvSpPr>
        <xdr:cNvPr id="528" name="フローチャート: 判断 527"/>
        <xdr:cNvSpPr/>
      </xdr:nvSpPr>
      <xdr:spPr>
        <a:xfrm>
          <a:off x="13652500" y="616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89684</xdr:rowOff>
    </xdr:from>
    <xdr:ext cx="534377" cy="259045"/>
    <xdr:sp macro="" textlink="">
      <xdr:nvSpPr>
        <xdr:cNvPr id="529" name="テキスト ボックス 528"/>
        <xdr:cNvSpPr txBox="1"/>
      </xdr:nvSpPr>
      <xdr:spPr>
        <a:xfrm>
          <a:off x="13436111" y="626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162738</xdr:rowOff>
    </xdr:from>
    <xdr:to>
      <xdr:col>67</xdr:col>
      <xdr:colOff>101600</xdr:colOff>
      <xdr:row>36</xdr:row>
      <xdr:rowOff>92888</xdr:rowOff>
    </xdr:to>
    <xdr:sp macro="" textlink="">
      <xdr:nvSpPr>
        <xdr:cNvPr id="530" name="フローチャート: 判断 529"/>
        <xdr:cNvSpPr/>
      </xdr:nvSpPr>
      <xdr:spPr>
        <a:xfrm>
          <a:off x="12763500" y="616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109415</xdr:rowOff>
    </xdr:from>
    <xdr:ext cx="534377" cy="259045"/>
    <xdr:sp macro="" textlink="">
      <xdr:nvSpPr>
        <xdr:cNvPr id="531" name="テキスト ボックス 530"/>
        <xdr:cNvSpPr txBox="1"/>
      </xdr:nvSpPr>
      <xdr:spPr>
        <a:xfrm>
          <a:off x="12547111" y="593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55707</xdr:rowOff>
    </xdr:from>
    <xdr:to>
      <xdr:col>85</xdr:col>
      <xdr:colOff>177800</xdr:colOff>
      <xdr:row>34</xdr:row>
      <xdr:rowOff>157307</xdr:rowOff>
    </xdr:to>
    <xdr:sp macro="" textlink="">
      <xdr:nvSpPr>
        <xdr:cNvPr id="537" name="楕円 536"/>
        <xdr:cNvSpPr/>
      </xdr:nvSpPr>
      <xdr:spPr>
        <a:xfrm>
          <a:off x="16268700" y="588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78584</xdr:rowOff>
    </xdr:from>
    <xdr:ext cx="534377" cy="259045"/>
    <xdr:sp macro="" textlink="">
      <xdr:nvSpPr>
        <xdr:cNvPr id="538" name="消防費該当値テキスト"/>
        <xdr:cNvSpPr txBox="1"/>
      </xdr:nvSpPr>
      <xdr:spPr>
        <a:xfrm>
          <a:off x="16370300" y="573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129317</xdr:rowOff>
    </xdr:from>
    <xdr:to>
      <xdr:col>81</xdr:col>
      <xdr:colOff>101600</xdr:colOff>
      <xdr:row>35</xdr:row>
      <xdr:rowOff>59467</xdr:rowOff>
    </xdr:to>
    <xdr:sp macro="" textlink="">
      <xdr:nvSpPr>
        <xdr:cNvPr id="539" name="楕円 538"/>
        <xdr:cNvSpPr/>
      </xdr:nvSpPr>
      <xdr:spPr>
        <a:xfrm>
          <a:off x="15430500" y="595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75994</xdr:rowOff>
    </xdr:from>
    <xdr:ext cx="534377" cy="259045"/>
    <xdr:sp macro="" textlink="">
      <xdr:nvSpPr>
        <xdr:cNvPr id="540" name="テキスト ボックス 539"/>
        <xdr:cNvSpPr txBox="1"/>
      </xdr:nvSpPr>
      <xdr:spPr>
        <a:xfrm>
          <a:off x="15214111" y="573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129728</xdr:rowOff>
    </xdr:from>
    <xdr:to>
      <xdr:col>76</xdr:col>
      <xdr:colOff>165100</xdr:colOff>
      <xdr:row>35</xdr:row>
      <xdr:rowOff>59878</xdr:rowOff>
    </xdr:to>
    <xdr:sp macro="" textlink="">
      <xdr:nvSpPr>
        <xdr:cNvPr id="541" name="楕円 540"/>
        <xdr:cNvSpPr/>
      </xdr:nvSpPr>
      <xdr:spPr>
        <a:xfrm>
          <a:off x="14541500" y="59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76405</xdr:rowOff>
    </xdr:from>
    <xdr:ext cx="534377" cy="259045"/>
    <xdr:sp macro="" textlink="">
      <xdr:nvSpPr>
        <xdr:cNvPr id="542" name="テキスト ボックス 541"/>
        <xdr:cNvSpPr txBox="1"/>
      </xdr:nvSpPr>
      <xdr:spPr>
        <a:xfrm>
          <a:off x="14325111" y="573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62931</xdr:rowOff>
    </xdr:from>
    <xdr:to>
      <xdr:col>72</xdr:col>
      <xdr:colOff>38100</xdr:colOff>
      <xdr:row>35</xdr:row>
      <xdr:rowOff>164531</xdr:rowOff>
    </xdr:to>
    <xdr:sp macro="" textlink="">
      <xdr:nvSpPr>
        <xdr:cNvPr id="543" name="楕円 542"/>
        <xdr:cNvSpPr/>
      </xdr:nvSpPr>
      <xdr:spPr>
        <a:xfrm>
          <a:off x="13652500" y="606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9608</xdr:rowOff>
    </xdr:from>
    <xdr:ext cx="534377" cy="259045"/>
    <xdr:sp macro="" textlink="">
      <xdr:nvSpPr>
        <xdr:cNvPr id="544" name="テキスト ボックス 543"/>
        <xdr:cNvSpPr txBox="1"/>
      </xdr:nvSpPr>
      <xdr:spPr>
        <a:xfrm>
          <a:off x="13436111" y="583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41397</xdr:rowOff>
    </xdr:from>
    <xdr:to>
      <xdr:col>67</xdr:col>
      <xdr:colOff>101600</xdr:colOff>
      <xdr:row>36</xdr:row>
      <xdr:rowOff>142997</xdr:rowOff>
    </xdr:to>
    <xdr:sp macro="" textlink="">
      <xdr:nvSpPr>
        <xdr:cNvPr id="545" name="楕円 544"/>
        <xdr:cNvSpPr/>
      </xdr:nvSpPr>
      <xdr:spPr>
        <a:xfrm>
          <a:off x="12763500" y="621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134124</xdr:rowOff>
    </xdr:from>
    <xdr:ext cx="534377" cy="259045"/>
    <xdr:sp macro="" textlink="">
      <xdr:nvSpPr>
        <xdr:cNvPr id="546" name="テキスト ボックス 545"/>
        <xdr:cNvSpPr txBox="1"/>
      </xdr:nvSpPr>
      <xdr:spPr>
        <a:xfrm>
          <a:off x="12547111" y="630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9" name="テキスト ボックス 55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3" name="テキスト ボックス 56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5" name="テキスト ボックス 564"/>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139885</xdr:rowOff>
    </xdr:from>
    <xdr:to>
      <xdr:col>85</xdr:col>
      <xdr:colOff>126364</xdr:colOff>
      <xdr:row>59</xdr:row>
      <xdr:rowOff>113585</xdr:rowOff>
    </xdr:to>
    <xdr:cxnSp macro="">
      <xdr:nvCxnSpPr>
        <xdr:cNvPr id="573" name="直線コネクタ 572"/>
        <xdr:cNvCxnSpPr/>
      </xdr:nvCxnSpPr>
      <xdr:spPr>
        <a:xfrm flipV="1">
          <a:off x="16317595" y="8712385"/>
          <a:ext cx="1269" cy="151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117412</xdr:rowOff>
    </xdr:from>
    <xdr:ext cx="534377" cy="259045"/>
    <xdr:sp macro="" textlink="">
      <xdr:nvSpPr>
        <xdr:cNvPr id="574" name="教育費最小値テキスト"/>
        <xdr:cNvSpPr txBox="1"/>
      </xdr:nvSpPr>
      <xdr:spPr>
        <a:xfrm>
          <a:off x="16370300" y="1023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113585</xdr:rowOff>
    </xdr:from>
    <xdr:to>
      <xdr:col>86</xdr:col>
      <xdr:colOff>25400</xdr:colOff>
      <xdr:row>59</xdr:row>
      <xdr:rowOff>113585</xdr:rowOff>
    </xdr:to>
    <xdr:cxnSp macro="">
      <xdr:nvCxnSpPr>
        <xdr:cNvPr id="575" name="直線コネクタ 574"/>
        <xdr:cNvCxnSpPr/>
      </xdr:nvCxnSpPr>
      <xdr:spPr>
        <a:xfrm>
          <a:off x="16230600" y="10229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86562</xdr:rowOff>
    </xdr:from>
    <xdr:ext cx="599010" cy="259045"/>
    <xdr:sp macro="" textlink="">
      <xdr:nvSpPr>
        <xdr:cNvPr id="576" name="教育費最大値テキスト"/>
        <xdr:cNvSpPr txBox="1"/>
      </xdr:nvSpPr>
      <xdr:spPr>
        <a:xfrm>
          <a:off x="16370300" y="848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139885</xdr:rowOff>
    </xdr:from>
    <xdr:to>
      <xdr:col>86</xdr:col>
      <xdr:colOff>25400</xdr:colOff>
      <xdr:row>50</xdr:row>
      <xdr:rowOff>139885</xdr:rowOff>
    </xdr:to>
    <xdr:cxnSp macro="">
      <xdr:nvCxnSpPr>
        <xdr:cNvPr id="577" name="直線コネクタ 576"/>
        <xdr:cNvCxnSpPr/>
      </xdr:nvCxnSpPr>
      <xdr:spPr>
        <a:xfrm>
          <a:off x="16230600" y="8712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16484</xdr:rowOff>
    </xdr:from>
    <xdr:to>
      <xdr:col>85</xdr:col>
      <xdr:colOff>127000</xdr:colOff>
      <xdr:row>55</xdr:row>
      <xdr:rowOff>106183</xdr:rowOff>
    </xdr:to>
    <xdr:cxnSp macro="">
      <xdr:nvCxnSpPr>
        <xdr:cNvPr id="578" name="直線コネクタ 577"/>
        <xdr:cNvCxnSpPr/>
      </xdr:nvCxnSpPr>
      <xdr:spPr>
        <a:xfrm flipV="1">
          <a:off x="15481300" y="9274784"/>
          <a:ext cx="838200" cy="26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39067</xdr:rowOff>
    </xdr:from>
    <xdr:ext cx="534377" cy="259045"/>
    <xdr:sp macro="" textlink="">
      <xdr:nvSpPr>
        <xdr:cNvPr id="579" name="教育費平均値テキスト"/>
        <xdr:cNvSpPr txBox="1"/>
      </xdr:nvSpPr>
      <xdr:spPr>
        <a:xfrm>
          <a:off x="16370300" y="9811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60640</xdr:rowOff>
    </xdr:from>
    <xdr:to>
      <xdr:col>85</xdr:col>
      <xdr:colOff>177800</xdr:colOff>
      <xdr:row>57</xdr:row>
      <xdr:rowOff>162240</xdr:rowOff>
    </xdr:to>
    <xdr:sp macro="" textlink="">
      <xdr:nvSpPr>
        <xdr:cNvPr id="580" name="フローチャート: 判断 579"/>
        <xdr:cNvSpPr/>
      </xdr:nvSpPr>
      <xdr:spPr>
        <a:xfrm>
          <a:off x="162687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76378</xdr:rowOff>
    </xdr:from>
    <xdr:to>
      <xdr:col>81</xdr:col>
      <xdr:colOff>50800</xdr:colOff>
      <xdr:row>55</xdr:row>
      <xdr:rowOff>106183</xdr:rowOff>
    </xdr:to>
    <xdr:cxnSp macro="">
      <xdr:nvCxnSpPr>
        <xdr:cNvPr id="581" name="直線コネクタ 580"/>
        <xdr:cNvCxnSpPr/>
      </xdr:nvCxnSpPr>
      <xdr:spPr>
        <a:xfrm>
          <a:off x="14592300" y="9506128"/>
          <a:ext cx="889000" cy="29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44683</xdr:rowOff>
    </xdr:from>
    <xdr:to>
      <xdr:col>81</xdr:col>
      <xdr:colOff>101600</xdr:colOff>
      <xdr:row>57</xdr:row>
      <xdr:rowOff>146283</xdr:rowOff>
    </xdr:to>
    <xdr:sp macro="" textlink="">
      <xdr:nvSpPr>
        <xdr:cNvPr id="582" name="フローチャート: 判断 581"/>
        <xdr:cNvSpPr/>
      </xdr:nvSpPr>
      <xdr:spPr>
        <a:xfrm>
          <a:off x="154305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137410</xdr:rowOff>
    </xdr:from>
    <xdr:ext cx="534377" cy="259045"/>
    <xdr:sp macro="" textlink="">
      <xdr:nvSpPr>
        <xdr:cNvPr id="583" name="テキスト ボックス 582"/>
        <xdr:cNvSpPr txBox="1"/>
      </xdr:nvSpPr>
      <xdr:spPr>
        <a:xfrm>
          <a:off x="15214111" y="991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65122</xdr:rowOff>
    </xdr:from>
    <xdr:to>
      <xdr:col>76</xdr:col>
      <xdr:colOff>114300</xdr:colOff>
      <xdr:row>55</xdr:row>
      <xdr:rowOff>76378</xdr:rowOff>
    </xdr:to>
    <xdr:cxnSp macro="">
      <xdr:nvCxnSpPr>
        <xdr:cNvPr id="584" name="直線コネクタ 583"/>
        <xdr:cNvCxnSpPr/>
      </xdr:nvCxnSpPr>
      <xdr:spPr>
        <a:xfrm>
          <a:off x="13703300" y="9494872"/>
          <a:ext cx="889000" cy="1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94637</xdr:rowOff>
    </xdr:from>
    <xdr:to>
      <xdr:col>76</xdr:col>
      <xdr:colOff>165100</xdr:colOff>
      <xdr:row>58</xdr:row>
      <xdr:rowOff>24787</xdr:rowOff>
    </xdr:to>
    <xdr:sp macro="" textlink="">
      <xdr:nvSpPr>
        <xdr:cNvPr id="585" name="フローチャート: 判断 584"/>
        <xdr:cNvSpPr/>
      </xdr:nvSpPr>
      <xdr:spPr>
        <a:xfrm>
          <a:off x="14541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15914</xdr:rowOff>
    </xdr:from>
    <xdr:ext cx="534377" cy="259045"/>
    <xdr:sp macro="" textlink="">
      <xdr:nvSpPr>
        <xdr:cNvPr id="586" name="テキスト ボックス 585"/>
        <xdr:cNvSpPr txBox="1"/>
      </xdr:nvSpPr>
      <xdr:spPr>
        <a:xfrm>
          <a:off x="14325111" y="996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65122</xdr:rowOff>
    </xdr:from>
    <xdr:to>
      <xdr:col>71</xdr:col>
      <xdr:colOff>177800</xdr:colOff>
      <xdr:row>56</xdr:row>
      <xdr:rowOff>24703</xdr:rowOff>
    </xdr:to>
    <xdr:cxnSp macro="">
      <xdr:nvCxnSpPr>
        <xdr:cNvPr id="587" name="直線コネクタ 586"/>
        <xdr:cNvCxnSpPr/>
      </xdr:nvCxnSpPr>
      <xdr:spPr>
        <a:xfrm flipV="1">
          <a:off x="12814300" y="9494872"/>
          <a:ext cx="889000" cy="13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144189</xdr:rowOff>
    </xdr:from>
    <xdr:to>
      <xdr:col>72</xdr:col>
      <xdr:colOff>38100</xdr:colOff>
      <xdr:row>58</xdr:row>
      <xdr:rowOff>74339</xdr:rowOff>
    </xdr:to>
    <xdr:sp macro="" textlink="">
      <xdr:nvSpPr>
        <xdr:cNvPr id="588" name="フローチャート: 判断 587"/>
        <xdr:cNvSpPr/>
      </xdr:nvSpPr>
      <xdr:spPr>
        <a:xfrm>
          <a:off x="13652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65466</xdr:rowOff>
    </xdr:from>
    <xdr:ext cx="534377" cy="259045"/>
    <xdr:sp macro="" textlink="">
      <xdr:nvSpPr>
        <xdr:cNvPr id="589" name="テキスト ボックス 588"/>
        <xdr:cNvSpPr txBox="1"/>
      </xdr:nvSpPr>
      <xdr:spPr>
        <a:xfrm>
          <a:off x="13436111" y="1000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124747</xdr:rowOff>
    </xdr:from>
    <xdr:to>
      <xdr:col>67</xdr:col>
      <xdr:colOff>101600</xdr:colOff>
      <xdr:row>58</xdr:row>
      <xdr:rowOff>54897</xdr:rowOff>
    </xdr:to>
    <xdr:sp macro="" textlink="">
      <xdr:nvSpPr>
        <xdr:cNvPr id="590" name="フローチャート: 判断 589"/>
        <xdr:cNvSpPr/>
      </xdr:nvSpPr>
      <xdr:spPr>
        <a:xfrm>
          <a:off x="12763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46024</xdr:rowOff>
    </xdr:from>
    <xdr:ext cx="534377" cy="259045"/>
    <xdr:sp macro="" textlink="">
      <xdr:nvSpPr>
        <xdr:cNvPr id="591" name="テキスト ボックス 590"/>
        <xdr:cNvSpPr txBox="1"/>
      </xdr:nvSpPr>
      <xdr:spPr>
        <a:xfrm>
          <a:off x="12547111" y="999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137134</xdr:rowOff>
    </xdr:from>
    <xdr:to>
      <xdr:col>85</xdr:col>
      <xdr:colOff>177800</xdr:colOff>
      <xdr:row>54</xdr:row>
      <xdr:rowOff>67284</xdr:rowOff>
    </xdr:to>
    <xdr:sp macro="" textlink="">
      <xdr:nvSpPr>
        <xdr:cNvPr id="597" name="楕円 596"/>
        <xdr:cNvSpPr/>
      </xdr:nvSpPr>
      <xdr:spPr>
        <a:xfrm>
          <a:off x="16268700" y="922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160011</xdr:rowOff>
    </xdr:from>
    <xdr:ext cx="599010" cy="259045"/>
    <xdr:sp macro="" textlink="">
      <xdr:nvSpPr>
        <xdr:cNvPr id="598" name="教育費該当値テキスト"/>
        <xdr:cNvSpPr txBox="1"/>
      </xdr:nvSpPr>
      <xdr:spPr>
        <a:xfrm>
          <a:off x="16370300" y="9075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55383</xdr:rowOff>
    </xdr:from>
    <xdr:to>
      <xdr:col>81</xdr:col>
      <xdr:colOff>101600</xdr:colOff>
      <xdr:row>55</xdr:row>
      <xdr:rowOff>156983</xdr:rowOff>
    </xdr:to>
    <xdr:sp macro="" textlink="">
      <xdr:nvSpPr>
        <xdr:cNvPr id="599" name="楕円 598"/>
        <xdr:cNvSpPr/>
      </xdr:nvSpPr>
      <xdr:spPr>
        <a:xfrm>
          <a:off x="15430500" y="948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2060</xdr:rowOff>
    </xdr:from>
    <xdr:ext cx="534377" cy="259045"/>
    <xdr:sp macro="" textlink="">
      <xdr:nvSpPr>
        <xdr:cNvPr id="600" name="テキスト ボックス 599"/>
        <xdr:cNvSpPr txBox="1"/>
      </xdr:nvSpPr>
      <xdr:spPr>
        <a:xfrm>
          <a:off x="15214111" y="926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25578</xdr:rowOff>
    </xdr:from>
    <xdr:to>
      <xdr:col>76</xdr:col>
      <xdr:colOff>165100</xdr:colOff>
      <xdr:row>55</xdr:row>
      <xdr:rowOff>127178</xdr:rowOff>
    </xdr:to>
    <xdr:sp macro="" textlink="">
      <xdr:nvSpPr>
        <xdr:cNvPr id="601" name="楕円 600"/>
        <xdr:cNvSpPr/>
      </xdr:nvSpPr>
      <xdr:spPr>
        <a:xfrm>
          <a:off x="14541500" y="945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143705</xdr:rowOff>
    </xdr:from>
    <xdr:ext cx="534377" cy="259045"/>
    <xdr:sp macro="" textlink="">
      <xdr:nvSpPr>
        <xdr:cNvPr id="602" name="テキスト ボックス 601"/>
        <xdr:cNvSpPr txBox="1"/>
      </xdr:nvSpPr>
      <xdr:spPr>
        <a:xfrm>
          <a:off x="14325111" y="923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14322</xdr:rowOff>
    </xdr:from>
    <xdr:to>
      <xdr:col>72</xdr:col>
      <xdr:colOff>38100</xdr:colOff>
      <xdr:row>55</xdr:row>
      <xdr:rowOff>115922</xdr:rowOff>
    </xdr:to>
    <xdr:sp macro="" textlink="">
      <xdr:nvSpPr>
        <xdr:cNvPr id="603" name="楕円 602"/>
        <xdr:cNvSpPr/>
      </xdr:nvSpPr>
      <xdr:spPr>
        <a:xfrm>
          <a:off x="13652500" y="944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132449</xdr:rowOff>
    </xdr:from>
    <xdr:ext cx="534377" cy="259045"/>
    <xdr:sp macro="" textlink="">
      <xdr:nvSpPr>
        <xdr:cNvPr id="604" name="テキスト ボックス 603"/>
        <xdr:cNvSpPr txBox="1"/>
      </xdr:nvSpPr>
      <xdr:spPr>
        <a:xfrm>
          <a:off x="13436111" y="921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145353</xdr:rowOff>
    </xdr:from>
    <xdr:to>
      <xdr:col>67</xdr:col>
      <xdr:colOff>101600</xdr:colOff>
      <xdr:row>56</xdr:row>
      <xdr:rowOff>75503</xdr:rowOff>
    </xdr:to>
    <xdr:sp macro="" textlink="">
      <xdr:nvSpPr>
        <xdr:cNvPr id="605" name="楕円 604"/>
        <xdr:cNvSpPr/>
      </xdr:nvSpPr>
      <xdr:spPr>
        <a:xfrm>
          <a:off x="12763500" y="957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92030</xdr:rowOff>
    </xdr:from>
    <xdr:ext cx="534377" cy="259045"/>
    <xdr:sp macro="" textlink="">
      <xdr:nvSpPr>
        <xdr:cNvPr id="606" name="テキスト ボックス 605"/>
        <xdr:cNvSpPr txBox="1"/>
      </xdr:nvSpPr>
      <xdr:spPr>
        <a:xfrm>
          <a:off x="12547111" y="935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0" name="テキスト ボックス 61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2" name="テキスト ボックス 62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4" name="テキスト ボックス 62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6" name="テキスト ボックス 62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8" name="テキスト ボックス 627"/>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42643</xdr:rowOff>
    </xdr:from>
    <xdr:to>
      <xdr:col>85</xdr:col>
      <xdr:colOff>126364</xdr:colOff>
      <xdr:row>79</xdr:row>
      <xdr:rowOff>98879</xdr:rowOff>
    </xdr:to>
    <xdr:cxnSp macro="">
      <xdr:nvCxnSpPr>
        <xdr:cNvPr id="632" name="直線コネクタ 631"/>
        <xdr:cNvCxnSpPr/>
      </xdr:nvCxnSpPr>
      <xdr:spPr>
        <a:xfrm flipV="1">
          <a:off x="16317595" y="12044143"/>
          <a:ext cx="1269" cy="1599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3"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160770</xdr:rowOff>
    </xdr:from>
    <xdr:ext cx="534377" cy="259045"/>
    <xdr:sp macro="" textlink="">
      <xdr:nvSpPr>
        <xdr:cNvPr id="635" name="災害復旧費最大値テキスト"/>
        <xdr:cNvSpPr txBox="1"/>
      </xdr:nvSpPr>
      <xdr:spPr>
        <a:xfrm>
          <a:off x="16370300" y="1181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42643</xdr:rowOff>
    </xdr:from>
    <xdr:to>
      <xdr:col>86</xdr:col>
      <xdr:colOff>25400</xdr:colOff>
      <xdr:row>70</xdr:row>
      <xdr:rowOff>42643</xdr:rowOff>
    </xdr:to>
    <xdr:cxnSp macro="">
      <xdr:nvCxnSpPr>
        <xdr:cNvPr id="636" name="直線コネクタ 635"/>
        <xdr:cNvCxnSpPr/>
      </xdr:nvCxnSpPr>
      <xdr:spPr>
        <a:xfrm>
          <a:off x="16230600" y="1204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71087</xdr:rowOff>
    </xdr:from>
    <xdr:to>
      <xdr:col>85</xdr:col>
      <xdr:colOff>127000</xdr:colOff>
      <xdr:row>79</xdr:row>
      <xdr:rowOff>98879</xdr:rowOff>
    </xdr:to>
    <xdr:cxnSp macro="">
      <xdr:nvCxnSpPr>
        <xdr:cNvPr id="637" name="直線コネクタ 636"/>
        <xdr:cNvCxnSpPr/>
      </xdr:nvCxnSpPr>
      <xdr:spPr>
        <a:xfrm>
          <a:off x="15481300" y="13615637"/>
          <a:ext cx="838200" cy="2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109360</xdr:rowOff>
    </xdr:from>
    <xdr:ext cx="469744" cy="259045"/>
    <xdr:sp macro="" textlink="">
      <xdr:nvSpPr>
        <xdr:cNvPr id="638" name="災害復旧費平均値テキスト"/>
        <xdr:cNvSpPr txBox="1"/>
      </xdr:nvSpPr>
      <xdr:spPr>
        <a:xfrm>
          <a:off x="16370300" y="13311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86483</xdr:rowOff>
    </xdr:from>
    <xdr:to>
      <xdr:col>85</xdr:col>
      <xdr:colOff>177800</xdr:colOff>
      <xdr:row>79</xdr:row>
      <xdr:rowOff>16633</xdr:rowOff>
    </xdr:to>
    <xdr:sp macro="" textlink="">
      <xdr:nvSpPr>
        <xdr:cNvPr id="639" name="フローチャート: 判断 638"/>
        <xdr:cNvSpPr/>
      </xdr:nvSpPr>
      <xdr:spPr>
        <a:xfrm>
          <a:off x="16268700" y="1345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52930</xdr:rowOff>
    </xdr:from>
    <xdr:to>
      <xdr:col>81</xdr:col>
      <xdr:colOff>50800</xdr:colOff>
      <xdr:row>79</xdr:row>
      <xdr:rowOff>71087</xdr:rowOff>
    </xdr:to>
    <xdr:cxnSp macro="">
      <xdr:nvCxnSpPr>
        <xdr:cNvPr id="640" name="直線コネクタ 639"/>
        <xdr:cNvCxnSpPr/>
      </xdr:nvCxnSpPr>
      <xdr:spPr>
        <a:xfrm>
          <a:off x="14592300" y="13597480"/>
          <a:ext cx="889000" cy="1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8857</xdr:rowOff>
    </xdr:from>
    <xdr:to>
      <xdr:col>81</xdr:col>
      <xdr:colOff>101600</xdr:colOff>
      <xdr:row>78</xdr:row>
      <xdr:rowOff>110457</xdr:rowOff>
    </xdr:to>
    <xdr:sp macro="" textlink="">
      <xdr:nvSpPr>
        <xdr:cNvPr id="641" name="フローチャート: 判断 640"/>
        <xdr:cNvSpPr/>
      </xdr:nvSpPr>
      <xdr:spPr>
        <a:xfrm>
          <a:off x="15430500" y="133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126984</xdr:rowOff>
    </xdr:from>
    <xdr:ext cx="469744" cy="259045"/>
    <xdr:sp macro="" textlink="">
      <xdr:nvSpPr>
        <xdr:cNvPr id="642" name="テキスト ボックス 641"/>
        <xdr:cNvSpPr txBox="1"/>
      </xdr:nvSpPr>
      <xdr:spPr>
        <a:xfrm>
          <a:off x="15246428" y="1315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52930</xdr:rowOff>
    </xdr:from>
    <xdr:to>
      <xdr:col>76</xdr:col>
      <xdr:colOff>114300</xdr:colOff>
      <xdr:row>79</xdr:row>
      <xdr:rowOff>84379</xdr:rowOff>
    </xdr:to>
    <xdr:cxnSp macro="">
      <xdr:nvCxnSpPr>
        <xdr:cNvPr id="643" name="直線コネクタ 642"/>
        <xdr:cNvCxnSpPr/>
      </xdr:nvCxnSpPr>
      <xdr:spPr>
        <a:xfrm flipV="1">
          <a:off x="13703300" y="13597480"/>
          <a:ext cx="889000" cy="3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9902</xdr:rowOff>
    </xdr:from>
    <xdr:to>
      <xdr:col>76</xdr:col>
      <xdr:colOff>165100</xdr:colOff>
      <xdr:row>78</xdr:row>
      <xdr:rowOff>111502</xdr:rowOff>
    </xdr:to>
    <xdr:sp macro="" textlink="">
      <xdr:nvSpPr>
        <xdr:cNvPr id="644" name="フローチャート: 判断 643"/>
        <xdr:cNvSpPr/>
      </xdr:nvSpPr>
      <xdr:spPr>
        <a:xfrm>
          <a:off x="14541500" y="13383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128029</xdr:rowOff>
    </xdr:from>
    <xdr:ext cx="469744" cy="259045"/>
    <xdr:sp macro="" textlink="">
      <xdr:nvSpPr>
        <xdr:cNvPr id="645" name="テキスト ボックス 644"/>
        <xdr:cNvSpPr txBox="1"/>
      </xdr:nvSpPr>
      <xdr:spPr>
        <a:xfrm>
          <a:off x="14357428" y="13158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62629</xdr:rowOff>
    </xdr:from>
    <xdr:to>
      <xdr:col>71</xdr:col>
      <xdr:colOff>177800</xdr:colOff>
      <xdr:row>79</xdr:row>
      <xdr:rowOff>84379</xdr:rowOff>
    </xdr:to>
    <xdr:cxnSp macro="">
      <xdr:nvCxnSpPr>
        <xdr:cNvPr id="646" name="直線コネクタ 645"/>
        <xdr:cNvCxnSpPr/>
      </xdr:nvCxnSpPr>
      <xdr:spPr>
        <a:xfrm>
          <a:off x="12814300" y="13607179"/>
          <a:ext cx="889000" cy="2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34362</xdr:rowOff>
    </xdr:from>
    <xdr:to>
      <xdr:col>72</xdr:col>
      <xdr:colOff>38100</xdr:colOff>
      <xdr:row>78</xdr:row>
      <xdr:rowOff>135962</xdr:rowOff>
    </xdr:to>
    <xdr:sp macro="" textlink="">
      <xdr:nvSpPr>
        <xdr:cNvPr id="647" name="フローチャート: 判断 646"/>
        <xdr:cNvSpPr/>
      </xdr:nvSpPr>
      <xdr:spPr>
        <a:xfrm>
          <a:off x="13652500" y="1340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152489</xdr:rowOff>
    </xdr:from>
    <xdr:ext cx="469744" cy="259045"/>
    <xdr:sp macro="" textlink="">
      <xdr:nvSpPr>
        <xdr:cNvPr id="648" name="テキスト ボックス 647"/>
        <xdr:cNvSpPr txBox="1"/>
      </xdr:nvSpPr>
      <xdr:spPr>
        <a:xfrm>
          <a:off x="13468428" y="1318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70678</xdr:rowOff>
    </xdr:from>
    <xdr:to>
      <xdr:col>67</xdr:col>
      <xdr:colOff>101600</xdr:colOff>
      <xdr:row>79</xdr:row>
      <xdr:rowOff>828</xdr:rowOff>
    </xdr:to>
    <xdr:sp macro="" textlink="">
      <xdr:nvSpPr>
        <xdr:cNvPr id="649" name="フローチャート: 判断 648"/>
        <xdr:cNvSpPr/>
      </xdr:nvSpPr>
      <xdr:spPr>
        <a:xfrm>
          <a:off x="12763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17355</xdr:rowOff>
    </xdr:from>
    <xdr:ext cx="469744" cy="259045"/>
    <xdr:sp macro="" textlink="">
      <xdr:nvSpPr>
        <xdr:cNvPr id="650" name="テキスト ボックス 649"/>
        <xdr:cNvSpPr txBox="1"/>
      </xdr:nvSpPr>
      <xdr:spPr>
        <a:xfrm>
          <a:off x="12579428" y="1321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6" name="楕円 655"/>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7"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20287</xdr:rowOff>
    </xdr:from>
    <xdr:to>
      <xdr:col>81</xdr:col>
      <xdr:colOff>101600</xdr:colOff>
      <xdr:row>79</xdr:row>
      <xdr:rowOff>121887</xdr:rowOff>
    </xdr:to>
    <xdr:sp macro="" textlink="">
      <xdr:nvSpPr>
        <xdr:cNvPr id="658" name="楕円 657"/>
        <xdr:cNvSpPr/>
      </xdr:nvSpPr>
      <xdr:spPr>
        <a:xfrm>
          <a:off x="15430500" y="1356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113014</xdr:rowOff>
    </xdr:from>
    <xdr:ext cx="378565" cy="259045"/>
    <xdr:sp macro="" textlink="">
      <xdr:nvSpPr>
        <xdr:cNvPr id="659" name="テキスト ボックス 658"/>
        <xdr:cNvSpPr txBox="1"/>
      </xdr:nvSpPr>
      <xdr:spPr>
        <a:xfrm>
          <a:off x="15292017" y="13657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2130</xdr:rowOff>
    </xdr:from>
    <xdr:to>
      <xdr:col>76</xdr:col>
      <xdr:colOff>165100</xdr:colOff>
      <xdr:row>79</xdr:row>
      <xdr:rowOff>103730</xdr:rowOff>
    </xdr:to>
    <xdr:sp macro="" textlink="">
      <xdr:nvSpPr>
        <xdr:cNvPr id="660" name="楕円 659"/>
        <xdr:cNvSpPr/>
      </xdr:nvSpPr>
      <xdr:spPr>
        <a:xfrm>
          <a:off x="14541500" y="1354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94857</xdr:rowOff>
    </xdr:from>
    <xdr:ext cx="469744" cy="259045"/>
    <xdr:sp macro="" textlink="">
      <xdr:nvSpPr>
        <xdr:cNvPr id="661" name="テキスト ボックス 660"/>
        <xdr:cNvSpPr txBox="1"/>
      </xdr:nvSpPr>
      <xdr:spPr>
        <a:xfrm>
          <a:off x="14357428" y="1363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33579</xdr:rowOff>
    </xdr:from>
    <xdr:to>
      <xdr:col>72</xdr:col>
      <xdr:colOff>38100</xdr:colOff>
      <xdr:row>79</xdr:row>
      <xdr:rowOff>135179</xdr:rowOff>
    </xdr:to>
    <xdr:sp macro="" textlink="">
      <xdr:nvSpPr>
        <xdr:cNvPr id="662" name="楕円 661"/>
        <xdr:cNvSpPr/>
      </xdr:nvSpPr>
      <xdr:spPr>
        <a:xfrm>
          <a:off x="13652500" y="1357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126306</xdr:rowOff>
    </xdr:from>
    <xdr:ext cx="378565" cy="259045"/>
    <xdr:sp macro="" textlink="">
      <xdr:nvSpPr>
        <xdr:cNvPr id="663" name="テキスト ボックス 662"/>
        <xdr:cNvSpPr txBox="1"/>
      </xdr:nvSpPr>
      <xdr:spPr>
        <a:xfrm>
          <a:off x="13514017" y="136708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11829</xdr:rowOff>
    </xdr:from>
    <xdr:to>
      <xdr:col>67</xdr:col>
      <xdr:colOff>101600</xdr:colOff>
      <xdr:row>79</xdr:row>
      <xdr:rowOff>113429</xdr:rowOff>
    </xdr:to>
    <xdr:sp macro="" textlink="">
      <xdr:nvSpPr>
        <xdr:cNvPr id="664" name="楕円 663"/>
        <xdr:cNvSpPr/>
      </xdr:nvSpPr>
      <xdr:spPr>
        <a:xfrm>
          <a:off x="12763500" y="1355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104556</xdr:rowOff>
    </xdr:from>
    <xdr:ext cx="469744" cy="259045"/>
    <xdr:sp macro="" textlink="">
      <xdr:nvSpPr>
        <xdr:cNvPr id="665" name="テキスト ボックス 664"/>
        <xdr:cNvSpPr txBox="1"/>
      </xdr:nvSpPr>
      <xdr:spPr>
        <a:xfrm>
          <a:off x="12579428" y="1364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3" name="テキスト ボックス 68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167132</xdr:rowOff>
    </xdr:from>
    <xdr:to>
      <xdr:col>85</xdr:col>
      <xdr:colOff>126364</xdr:colOff>
      <xdr:row>98</xdr:row>
      <xdr:rowOff>80747</xdr:rowOff>
    </xdr:to>
    <xdr:cxnSp macro="">
      <xdr:nvCxnSpPr>
        <xdr:cNvPr id="689" name="直線コネクタ 688"/>
        <xdr:cNvCxnSpPr/>
      </xdr:nvCxnSpPr>
      <xdr:spPr>
        <a:xfrm flipV="1">
          <a:off x="16317595" y="15426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84574</xdr:rowOff>
    </xdr:from>
    <xdr:ext cx="534377" cy="259045"/>
    <xdr:sp macro="" textlink="">
      <xdr:nvSpPr>
        <xdr:cNvPr id="690" name="公債費最小値テキスト"/>
        <xdr:cNvSpPr txBox="1"/>
      </xdr:nvSpPr>
      <xdr:spPr>
        <a:xfrm>
          <a:off x="16370300" y="1688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80747</xdr:rowOff>
    </xdr:from>
    <xdr:to>
      <xdr:col>86</xdr:col>
      <xdr:colOff>25400</xdr:colOff>
      <xdr:row>98</xdr:row>
      <xdr:rowOff>80747</xdr:rowOff>
    </xdr:to>
    <xdr:cxnSp macro="">
      <xdr:nvCxnSpPr>
        <xdr:cNvPr id="691" name="直線コネクタ 690"/>
        <xdr:cNvCxnSpPr/>
      </xdr:nvCxnSpPr>
      <xdr:spPr>
        <a:xfrm>
          <a:off x="16230600" y="1688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113809</xdr:rowOff>
    </xdr:from>
    <xdr:ext cx="599010" cy="259045"/>
    <xdr:sp macro="" textlink="">
      <xdr:nvSpPr>
        <xdr:cNvPr id="692" name="公債費最大値テキスト"/>
        <xdr:cNvSpPr txBox="1"/>
      </xdr:nvSpPr>
      <xdr:spPr>
        <a:xfrm>
          <a:off x="16370300" y="1520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167132</xdr:rowOff>
    </xdr:from>
    <xdr:to>
      <xdr:col>86</xdr:col>
      <xdr:colOff>25400</xdr:colOff>
      <xdr:row>89</xdr:row>
      <xdr:rowOff>167132</xdr:rowOff>
    </xdr:to>
    <xdr:cxnSp macro="">
      <xdr:nvCxnSpPr>
        <xdr:cNvPr id="693" name="直線コネクタ 692"/>
        <xdr:cNvCxnSpPr/>
      </xdr:nvCxnSpPr>
      <xdr:spPr>
        <a:xfrm>
          <a:off x="16230600" y="1542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65621</xdr:rowOff>
    </xdr:from>
    <xdr:to>
      <xdr:col>85</xdr:col>
      <xdr:colOff>127000</xdr:colOff>
      <xdr:row>96</xdr:row>
      <xdr:rowOff>76200</xdr:rowOff>
    </xdr:to>
    <xdr:cxnSp macro="">
      <xdr:nvCxnSpPr>
        <xdr:cNvPr id="694" name="直線コネクタ 693"/>
        <xdr:cNvCxnSpPr/>
      </xdr:nvCxnSpPr>
      <xdr:spPr>
        <a:xfrm flipV="1">
          <a:off x="15481300" y="16524821"/>
          <a:ext cx="838200" cy="1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166006</xdr:rowOff>
    </xdr:from>
    <xdr:ext cx="534377" cy="259045"/>
    <xdr:sp macro="" textlink="">
      <xdr:nvSpPr>
        <xdr:cNvPr id="695" name="公債費平均値テキスト"/>
        <xdr:cNvSpPr txBox="1"/>
      </xdr:nvSpPr>
      <xdr:spPr>
        <a:xfrm>
          <a:off x="16370300" y="16110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143129</xdr:rowOff>
    </xdr:from>
    <xdr:to>
      <xdr:col>85</xdr:col>
      <xdr:colOff>177800</xdr:colOff>
      <xdr:row>95</xdr:row>
      <xdr:rowOff>73279</xdr:rowOff>
    </xdr:to>
    <xdr:sp macro="" textlink="">
      <xdr:nvSpPr>
        <xdr:cNvPr id="696" name="フローチャート: 判断 695"/>
        <xdr:cNvSpPr/>
      </xdr:nvSpPr>
      <xdr:spPr>
        <a:xfrm>
          <a:off x="162687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73737</xdr:rowOff>
    </xdr:from>
    <xdr:to>
      <xdr:col>81</xdr:col>
      <xdr:colOff>50800</xdr:colOff>
      <xdr:row>96</xdr:row>
      <xdr:rowOff>76200</xdr:rowOff>
    </xdr:to>
    <xdr:cxnSp macro="">
      <xdr:nvCxnSpPr>
        <xdr:cNvPr id="697" name="直線コネクタ 696"/>
        <xdr:cNvCxnSpPr/>
      </xdr:nvCxnSpPr>
      <xdr:spPr>
        <a:xfrm>
          <a:off x="14592300" y="16532937"/>
          <a:ext cx="889000" cy="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154127</xdr:rowOff>
    </xdr:from>
    <xdr:to>
      <xdr:col>81</xdr:col>
      <xdr:colOff>101600</xdr:colOff>
      <xdr:row>95</xdr:row>
      <xdr:rowOff>84277</xdr:rowOff>
    </xdr:to>
    <xdr:sp macro="" textlink="">
      <xdr:nvSpPr>
        <xdr:cNvPr id="698" name="フローチャート: 判断 697"/>
        <xdr:cNvSpPr/>
      </xdr:nvSpPr>
      <xdr:spPr>
        <a:xfrm>
          <a:off x="15430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100804</xdr:rowOff>
    </xdr:from>
    <xdr:ext cx="534377" cy="259045"/>
    <xdr:sp macro="" textlink="">
      <xdr:nvSpPr>
        <xdr:cNvPr id="699" name="テキスト ボックス 698"/>
        <xdr:cNvSpPr txBox="1"/>
      </xdr:nvSpPr>
      <xdr:spPr>
        <a:xfrm>
          <a:off x="15214111" y="160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40576</xdr:rowOff>
    </xdr:from>
    <xdr:to>
      <xdr:col>76</xdr:col>
      <xdr:colOff>114300</xdr:colOff>
      <xdr:row>96</xdr:row>
      <xdr:rowOff>73737</xdr:rowOff>
    </xdr:to>
    <xdr:cxnSp macro="">
      <xdr:nvCxnSpPr>
        <xdr:cNvPr id="700" name="直線コネクタ 699"/>
        <xdr:cNvCxnSpPr/>
      </xdr:nvCxnSpPr>
      <xdr:spPr>
        <a:xfrm>
          <a:off x="13703300" y="16499776"/>
          <a:ext cx="889000" cy="3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25349</xdr:rowOff>
    </xdr:from>
    <xdr:to>
      <xdr:col>76</xdr:col>
      <xdr:colOff>165100</xdr:colOff>
      <xdr:row>95</xdr:row>
      <xdr:rowOff>126949</xdr:rowOff>
    </xdr:to>
    <xdr:sp macro="" textlink="">
      <xdr:nvSpPr>
        <xdr:cNvPr id="701" name="フローチャート: 判断 700"/>
        <xdr:cNvSpPr/>
      </xdr:nvSpPr>
      <xdr:spPr>
        <a:xfrm>
          <a:off x="14541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143476</xdr:rowOff>
    </xdr:from>
    <xdr:ext cx="534377" cy="259045"/>
    <xdr:sp macro="" textlink="">
      <xdr:nvSpPr>
        <xdr:cNvPr id="702" name="テキスト ボックス 701"/>
        <xdr:cNvSpPr txBox="1"/>
      </xdr:nvSpPr>
      <xdr:spPr>
        <a:xfrm>
          <a:off x="14325111" y="1608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40576</xdr:rowOff>
    </xdr:from>
    <xdr:to>
      <xdr:col>71</xdr:col>
      <xdr:colOff>177800</xdr:colOff>
      <xdr:row>96</xdr:row>
      <xdr:rowOff>44095</xdr:rowOff>
    </xdr:to>
    <xdr:cxnSp macro="">
      <xdr:nvCxnSpPr>
        <xdr:cNvPr id="703" name="直線コネクタ 702"/>
        <xdr:cNvCxnSpPr/>
      </xdr:nvCxnSpPr>
      <xdr:spPr>
        <a:xfrm flipV="1">
          <a:off x="12814300" y="16499776"/>
          <a:ext cx="889000" cy="3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39827</xdr:rowOff>
    </xdr:from>
    <xdr:to>
      <xdr:col>72</xdr:col>
      <xdr:colOff>38100</xdr:colOff>
      <xdr:row>95</xdr:row>
      <xdr:rowOff>141427</xdr:rowOff>
    </xdr:to>
    <xdr:sp macro="" textlink="">
      <xdr:nvSpPr>
        <xdr:cNvPr id="704" name="フローチャート: 判断 703"/>
        <xdr:cNvSpPr/>
      </xdr:nvSpPr>
      <xdr:spPr>
        <a:xfrm>
          <a:off x="13652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157954</xdr:rowOff>
    </xdr:from>
    <xdr:ext cx="534377" cy="259045"/>
    <xdr:sp macro="" textlink="">
      <xdr:nvSpPr>
        <xdr:cNvPr id="705" name="テキスト ボックス 704"/>
        <xdr:cNvSpPr txBox="1"/>
      </xdr:nvSpPr>
      <xdr:spPr>
        <a:xfrm>
          <a:off x="13436111" y="1610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32741</xdr:rowOff>
    </xdr:from>
    <xdr:to>
      <xdr:col>67</xdr:col>
      <xdr:colOff>101600</xdr:colOff>
      <xdr:row>95</xdr:row>
      <xdr:rowOff>134341</xdr:rowOff>
    </xdr:to>
    <xdr:sp macro="" textlink="">
      <xdr:nvSpPr>
        <xdr:cNvPr id="706" name="フローチャート: 判断 705"/>
        <xdr:cNvSpPr/>
      </xdr:nvSpPr>
      <xdr:spPr>
        <a:xfrm>
          <a:off x="127635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150868</xdr:rowOff>
    </xdr:from>
    <xdr:ext cx="534377" cy="259045"/>
    <xdr:sp macro="" textlink="">
      <xdr:nvSpPr>
        <xdr:cNvPr id="707" name="テキスト ボックス 706"/>
        <xdr:cNvSpPr txBox="1"/>
      </xdr:nvSpPr>
      <xdr:spPr>
        <a:xfrm>
          <a:off x="12547111" y="1609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14821</xdr:rowOff>
    </xdr:from>
    <xdr:to>
      <xdr:col>85</xdr:col>
      <xdr:colOff>177800</xdr:colOff>
      <xdr:row>96</xdr:row>
      <xdr:rowOff>116421</xdr:rowOff>
    </xdr:to>
    <xdr:sp macro="" textlink="">
      <xdr:nvSpPr>
        <xdr:cNvPr id="713" name="楕円 712"/>
        <xdr:cNvSpPr/>
      </xdr:nvSpPr>
      <xdr:spPr>
        <a:xfrm>
          <a:off x="16268700" y="1647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164698</xdr:rowOff>
    </xdr:from>
    <xdr:ext cx="534377" cy="259045"/>
    <xdr:sp macro="" textlink="">
      <xdr:nvSpPr>
        <xdr:cNvPr id="714" name="公債費該当値テキスト"/>
        <xdr:cNvSpPr txBox="1"/>
      </xdr:nvSpPr>
      <xdr:spPr>
        <a:xfrm>
          <a:off x="16370300" y="1645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25400</xdr:rowOff>
    </xdr:from>
    <xdr:to>
      <xdr:col>81</xdr:col>
      <xdr:colOff>101600</xdr:colOff>
      <xdr:row>96</xdr:row>
      <xdr:rowOff>127000</xdr:rowOff>
    </xdr:to>
    <xdr:sp macro="" textlink="">
      <xdr:nvSpPr>
        <xdr:cNvPr id="715" name="楕円 714"/>
        <xdr:cNvSpPr/>
      </xdr:nvSpPr>
      <xdr:spPr>
        <a:xfrm>
          <a:off x="15430500" y="1648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118127</xdr:rowOff>
    </xdr:from>
    <xdr:ext cx="534377" cy="259045"/>
    <xdr:sp macro="" textlink="">
      <xdr:nvSpPr>
        <xdr:cNvPr id="716" name="テキスト ボックス 715"/>
        <xdr:cNvSpPr txBox="1"/>
      </xdr:nvSpPr>
      <xdr:spPr>
        <a:xfrm>
          <a:off x="15214111" y="1657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22937</xdr:rowOff>
    </xdr:from>
    <xdr:to>
      <xdr:col>76</xdr:col>
      <xdr:colOff>165100</xdr:colOff>
      <xdr:row>96</xdr:row>
      <xdr:rowOff>124537</xdr:rowOff>
    </xdr:to>
    <xdr:sp macro="" textlink="">
      <xdr:nvSpPr>
        <xdr:cNvPr id="717" name="楕円 716"/>
        <xdr:cNvSpPr/>
      </xdr:nvSpPr>
      <xdr:spPr>
        <a:xfrm>
          <a:off x="14541500" y="1648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115664</xdr:rowOff>
    </xdr:from>
    <xdr:ext cx="534377" cy="259045"/>
    <xdr:sp macro="" textlink="">
      <xdr:nvSpPr>
        <xdr:cNvPr id="718" name="テキスト ボックス 717"/>
        <xdr:cNvSpPr txBox="1"/>
      </xdr:nvSpPr>
      <xdr:spPr>
        <a:xfrm>
          <a:off x="14325111" y="1657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161226</xdr:rowOff>
    </xdr:from>
    <xdr:to>
      <xdr:col>72</xdr:col>
      <xdr:colOff>38100</xdr:colOff>
      <xdr:row>96</xdr:row>
      <xdr:rowOff>91376</xdr:rowOff>
    </xdr:to>
    <xdr:sp macro="" textlink="">
      <xdr:nvSpPr>
        <xdr:cNvPr id="719" name="楕円 718"/>
        <xdr:cNvSpPr/>
      </xdr:nvSpPr>
      <xdr:spPr>
        <a:xfrm>
          <a:off x="13652500" y="1644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82503</xdr:rowOff>
    </xdr:from>
    <xdr:ext cx="534377" cy="259045"/>
    <xdr:sp macro="" textlink="">
      <xdr:nvSpPr>
        <xdr:cNvPr id="720" name="テキスト ボックス 719"/>
        <xdr:cNvSpPr txBox="1"/>
      </xdr:nvSpPr>
      <xdr:spPr>
        <a:xfrm>
          <a:off x="13436111" y="1654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164745</xdr:rowOff>
    </xdr:from>
    <xdr:to>
      <xdr:col>67</xdr:col>
      <xdr:colOff>101600</xdr:colOff>
      <xdr:row>96</xdr:row>
      <xdr:rowOff>94895</xdr:rowOff>
    </xdr:to>
    <xdr:sp macro="" textlink="">
      <xdr:nvSpPr>
        <xdr:cNvPr id="721" name="楕円 720"/>
        <xdr:cNvSpPr/>
      </xdr:nvSpPr>
      <xdr:spPr>
        <a:xfrm>
          <a:off x="12763500" y="1645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86022</xdr:rowOff>
    </xdr:from>
    <xdr:ext cx="534377" cy="259045"/>
    <xdr:sp macro="" textlink="">
      <xdr:nvSpPr>
        <xdr:cNvPr id="722" name="テキスト ボックス 721"/>
        <xdr:cNvSpPr txBox="1"/>
      </xdr:nvSpPr>
      <xdr:spPr>
        <a:xfrm>
          <a:off x="12547111" y="1654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147701</xdr:rowOff>
    </xdr:from>
    <xdr:to>
      <xdr:col>116</xdr:col>
      <xdr:colOff>62864</xdr:colOff>
      <xdr:row>39</xdr:row>
      <xdr:rowOff>44450</xdr:rowOff>
    </xdr:to>
    <xdr:cxnSp macro="">
      <xdr:nvCxnSpPr>
        <xdr:cNvPr id="746" name="直線コネクタ 745"/>
        <xdr:cNvCxnSpPr/>
      </xdr:nvCxnSpPr>
      <xdr:spPr>
        <a:xfrm flipV="1">
          <a:off x="22159595" y="5462651"/>
          <a:ext cx="1269" cy="126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82313</xdr:rowOff>
    </xdr:from>
    <xdr:ext cx="249299" cy="259045"/>
    <xdr:sp macro="" textlink="">
      <xdr:nvSpPr>
        <xdr:cNvPr id="747" name="諸支出金最小値テキスト"/>
        <xdr:cNvSpPr txBox="1"/>
      </xdr:nvSpPr>
      <xdr:spPr>
        <a:xfrm>
          <a:off x="22212300" y="6768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94378</xdr:rowOff>
    </xdr:from>
    <xdr:ext cx="469744" cy="259045"/>
    <xdr:sp macro="" textlink="">
      <xdr:nvSpPr>
        <xdr:cNvPr id="749" name="諸支出金最大値テキスト"/>
        <xdr:cNvSpPr txBox="1"/>
      </xdr:nvSpPr>
      <xdr:spPr>
        <a:xfrm>
          <a:off x="22212300" y="523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147701</xdr:rowOff>
    </xdr:from>
    <xdr:to>
      <xdr:col>116</xdr:col>
      <xdr:colOff>152400</xdr:colOff>
      <xdr:row>31</xdr:row>
      <xdr:rowOff>147701</xdr:rowOff>
    </xdr:to>
    <xdr:cxnSp macro="">
      <xdr:nvCxnSpPr>
        <xdr:cNvPr id="750" name="直線コネクタ 749"/>
        <xdr:cNvCxnSpPr/>
      </xdr:nvCxnSpPr>
      <xdr:spPr>
        <a:xfrm>
          <a:off x="22072600" y="546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171213</xdr:rowOff>
    </xdr:from>
    <xdr:ext cx="313932" cy="259045"/>
    <xdr:sp macro="" textlink="">
      <xdr:nvSpPr>
        <xdr:cNvPr id="752" name="諸支出金平均値テキスト"/>
        <xdr:cNvSpPr txBox="1"/>
      </xdr:nvSpPr>
      <xdr:spPr>
        <a:xfrm>
          <a:off x="22212300" y="651486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148336</xdr:rowOff>
    </xdr:from>
    <xdr:to>
      <xdr:col>116</xdr:col>
      <xdr:colOff>114300</xdr:colOff>
      <xdr:row>39</xdr:row>
      <xdr:rowOff>78486</xdr:rowOff>
    </xdr:to>
    <xdr:sp macro="" textlink="">
      <xdr:nvSpPr>
        <xdr:cNvPr id="753" name="フローチャート: 判断 752"/>
        <xdr:cNvSpPr/>
      </xdr:nvSpPr>
      <xdr:spPr>
        <a:xfrm>
          <a:off x="221107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55" name="フローチャート: 判断 754"/>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62247</xdr:rowOff>
    </xdr:from>
    <xdr:ext cx="378565" cy="259045"/>
    <xdr:sp macro="" textlink="">
      <xdr:nvSpPr>
        <xdr:cNvPr id="756" name="テキスト ボックス 755"/>
        <xdr:cNvSpPr txBox="1"/>
      </xdr:nvSpPr>
      <xdr:spPr>
        <a:xfrm>
          <a:off x="21134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154432</xdr:rowOff>
    </xdr:from>
    <xdr:to>
      <xdr:col>107</xdr:col>
      <xdr:colOff>101600</xdr:colOff>
      <xdr:row>39</xdr:row>
      <xdr:rowOff>84582</xdr:rowOff>
    </xdr:to>
    <xdr:sp macro="" textlink="">
      <xdr:nvSpPr>
        <xdr:cNvPr id="758" name="フローチャート: 判断 757"/>
        <xdr:cNvSpPr/>
      </xdr:nvSpPr>
      <xdr:spPr>
        <a:xfrm>
          <a:off x="20383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101109</xdr:rowOff>
    </xdr:from>
    <xdr:ext cx="313932" cy="259045"/>
    <xdr:sp macro="" textlink="">
      <xdr:nvSpPr>
        <xdr:cNvPr id="759" name="テキスト ボックス 758"/>
        <xdr:cNvSpPr txBox="1"/>
      </xdr:nvSpPr>
      <xdr:spPr>
        <a:xfrm>
          <a:off x="20277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143383</xdr:rowOff>
    </xdr:from>
    <xdr:to>
      <xdr:col>102</xdr:col>
      <xdr:colOff>165100</xdr:colOff>
      <xdr:row>39</xdr:row>
      <xdr:rowOff>73533</xdr:rowOff>
    </xdr:to>
    <xdr:sp macro="" textlink="">
      <xdr:nvSpPr>
        <xdr:cNvPr id="761" name="フローチャート: 判断 760"/>
        <xdr:cNvSpPr/>
      </xdr:nvSpPr>
      <xdr:spPr>
        <a:xfrm>
          <a:off x="19494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90060</xdr:rowOff>
    </xdr:from>
    <xdr:ext cx="313932" cy="259045"/>
    <xdr:sp macro="" textlink="">
      <xdr:nvSpPr>
        <xdr:cNvPr id="762" name="テキスト ボックス 761"/>
        <xdr:cNvSpPr txBox="1"/>
      </xdr:nvSpPr>
      <xdr:spPr>
        <a:xfrm>
          <a:off x="19388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122809</xdr:rowOff>
    </xdr:from>
    <xdr:to>
      <xdr:col>98</xdr:col>
      <xdr:colOff>38100</xdr:colOff>
      <xdr:row>39</xdr:row>
      <xdr:rowOff>52959</xdr:rowOff>
    </xdr:to>
    <xdr:sp macro="" textlink="">
      <xdr:nvSpPr>
        <xdr:cNvPr id="763" name="フローチャート: 判断 762"/>
        <xdr:cNvSpPr/>
      </xdr:nvSpPr>
      <xdr:spPr>
        <a:xfrm>
          <a:off x="18605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69486</xdr:rowOff>
    </xdr:from>
    <xdr:ext cx="378565" cy="259045"/>
    <xdr:sp macro="" textlink="">
      <xdr:nvSpPr>
        <xdr:cNvPr id="764" name="テキスト ボックス 763"/>
        <xdr:cNvSpPr txBox="1"/>
      </xdr:nvSpPr>
      <xdr:spPr>
        <a:xfrm>
          <a:off x="18467017" y="6413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126763</xdr:rowOff>
    </xdr:from>
    <xdr:ext cx="249299" cy="259045"/>
    <xdr:sp macro="" textlink="">
      <xdr:nvSpPr>
        <xdr:cNvPr id="771" name="諸支出金該当値テキスト"/>
        <xdr:cNvSpPr txBox="1"/>
      </xdr:nvSpPr>
      <xdr:spPr>
        <a:xfrm>
          <a:off x="22212300" y="6641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0" name="直線コネクタ 789"/>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1" name="テキスト ボックス 790"/>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4" name="直線コネクタ 793"/>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5" name="テキスト ボックス 794"/>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799" name="直線コネクタ 798"/>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最小値テキスト"/>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1" name="直線コネクタ 800"/>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2" name="前年度繰上充用金最大値テキスト"/>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3" name="直線コネクタ 802"/>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4" name="直線コネクタ 803"/>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5" name="前年度繰上充用金平均値テキスト"/>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06" name="フローチャート: 判断 805"/>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7" name="直線コネクタ 806"/>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08" name="フローチャート: 判断 807"/>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09" name="テキスト ボックス 808"/>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0" name="直線コネクタ 809"/>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11" name="フローチャート: 判断 810"/>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2" name="テキスト ボックス 811"/>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3" name="直線コネクタ 812"/>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4" name="フローチャート: 判断 813"/>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5" name="テキスト ボックス 814"/>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16" name="フローチャート: 判断 815"/>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17" name="テキスト ボックス 816"/>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3" name="楕円 822"/>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4" name="前年度繰上充用金該当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5" name="楕円 824"/>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26" name="テキスト ボックス 825"/>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7" name="楕円 826"/>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28" name="テキスト ボックス 827"/>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29" name="楕円 828"/>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30" name="テキスト ボックス 829"/>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1" name="楕円 830"/>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32" name="テキスト ボックス 831"/>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令和２年度の特別定額給付金事業の終了により大幅な減少となったが、ふるさと応援寄附金の大幅な増加に伴う委託料の増加により、類似団体と比較して非常に高くなっている。民生費は、住民税非課税世帯等給付金、子育て世帯への臨時特別給付金の皆増により類似団体と同様に増加した。衛生費は、ワクチン接種体制整備確保対策に係る費用の増加が全国的な増加要因だが、市立病院における産科の再開により、病院事業会計への繰出金が</a:t>
          </a:r>
          <a:r>
            <a:rPr kumimoji="1" lang="en-US" altLang="ja-JP" sz="1300">
              <a:latin typeface="ＭＳ Ｐゴシック" panose="020B0600070205080204" pitchFamily="50" charset="-128"/>
              <a:ea typeface="ＭＳ Ｐゴシック" panose="020B0600070205080204" pitchFamily="50" charset="-128"/>
            </a:rPr>
            <a:t>133,037</a:t>
          </a:r>
          <a:r>
            <a:rPr kumimoji="1" lang="ja-JP" altLang="en-US" sz="1300">
              <a:latin typeface="ＭＳ Ｐゴシック" panose="020B0600070205080204" pitchFamily="50" charset="-128"/>
              <a:ea typeface="ＭＳ Ｐゴシック" panose="020B0600070205080204" pitchFamily="50" charset="-128"/>
            </a:rPr>
            <a:t>千円の増となったこと等により、類似団体との乖離は大きくなった。商工費は、新型コロナウイルス感染症対策事業として市民への商品券の配布事業等が</a:t>
          </a:r>
          <a:r>
            <a:rPr kumimoji="1" lang="en-US" altLang="ja-JP" sz="1300">
              <a:latin typeface="ＭＳ Ｐゴシック" panose="020B0600070205080204" pitchFamily="50" charset="-128"/>
              <a:ea typeface="ＭＳ Ｐゴシック" panose="020B0600070205080204" pitchFamily="50" charset="-128"/>
            </a:rPr>
            <a:t>309,551</a:t>
          </a:r>
          <a:r>
            <a:rPr kumimoji="1" lang="ja-JP" altLang="en-US" sz="1300">
              <a:latin typeface="ＭＳ Ｐゴシック" panose="020B0600070205080204" pitchFamily="50" charset="-128"/>
              <a:ea typeface="ＭＳ Ｐゴシック" panose="020B0600070205080204" pitchFamily="50" charset="-128"/>
            </a:rPr>
            <a:t>千円の増で大幅な増加となったことにより、類似団体並みの水準となった。土木費は、橋梁事業が城南橋修繕事業の完了に伴い</a:t>
          </a:r>
          <a:r>
            <a:rPr kumimoji="1" lang="en-US" altLang="ja-JP" sz="1300">
              <a:latin typeface="ＭＳ Ｐゴシック" panose="020B0600070205080204" pitchFamily="50" charset="-128"/>
              <a:ea typeface="ＭＳ Ｐゴシック" panose="020B0600070205080204" pitchFamily="50" charset="-128"/>
            </a:rPr>
            <a:t>179,366</a:t>
          </a:r>
          <a:r>
            <a:rPr kumimoji="1" lang="ja-JP" altLang="en-US" sz="1300">
              <a:latin typeface="ＭＳ Ｐゴシック" panose="020B0600070205080204" pitchFamily="50" charset="-128"/>
              <a:ea typeface="ＭＳ Ｐゴシック" panose="020B0600070205080204" pitchFamily="50" charset="-128"/>
            </a:rPr>
            <a:t>千円の減、市単道路橋梁維持補修事業の減により道路維持補修事業全体で</a:t>
          </a:r>
          <a:r>
            <a:rPr kumimoji="1" lang="en-US" altLang="ja-JP" sz="1300">
              <a:latin typeface="ＭＳ Ｐゴシック" panose="020B0600070205080204" pitchFamily="50" charset="-128"/>
              <a:ea typeface="ＭＳ Ｐゴシック" panose="020B0600070205080204" pitchFamily="50" charset="-128"/>
            </a:rPr>
            <a:t>176,068</a:t>
          </a:r>
          <a:r>
            <a:rPr kumimoji="1" lang="ja-JP" altLang="en-US" sz="1300">
              <a:latin typeface="ＭＳ Ｐゴシック" panose="020B0600070205080204" pitchFamily="50" charset="-128"/>
              <a:ea typeface="ＭＳ Ｐゴシック" panose="020B0600070205080204" pitchFamily="50" charset="-128"/>
            </a:rPr>
            <a:t>千円の減、その他都市計画費、住宅関係経費も減となり</a:t>
          </a:r>
          <a:r>
            <a:rPr kumimoji="1" lang="en-US" altLang="ja-JP" sz="1300">
              <a:latin typeface="ＭＳ Ｐゴシック" panose="020B0600070205080204" pitchFamily="50" charset="-128"/>
              <a:ea typeface="ＭＳ Ｐゴシック" panose="020B0600070205080204" pitchFamily="50" charset="-128"/>
            </a:rPr>
            <a:t>462,856</a:t>
          </a:r>
          <a:r>
            <a:rPr kumimoji="1" lang="ja-JP" altLang="en-US" sz="1300">
              <a:latin typeface="ＭＳ Ｐゴシック" panose="020B0600070205080204" pitchFamily="50" charset="-128"/>
              <a:ea typeface="ＭＳ Ｐゴシック" panose="020B0600070205080204" pitchFamily="50" charset="-128"/>
            </a:rPr>
            <a:t>千円の大幅な減となった結果、令和元年度以前と同じく、類似団体と比較して大幅に低くなった。教育費は、学校教育事業に係る工事請負費</a:t>
          </a:r>
          <a:r>
            <a:rPr kumimoji="1" lang="en-US" altLang="ja-JP" sz="1300">
              <a:latin typeface="ＭＳ Ｐゴシック" panose="020B0600070205080204" pitchFamily="50" charset="-128"/>
              <a:ea typeface="ＭＳ Ｐゴシック" panose="020B0600070205080204" pitchFamily="50" charset="-128"/>
            </a:rPr>
            <a:t>100,882</a:t>
          </a:r>
          <a:r>
            <a:rPr kumimoji="1" lang="ja-JP" altLang="en-US" sz="1300">
              <a:latin typeface="ＭＳ Ｐゴシック" panose="020B0600070205080204" pitchFamily="50" charset="-128"/>
              <a:ea typeface="ＭＳ Ｐゴシック" panose="020B0600070205080204" pitchFamily="50" charset="-128"/>
            </a:rPr>
            <a:t>千円が皆減であったが、公立大学法人都留文科大学関係費のうち交付金が大学新棟整備事業分として</a:t>
          </a:r>
          <a:r>
            <a:rPr kumimoji="1" lang="en-US" altLang="ja-JP" sz="1300">
              <a:latin typeface="ＭＳ Ｐゴシック" panose="020B0600070205080204" pitchFamily="50" charset="-128"/>
              <a:ea typeface="ＭＳ Ｐゴシック" panose="020B0600070205080204" pitchFamily="50" charset="-128"/>
            </a:rPr>
            <a:t>530,786</a:t>
          </a:r>
          <a:r>
            <a:rPr kumimoji="1" lang="ja-JP" altLang="en-US" sz="1300">
              <a:latin typeface="ＭＳ Ｐゴシック" panose="020B0600070205080204" pitchFamily="50" charset="-128"/>
              <a:ea typeface="ＭＳ Ｐゴシック" panose="020B0600070205080204" pitchFamily="50" charset="-128"/>
            </a:rPr>
            <a:t>千円の増、積立金が</a:t>
          </a:r>
          <a:r>
            <a:rPr kumimoji="1" lang="en-US" altLang="ja-JP" sz="1300">
              <a:latin typeface="ＭＳ Ｐゴシック" panose="020B0600070205080204" pitchFamily="50" charset="-128"/>
              <a:ea typeface="ＭＳ Ｐゴシック" panose="020B0600070205080204" pitchFamily="50" charset="-128"/>
            </a:rPr>
            <a:t>292,423</a:t>
          </a:r>
          <a:r>
            <a:rPr kumimoji="1" lang="ja-JP" altLang="en-US" sz="1300">
              <a:latin typeface="ＭＳ Ｐゴシック" panose="020B0600070205080204" pitchFamily="50" charset="-128"/>
              <a:ea typeface="ＭＳ Ｐゴシック" panose="020B0600070205080204" pitchFamily="50" charset="-128"/>
            </a:rPr>
            <a:t>千円の増であり大幅な増となっている。また、類似団体と比較して高い要因となっている。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山梨県都留市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財政調整基金の標準財政規模比は、</a:t>
          </a:r>
          <a:r>
            <a:rPr kumimoji="1" lang="en-US" altLang="ja-JP" sz="1400">
              <a:latin typeface="ＭＳ ゴシック" pitchFamily="49" charset="-128"/>
              <a:ea typeface="ＭＳ ゴシック" pitchFamily="49" charset="-128"/>
            </a:rPr>
            <a:t>1.55</a:t>
          </a:r>
          <a:r>
            <a:rPr kumimoji="1" lang="ja-JP" altLang="en-US" sz="1400">
              <a:latin typeface="ＭＳ ゴシック" pitchFamily="49" charset="-128"/>
              <a:ea typeface="ＭＳ ゴシック" pitchFamily="49" charset="-128"/>
            </a:rPr>
            <a:t>ポイント減少して</a:t>
          </a:r>
          <a:r>
            <a:rPr kumimoji="1" lang="en-US" altLang="ja-JP" sz="1400">
              <a:latin typeface="ＭＳ ゴシック" pitchFamily="49" charset="-128"/>
              <a:ea typeface="ＭＳ ゴシック" pitchFamily="49" charset="-128"/>
            </a:rPr>
            <a:t>25.62%</a:t>
          </a:r>
          <a:r>
            <a:rPr kumimoji="1" lang="ja-JP" altLang="en-US" sz="1400">
              <a:latin typeface="ＭＳ ゴシック" pitchFamily="49" charset="-128"/>
              <a:ea typeface="ＭＳ ゴシック" pitchFamily="49" charset="-128"/>
            </a:rPr>
            <a:t>となった。実質収支は、前年度から</a:t>
          </a:r>
          <a:r>
            <a:rPr kumimoji="1" lang="en-US" altLang="ja-JP" sz="1400">
              <a:latin typeface="ＭＳ ゴシック" pitchFamily="49" charset="-128"/>
              <a:ea typeface="ＭＳ ゴシック" pitchFamily="49" charset="-128"/>
            </a:rPr>
            <a:t>0.93</a:t>
          </a:r>
          <a:r>
            <a:rPr kumimoji="1" lang="ja-JP" altLang="en-US" sz="1400">
              <a:latin typeface="ＭＳ ゴシック" pitchFamily="49" charset="-128"/>
              <a:ea typeface="ＭＳ ゴシック" pitchFamily="49" charset="-128"/>
            </a:rPr>
            <a:t>ポイント減少し、</a:t>
          </a:r>
          <a:r>
            <a:rPr kumimoji="1" lang="en-US" altLang="ja-JP" sz="1400">
              <a:latin typeface="ＭＳ ゴシック" pitchFamily="49" charset="-128"/>
              <a:ea typeface="ＭＳ ゴシック" pitchFamily="49" charset="-128"/>
            </a:rPr>
            <a:t>5.79%</a:t>
          </a:r>
          <a:r>
            <a:rPr kumimoji="1" lang="ja-JP" altLang="en-US" sz="1400">
              <a:latin typeface="ＭＳ ゴシック" pitchFamily="49" charset="-128"/>
              <a:ea typeface="ＭＳ ゴシック" pitchFamily="49" charset="-128"/>
            </a:rPr>
            <a:t>となっている。また、実質単年度収支についても前年度から</a:t>
          </a:r>
          <a:r>
            <a:rPr kumimoji="1" lang="en-US" altLang="ja-JP" sz="1400">
              <a:latin typeface="ＭＳ ゴシック" pitchFamily="49" charset="-128"/>
              <a:ea typeface="ＭＳ ゴシック" pitchFamily="49" charset="-128"/>
            </a:rPr>
            <a:t>3.36</a:t>
          </a:r>
          <a:r>
            <a:rPr kumimoji="1" lang="ja-JP" altLang="en-US" sz="1400">
              <a:latin typeface="ＭＳ ゴシック" pitchFamily="49" charset="-128"/>
              <a:ea typeface="ＭＳ ゴシック" pitchFamily="49" charset="-128"/>
            </a:rPr>
            <a:t>ポイント減の▲</a:t>
          </a:r>
          <a:r>
            <a:rPr kumimoji="1" lang="en-US" altLang="ja-JP" sz="1400">
              <a:latin typeface="ＭＳ ゴシック" pitchFamily="49" charset="-128"/>
              <a:ea typeface="ＭＳ ゴシック" pitchFamily="49" charset="-128"/>
            </a:rPr>
            <a:t>4.13%</a:t>
          </a:r>
          <a:r>
            <a:rPr kumimoji="1" lang="ja-JP" altLang="en-US" sz="1400">
              <a:latin typeface="ＭＳ ゴシック" pitchFamily="49" charset="-128"/>
              <a:ea typeface="ＭＳ ゴシック" pitchFamily="49" charset="-128"/>
            </a:rPr>
            <a:t>となった。普通交付税の大幅な増加が要因として挙げられるが、財政調整基金については、臨時的な大規模事業の財源として活用しつつも、必要以上に積み過ぎないよう管理していることも要因である。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山梨県都留市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各会計とも黒字決算となっており、今後も健全な財政運営に努めていく。</a:t>
          </a:r>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企業会計については、黒字決算となってはいるものの、一般会計からの繰出金が増加傾向にあるため、運営費の削減、料金の見直し等を行うなかで、健全な経営を推進していく。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山梨県都留市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市債の発行については交付税措置のある有利なものを最大限活用することに努めていることもあり、算入公債費等は増加している。しかし、元利償還金、公営企業債の元利償還金に対する繰入金は、今後も増加していくことが見込まれていることから、基金も活用するなかで計画的な施設整備等を推進していく。</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平成</a:t>
          </a:r>
          <a:r>
            <a:rPr kumimoji="1" lang="en-US" altLang="ja-JP" sz="1000">
              <a:latin typeface="ＭＳ ゴシック" pitchFamily="49" charset="-128"/>
              <a:ea typeface="ＭＳ ゴシック" pitchFamily="49" charset="-128"/>
            </a:rPr>
            <a:t>26</a:t>
          </a:r>
          <a:r>
            <a:rPr kumimoji="1" lang="ja-JP" altLang="en-US" sz="1000">
              <a:latin typeface="ＭＳ ゴシック" pitchFamily="49" charset="-128"/>
              <a:ea typeface="ＭＳ ゴシック" pitchFamily="49" charset="-128"/>
            </a:rPr>
            <a:t>年度に満期一括償還で利用。以降積立、取り崩し共になし。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山梨県都留市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ふるさと応援寄附金の増加等に伴う充当可能基金の大幅な増加や、下水道事業の企業債残高の減少に伴う公営企業債等繰入見込額の減少により、令和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年度の将来負担比率は算定されなかった。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今後も、基金を活用するなかで起債額を償還元金の額以内に抑制し、将来負担額の縮減に努める。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山梨県都留市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基金全体としては、令和３年度末基金残高は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百万円となり、対前年度比で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主な要因としては、公立大学法人都留文科大学の施設更新需要に備えた公立大学法人都留文科大学運営基金の積立額の増加と、ふるさと応援寄附金の増加に伴うふるさと応援基金の増加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大規模事業に対して、毎年度の起債額とのバランスを見ながら積極的に基金を活用し、基金残高の適正な水準は確保しつつ、健全な財政運営に努める。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・公立大学法人都留文科大学運営基金：大学の用地取得、教育研究費用や施設の建設費などに充てる資金を積み立て、公立大学法人都留文科大学の健全な財政運営を図ることを目的とした基金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・ふるさと応援基金：ふるさと納税による寄附金を活用し、魅力あるまちづくりを推進するための基金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・都留市公共施設整備基金：都留市長期総合計画に定める公共施設の老朽化による大規模修繕や更新などの将来的に発生する公共施設整備費に必要な資金を積み立てることを目的とした基金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・都留市社会福祉基金：住民が主体となって行う福祉活動の活発化、その他福祉事業を推進することを目的とした基金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・都留市職員退職手当金支給準備基金：都留市職員の退職手当に関する条例に基づき、職員の退職手当の資金を準備することを目的とした基金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その他特定目的基金については、令和３年度末においては、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百万円となっており、対前年度比で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主な増加要因としては、ふるさと応援寄附金の増加に伴うふるさと応援基金への積立額の増加や大学施設整備基金、公共施設整備基金が増加したことにより前年度から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個別施設計画に基づく公共施設の大規模改修や更新などの財政負担に備え、公共施設整備基金への積立を行うなど、その他特定目的基金についても基金の目的に沿った計画的な運用を行う。また、都留市社会福祉基金について、金利の低下により果実型の運用が厳しくなっていることから、有効活用策について検討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本市では、決算剰余金の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を下らない額を財政調整基金へ編入することとしており、そのルールに準じて積立を行っている。令和３年度においては決算剰余金等による積立てより、取崩し額の方が大きくなったため微減となった。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基金の使途の明確化を図るため、特定目的基金への積立を行うなど、財政状況を注視していく中で、適正な運用を行う。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年度の取崩し以降積立を行っていないため、以降の増減はない。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地方債の適正管理に努め、必要に応じて積立を行う。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山梨県都留市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29,516
28,950
161.63
19,440,570
18,707,544
568,186
9,809,121
12,031,149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a:solidFill>
                <a:schemeClr val="dk1"/>
              </a:solidFill>
              <a:effectLst/>
              <a:latin typeface="+mn-lt"/>
              <a:ea typeface="+mn-ea"/>
              <a:cs typeface="+mn-cs"/>
            </a:rPr>
            <a:t>　有形固定資産減価償却率については、</a:t>
          </a:r>
          <a:r>
            <a:rPr kumimoji="1" lang="en-US" altLang="ja-JP" sz="1000">
              <a:solidFill>
                <a:schemeClr val="dk1"/>
              </a:solidFill>
              <a:effectLst/>
              <a:latin typeface="+mn-lt"/>
              <a:ea typeface="+mn-ea"/>
              <a:cs typeface="+mn-cs"/>
            </a:rPr>
            <a:t>67.8</a:t>
          </a:r>
          <a:r>
            <a:rPr kumimoji="1" lang="ja-JP" altLang="ja-JP" sz="1000">
              <a:solidFill>
                <a:schemeClr val="dk1"/>
              </a:solidFill>
              <a:effectLst/>
              <a:latin typeface="+mn-lt"/>
              <a:ea typeface="+mn-ea"/>
              <a:cs typeface="+mn-cs"/>
            </a:rPr>
            <a:t>ポイントと類似団体内の平均値に比べ</a:t>
          </a:r>
          <a:r>
            <a:rPr kumimoji="1" lang="en-US" altLang="ja-JP" sz="1000">
              <a:solidFill>
                <a:schemeClr val="dk1"/>
              </a:solidFill>
              <a:effectLst/>
              <a:latin typeface="+mn-lt"/>
              <a:ea typeface="+mn-ea"/>
              <a:cs typeface="+mn-cs"/>
            </a:rPr>
            <a:t>4.7</a:t>
          </a:r>
          <a:r>
            <a:rPr kumimoji="1" lang="ja-JP" altLang="ja-JP" sz="1000">
              <a:solidFill>
                <a:schemeClr val="dk1"/>
              </a:solidFill>
              <a:effectLst/>
              <a:latin typeface="+mn-lt"/>
              <a:ea typeface="+mn-ea"/>
              <a:cs typeface="+mn-cs"/>
            </a:rPr>
            <a:t>ポイント高い数値となっている。これは、建築から相当年経過している建物が有形固定資産の大部分を占めているため、減価償却率が増加する傾向が続いていることが要因と思われる。今後は</a:t>
          </a:r>
          <a:r>
            <a:rPr kumimoji="1" lang="ja-JP" altLang="ja-JP" sz="1000" b="0" i="0" baseline="0">
              <a:solidFill>
                <a:schemeClr val="dk1"/>
              </a:solidFill>
              <a:effectLst/>
              <a:latin typeface="+mn-lt"/>
              <a:ea typeface="+mn-ea"/>
              <a:cs typeface="+mn-cs"/>
            </a:rPr>
            <a:t>個別施設計画や公共施設等総合管理計画</a:t>
          </a:r>
          <a:r>
            <a:rPr kumimoji="1" lang="ja-JP" altLang="ja-JP" sz="1000">
              <a:solidFill>
                <a:schemeClr val="dk1"/>
              </a:solidFill>
              <a:effectLst/>
              <a:latin typeface="+mn-lt"/>
              <a:ea typeface="+mn-ea"/>
              <a:cs typeface="+mn-cs"/>
            </a:rPr>
            <a:t>に基づいた長寿命化改修や除却等を進めていく必要がある。</a:t>
          </a:r>
          <a:endParaRPr lang="ja-JP" altLang="ja-JP" sz="1000">
            <a:effectLst/>
          </a:endParaRP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4" name="直線コネクタ 53"/>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5" name="テキスト ボックス 54"/>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6" name="直線コネクタ 55"/>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7" name="テキスト ボックス 56"/>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8" name="直線コネクタ 57"/>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9" name="テキスト ボックス 58"/>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0" name="直線コネクタ 59"/>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1" name="テキスト ボックス 60"/>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2" name="直線コネクタ 61"/>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3" name="テキスト ボックス 62"/>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4" name="直線コネクタ 63"/>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5" name="テキスト ボックス 64"/>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132715</xdr:rowOff>
    </xdr:from>
    <xdr:to>
      <xdr:col>23</xdr:col>
      <xdr:colOff>85090</xdr:colOff>
      <xdr:row>34</xdr:row>
      <xdr:rowOff>91712</xdr:rowOff>
    </xdr:to>
    <xdr:cxnSp macro="">
      <xdr:nvCxnSpPr>
        <xdr:cNvPr id="69" name="直線コネクタ 68"/>
        <xdr:cNvCxnSpPr/>
      </xdr:nvCxnSpPr>
      <xdr:spPr>
        <a:xfrm flipV="1">
          <a:off x="4760595" y="5190490"/>
          <a:ext cx="1270" cy="150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95539</xdr:rowOff>
    </xdr:from>
    <xdr:ext cx="405111" cy="259045"/>
    <xdr:sp macro="" textlink="">
      <xdr:nvSpPr>
        <xdr:cNvPr id="70" name="有形固定資産減価償却率最小値テキスト"/>
        <xdr:cNvSpPr txBox="1"/>
      </xdr:nvSpPr>
      <xdr:spPr>
        <a:xfrm>
          <a:off x="4813300" y="6696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91712</xdr:rowOff>
    </xdr:from>
    <xdr:to>
      <xdr:col>23</xdr:col>
      <xdr:colOff>174625</xdr:colOff>
      <xdr:row>34</xdr:row>
      <xdr:rowOff>91712</xdr:rowOff>
    </xdr:to>
    <xdr:cxnSp macro="">
      <xdr:nvCxnSpPr>
        <xdr:cNvPr id="71" name="直線コネクタ 70"/>
        <xdr:cNvCxnSpPr/>
      </xdr:nvCxnSpPr>
      <xdr:spPr>
        <a:xfrm>
          <a:off x="4673600" y="6692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79392</xdr:rowOff>
    </xdr:from>
    <xdr:ext cx="405111" cy="259045"/>
    <xdr:sp macro="" textlink="">
      <xdr:nvSpPr>
        <xdr:cNvPr id="72" name="有形固定資産減価償却率最大値テキスト"/>
        <xdr:cNvSpPr txBox="1"/>
      </xdr:nvSpPr>
      <xdr:spPr>
        <a:xfrm>
          <a:off x="4813300" y="496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132715</xdr:rowOff>
    </xdr:from>
    <xdr:to>
      <xdr:col>23</xdr:col>
      <xdr:colOff>174625</xdr:colOff>
      <xdr:row>25</xdr:row>
      <xdr:rowOff>132715</xdr:rowOff>
    </xdr:to>
    <xdr:cxnSp macro="">
      <xdr:nvCxnSpPr>
        <xdr:cNvPr id="73" name="直線コネクタ 72"/>
        <xdr:cNvCxnSpPr/>
      </xdr:nvCxnSpPr>
      <xdr:spPr>
        <a:xfrm>
          <a:off x="4673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30951</xdr:rowOff>
    </xdr:from>
    <xdr:ext cx="405111" cy="259045"/>
    <xdr:sp macro="" textlink="">
      <xdr:nvSpPr>
        <xdr:cNvPr id="74" name="有形固定資産減価償却率平均値テキスト"/>
        <xdr:cNvSpPr txBox="1"/>
      </xdr:nvSpPr>
      <xdr:spPr>
        <a:xfrm>
          <a:off x="4813300" y="5774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75" name="フローチャート: 判断 74"/>
        <xdr:cNvSpPr/>
      </xdr:nvSpPr>
      <xdr:spPr>
        <a:xfrm>
          <a:off x="4711700" y="5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142512</xdr:rowOff>
    </xdr:from>
    <xdr:to>
      <xdr:col>19</xdr:col>
      <xdr:colOff>187325</xdr:colOff>
      <xdr:row>30</xdr:row>
      <xdr:rowOff>72662</xdr:rowOff>
    </xdr:to>
    <xdr:sp macro="" textlink="">
      <xdr:nvSpPr>
        <xdr:cNvPr id="76" name="フローチャート: 判断 75"/>
        <xdr:cNvSpPr/>
      </xdr:nvSpPr>
      <xdr:spPr>
        <a:xfrm>
          <a:off x="4000500" y="588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77" name="フローチャート: 判断 76"/>
        <xdr:cNvSpPr/>
      </xdr:nvSpPr>
      <xdr:spPr>
        <a:xfrm>
          <a:off x="3238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80826</xdr:rowOff>
    </xdr:from>
    <xdr:to>
      <xdr:col>11</xdr:col>
      <xdr:colOff>187325</xdr:colOff>
      <xdr:row>30</xdr:row>
      <xdr:rowOff>10976</xdr:rowOff>
    </xdr:to>
    <xdr:sp macro="" textlink="">
      <xdr:nvSpPr>
        <xdr:cNvPr id="78" name="フローチャート: 判断 77"/>
        <xdr:cNvSpPr/>
      </xdr:nvSpPr>
      <xdr:spPr>
        <a:xfrm>
          <a:off x="2476500" y="58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43815</xdr:rowOff>
    </xdr:from>
    <xdr:to>
      <xdr:col>7</xdr:col>
      <xdr:colOff>187325</xdr:colOff>
      <xdr:row>29</xdr:row>
      <xdr:rowOff>145415</xdr:rowOff>
    </xdr:to>
    <xdr:sp macro="" textlink="">
      <xdr:nvSpPr>
        <xdr:cNvPr id="79" name="フローチャート: 判断 78"/>
        <xdr:cNvSpPr/>
      </xdr:nvSpPr>
      <xdr:spPr>
        <a:xfrm>
          <a:off x="1714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85" name="楕円 84"/>
        <xdr:cNvSpPr/>
      </xdr:nvSpPr>
      <xdr:spPr>
        <a:xfrm>
          <a:off x="47117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131462</xdr:rowOff>
    </xdr:from>
    <xdr:ext cx="405111" cy="259045"/>
    <xdr:sp macro="" textlink="">
      <xdr:nvSpPr>
        <xdr:cNvPr id="86" name="有形固定資産減価償却率該当値テキスト"/>
        <xdr:cNvSpPr txBox="1"/>
      </xdr:nvSpPr>
      <xdr:spPr>
        <a:xfrm>
          <a:off x="4813300" y="6046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116024</xdr:rowOff>
    </xdr:from>
    <xdr:to>
      <xdr:col>19</xdr:col>
      <xdr:colOff>187325</xdr:colOff>
      <xdr:row>31</xdr:row>
      <xdr:rowOff>46174</xdr:rowOff>
    </xdr:to>
    <xdr:sp macro="" textlink="">
      <xdr:nvSpPr>
        <xdr:cNvPr id="87" name="楕円 86"/>
        <xdr:cNvSpPr/>
      </xdr:nvSpPr>
      <xdr:spPr>
        <a:xfrm>
          <a:off x="4000500" y="603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166824</xdr:rowOff>
    </xdr:from>
    <xdr:to>
      <xdr:col>23</xdr:col>
      <xdr:colOff>85725</xdr:colOff>
      <xdr:row>31</xdr:row>
      <xdr:rowOff>32385</xdr:rowOff>
    </xdr:to>
    <xdr:cxnSp macro="">
      <xdr:nvCxnSpPr>
        <xdr:cNvPr id="88" name="直線コネクタ 87"/>
        <xdr:cNvCxnSpPr/>
      </xdr:nvCxnSpPr>
      <xdr:spPr>
        <a:xfrm>
          <a:off x="4051300" y="6081849"/>
          <a:ext cx="7112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14242</xdr:rowOff>
    </xdr:from>
    <xdr:to>
      <xdr:col>15</xdr:col>
      <xdr:colOff>187325</xdr:colOff>
      <xdr:row>30</xdr:row>
      <xdr:rowOff>115842</xdr:rowOff>
    </xdr:to>
    <xdr:sp macro="" textlink="">
      <xdr:nvSpPr>
        <xdr:cNvPr id="89" name="楕円 88"/>
        <xdr:cNvSpPr/>
      </xdr:nvSpPr>
      <xdr:spPr>
        <a:xfrm>
          <a:off x="3238500" y="592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65042</xdr:rowOff>
    </xdr:from>
    <xdr:to>
      <xdr:col>19</xdr:col>
      <xdr:colOff>136525</xdr:colOff>
      <xdr:row>30</xdr:row>
      <xdr:rowOff>166824</xdr:rowOff>
    </xdr:to>
    <xdr:cxnSp macro="">
      <xdr:nvCxnSpPr>
        <xdr:cNvPr id="90" name="直線コネクタ 89"/>
        <xdr:cNvCxnSpPr/>
      </xdr:nvCxnSpPr>
      <xdr:spPr>
        <a:xfrm>
          <a:off x="3289300" y="5980067"/>
          <a:ext cx="762000" cy="10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8074</xdr:rowOff>
    </xdr:from>
    <xdr:to>
      <xdr:col>11</xdr:col>
      <xdr:colOff>187325</xdr:colOff>
      <xdr:row>30</xdr:row>
      <xdr:rowOff>109674</xdr:rowOff>
    </xdr:to>
    <xdr:sp macro="" textlink="">
      <xdr:nvSpPr>
        <xdr:cNvPr id="91" name="楕円 90"/>
        <xdr:cNvSpPr/>
      </xdr:nvSpPr>
      <xdr:spPr>
        <a:xfrm>
          <a:off x="2476500" y="592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58874</xdr:rowOff>
    </xdr:from>
    <xdr:to>
      <xdr:col>15</xdr:col>
      <xdr:colOff>136525</xdr:colOff>
      <xdr:row>30</xdr:row>
      <xdr:rowOff>65042</xdr:rowOff>
    </xdr:to>
    <xdr:cxnSp macro="">
      <xdr:nvCxnSpPr>
        <xdr:cNvPr id="92" name="直線コネクタ 91"/>
        <xdr:cNvCxnSpPr/>
      </xdr:nvCxnSpPr>
      <xdr:spPr>
        <a:xfrm>
          <a:off x="2527300" y="5973899"/>
          <a:ext cx="762000" cy="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4989</xdr:rowOff>
    </xdr:from>
    <xdr:to>
      <xdr:col>7</xdr:col>
      <xdr:colOff>187325</xdr:colOff>
      <xdr:row>30</xdr:row>
      <xdr:rowOff>106589</xdr:rowOff>
    </xdr:to>
    <xdr:sp macro="" textlink="">
      <xdr:nvSpPr>
        <xdr:cNvPr id="93" name="楕円 92"/>
        <xdr:cNvSpPr/>
      </xdr:nvSpPr>
      <xdr:spPr>
        <a:xfrm>
          <a:off x="1714500" y="592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55789</xdr:rowOff>
    </xdr:from>
    <xdr:to>
      <xdr:col>11</xdr:col>
      <xdr:colOff>136525</xdr:colOff>
      <xdr:row>30</xdr:row>
      <xdr:rowOff>58874</xdr:rowOff>
    </xdr:to>
    <xdr:cxnSp macro="">
      <xdr:nvCxnSpPr>
        <xdr:cNvPr id="94" name="直線コネクタ 93"/>
        <xdr:cNvCxnSpPr/>
      </xdr:nvCxnSpPr>
      <xdr:spPr>
        <a:xfrm>
          <a:off x="1765300" y="5970814"/>
          <a:ext cx="7620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89189</xdr:rowOff>
    </xdr:from>
    <xdr:ext cx="405111" cy="259045"/>
    <xdr:sp macro="" textlink="">
      <xdr:nvSpPr>
        <xdr:cNvPr id="95" name="n_1aveValue有形固定資産減価償却率"/>
        <xdr:cNvSpPr txBox="1"/>
      </xdr:nvSpPr>
      <xdr:spPr>
        <a:xfrm>
          <a:off x="3836044" y="5661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33672</xdr:rowOff>
    </xdr:from>
    <xdr:ext cx="405111" cy="259045"/>
    <xdr:sp macro="" textlink="">
      <xdr:nvSpPr>
        <xdr:cNvPr id="96" name="n_2aveValue有形固定資産減価償却率"/>
        <xdr:cNvSpPr txBox="1"/>
      </xdr:nvSpPr>
      <xdr:spPr>
        <a:xfrm>
          <a:off x="30867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27503</xdr:rowOff>
    </xdr:from>
    <xdr:ext cx="405111" cy="259045"/>
    <xdr:sp macro="" textlink="">
      <xdr:nvSpPr>
        <xdr:cNvPr id="97" name="n_3aveValue有形固定資産減価償却率"/>
        <xdr:cNvSpPr txBox="1"/>
      </xdr:nvSpPr>
      <xdr:spPr>
        <a:xfrm>
          <a:off x="2324744" y="5599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161942</xdr:rowOff>
    </xdr:from>
    <xdr:ext cx="405111" cy="259045"/>
    <xdr:sp macro="" textlink="">
      <xdr:nvSpPr>
        <xdr:cNvPr id="98" name="n_4aveValue有形固定資産減価償却率"/>
        <xdr:cNvSpPr txBox="1"/>
      </xdr:nvSpPr>
      <xdr:spPr>
        <a:xfrm>
          <a:off x="15627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37301</xdr:rowOff>
    </xdr:from>
    <xdr:ext cx="405111" cy="259045"/>
    <xdr:sp macro="" textlink="">
      <xdr:nvSpPr>
        <xdr:cNvPr id="99" name="n_1mainValue有形固定資産減価償却率"/>
        <xdr:cNvSpPr txBox="1"/>
      </xdr:nvSpPr>
      <xdr:spPr>
        <a:xfrm>
          <a:off x="3836044" y="6123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106969</xdr:rowOff>
    </xdr:from>
    <xdr:ext cx="405111" cy="259045"/>
    <xdr:sp macro="" textlink="">
      <xdr:nvSpPr>
        <xdr:cNvPr id="100" name="n_2mainValue有形固定資産減価償却率"/>
        <xdr:cNvSpPr txBox="1"/>
      </xdr:nvSpPr>
      <xdr:spPr>
        <a:xfrm>
          <a:off x="3086744" y="6021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100801</xdr:rowOff>
    </xdr:from>
    <xdr:ext cx="405111" cy="259045"/>
    <xdr:sp macro="" textlink="">
      <xdr:nvSpPr>
        <xdr:cNvPr id="101" name="n_3mainValue有形固定資産減価償却率"/>
        <xdr:cNvSpPr txBox="1"/>
      </xdr:nvSpPr>
      <xdr:spPr>
        <a:xfrm>
          <a:off x="2324744" y="601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97716</xdr:rowOff>
    </xdr:from>
    <xdr:ext cx="405111" cy="259045"/>
    <xdr:sp macro="" textlink="">
      <xdr:nvSpPr>
        <xdr:cNvPr id="102" name="n_4mainValue有形固定資産減価償却率"/>
        <xdr:cNvSpPr txBox="1"/>
      </xdr:nvSpPr>
      <xdr:spPr>
        <a:xfrm>
          <a:off x="1562744" y="601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[ 323.3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a:solidFill>
                <a:schemeClr val="dk1"/>
              </a:solidFill>
              <a:effectLst/>
              <a:latin typeface="+mn-lt"/>
              <a:ea typeface="+mn-ea"/>
              <a:cs typeface="+mn-cs"/>
            </a:rPr>
            <a:t>　債務償還可能年数については</a:t>
          </a:r>
          <a:r>
            <a:rPr kumimoji="1" lang="en-US" altLang="ja-JP" sz="1000">
              <a:solidFill>
                <a:schemeClr val="dk1"/>
              </a:solidFill>
              <a:effectLst/>
              <a:latin typeface="+mn-lt"/>
              <a:ea typeface="+mn-ea"/>
              <a:cs typeface="+mn-cs"/>
            </a:rPr>
            <a:t>323.3</a:t>
          </a:r>
          <a:r>
            <a:rPr kumimoji="1" lang="ja-JP" altLang="ja-JP" sz="1000">
              <a:solidFill>
                <a:schemeClr val="dk1"/>
              </a:solidFill>
              <a:effectLst/>
              <a:latin typeface="+mn-lt"/>
              <a:ea typeface="+mn-ea"/>
              <a:cs typeface="+mn-cs"/>
            </a:rPr>
            <a:t>％と類似団体内平均値に比べ</a:t>
          </a:r>
          <a:r>
            <a:rPr kumimoji="1" lang="en-US" altLang="ja-JP" sz="1000">
              <a:solidFill>
                <a:schemeClr val="dk1"/>
              </a:solidFill>
              <a:effectLst/>
              <a:latin typeface="+mn-lt"/>
              <a:ea typeface="+mn-ea"/>
              <a:cs typeface="+mn-cs"/>
            </a:rPr>
            <a:t>190.3</a:t>
          </a:r>
          <a:r>
            <a:rPr kumimoji="1" lang="ja-JP" altLang="ja-JP" sz="1000">
              <a:solidFill>
                <a:schemeClr val="dk1"/>
              </a:solidFill>
              <a:effectLst/>
              <a:latin typeface="+mn-lt"/>
              <a:ea typeface="+mn-ea"/>
              <a:cs typeface="+mn-cs"/>
            </a:rPr>
            <a:t>ポイント低い数値となっている。全国平均及び山梨県平均と比較しても低い数値となっている。充当可能財源に当たる充当可能基金の増加や市債発行の抑制等が要因と考えられる。今後については投資的経費に係る起債の発行や基金の繰入れによる充当可能基金の減が想定されるため数値を注視し、引き続き類似団体内平均値を上回らないよう、取り組んでいく。</a:t>
          </a:r>
          <a:endParaRPr lang="ja-JP" altLang="ja-JP" sz="1000">
            <a:effectLst/>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8" name="テキスト ボックス 127"/>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0" name="テキスト ボックス 129"/>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67056</xdr:rowOff>
    </xdr:from>
    <xdr:to>
      <xdr:col>76</xdr:col>
      <xdr:colOff>21589</xdr:colOff>
      <xdr:row>34</xdr:row>
      <xdr:rowOff>21082</xdr:rowOff>
    </xdr:to>
    <xdr:cxnSp macro="">
      <xdr:nvCxnSpPr>
        <xdr:cNvPr id="132" name="直線コネクタ 131"/>
        <xdr:cNvCxnSpPr/>
      </xdr:nvCxnSpPr>
      <xdr:spPr>
        <a:xfrm flipV="1">
          <a:off x="14793595" y="5296281"/>
          <a:ext cx="1269" cy="1325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24909</xdr:rowOff>
    </xdr:from>
    <xdr:ext cx="469744" cy="259045"/>
    <xdr:sp macro="" textlink="">
      <xdr:nvSpPr>
        <xdr:cNvPr id="133" name="債務償還比率最小値テキスト"/>
        <xdr:cNvSpPr txBox="1"/>
      </xdr:nvSpPr>
      <xdr:spPr>
        <a:xfrm>
          <a:off x="14846300" y="6625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21082</xdr:rowOff>
    </xdr:from>
    <xdr:to>
      <xdr:col>76</xdr:col>
      <xdr:colOff>111125</xdr:colOff>
      <xdr:row>34</xdr:row>
      <xdr:rowOff>21082</xdr:rowOff>
    </xdr:to>
    <xdr:cxnSp macro="">
      <xdr:nvCxnSpPr>
        <xdr:cNvPr id="134" name="直線コネクタ 133"/>
        <xdr:cNvCxnSpPr/>
      </xdr:nvCxnSpPr>
      <xdr:spPr>
        <a:xfrm>
          <a:off x="14706600" y="66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13733</xdr:rowOff>
    </xdr:from>
    <xdr:ext cx="469744" cy="259045"/>
    <xdr:sp macro="" textlink="">
      <xdr:nvSpPr>
        <xdr:cNvPr id="135" name="債務償還比率最大値テキスト"/>
        <xdr:cNvSpPr txBox="1"/>
      </xdr:nvSpPr>
      <xdr:spPr>
        <a:xfrm>
          <a:off x="14846300" y="5071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67056</xdr:rowOff>
    </xdr:from>
    <xdr:to>
      <xdr:col>76</xdr:col>
      <xdr:colOff>111125</xdr:colOff>
      <xdr:row>26</xdr:row>
      <xdr:rowOff>67056</xdr:rowOff>
    </xdr:to>
    <xdr:cxnSp macro="">
      <xdr:nvCxnSpPr>
        <xdr:cNvPr id="136" name="直線コネクタ 135"/>
        <xdr:cNvCxnSpPr/>
      </xdr:nvCxnSpPr>
      <xdr:spPr>
        <a:xfrm>
          <a:off x="14706600" y="529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61104</xdr:rowOff>
    </xdr:from>
    <xdr:ext cx="469744" cy="259045"/>
    <xdr:sp macro="" textlink="">
      <xdr:nvSpPr>
        <xdr:cNvPr id="137" name="債務償還比率平均値テキスト"/>
        <xdr:cNvSpPr txBox="1"/>
      </xdr:nvSpPr>
      <xdr:spPr>
        <a:xfrm>
          <a:off x="14846300" y="5804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82677</xdr:rowOff>
    </xdr:from>
    <xdr:to>
      <xdr:col>76</xdr:col>
      <xdr:colOff>73025</xdr:colOff>
      <xdr:row>30</xdr:row>
      <xdr:rowOff>12827</xdr:rowOff>
    </xdr:to>
    <xdr:sp macro="" textlink="">
      <xdr:nvSpPr>
        <xdr:cNvPr id="138" name="フローチャート: 判断 137"/>
        <xdr:cNvSpPr/>
      </xdr:nvSpPr>
      <xdr:spPr>
        <a:xfrm>
          <a:off x="147447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155554</xdr:rowOff>
    </xdr:from>
    <xdr:to>
      <xdr:col>72</xdr:col>
      <xdr:colOff>123825</xdr:colOff>
      <xdr:row>31</xdr:row>
      <xdr:rowOff>85704</xdr:rowOff>
    </xdr:to>
    <xdr:sp macro="" textlink="">
      <xdr:nvSpPr>
        <xdr:cNvPr id="139" name="フローチャート: 判断 138"/>
        <xdr:cNvSpPr/>
      </xdr:nvSpPr>
      <xdr:spPr>
        <a:xfrm>
          <a:off x="14033500" y="607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91154</xdr:rowOff>
    </xdr:from>
    <xdr:to>
      <xdr:col>68</xdr:col>
      <xdr:colOff>123825</xdr:colOff>
      <xdr:row>32</xdr:row>
      <xdr:rowOff>21304</xdr:rowOff>
    </xdr:to>
    <xdr:sp macro="" textlink="">
      <xdr:nvSpPr>
        <xdr:cNvPr id="140" name="フローチャート: 判断 139"/>
        <xdr:cNvSpPr/>
      </xdr:nvSpPr>
      <xdr:spPr>
        <a:xfrm>
          <a:off x="13271500" y="617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85577</xdr:rowOff>
    </xdr:from>
    <xdr:to>
      <xdr:col>64</xdr:col>
      <xdr:colOff>123825</xdr:colOff>
      <xdr:row>32</xdr:row>
      <xdr:rowOff>15727</xdr:rowOff>
    </xdr:to>
    <xdr:sp macro="" textlink="">
      <xdr:nvSpPr>
        <xdr:cNvPr id="141" name="フローチャート: 判断 140"/>
        <xdr:cNvSpPr/>
      </xdr:nvSpPr>
      <xdr:spPr>
        <a:xfrm>
          <a:off x="12509500" y="6172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94213</xdr:rowOff>
    </xdr:from>
    <xdr:to>
      <xdr:col>60</xdr:col>
      <xdr:colOff>123825</xdr:colOff>
      <xdr:row>32</xdr:row>
      <xdr:rowOff>24363</xdr:rowOff>
    </xdr:to>
    <xdr:sp macro="" textlink="">
      <xdr:nvSpPr>
        <xdr:cNvPr id="142" name="フローチャート: 判断 141"/>
        <xdr:cNvSpPr/>
      </xdr:nvSpPr>
      <xdr:spPr>
        <a:xfrm>
          <a:off x="11747500" y="618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83196</xdr:rowOff>
    </xdr:from>
    <xdr:to>
      <xdr:col>76</xdr:col>
      <xdr:colOff>73025</xdr:colOff>
      <xdr:row>28</xdr:row>
      <xdr:rowOff>13346</xdr:rowOff>
    </xdr:to>
    <xdr:sp macro="" textlink="">
      <xdr:nvSpPr>
        <xdr:cNvPr id="148" name="楕円 147"/>
        <xdr:cNvSpPr/>
      </xdr:nvSpPr>
      <xdr:spPr>
        <a:xfrm>
          <a:off x="14744700" y="548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106073</xdr:rowOff>
    </xdr:from>
    <xdr:ext cx="469744" cy="259045"/>
    <xdr:sp macro="" textlink="">
      <xdr:nvSpPr>
        <xdr:cNvPr id="149" name="債務償還比率該当値テキスト"/>
        <xdr:cNvSpPr txBox="1"/>
      </xdr:nvSpPr>
      <xdr:spPr>
        <a:xfrm>
          <a:off x="14846300" y="5335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152654</xdr:rowOff>
    </xdr:from>
    <xdr:to>
      <xdr:col>72</xdr:col>
      <xdr:colOff>123825</xdr:colOff>
      <xdr:row>29</xdr:row>
      <xdr:rowOff>82804</xdr:rowOff>
    </xdr:to>
    <xdr:sp macro="" textlink="">
      <xdr:nvSpPr>
        <xdr:cNvPr id="150" name="楕円 149"/>
        <xdr:cNvSpPr/>
      </xdr:nvSpPr>
      <xdr:spPr>
        <a:xfrm>
          <a:off x="14033500" y="572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133996</xdr:rowOff>
    </xdr:from>
    <xdr:to>
      <xdr:col>76</xdr:col>
      <xdr:colOff>22225</xdr:colOff>
      <xdr:row>29</xdr:row>
      <xdr:rowOff>32004</xdr:rowOff>
    </xdr:to>
    <xdr:cxnSp macro="">
      <xdr:nvCxnSpPr>
        <xdr:cNvPr id="151" name="直線コネクタ 150"/>
        <xdr:cNvCxnSpPr/>
      </xdr:nvCxnSpPr>
      <xdr:spPr>
        <a:xfrm flipV="1">
          <a:off x="14084300" y="5534671"/>
          <a:ext cx="711200" cy="24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99949</xdr:rowOff>
    </xdr:from>
    <xdr:to>
      <xdr:col>68</xdr:col>
      <xdr:colOff>123825</xdr:colOff>
      <xdr:row>30</xdr:row>
      <xdr:rowOff>30099</xdr:rowOff>
    </xdr:to>
    <xdr:sp macro="" textlink="">
      <xdr:nvSpPr>
        <xdr:cNvPr id="152" name="楕円 151"/>
        <xdr:cNvSpPr/>
      </xdr:nvSpPr>
      <xdr:spPr>
        <a:xfrm>
          <a:off x="13271500" y="58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32004</xdr:rowOff>
    </xdr:from>
    <xdr:to>
      <xdr:col>72</xdr:col>
      <xdr:colOff>73025</xdr:colOff>
      <xdr:row>29</xdr:row>
      <xdr:rowOff>150749</xdr:rowOff>
    </xdr:to>
    <xdr:cxnSp macro="">
      <xdr:nvCxnSpPr>
        <xdr:cNvPr id="153" name="直線コネクタ 152"/>
        <xdr:cNvCxnSpPr/>
      </xdr:nvCxnSpPr>
      <xdr:spPr>
        <a:xfrm flipV="1">
          <a:off x="13322300" y="5775579"/>
          <a:ext cx="762000" cy="1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2254</xdr:rowOff>
    </xdr:from>
    <xdr:to>
      <xdr:col>64</xdr:col>
      <xdr:colOff>123825</xdr:colOff>
      <xdr:row>29</xdr:row>
      <xdr:rowOff>103854</xdr:rowOff>
    </xdr:to>
    <xdr:sp macro="" textlink="">
      <xdr:nvSpPr>
        <xdr:cNvPr id="154" name="楕円 153"/>
        <xdr:cNvSpPr/>
      </xdr:nvSpPr>
      <xdr:spPr>
        <a:xfrm>
          <a:off x="12509500" y="574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53054</xdr:rowOff>
    </xdr:from>
    <xdr:to>
      <xdr:col>68</xdr:col>
      <xdr:colOff>73025</xdr:colOff>
      <xdr:row>29</xdr:row>
      <xdr:rowOff>150749</xdr:rowOff>
    </xdr:to>
    <xdr:cxnSp macro="">
      <xdr:nvCxnSpPr>
        <xdr:cNvPr id="155" name="直線コネクタ 154"/>
        <xdr:cNvCxnSpPr/>
      </xdr:nvCxnSpPr>
      <xdr:spPr>
        <a:xfrm>
          <a:off x="12560300" y="5796629"/>
          <a:ext cx="762000" cy="9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132323</xdr:rowOff>
    </xdr:from>
    <xdr:to>
      <xdr:col>60</xdr:col>
      <xdr:colOff>123825</xdr:colOff>
      <xdr:row>29</xdr:row>
      <xdr:rowOff>62473</xdr:rowOff>
    </xdr:to>
    <xdr:sp macro="" textlink="">
      <xdr:nvSpPr>
        <xdr:cNvPr id="156" name="楕円 155"/>
        <xdr:cNvSpPr/>
      </xdr:nvSpPr>
      <xdr:spPr>
        <a:xfrm>
          <a:off x="11747500" y="570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11673</xdr:rowOff>
    </xdr:from>
    <xdr:to>
      <xdr:col>64</xdr:col>
      <xdr:colOff>73025</xdr:colOff>
      <xdr:row>29</xdr:row>
      <xdr:rowOff>53054</xdr:rowOff>
    </xdr:to>
    <xdr:cxnSp macro="">
      <xdr:nvCxnSpPr>
        <xdr:cNvPr id="157" name="直線コネクタ 156"/>
        <xdr:cNvCxnSpPr/>
      </xdr:nvCxnSpPr>
      <xdr:spPr>
        <a:xfrm>
          <a:off x="11798300" y="5755248"/>
          <a:ext cx="762000" cy="4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76831</xdr:rowOff>
    </xdr:from>
    <xdr:ext cx="469744" cy="259045"/>
    <xdr:sp macro="" textlink="">
      <xdr:nvSpPr>
        <xdr:cNvPr id="158" name="n_1aveValue債務償還比率"/>
        <xdr:cNvSpPr txBox="1"/>
      </xdr:nvSpPr>
      <xdr:spPr>
        <a:xfrm>
          <a:off x="13836727" y="6163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12431</xdr:rowOff>
    </xdr:from>
    <xdr:ext cx="469744" cy="259045"/>
    <xdr:sp macro="" textlink="">
      <xdr:nvSpPr>
        <xdr:cNvPr id="159" name="n_2aveValue債務償還比率"/>
        <xdr:cNvSpPr txBox="1"/>
      </xdr:nvSpPr>
      <xdr:spPr>
        <a:xfrm>
          <a:off x="13087427" y="627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6854</xdr:rowOff>
    </xdr:from>
    <xdr:ext cx="469744" cy="259045"/>
    <xdr:sp macro="" textlink="">
      <xdr:nvSpPr>
        <xdr:cNvPr id="160" name="n_3aveValue債務償還比率"/>
        <xdr:cNvSpPr txBox="1"/>
      </xdr:nvSpPr>
      <xdr:spPr>
        <a:xfrm>
          <a:off x="12325427" y="6264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15490</xdr:rowOff>
    </xdr:from>
    <xdr:ext cx="469744" cy="259045"/>
    <xdr:sp macro="" textlink="">
      <xdr:nvSpPr>
        <xdr:cNvPr id="161" name="n_4aveValue債務償還比率"/>
        <xdr:cNvSpPr txBox="1"/>
      </xdr:nvSpPr>
      <xdr:spPr>
        <a:xfrm>
          <a:off x="11563427" y="627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99331</xdr:rowOff>
    </xdr:from>
    <xdr:ext cx="469744" cy="259045"/>
    <xdr:sp macro="" textlink="">
      <xdr:nvSpPr>
        <xdr:cNvPr id="162" name="n_1mainValue債務償還比率"/>
        <xdr:cNvSpPr txBox="1"/>
      </xdr:nvSpPr>
      <xdr:spPr>
        <a:xfrm>
          <a:off x="13836727" y="5500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46626</xdr:rowOff>
    </xdr:from>
    <xdr:ext cx="469744" cy="259045"/>
    <xdr:sp macro="" textlink="">
      <xdr:nvSpPr>
        <xdr:cNvPr id="163" name="n_2mainValue債務償還比率"/>
        <xdr:cNvSpPr txBox="1"/>
      </xdr:nvSpPr>
      <xdr:spPr>
        <a:xfrm>
          <a:off x="13087427" y="561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120381</xdr:rowOff>
    </xdr:from>
    <xdr:ext cx="469744" cy="259045"/>
    <xdr:sp macro="" textlink="">
      <xdr:nvSpPr>
        <xdr:cNvPr id="164" name="n_3mainValue債務償還比率"/>
        <xdr:cNvSpPr txBox="1"/>
      </xdr:nvSpPr>
      <xdr:spPr>
        <a:xfrm>
          <a:off x="12325427" y="552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79000</xdr:rowOff>
    </xdr:from>
    <xdr:ext cx="469744" cy="259045"/>
    <xdr:sp macro="" textlink="">
      <xdr:nvSpPr>
        <xdr:cNvPr id="165" name="n_4mainValue債務償還比率"/>
        <xdr:cNvSpPr txBox="1"/>
      </xdr:nvSpPr>
      <xdr:spPr>
        <a:xfrm>
          <a:off x="11563427" y="547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山梨県都留市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29,516
28,950
161.63
19,440,570
18,707,544
568,186
9,809,121
12,031,149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131445</xdr:rowOff>
    </xdr:to>
    <xdr:cxnSp macro="">
      <xdr:nvCxnSpPr>
        <xdr:cNvPr id="57" name="直線コネクタ 56"/>
        <xdr:cNvCxnSpPr/>
      </xdr:nvCxnSpPr>
      <xdr:spPr>
        <a:xfrm flipV="1">
          <a:off x="4634865" y="570166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135272</xdr:rowOff>
    </xdr:from>
    <xdr:ext cx="405111" cy="259045"/>
    <xdr:sp macro="" textlink="">
      <xdr:nvSpPr>
        <xdr:cNvPr id="58" name="【道路】&#10;有形固定資産減価償却率最小値テキスト"/>
        <xdr:cNvSpPr txBox="1"/>
      </xdr:nvSpPr>
      <xdr:spPr>
        <a:xfrm>
          <a:off x="4673600" y="71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131445</xdr:rowOff>
    </xdr:from>
    <xdr:to>
      <xdr:col>24</xdr:col>
      <xdr:colOff>152400</xdr:colOff>
      <xdr:row>41</xdr:row>
      <xdr:rowOff>131445</xdr:rowOff>
    </xdr:to>
    <xdr:cxnSp macro="">
      <xdr:nvCxnSpPr>
        <xdr:cNvPr id="59" name="直線コネクタ 58"/>
        <xdr:cNvCxnSpPr/>
      </xdr:nvCxnSpPr>
      <xdr:spPr>
        <a:xfrm>
          <a:off x="4546600" y="716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161942</xdr:rowOff>
    </xdr:from>
    <xdr:ext cx="405111" cy="259045"/>
    <xdr:sp macro="" textlink="">
      <xdr:nvSpPr>
        <xdr:cNvPr id="60" name="【道路】&#10;有形固定資産減価償却率最大値テキスト"/>
        <xdr:cNvSpPr txBox="1"/>
      </xdr:nvSpPr>
      <xdr:spPr>
        <a:xfrm>
          <a:off x="46736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xdr:cNvCxnSpPr/>
      </xdr:nvCxnSpPr>
      <xdr:spPr>
        <a:xfrm>
          <a:off x="4546600"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31132</xdr:rowOff>
    </xdr:from>
    <xdr:ext cx="405111" cy="259045"/>
    <xdr:sp macro="" textlink="">
      <xdr:nvSpPr>
        <xdr:cNvPr id="62" name="【道路】&#10;有形固定資産減価償却率平均値テキスト"/>
        <xdr:cNvSpPr txBox="1"/>
      </xdr:nvSpPr>
      <xdr:spPr>
        <a:xfrm>
          <a:off x="4673600" y="6374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120650</xdr:rowOff>
    </xdr:from>
    <xdr:to>
      <xdr:col>20</xdr:col>
      <xdr:colOff>38100</xdr:colOff>
      <xdr:row>38</xdr:row>
      <xdr:rowOff>50800</xdr:rowOff>
    </xdr:to>
    <xdr:sp macro="" textlink="">
      <xdr:nvSpPr>
        <xdr:cNvPr id="64" name="フローチャート: 判断 63"/>
        <xdr:cNvSpPr/>
      </xdr:nvSpPr>
      <xdr:spPr>
        <a:xfrm>
          <a:off x="3746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88265</xdr:rowOff>
    </xdr:from>
    <xdr:to>
      <xdr:col>15</xdr:col>
      <xdr:colOff>101600</xdr:colOff>
      <xdr:row>38</xdr:row>
      <xdr:rowOff>18415</xdr:rowOff>
    </xdr:to>
    <xdr:sp macro="" textlink="">
      <xdr:nvSpPr>
        <xdr:cNvPr id="65" name="フローチャート: 判断 64"/>
        <xdr:cNvSpPr/>
      </xdr:nvSpPr>
      <xdr:spPr>
        <a:xfrm>
          <a:off x="2857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67310</xdr:rowOff>
    </xdr:from>
    <xdr:to>
      <xdr:col>10</xdr:col>
      <xdr:colOff>165100</xdr:colOff>
      <xdr:row>37</xdr:row>
      <xdr:rowOff>168910</xdr:rowOff>
    </xdr:to>
    <xdr:sp macro="" textlink="">
      <xdr:nvSpPr>
        <xdr:cNvPr id="66" name="フローチャート: 判断 65"/>
        <xdr:cNvSpPr/>
      </xdr:nvSpPr>
      <xdr:spPr>
        <a:xfrm>
          <a:off x="1968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42545</xdr:rowOff>
    </xdr:from>
    <xdr:to>
      <xdr:col>6</xdr:col>
      <xdr:colOff>38100</xdr:colOff>
      <xdr:row>37</xdr:row>
      <xdr:rowOff>144145</xdr:rowOff>
    </xdr:to>
    <xdr:sp macro="" textlink="">
      <xdr:nvSpPr>
        <xdr:cNvPr id="67" name="フローチャート: 判断 66"/>
        <xdr:cNvSpPr/>
      </xdr:nvSpPr>
      <xdr:spPr>
        <a:xfrm>
          <a:off x="1079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105410</xdr:rowOff>
    </xdr:from>
    <xdr:to>
      <xdr:col>24</xdr:col>
      <xdr:colOff>114300</xdr:colOff>
      <xdr:row>39</xdr:row>
      <xdr:rowOff>35560</xdr:rowOff>
    </xdr:to>
    <xdr:sp macro="" textlink="">
      <xdr:nvSpPr>
        <xdr:cNvPr id="73" name="楕円 72"/>
        <xdr:cNvSpPr/>
      </xdr:nvSpPr>
      <xdr:spPr>
        <a:xfrm>
          <a:off x="45847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83837</xdr:rowOff>
    </xdr:from>
    <xdr:ext cx="405111" cy="259045"/>
    <xdr:sp macro="" textlink="">
      <xdr:nvSpPr>
        <xdr:cNvPr id="74" name="【道路】&#10;有形固定資産減価償却率該当値テキスト"/>
        <xdr:cNvSpPr txBox="1"/>
      </xdr:nvSpPr>
      <xdr:spPr>
        <a:xfrm>
          <a:off x="4673600"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69215</xdr:rowOff>
    </xdr:from>
    <xdr:to>
      <xdr:col>20</xdr:col>
      <xdr:colOff>38100</xdr:colOff>
      <xdr:row>38</xdr:row>
      <xdr:rowOff>170815</xdr:rowOff>
    </xdr:to>
    <xdr:sp macro="" textlink="">
      <xdr:nvSpPr>
        <xdr:cNvPr id="75" name="楕円 74"/>
        <xdr:cNvSpPr/>
      </xdr:nvSpPr>
      <xdr:spPr>
        <a:xfrm>
          <a:off x="37465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120015</xdr:rowOff>
    </xdr:from>
    <xdr:to>
      <xdr:col>24</xdr:col>
      <xdr:colOff>63500</xdr:colOff>
      <xdr:row>38</xdr:row>
      <xdr:rowOff>156210</xdr:rowOff>
    </xdr:to>
    <xdr:cxnSp macro="">
      <xdr:nvCxnSpPr>
        <xdr:cNvPr id="76" name="直線コネクタ 75"/>
        <xdr:cNvCxnSpPr/>
      </xdr:nvCxnSpPr>
      <xdr:spPr>
        <a:xfrm>
          <a:off x="3797300" y="663511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46355</xdr:rowOff>
    </xdr:from>
    <xdr:to>
      <xdr:col>15</xdr:col>
      <xdr:colOff>101600</xdr:colOff>
      <xdr:row>38</xdr:row>
      <xdr:rowOff>147955</xdr:rowOff>
    </xdr:to>
    <xdr:sp macro="" textlink="">
      <xdr:nvSpPr>
        <xdr:cNvPr id="77" name="楕円 76"/>
        <xdr:cNvSpPr/>
      </xdr:nvSpPr>
      <xdr:spPr>
        <a:xfrm>
          <a:off x="28575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97155</xdr:rowOff>
    </xdr:from>
    <xdr:to>
      <xdr:col>19</xdr:col>
      <xdr:colOff>177800</xdr:colOff>
      <xdr:row>38</xdr:row>
      <xdr:rowOff>120015</xdr:rowOff>
    </xdr:to>
    <xdr:cxnSp macro="">
      <xdr:nvCxnSpPr>
        <xdr:cNvPr id="78" name="直線コネクタ 77"/>
        <xdr:cNvCxnSpPr/>
      </xdr:nvCxnSpPr>
      <xdr:spPr>
        <a:xfrm>
          <a:off x="2908300" y="661225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160655</xdr:rowOff>
    </xdr:from>
    <xdr:to>
      <xdr:col>10</xdr:col>
      <xdr:colOff>165100</xdr:colOff>
      <xdr:row>38</xdr:row>
      <xdr:rowOff>90805</xdr:rowOff>
    </xdr:to>
    <xdr:sp macro="" textlink="">
      <xdr:nvSpPr>
        <xdr:cNvPr id="79" name="楕円 78"/>
        <xdr:cNvSpPr/>
      </xdr:nvSpPr>
      <xdr:spPr>
        <a:xfrm>
          <a:off x="19685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40005</xdr:rowOff>
    </xdr:from>
    <xdr:to>
      <xdr:col>15</xdr:col>
      <xdr:colOff>50800</xdr:colOff>
      <xdr:row>38</xdr:row>
      <xdr:rowOff>97155</xdr:rowOff>
    </xdr:to>
    <xdr:cxnSp macro="">
      <xdr:nvCxnSpPr>
        <xdr:cNvPr id="80" name="直線コネクタ 79"/>
        <xdr:cNvCxnSpPr/>
      </xdr:nvCxnSpPr>
      <xdr:spPr>
        <a:xfrm>
          <a:off x="2019300" y="655510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139700</xdr:rowOff>
    </xdr:from>
    <xdr:to>
      <xdr:col>6</xdr:col>
      <xdr:colOff>38100</xdr:colOff>
      <xdr:row>38</xdr:row>
      <xdr:rowOff>69850</xdr:rowOff>
    </xdr:to>
    <xdr:sp macro="" textlink="">
      <xdr:nvSpPr>
        <xdr:cNvPr id="81" name="楕円 80"/>
        <xdr:cNvSpPr/>
      </xdr:nvSpPr>
      <xdr:spPr>
        <a:xfrm>
          <a:off x="1079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19050</xdr:rowOff>
    </xdr:from>
    <xdr:to>
      <xdr:col>10</xdr:col>
      <xdr:colOff>114300</xdr:colOff>
      <xdr:row>38</xdr:row>
      <xdr:rowOff>40005</xdr:rowOff>
    </xdr:to>
    <xdr:cxnSp macro="">
      <xdr:nvCxnSpPr>
        <xdr:cNvPr id="82" name="直線コネクタ 81"/>
        <xdr:cNvCxnSpPr/>
      </xdr:nvCxnSpPr>
      <xdr:spPr>
        <a:xfrm>
          <a:off x="1130300" y="653415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67327</xdr:rowOff>
    </xdr:from>
    <xdr:ext cx="405111" cy="259045"/>
    <xdr:sp macro="" textlink="">
      <xdr:nvSpPr>
        <xdr:cNvPr id="83" name="n_1aveValue【道路】&#10;有形固定資産減価償却率"/>
        <xdr:cNvSpPr txBox="1"/>
      </xdr:nvSpPr>
      <xdr:spPr>
        <a:xfrm>
          <a:off x="35820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34942</xdr:rowOff>
    </xdr:from>
    <xdr:ext cx="405111" cy="259045"/>
    <xdr:sp macro="" textlink="">
      <xdr:nvSpPr>
        <xdr:cNvPr id="84" name="n_2aveValue【道路】&#10;有形固定資産減価償却率"/>
        <xdr:cNvSpPr txBox="1"/>
      </xdr:nvSpPr>
      <xdr:spPr>
        <a:xfrm>
          <a:off x="2705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13987</xdr:rowOff>
    </xdr:from>
    <xdr:ext cx="405111" cy="259045"/>
    <xdr:sp macro="" textlink="">
      <xdr:nvSpPr>
        <xdr:cNvPr id="85" name="n_3aveValue【道路】&#10;有形固定資産減価償却率"/>
        <xdr:cNvSpPr txBox="1"/>
      </xdr:nvSpPr>
      <xdr:spPr>
        <a:xfrm>
          <a:off x="1816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160672</xdr:rowOff>
    </xdr:from>
    <xdr:ext cx="405111" cy="259045"/>
    <xdr:sp macro="" textlink="">
      <xdr:nvSpPr>
        <xdr:cNvPr id="86" name="n_4aveValue【道路】&#10;有形固定資産減価償却率"/>
        <xdr:cNvSpPr txBox="1"/>
      </xdr:nvSpPr>
      <xdr:spPr>
        <a:xfrm>
          <a:off x="927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161942</xdr:rowOff>
    </xdr:from>
    <xdr:ext cx="405111" cy="259045"/>
    <xdr:sp macro="" textlink="">
      <xdr:nvSpPr>
        <xdr:cNvPr id="87" name="n_1mainValue【道路】&#10;有形固定資産減価償却率"/>
        <xdr:cNvSpPr txBox="1"/>
      </xdr:nvSpPr>
      <xdr:spPr>
        <a:xfrm>
          <a:off x="3582044" y="667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139082</xdr:rowOff>
    </xdr:from>
    <xdr:ext cx="405111" cy="259045"/>
    <xdr:sp macro="" textlink="">
      <xdr:nvSpPr>
        <xdr:cNvPr id="88" name="n_2mainValue【道路】&#10;有形固定資産減価償却率"/>
        <xdr:cNvSpPr txBox="1"/>
      </xdr:nvSpPr>
      <xdr:spPr>
        <a:xfrm>
          <a:off x="2705744"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81932</xdr:rowOff>
    </xdr:from>
    <xdr:ext cx="405111" cy="259045"/>
    <xdr:sp macro="" textlink="">
      <xdr:nvSpPr>
        <xdr:cNvPr id="89" name="n_3mainValue【道路】&#10;有形固定資産減価償却率"/>
        <xdr:cNvSpPr txBox="1"/>
      </xdr:nvSpPr>
      <xdr:spPr>
        <a:xfrm>
          <a:off x="1816744" y="659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60977</xdr:rowOff>
    </xdr:from>
    <xdr:ext cx="405111" cy="259045"/>
    <xdr:sp macro="" textlink="">
      <xdr:nvSpPr>
        <xdr:cNvPr id="90" name="n_4mainValue【道路】&#10;有形固定資産減価償却率"/>
        <xdr:cNvSpPr txBox="1"/>
      </xdr:nvSpPr>
      <xdr:spPr>
        <a:xfrm>
          <a:off x="927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135701</xdr:rowOff>
    </xdr:from>
    <xdr:to>
      <xdr:col>54</xdr:col>
      <xdr:colOff>189865</xdr:colOff>
      <xdr:row>41</xdr:row>
      <xdr:rowOff>128027</xdr:rowOff>
    </xdr:to>
    <xdr:cxnSp macro="">
      <xdr:nvCxnSpPr>
        <xdr:cNvPr id="116" name="直線コネクタ 115"/>
        <xdr:cNvCxnSpPr/>
      </xdr:nvCxnSpPr>
      <xdr:spPr>
        <a:xfrm flipV="1">
          <a:off x="10476865" y="5793551"/>
          <a:ext cx="0" cy="1363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131854</xdr:rowOff>
    </xdr:from>
    <xdr:ext cx="469744" cy="259045"/>
    <xdr:sp macro="" textlink="">
      <xdr:nvSpPr>
        <xdr:cNvPr id="117" name="【道路】&#10;一人当たり延長最小値テキスト"/>
        <xdr:cNvSpPr txBox="1"/>
      </xdr:nvSpPr>
      <xdr:spPr>
        <a:xfrm>
          <a:off x="10515600" y="716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128027</xdr:rowOff>
    </xdr:from>
    <xdr:to>
      <xdr:col>55</xdr:col>
      <xdr:colOff>88900</xdr:colOff>
      <xdr:row>41</xdr:row>
      <xdr:rowOff>128027</xdr:rowOff>
    </xdr:to>
    <xdr:cxnSp macro="">
      <xdr:nvCxnSpPr>
        <xdr:cNvPr id="118" name="直線コネクタ 117"/>
        <xdr:cNvCxnSpPr/>
      </xdr:nvCxnSpPr>
      <xdr:spPr>
        <a:xfrm>
          <a:off x="10388600" y="7157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82378</xdr:rowOff>
    </xdr:from>
    <xdr:ext cx="534377" cy="259045"/>
    <xdr:sp macro="" textlink="">
      <xdr:nvSpPr>
        <xdr:cNvPr id="119" name="【道路】&#10;一人当たり延長最大値テキスト"/>
        <xdr:cNvSpPr txBox="1"/>
      </xdr:nvSpPr>
      <xdr:spPr>
        <a:xfrm>
          <a:off x="10515600" y="556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135701</xdr:rowOff>
    </xdr:from>
    <xdr:to>
      <xdr:col>55</xdr:col>
      <xdr:colOff>88900</xdr:colOff>
      <xdr:row>33</xdr:row>
      <xdr:rowOff>135701</xdr:rowOff>
    </xdr:to>
    <xdr:cxnSp macro="">
      <xdr:nvCxnSpPr>
        <xdr:cNvPr id="120" name="直線コネクタ 119"/>
        <xdr:cNvCxnSpPr/>
      </xdr:nvCxnSpPr>
      <xdr:spPr>
        <a:xfrm>
          <a:off x="10388600" y="5793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149644</xdr:rowOff>
    </xdr:from>
    <xdr:ext cx="534377" cy="259045"/>
    <xdr:sp macro="" textlink="">
      <xdr:nvSpPr>
        <xdr:cNvPr id="121" name="【道路】&#10;一人当たり延長平均値テキスト"/>
        <xdr:cNvSpPr txBox="1"/>
      </xdr:nvSpPr>
      <xdr:spPr>
        <a:xfrm>
          <a:off x="10515600" y="6493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126767</xdr:rowOff>
    </xdr:from>
    <xdr:to>
      <xdr:col>55</xdr:col>
      <xdr:colOff>50800</xdr:colOff>
      <xdr:row>39</xdr:row>
      <xdr:rowOff>56917</xdr:rowOff>
    </xdr:to>
    <xdr:sp macro="" textlink="">
      <xdr:nvSpPr>
        <xdr:cNvPr id="122" name="フローチャート: 判断 121"/>
        <xdr:cNvSpPr/>
      </xdr:nvSpPr>
      <xdr:spPr>
        <a:xfrm>
          <a:off x="10426700" y="66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156453</xdr:rowOff>
    </xdr:from>
    <xdr:to>
      <xdr:col>50</xdr:col>
      <xdr:colOff>165100</xdr:colOff>
      <xdr:row>39</xdr:row>
      <xdr:rowOff>86603</xdr:rowOff>
    </xdr:to>
    <xdr:sp macro="" textlink="">
      <xdr:nvSpPr>
        <xdr:cNvPr id="123" name="フローチャート: 判断 122"/>
        <xdr:cNvSpPr/>
      </xdr:nvSpPr>
      <xdr:spPr>
        <a:xfrm>
          <a:off x="9588500" y="667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18379</xdr:rowOff>
    </xdr:from>
    <xdr:to>
      <xdr:col>46</xdr:col>
      <xdr:colOff>38100</xdr:colOff>
      <xdr:row>39</xdr:row>
      <xdr:rowOff>119979</xdr:rowOff>
    </xdr:to>
    <xdr:sp macro="" textlink="">
      <xdr:nvSpPr>
        <xdr:cNvPr id="124" name="フローチャート: 判断 123"/>
        <xdr:cNvSpPr/>
      </xdr:nvSpPr>
      <xdr:spPr>
        <a:xfrm>
          <a:off x="8699500" y="670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30593</xdr:rowOff>
    </xdr:from>
    <xdr:to>
      <xdr:col>41</xdr:col>
      <xdr:colOff>101600</xdr:colOff>
      <xdr:row>39</xdr:row>
      <xdr:rowOff>132193</xdr:rowOff>
    </xdr:to>
    <xdr:sp macro="" textlink="">
      <xdr:nvSpPr>
        <xdr:cNvPr id="125" name="フローチャート: 判断 124"/>
        <xdr:cNvSpPr/>
      </xdr:nvSpPr>
      <xdr:spPr>
        <a:xfrm>
          <a:off x="7810500" y="671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25596</xdr:rowOff>
    </xdr:from>
    <xdr:to>
      <xdr:col>36</xdr:col>
      <xdr:colOff>165100</xdr:colOff>
      <xdr:row>39</xdr:row>
      <xdr:rowOff>127196</xdr:rowOff>
    </xdr:to>
    <xdr:sp macro="" textlink="">
      <xdr:nvSpPr>
        <xdr:cNvPr id="126" name="フローチャート: 判断 125"/>
        <xdr:cNvSpPr/>
      </xdr:nvSpPr>
      <xdr:spPr>
        <a:xfrm>
          <a:off x="6921500" y="671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105442</xdr:rowOff>
    </xdr:from>
    <xdr:to>
      <xdr:col>55</xdr:col>
      <xdr:colOff>50800</xdr:colOff>
      <xdr:row>41</xdr:row>
      <xdr:rowOff>35592</xdr:rowOff>
    </xdr:to>
    <xdr:sp macro="" textlink="">
      <xdr:nvSpPr>
        <xdr:cNvPr id="132" name="楕円 131"/>
        <xdr:cNvSpPr/>
      </xdr:nvSpPr>
      <xdr:spPr>
        <a:xfrm>
          <a:off x="10426700" y="696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83869</xdr:rowOff>
    </xdr:from>
    <xdr:ext cx="469744" cy="259045"/>
    <xdr:sp macro="" textlink="">
      <xdr:nvSpPr>
        <xdr:cNvPr id="133" name="【道路】&#10;一人当たり延長該当値テキスト"/>
        <xdr:cNvSpPr txBox="1"/>
      </xdr:nvSpPr>
      <xdr:spPr>
        <a:xfrm>
          <a:off x="10515600" y="6941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120367</xdr:rowOff>
    </xdr:from>
    <xdr:to>
      <xdr:col>50</xdr:col>
      <xdr:colOff>165100</xdr:colOff>
      <xdr:row>41</xdr:row>
      <xdr:rowOff>50517</xdr:rowOff>
    </xdr:to>
    <xdr:sp macro="" textlink="">
      <xdr:nvSpPr>
        <xdr:cNvPr id="134" name="楕円 133"/>
        <xdr:cNvSpPr/>
      </xdr:nvSpPr>
      <xdr:spPr>
        <a:xfrm>
          <a:off x="9588500" y="697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156242</xdr:rowOff>
    </xdr:from>
    <xdr:to>
      <xdr:col>55</xdr:col>
      <xdr:colOff>0</xdr:colOff>
      <xdr:row>40</xdr:row>
      <xdr:rowOff>171167</xdr:rowOff>
    </xdr:to>
    <xdr:cxnSp macro="">
      <xdr:nvCxnSpPr>
        <xdr:cNvPr id="135" name="直線コネクタ 134"/>
        <xdr:cNvCxnSpPr/>
      </xdr:nvCxnSpPr>
      <xdr:spPr>
        <a:xfrm flipV="1">
          <a:off x="9639300" y="7014242"/>
          <a:ext cx="838200" cy="1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128694</xdr:rowOff>
    </xdr:from>
    <xdr:to>
      <xdr:col>46</xdr:col>
      <xdr:colOff>38100</xdr:colOff>
      <xdr:row>41</xdr:row>
      <xdr:rowOff>58844</xdr:rowOff>
    </xdr:to>
    <xdr:sp macro="" textlink="">
      <xdr:nvSpPr>
        <xdr:cNvPr id="136" name="楕円 135"/>
        <xdr:cNvSpPr/>
      </xdr:nvSpPr>
      <xdr:spPr>
        <a:xfrm>
          <a:off x="8699500" y="698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171167</xdr:rowOff>
    </xdr:from>
    <xdr:to>
      <xdr:col>50</xdr:col>
      <xdr:colOff>114300</xdr:colOff>
      <xdr:row>41</xdr:row>
      <xdr:rowOff>8044</xdr:rowOff>
    </xdr:to>
    <xdr:cxnSp macro="">
      <xdr:nvCxnSpPr>
        <xdr:cNvPr id="137" name="直線コネクタ 136"/>
        <xdr:cNvCxnSpPr/>
      </xdr:nvCxnSpPr>
      <xdr:spPr>
        <a:xfrm flipV="1">
          <a:off x="8750300" y="7029167"/>
          <a:ext cx="889000" cy="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116024</xdr:rowOff>
    </xdr:from>
    <xdr:to>
      <xdr:col>41</xdr:col>
      <xdr:colOff>101600</xdr:colOff>
      <xdr:row>41</xdr:row>
      <xdr:rowOff>46174</xdr:rowOff>
    </xdr:to>
    <xdr:sp macro="" textlink="">
      <xdr:nvSpPr>
        <xdr:cNvPr id="138" name="楕円 137"/>
        <xdr:cNvSpPr/>
      </xdr:nvSpPr>
      <xdr:spPr>
        <a:xfrm>
          <a:off x="7810500" y="697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166824</xdr:rowOff>
    </xdr:from>
    <xdr:to>
      <xdr:col>45</xdr:col>
      <xdr:colOff>177800</xdr:colOff>
      <xdr:row>41</xdr:row>
      <xdr:rowOff>8044</xdr:rowOff>
    </xdr:to>
    <xdr:cxnSp macro="">
      <xdr:nvCxnSpPr>
        <xdr:cNvPr id="139" name="直線コネクタ 138"/>
        <xdr:cNvCxnSpPr/>
      </xdr:nvCxnSpPr>
      <xdr:spPr>
        <a:xfrm>
          <a:off x="7861300" y="7024824"/>
          <a:ext cx="889000" cy="1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125429</xdr:rowOff>
    </xdr:from>
    <xdr:to>
      <xdr:col>36</xdr:col>
      <xdr:colOff>165100</xdr:colOff>
      <xdr:row>41</xdr:row>
      <xdr:rowOff>55579</xdr:rowOff>
    </xdr:to>
    <xdr:sp macro="" textlink="">
      <xdr:nvSpPr>
        <xdr:cNvPr id="140" name="楕円 139"/>
        <xdr:cNvSpPr/>
      </xdr:nvSpPr>
      <xdr:spPr>
        <a:xfrm>
          <a:off x="6921500" y="698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166824</xdr:rowOff>
    </xdr:from>
    <xdr:to>
      <xdr:col>41</xdr:col>
      <xdr:colOff>50800</xdr:colOff>
      <xdr:row>41</xdr:row>
      <xdr:rowOff>4779</xdr:rowOff>
    </xdr:to>
    <xdr:cxnSp macro="">
      <xdr:nvCxnSpPr>
        <xdr:cNvPr id="141" name="直線コネクタ 140"/>
        <xdr:cNvCxnSpPr/>
      </xdr:nvCxnSpPr>
      <xdr:spPr>
        <a:xfrm flipV="1">
          <a:off x="6972300" y="7024824"/>
          <a:ext cx="889000" cy="9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103130</xdr:rowOff>
    </xdr:from>
    <xdr:ext cx="534377" cy="259045"/>
    <xdr:sp macro="" textlink="">
      <xdr:nvSpPr>
        <xdr:cNvPr id="142" name="n_1aveValue【道路】&#10;一人当たり延長"/>
        <xdr:cNvSpPr txBox="1"/>
      </xdr:nvSpPr>
      <xdr:spPr>
        <a:xfrm>
          <a:off x="9359411" y="644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136506</xdr:rowOff>
    </xdr:from>
    <xdr:ext cx="534377" cy="259045"/>
    <xdr:sp macro="" textlink="">
      <xdr:nvSpPr>
        <xdr:cNvPr id="143" name="n_2aveValue【道路】&#10;一人当たり延長"/>
        <xdr:cNvSpPr txBox="1"/>
      </xdr:nvSpPr>
      <xdr:spPr>
        <a:xfrm>
          <a:off x="8483111" y="648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148720</xdr:rowOff>
    </xdr:from>
    <xdr:ext cx="534377" cy="259045"/>
    <xdr:sp macro="" textlink="">
      <xdr:nvSpPr>
        <xdr:cNvPr id="144" name="n_3aveValue【道路】&#10;一人当たり延長"/>
        <xdr:cNvSpPr txBox="1"/>
      </xdr:nvSpPr>
      <xdr:spPr>
        <a:xfrm>
          <a:off x="7594111" y="649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143723</xdr:rowOff>
    </xdr:from>
    <xdr:ext cx="534377" cy="259045"/>
    <xdr:sp macro="" textlink="">
      <xdr:nvSpPr>
        <xdr:cNvPr id="145" name="n_4aveValue【道路】&#10;一人当たり延長"/>
        <xdr:cNvSpPr txBox="1"/>
      </xdr:nvSpPr>
      <xdr:spPr>
        <a:xfrm>
          <a:off x="6705111" y="648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41644</xdr:rowOff>
    </xdr:from>
    <xdr:ext cx="469744" cy="259045"/>
    <xdr:sp macro="" textlink="">
      <xdr:nvSpPr>
        <xdr:cNvPr id="146" name="n_1mainValue【道路】&#10;一人当たり延長"/>
        <xdr:cNvSpPr txBox="1"/>
      </xdr:nvSpPr>
      <xdr:spPr>
        <a:xfrm>
          <a:off x="9391727" y="7071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49971</xdr:rowOff>
    </xdr:from>
    <xdr:ext cx="469744" cy="259045"/>
    <xdr:sp macro="" textlink="">
      <xdr:nvSpPr>
        <xdr:cNvPr id="147" name="n_2mainValue【道路】&#10;一人当たり延長"/>
        <xdr:cNvSpPr txBox="1"/>
      </xdr:nvSpPr>
      <xdr:spPr>
        <a:xfrm>
          <a:off x="8515427" y="7079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37301</xdr:rowOff>
    </xdr:from>
    <xdr:ext cx="469744" cy="259045"/>
    <xdr:sp macro="" textlink="">
      <xdr:nvSpPr>
        <xdr:cNvPr id="148" name="n_3mainValue【道路】&#10;一人当たり延長"/>
        <xdr:cNvSpPr txBox="1"/>
      </xdr:nvSpPr>
      <xdr:spPr>
        <a:xfrm>
          <a:off x="7626427" y="706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46706</xdr:rowOff>
    </xdr:from>
    <xdr:ext cx="469744" cy="259045"/>
    <xdr:sp macro="" textlink="">
      <xdr:nvSpPr>
        <xdr:cNvPr id="149" name="n_4mainValue【道路】&#10;一人当たり延長"/>
        <xdr:cNvSpPr txBox="1"/>
      </xdr:nvSpPr>
      <xdr:spPr>
        <a:xfrm>
          <a:off x="6737427" y="7076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48985</xdr:rowOff>
    </xdr:from>
    <xdr:to>
      <xdr:col>24</xdr:col>
      <xdr:colOff>62865</xdr:colOff>
      <xdr:row>64</xdr:row>
      <xdr:rowOff>53884</xdr:rowOff>
    </xdr:to>
    <xdr:cxnSp macro="">
      <xdr:nvCxnSpPr>
        <xdr:cNvPr id="175" name="直線コネクタ 174"/>
        <xdr:cNvCxnSpPr/>
      </xdr:nvCxnSpPr>
      <xdr:spPr>
        <a:xfrm flipV="1">
          <a:off x="4634865" y="9650185"/>
          <a:ext cx="0" cy="1376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57711</xdr:rowOff>
    </xdr:from>
    <xdr:ext cx="405111" cy="259045"/>
    <xdr:sp macro="" textlink="">
      <xdr:nvSpPr>
        <xdr:cNvPr id="176" name="【橋りょう・トンネル】&#10;有形固定資産減価償却率最小値テキスト"/>
        <xdr:cNvSpPr txBox="1"/>
      </xdr:nvSpPr>
      <xdr:spPr>
        <a:xfrm>
          <a:off x="4673600" y="1103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77" name="直線コネクタ 176"/>
        <xdr:cNvCxnSpPr/>
      </xdr:nvCxnSpPr>
      <xdr:spPr>
        <a:xfrm>
          <a:off x="4546600" y="1102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167112</xdr:rowOff>
    </xdr:from>
    <xdr:ext cx="405111" cy="259045"/>
    <xdr:sp macro="" textlink="">
      <xdr:nvSpPr>
        <xdr:cNvPr id="178" name="【橋りょう・トンネル】&#10;有形固定資産減価償却率最大値テキスト"/>
        <xdr:cNvSpPr txBox="1"/>
      </xdr:nvSpPr>
      <xdr:spPr>
        <a:xfrm>
          <a:off x="4673600" y="9425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48985</xdr:rowOff>
    </xdr:from>
    <xdr:to>
      <xdr:col>24</xdr:col>
      <xdr:colOff>152400</xdr:colOff>
      <xdr:row>56</xdr:row>
      <xdr:rowOff>48985</xdr:rowOff>
    </xdr:to>
    <xdr:cxnSp macro="">
      <xdr:nvCxnSpPr>
        <xdr:cNvPr id="179" name="直線コネクタ 178"/>
        <xdr:cNvCxnSpPr/>
      </xdr:nvCxnSpPr>
      <xdr:spPr>
        <a:xfrm>
          <a:off x="4546600" y="965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50454</xdr:rowOff>
    </xdr:from>
    <xdr:ext cx="405111" cy="259045"/>
    <xdr:sp macro="" textlink="">
      <xdr:nvSpPr>
        <xdr:cNvPr id="180" name="【橋りょう・トンネル】&#10;有形固定資産減価償却率平均値テキスト"/>
        <xdr:cNvSpPr txBox="1"/>
      </xdr:nvSpPr>
      <xdr:spPr>
        <a:xfrm>
          <a:off x="4673600" y="103374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27577</xdr:rowOff>
    </xdr:from>
    <xdr:to>
      <xdr:col>24</xdr:col>
      <xdr:colOff>114300</xdr:colOff>
      <xdr:row>61</xdr:row>
      <xdr:rowOff>129177</xdr:rowOff>
    </xdr:to>
    <xdr:sp macro="" textlink="">
      <xdr:nvSpPr>
        <xdr:cNvPr id="181" name="フローチャート: 判断 180"/>
        <xdr:cNvSpPr/>
      </xdr:nvSpPr>
      <xdr:spPr>
        <a:xfrm>
          <a:off x="4584700" y="1048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22678</xdr:rowOff>
    </xdr:from>
    <xdr:to>
      <xdr:col>20</xdr:col>
      <xdr:colOff>38100</xdr:colOff>
      <xdr:row>61</xdr:row>
      <xdr:rowOff>124278</xdr:rowOff>
    </xdr:to>
    <xdr:sp macro="" textlink="">
      <xdr:nvSpPr>
        <xdr:cNvPr id="182" name="フローチャート: 判断 181"/>
        <xdr:cNvSpPr/>
      </xdr:nvSpPr>
      <xdr:spPr>
        <a:xfrm>
          <a:off x="37465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3" name="フローチャート: 判断 182"/>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184" name="フローチャート: 判断 183"/>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101056</xdr:rowOff>
    </xdr:from>
    <xdr:to>
      <xdr:col>6</xdr:col>
      <xdr:colOff>38100</xdr:colOff>
      <xdr:row>61</xdr:row>
      <xdr:rowOff>31206</xdr:rowOff>
    </xdr:to>
    <xdr:sp macro="" textlink="">
      <xdr:nvSpPr>
        <xdr:cNvPr id="185" name="フローチャート: 判断 184"/>
        <xdr:cNvSpPr/>
      </xdr:nvSpPr>
      <xdr:spPr>
        <a:xfrm>
          <a:off x="1079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143510</xdr:rowOff>
    </xdr:from>
    <xdr:to>
      <xdr:col>24</xdr:col>
      <xdr:colOff>114300</xdr:colOff>
      <xdr:row>63</xdr:row>
      <xdr:rowOff>73660</xdr:rowOff>
    </xdr:to>
    <xdr:sp macro="" textlink="">
      <xdr:nvSpPr>
        <xdr:cNvPr id="191" name="楕円 190"/>
        <xdr:cNvSpPr/>
      </xdr:nvSpPr>
      <xdr:spPr>
        <a:xfrm>
          <a:off x="45847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121937</xdr:rowOff>
    </xdr:from>
    <xdr:ext cx="405111" cy="259045"/>
    <xdr:sp macro="" textlink="">
      <xdr:nvSpPr>
        <xdr:cNvPr id="192" name="【橋りょう・トンネル】&#10;有形固定資産減価償却率該当値テキスト"/>
        <xdr:cNvSpPr txBox="1"/>
      </xdr:nvSpPr>
      <xdr:spPr>
        <a:xfrm>
          <a:off x="4673600" y="1075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127181</xdr:rowOff>
    </xdr:from>
    <xdr:to>
      <xdr:col>20</xdr:col>
      <xdr:colOff>38100</xdr:colOff>
      <xdr:row>63</xdr:row>
      <xdr:rowOff>57331</xdr:rowOff>
    </xdr:to>
    <xdr:sp macro="" textlink="">
      <xdr:nvSpPr>
        <xdr:cNvPr id="193" name="楕円 192"/>
        <xdr:cNvSpPr/>
      </xdr:nvSpPr>
      <xdr:spPr>
        <a:xfrm>
          <a:off x="3746500" y="1075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6531</xdr:rowOff>
    </xdr:from>
    <xdr:to>
      <xdr:col>24</xdr:col>
      <xdr:colOff>63500</xdr:colOff>
      <xdr:row>63</xdr:row>
      <xdr:rowOff>22860</xdr:rowOff>
    </xdr:to>
    <xdr:cxnSp macro="">
      <xdr:nvCxnSpPr>
        <xdr:cNvPr id="194" name="直線コネクタ 193"/>
        <xdr:cNvCxnSpPr/>
      </xdr:nvCxnSpPr>
      <xdr:spPr>
        <a:xfrm>
          <a:off x="3797300" y="10807881"/>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156573</xdr:rowOff>
    </xdr:from>
    <xdr:to>
      <xdr:col>15</xdr:col>
      <xdr:colOff>101600</xdr:colOff>
      <xdr:row>63</xdr:row>
      <xdr:rowOff>86723</xdr:rowOff>
    </xdr:to>
    <xdr:sp macro="" textlink="">
      <xdr:nvSpPr>
        <xdr:cNvPr id="195" name="楕円 194"/>
        <xdr:cNvSpPr/>
      </xdr:nvSpPr>
      <xdr:spPr>
        <a:xfrm>
          <a:off x="2857500" y="1078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6531</xdr:rowOff>
    </xdr:from>
    <xdr:to>
      <xdr:col>19</xdr:col>
      <xdr:colOff>177800</xdr:colOff>
      <xdr:row>63</xdr:row>
      <xdr:rowOff>35923</xdr:rowOff>
    </xdr:to>
    <xdr:cxnSp macro="">
      <xdr:nvCxnSpPr>
        <xdr:cNvPr id="196" name="直線コネクタ 195"/>
        <xdr:cNvCxnSpPr/>
      </xdr:nvCxnSpPr>
      <xdr:spPr>
        <a:xfrm flipV="1">
          <a:off x="2908300" y="1080788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123916</xdr:rowOff>
    </xdr:from>
    <xdr:to>
      <xdr:col>10</xdr:col>
      <xdr:colOff>165100</xdr:colOff>
      <xdr:row>63</xdr:row>
      <xdr:rowOff>54066</xdr:rowOff>
    </xdr:to>
    <xdr:sp macro="" textlink="">
      <xdr:nvSpPr>
        <xdr:cNvPr id="197" name="楕円 196"/>
        <xdr:cNvSpPr/>
      </xdr:nvSpPr>
      <xdr:spPr>
        <a:xfrm>
          <a:off x="1968500" y="1075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3266</xdr:rowOff>
    </xdr:from>
    <xdr:to>
      <xdr:col>15</xdr:col>
      <xdr:colOff>50800</xdr:colOff>
      <xdr:row>63</xdr:row>
      <xdr:rowOff>35923</xdr:rowOff>
    </xdr:to>
    <xdr:cxnSp macro="">
      <xdr:nvCxnSpPr>
        <xdr:cNvPr id="198" name="直線コネクタ 197"/>
        <xdr:cNvCxnSpPr/>
      </xdr:nvCxnSpPr>
      <xdr:spPr>
        <a:xfrm>
          <a:off x="2019300" y="1080461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97790</xdr:rowOff>
    </xdr:from>
    <xdr:to>
      <xdr:col>6</xdr:col>
      <xdr:colOff>38100</xdr:colOff>
      <xdr:row>63</xdr:row>
      <xdr:rowOff>27940</xdr:rowOff>
    </xdr:to>
    <xdr:sp macro="" textlink="">
      <xdr:nvSpPr>
        <xdr:cNvPr id="199" name="楕円 198"/>
        <xdr:cNvSpPr/>
      </xdr:nvSpPr>
      <xdr:spPr>
        <a:xfrm>
          <a:off x="1079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148590</xdr:rowOff>
    </xdr:from>
    <xdr:to>
      <xdr:col>10</xdr:col>
      <xdr:colOff>114300</xdr:colOff>
      <xdr:row>63</xdr:row>
      <xdr:rowOff>3266</xdr:rowOff>
    </xdr:to>
    <xdr:cxnSp macro="">
      <xdr:nvCxnSpPr>
        <xdr:cNvPr id="200" name="直線コネクタ 199"/>
        <xdr:cNvCxnSpPr/>
      </xdr:nvCxnSpPr>
      <xdr:spPr>
        <a:xfrm>
          <a:off x="1130300" y="1077849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140805</xdr:rowOff>
    </xdr:from>
    <xdr:ext cx="405111" cy="259045"/>
    <xdr:sp macro="" textlink="">
      <xdr:nvSpPr>
        <xdr:cNvPr id="201" name="n_1aveValue【橋りょう・トンネル】&#10;有形固定資産減価償却率"/>
        <xdr:cNvSpPr txBox="1"/>
      </xdr:nvSpPr>
      <xdr:spPr>
        <a:xfrm>
          <a:off x="3582044" y="1025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202" name="n_2aveValue【橋りょう・トンネル】&#10;有形固定資産減価償却率"/>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70593</xdr:rowOff>
    </xdr:from>
    <xdr:ext cx="405111" cy="259045"/>
    <xdr:sp macro="" textlink="">
      <xdr:nvSpPr>
        <xdr:cNvPr id="203" name="n_3aveValue【橋りょう・トンネル】&#10;有形固定資産減価償却率"/>
        <xdr:cNvSpPr txBox="1"/>
      </xdr:nvSpPr>
      <xdr:spPr>
        <a:xfrm>
          <a:off x="1816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47733</xdr:rowOff>
    </xdr:from>
    <xdr:ext cx="405111" cy="259045"/>
    <xdr:sp macro="" textlink="">
      <xdr:nvSpPr>
        <xdr:cNvPr id="204" name="n_4aveValue【橋りょう・トンネル】&#10;有形固定資産減価償却率"/>
        <xdr:cNvSpPr txBox="1"/>
      </xdr:nvSpPr>
      <xdr:spPr>
        <a:xfrm>
          <a:off x="9277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48458</xdr:rowOff>
    </xdr:from>
    <xdr:ext cx="405111" cy="259045"/>
    <xdr:sp macro="" textlink="">
      <xdr:nvSpPr>
        <xdr:cNvPr id="205" name="n_1mainValue【橋りょう・トンネル】&#10;有形固定資産減価償却率"/>
        <xdr:cNvSpPr txBox="1"/>
      </xdr:nvSpPr>
      <xdr:spPr>
        <a:xfrm>
          <a:off x="3582044" y="1084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77850</xdr:rowOff>
    </xdr:from>
    <xdr:ext cx="405111" cy="259045"/>
    <xdr:sp macro="" textlink="">
      <xdr:nvSpPr>
        <xdr:cNvPr id="206" name="n_2mainValue【橋りょう・トンネル】&#10;有形固定資産減価償却率"/>
        <xdr:cNvSpPr txBox="1"/>
      </xdr:nvSpPr>
      <xdr:spPr>
        <a:xfrm>
          <a:off x="2705744" y="1087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45193</xdr:rowOff>
    </xdr:from>
    <xdr:ext cx="405111" cy="259045"/>
    <xdr:sp macro="" textlink="">
      <xdr:nvSpPr>
        <xdr:cNvPr id="207" name="n_3mainValue【橋りょう・トンネル】&#10;有形固定資産減価償却率"/>
        <xdr:cNvSpPr txBox="1"/>
      </xdr:nvSpPr>
      <xdr:spPr>
        <a:xfrm>
          <a:off x="1816744" y="1084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19067</xdr:rowOff>
    </xdr:from>
    <xdr:ext cx="405111" cy="259045"/>
    <xdr:sp macro="" textlink="">
      <xdr:nvSpPr>
        <xdr:cNvPr id="208" name="n_4mainValue【橋りょう・トンネル】&#10;有形固定資産減価償却率"/>
        <xdr:cNvSpPr txBox="1"/>
      </xdr:nvSpPr>
      <xdr:spPr>
        <a:xfrm>
          <a:off x="927744" y="1082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136809</xdr:rowOff>
    </xdr:from>
    <xdr:to>
      <xdr:col>54</xdr:col>
      <xdr:colOff>189865</xdr:colOff>
      <xdr:row>64</xdr:row>
      <xdr:rowOff>115892</xdr:rowOff>
    </xdr:to>
    <xdr:cxnSp macro="">
      <xdr:nvCxnSpPr>
        <xdr:cNvPr id="234" name="直線コネクタ 233"/>
        <xdr:cNvCxnSpPr/>
      </xdr:nvCxnSpPr>
      <xdr:spPr>
        <a:xfrm flipV="1">
          <a:off x="10476865" y="9566559"/>
          <a:ext cx="0" cy="1522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119719</xdr:rowOff>
    </xdr:from>
    <xdr:ext cx="469744" cy="259045"/>
    <xdr:sp macro="" textlink="">
      <xdr:nvSpPr>
        <xdr:cNvPr id="235" name="【橋りょう・トンネル】&#10;一人当たり有形固定資産（償却資産）額最小値テキスト"/>
        <xdr:cNvSpPr txBox="1"/>
      </xdr:nvSpPr>
      <xdr:spPr>
        <a:xfrm>
          <a:off x="10515600" y="1109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115892</xdr:rowOff>
    </xdr:from>
    <xdr:to>
      <xdr:col>55</xdr:col>
      <xdr:colOff>88900</xdr:colOff>
      <xdr:row>64</xdr:row>
      <xdr:rowOff>115892</xdr:rowOff>
    </xdr:to>
    <xdr:cxnSp macro="">
      <xdr:nvCxnSpPr>
        <xdr:cNvPr id="236" name="直線コネクタ 235"/>
        <xdr:cNvCxnSpPr/>
      </xdr:nvCxnSpPr>
      <xdr:spPr>
        <a:xfrm>
          <a:off x="10388600" y="11088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83486</xdr:rowOff>
    </xdr:from>
    <xdr:ext cx="599010" cy="259045"/>
    <xdr:sp macro="" textlink="">
      <xdr:nvSpPr>
        <xdr:cNvPr id="237" name="【橋りょう・トンネル】&#10;一人当たり有形固定資産（償却資産）額最大値テキスト"/>
        <xdr:cNvSpPr txBox="1"/>
      </xdr:nvSpPr>
      <xdr:spPr>
        <a:xfrm>
          <a:off x="10515600" y="934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136809</xdr:rowOff>
    </xdr:from>
    <xdr:to>
      <xdr:col>55</xdr:col>
      <xdr:colOff>88900</xdr:colOff>
      <xdr:row>55</xdr:row>
      <xdr:rowOff>136809</xdr:rowOff>
    </xdr:to>
    <xdr:cxnSp macro="">
      <xdr:nvCxnSpPr>
        <xdr:cNvPr id="238" name="直線コネクタ 237"/>
        <xdr:cNvCxnSpPr/>
      </xdr:nvCxnSpPr>
      <xdr:spPr>
        <a:xfrm>
          <a:off x="10388600" y="956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125523</xdr:rowOff>
    </xdr:from>
    <xdr:ext cx="599010" cy="259045"/>
    <xdr:sp macro="" textlink="">
      <xdr:nvSpPr>
        <xdr:cNvPr id="239" name="【橋りょう・トンネル】&#10;一人当たり有形固定資産（償却資産）額平均値テキスト"/>
        <xdr:cNvSpPr txBox="1"/>
      </xdr:nvSpPr>
      <xdr:spPr>
        <a:xfrm>
          <a:off x="10515600" y="10412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102646</xdr:rowOff>
    </xdr:from>
    <xdr:to>
      <xdr:col>55</xdr:col>
      <xdr:colOff>50800</xdr:colOff>
      <xdr:row>62</xdr:row>
      <xdr:rowOff>32796</xdr:rowOff>
    </xdr:to>
    <xdr:sp macro="" textlink="">
      <xdr:nvSpPr>
        <xdr:cNvPr id="240" name="フローチャート: 判断 239"/>
        <xdr:cNvSpPr/>
      </xdr:nvSpPr>
      <xdr:spPr>
        <a:xfrm>
          <a:off x="10426700" y="10561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153719</xdr:rowOff>
    </xdr:from>
    <xdr:to>
      <xdr:col>50</xdr:col>
      <xdr:colOff>165100</xdr:colOff>
      <xdr:row>62</xdr:row>
      <xdr:rowOff>83869</xdr:rowOff>
    </xdr:to>
    <xdr:sp macro="" textlink="">
      <xdr:nvSpPr>
        <xdr:cNvPr id="241" name="フローチャート: 判断 240"/>
        <xdr:cNvSpPr/>
      </xdr:nvSpPr>
      <xdr:spPr>
        <a:xfrm>
          <a:off x="9588500" y="10612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25150</xdr:rowOff>
    </xdr:from>
    <xdr:to>
      <xdr:col>46</xdr:col>
      <xdr:colOff>38100</xdr:colOff>
      <xdr:row>62</xdr:row>
      <xdr:rowOff>126750</xdr:rowOff>
    </xdr:to>
    <xdr:sp macro="" textlink="">
      <xdr:nvSpPr>
        <xdr:cNvPr id="242" name="フローチャート: 判断 241"/>
        <xdr:cNvSpPr/>
      </xdr:nvSpPr>
      <xdr:spPr>
        <a:xfrm>
          <a:off x="8699500" y="1065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49084</xdr:rowOff>
    </xdr:from>
    <xdr:to>
      <xdr:col>41</xdr:col>
      <xdr:colOff>101600</xdr:colOff>
      <xdr:row>62</xdr:row>
      <xdr:rowOff>150684</xdr:rowOff>
    </xdr:to>
    <xdr:sp macro="" textlink="">
      <xdr:nvSpPr>
        <xdr:cNvPr id="243" name="フローチャート: 判断 242"/>
        <xdr:cNvSpPr/>
      </xdr:nvSpPr>
      <xdr:spPr>
        <a:xfrm>
          <a:off x="7810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44446</xdr:rowOff>
    </xdr:from>
    <xdr:to>
      <xdr:col>36</xdr:col>
      <xdr:colOff>165100</xdr:colOff>
      <xdr:row>62</xdr:row>
      <xdr:rowOff>146046</xdr:rowOff>
    </xdr:to>
    <xdr:sp macro="" textlink="">
      <xdr:nvSpPr>
        <xdr:cNvPr id="244" name="フローチャート: 判断 243"/>
        <xdr:cNvSpPr/>
      </xdr:nvSpPr>
      <xdr:spPr>
        <a:xfrm>
          <a:off x="6921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5643</xdr:rowOff>
    </xdr:from>
    <xdr:to>
      <xdr:col>55</xdr:col>
      <xdr:colOff>50800</xdr:colOff>
      <xdr:row>62</xdr:row>
      <xdr:rowOff>107243</xdr:rowOff>
    </xdr:to>
    <xdr:sp macro="" textlink="">
      <xdr:nvSpPr>
        <xdr:cNvPr id="250" name="楕円 249"/>
        <xdr:cNvSpPr/>
      </xdr:nvSpPr>
      <xdr:spPr>
        <a:xfrm>
          <a:off x="10426700" y="1063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155520</xdr:rowOff>
    </xdr:from>
    <xdr:ext cx="599010" cy="259045"/>
    <xdr:sp macro="" textlink="">
      <xdr:nvSpPr>
        <xdr:cNvPr id="251" name="【橋りょう・トンネル】&#10;一人当たり有形固定資産（償却資産）額該当値テキスト"/>
        <xdr:cNvSpPr txBox="1"/>
      </xdr:nvSpPr>
      <xdr:spPr>
        <a:xfrm>
          <a:off x="10515600" y="10613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10836</xdr:rowOff>
    </xdr:from>
    <xdr:to>
      <xdr:col>50</xdr:col>
      <xdr:colOff>165100</xdr:colOff>
      <xdr:row>62</xdr:row>
      <xdr:rowOff>112436</xdr:rowOff>
    </xdr:to>
    <xdr:sp macro="" textlink="">
      <xdr:nvSpPr>
        <xdr:cNvPr id="252" name="楕円 251"/>
        <xdr:cNvSpPr/>
      </xdr:nvSpPr>
      <xdr:spPr>
        <a:xfrm>
          <a:off x="9588500" y="1064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56443</xdr:rowOff>
    </xdr:from>
    <xdr:to>
      <xdr:col>55</xdr:col>
      <xdr:colOff>0</xdr:colOff>
      <xdr:row>62</xdr:row>
      <xdr:rowOff>61636</xdr:rowOff>
    </xdr:to>
    <xdr:cxnSp macro="">
      <xdr:nvCxnSpPr>
        <xdr:cNvPr id="253" name="直線コネクタ 252"/>
        <xdr:cNvCxnSpPr/>
      </xdr:nvCxnSpPr>
      <xdr:spPr>
        <a:xfrm flipV="1">
          <a:off x="9639300" y="10686343"/>
          <a:ext cx="838200" cy="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28898</xdr:rowOff>
    </xdr:from>
    <xdr:to>
      <xdr:col>46</xdr:col>
      <xdr:colOff>38100</xdr:colOff>
      <xdr:row>62</xdr:row>
      <xdr:rowOff>130498</xdr:rowOff>
    </xdr:to>
    <xdr:sp macro="" textlink="">
      <xdr:nvSpPr>
        <xdr:cNvPr id="254" name="楕円 253"/>
        <xdr:cNvSpPr/>
      </xdr:nvSpPr>
      <xdr:spPr>
        <a:xfrm>
          <a:off x="8699500" y="1065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61636</xdr:rowOff>
    </xdr:from>
    <xdr:to>
      <xdr:col>50</xdr:col>
      <xdr:colOff>114300</xdr:colOff>
      <xdr:row>62</xdr:row>
      <xdr:rowOff>79698</xdr:rowOff>
    </xdr:to>
    <xdr:cxnSp macro="">
      <xdr:nvCxnSpPr>
        <xdr:cNvPr id="255" name="直線コネクタ 254"/>
        <xdr:cNvCxnSpPr/>
      </xdr:nvCxnSpPr>
      <xdr:spPr>
        <a:xfrm flipV="1">
          <a:off x="8750300" y="10691536"/>
          <a:ext cx="889000" cy="1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34927</xdr:rowOff>
    </xdr:from>
    <xdr:to>
      <xdr:col>41</xdr:col>
      <xdr:colOff>101600</xdr:colOff>
      <xdr:row>62</xdr:row>
      <xdr:rowOff>136527</xdr:rowOff>
    </xdr:to>
    <xdr:sp macro="" textlink="">
      <xdr:nvSpPr>
        <xdr:cNvPr id="256" name="楕円 255"/>
        <xdr:cNvSpPr/>
      </xdr:nvSpPr>
      <xdr:spPr>
        <a:xfrm>
          <a:off x="7810500" y="1066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79698</xdr:rowOff>
    </xdr:from>
    <xdr:to>
      <xdr:col>45</xdr:col>
      <xdr:colOff>177800</xdr:colOff>
      <xdr:row>62</xdr:row>
      <xdr:rowOff>85727</xdr:rowOff>
    </xdr:to>
    <xdr:cxnSp macro="">
      <xdr:nvCxnSpPr>
        <xdr:cNvPr id="257" name="直線コネクタ 256"/>
        <xdr:cNvCxnSpPr/>
      </xdr:nvCxnSpPr>
      <xdr:spPr>
        <a:xfrm flipV="1">
          <a:off x="7861300" y="10709598"/>
          <a:ext cx="889000" cy="6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25236</xdr:rowOff>
    </xdr:from>
    <xdr:to>
      <xdr:col>36</xdr:col>
      <xdr:colOff>165100</xdr:colOff>
      <xdr:row>62</xdr:row>
      <xdr:rowOff>126836</xdr:rowOff>
    </xdr:to>
    <xdr:sp macro="" textlink="">
      <xdr:nvSpPr>
        <xdr:cNvPr id="258" name="楕円 257"/>
        <xdr:cNvSpPr/>
      </xdr:nvSpPr>
      <xdr:spPr>
        <a:xfrm>
          <a:off x="6921500" y="1065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76036</xdr:rowOff>
    </xdr:from>
    <xdr:to>
      <xdr:col>41</xdr:col>
      <xdr:colOff>50800</xdr:colOff>
      <xdr:row>62</xdr:row>
      <xdr:rowOff>85727</xdr:rowOff>
    </xdr:to>
    <xdr:cxnSp macro="">
      <xdr:nvCxnSpPr>
        <xdr:cNvPr id="259" name="直線コネクタ 258"/>
        <xdr:cNvCxnSpPr/>
      </xdr:nvCxnSpPr>
      <xdr:spPr>
        <a:xfrm>
          <a:off x="6972300" y="10705936"/>
          <a:ext cx="889000" cy="9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100396</xdr:rowOff>
    </xdr:from>
    <xdr:ext cx="599010" cy="259045"/>
    <xdr:sp macro="" textlink="">
      <xdr:nvSpPr>
        <xdr:cNvPr id="260" name="n_1aveValue【橋りょう・トンネル】&#10;一人当たり有形固定資産（償却資産）額"/>
        <xdr:cNvSpPr txBox="1"/>
      </xdr:nvSpPr>
      <xdr:spPr>
        <a:xfrm>
          <a:off x="9327095" y="10387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143277</xdr:rowOff>
    </xdr:from>
    <xdr:ext cx="599010" cy="259045"/>
    <xdr:sp macro="" textlink="">
      <xdr:nvSpPr>
        <xdr:cNvPr id="261" name="n_2aveValue【橋りょう・トンネル】&#10;一人当たり有形固定資産（償却資産）額"/>
        <xdr:cNvSpPr txBox="1"/>
      </xdr:nvSpPr>
      <xdr:spPr>
        <a:xfrm>
          <a:off x="8450795" y="10430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141811</xdr:rowOff>
    </xdr:from>
    <xdr:ext cx="599010" cy="259045"/>
    <xdr:sp macro="" textlink="">
      <xdr:nvSpPr>
        <xdr:cNvPr id="262" name="n_3aveValue【橋りょう・トンネル】&#10;一人当たり有形固定資産（償却資産）額"/>
        <xdr:cNvSpPr txBox="1"/>
      </xdr:nvSpPr>
      <xdr:spPr>
        <a:xfrm>
          <a:off x="7561795" y="10771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137173</xdr:rowOff>
    </xdr:from>
    <xdr:ext cx="599010" cy="259045"/>
    <xdr:sp macro="" textlink="">
      <xdr:nvSpPr>
        <xdr:cNvPr id="263" name="n_4aveValue【橋りょう・トンネル】&#10;一人当たり有形固定資産（償却資産）額"/>
        <xdr:cNvSpPr txBox="1"/>
      </xdr:nvSpPr>
      <xdr:spPr>
        <a:xfrm>
          <a:off x="6672795" y="107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103563</xdr:rowOff>
    </xdr:from>
    <xdr:ext cx="599010" cy="259045"/>
    <xdr:sp macro="" textlink="">
      <xdr:nvSpPr>
        <xdr:cNvPr id="264" name="n_1mainValue【橋りょう・トンネル】&#10;一人当たり有形固定資産（償却資産）額"/>
        <xdr:cNvSpPr txBox="1"/>
      </xdr:nvSpPr>
      <xdr:spPr>
        <a:xfrm>
          <a:off x="9327095" y="10733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121625</xdr:rowOff>
    </xdr:from>
    <xdr:ext cx="599010" cy="259045"/>
    <xdr:sp macro="" textlink="">
      <xdr:nvSpPr>
        <xdr:cNvPr id="265" name="n_2mainValue【橋りょう・トンネル】&#10;一人当たり有形固定資産（償却資産）額"/>
        <xdr:cNvSpPr txBox="1"/>
      </xdr:nvSpPr>
      <xdr:spPr>
        <a:xfrm>
          <a:off x="8450795" y="1075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153054</xdr:rowOff>
    </xdr:from>
    <xdr:ext cx="599010" cy="259045"/>
    <xdr:sp macro="" textlink="">
      <xdr:nvSpPr>
        <xdr:cNvPr id="266" name="n_3mainValue【橋りょう・トンネル】&#10;一人当たり有形固定資産（償却資産）額"/>
        <xdr:cNvSpPr txBox="1"/>
      </xdr:nvSpPr>
      <xdr:spPr>
        <a:xfrm>
          <a:off x="7561795" y="10440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143363</xdr:rowOff>
    </xdr:from>
    <xdr:ext cx="599010" cy="259045"/>
    <xdr:sp macro="" textlink="">
      <xdr:nvSpPr>
        <xdr:cNvPr id="267" name="n_4mainValue【橋りょう・トンネル】&#10;一人当たり有形固定資産（償却資産）額"/>
        <xdr:cNvSpPr txBox="1"/>
      </xdr:nvSpPr>
      <xdr:spPr>
        <a:xfrm>
          <a:off x="6672795" y="1043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116205</xdr:rowOff>
    </xdr:from>
    <xdr:to>
      <xdr:col>24</xdr:col>
      <xdr:colOff>62865</xdr:colOff>
      <xdr:row>86</xdr:row>
      <xdr:rowOff>74295</xdr:rowOff>
    </xdr:to>
    <xdr:cxnSp macro="">
      <xdr:nvCxnSpPr>
        <xdr:cNvPr id="292" name="直線コネクタ 291"/>
        <xdr:cNvCxnSpPr/>
      </xdr:nvCxnSpPr>
      <xdr:spPr>
        <a:xfrm flipV="1">
          <a:off x="4634865" y="1331785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78122</xdr:rowOff>
    </xdr:from>
    <xdr:ext cx="405111" cy="259045"/>
    <xdr:sp macro="" textlink="">
      <xdr:nvSpPr>
        <xdr:cNvPr id="293" name="【公営住宅】&#10;有形固定資産減価償却率最小値テキスト"/>
        <xdr:cNvSpPr txBox="1"/>
      </xdr:nvSpPr>
      <xdr:spPr>
        <a:xfrm>
          <a:off x="4673600" y="1482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74295</xdr:rowOff>
    </xdr:from>
    <xdr:to>
      <xdr:col>24</xdr:col>
      <xdr:colOff>152400</xdr:colOff>
      <xdr:row>86</xdr:row>
      <xdr:rowOff>74295</xdr:rowOff>
    </xdr:to>
    <xdr:cxnSp macro="">
      <xdr:nvCxnSpPr>
        <xdr:cNvPr id="294" name="直線コネクタ 293"/>
        <xdr:cNvCxnSpPr/>
      </xdr:nvCxnSpPr>
      <xdr:spPr>
        <a:xfrm>
          <a:off x="4546600" y="1481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62882</xdr:rowOff>
    </xdr:from>
    <xdr:ext cx="405111" cy="259045"/>
    <xdr:sp macro="" textlink="">
      <xdr:nvSpPr>
        <xdr:cNvPr id="295" name="【公営住宅】&#10;有形固定資産減価償却率最大値テキスト"/>
        <xdr:cNvSpPr txBox="1"/>
      </xdr:nvSpPr>
      <xdr:spPr>
        <a:xfrm>
          <a:off x="4673600" y="1309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116205</xdr:rowOff>
    </xdr:from>
    <xdr:to>
      <xdr:col>24</xdr:col>
      <xdr:colOff>152400</xdr:colOff>
      <xdr:row>77</xdr:row>
      <xdr:rowOff>116205</xdr:rowOff>
    </xdr:to>
    <xdr:cxnSp macro="">
      <xdr:nvCxnSpPr>
        <xdr:cNvPr id="296" name="直線コネクタ 295"/>
        <xdr:cNvCxnSpPr/>
      </xdr:nvCxnSpPr>
      <xdr:spPr>
        <a:xfrm>
          <a:off x="4546600" y="1331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86377</xdr:rowOff>
    </xdr:from>
    <xdr:ext cx="405111" cy="259045"/>
    <xdr:sp macro="" textlink="">
      <xdr:nvSpPr>
        <xdr:cNvPr id="297" name="【公営住宅】&#10;有形固定資産減価償却率平均値テキスト"/>
        <xdr:cNvSpPr txBox="1"/>
      </xdr:nvSpPr>
      <xdr:spPr>
        <a:xfrm>
          <a:off x="4673600" y="1397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8" name="フローチャート: 判断 297"/>
        <xdr:cNvSpPr/>
      </xdr:nvSpPr>
      <xdr:spPr>
        <a:xfrm>
          <a:off x="4584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29211</xdr:rowOff>
    </xdr:from>
    <xdr:to>
      <xdr:col>20</xdr:col>
      <xdr:colOff>38100</xdr:colOff>
      <xdr:row>82</xdr:row>
      <xdr:rowOff>130811</xdr:rowOff>
    </xdr:to>
    <xdr:sp macro="" textlink="">
      <xdr:nvSpPr>
        <xdr:cNvPr id="299" name="フローチャート: 判断 298"/>
        <xdr:cNvSpPr/>
      </xdr:nvSpPr>
      <xdr:spPr>
        <a:xfrm>
          <a:off x="3746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63500</xdr:rowOff>
    </xdr:from>
    <xdr:to>
      <xdr:col>15</xdr:col>
      <xdr:colOff>101600</xdr:colOff>
      <xdr:row>82</xdr:row>
      <xdr:rowOff>165100</xdr:rowOff>
    </xdr:to>
    <xdr:sp macro="" textlink="">
      <xdr:nvSpPr>
        <xdr:cNvPr id="300" name="フローチャート: 判断 299"/>
        <xdr:cNvSpPr/>
      </xdr:nvSpPr>
      <xdr:spPr>
        <a:xfrm>
          <a:off x="2857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21589</xdr:rowOff>
    </xdr:from>
    <xdr:to>
      <xdr:col>10</xdr:col>
      <xdr:colOff>165100</xdr:colOff>
      <xdr:row>82</xdr:row>
      <xdr:rowOff>123189</xdr:rowOff>
    </xdr:to>
    <xdr:sp macro="" textlink="">
      <xdr:nvSpPr>
        <xdr:cNvPr id="301" name="フローチャート: 判断 300"/>
        <xdr:cNvSpPr/>
      </xdr:nvSpPr>
      <xdr:spPr>
        <a:xfrm>
          <a:off x="1968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xdr:rowOff>
    </xdr:from>
    <xdr:to>
      <xdr:col>6</xdr:col>
      <xdr:colOff>38100</xdr:colOff>
      <xdr:row>82</xdr:row>
      <xdr:rowOff>107950</xdr:rowOff>
    </xdr:to>
    <xdr:sp macro="" textlink="">
      <xdr:nvSpPr>
        <xdr:cNvPr id="302" name="フローチャート: 判断 301"/>
        <xdr:cNvSpPr/>
      </xdr:nvSpPr>
      <xdr:spPr>
        <a:xfrm>
          <a:off x="1079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8255</xdr:rowOff>
    </xdr:from>
    <xdr:to>
      <xdr:col>24</xdr:col>
      <xdr:colOff>114300</xdr:colOff>
      <xdr:row>83</xdr:row>
      <xdr:rowOff>109855</xdr:rowOff>
    </xdr:to>
    <xdr:sp macro="" textlink="">
      <xdr:nvSpPr>
        <xdr:cNvPr id="308" name="楕円 307"/>
        <xdr:cNvSpPr/>
      </xdr:nvSpPr>
      <xdr:spPr>
        <a:xfrm>
          <a:off x="4584700" y="1423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158132</xdr:rowOff>
    </xdr:from>
    <xdr:ext cx="405111" cy="259045"/>
    <xdr:sp macro="" textlink="">
      <xdr:nvSpPr>
        <xdr:cNvPr id="309" name="【公営住宅】&#10;有形固定資産減価償却率該当値テキスト"/>
        <xdr:cNvSpPr txBox="1"/>
      </xdr:nvSpPr>
      <xdr:spPr>
        <a:xfrm>
          <a:off x="4673600"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139700</xdr:rowOff>
    </xdr:from>
    <xdr:to>
      <xdr:col>20</xdr:col>
      <xdr:colOff>38100</xdr:colOff>
      <xdr:row>83</xdr:row>
      <xdr:rowOff>69850</xdr:rowOff>
    </xdr:to>
    <xdr:sp macro="" textlink="">
      <xdr:nvSpPr>
        <xdr:cNvPr id="310" name="楕円 309"/>
        <xdr:cNvSpPr/>
      </xdr:nvSpPr>
      <xdr:spPr>
        <a:xfrm>
          <a:off x="3746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19050</xdr:rowOff>
    </xdr:from>
    <xdr:to>
      <xdr:col>24</xdr:col>
      <xdr:colOff>63500</xdr:colOff>
      <xdr:row>83</xdr:row>
      <xdr:rowOff>59055</xdr:rowOff>
    </xdr:to>
    <xdr:cxnSp macro="">
      <xdr:nvCxnSpPr>
        <xdr:cNvPr id="311" name="直線コネクタ 310"/>
        <xdr:cNvCxnSpPr/>
      </xdr:nvCxnSpPr>
      <xdr:spPr>
        <a:xfrm>
          <a:off x="3797300" y="1424940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97789</xdr:rowOff>
    </xdr:from>
    <xdr:to>
      <xdr:col>15</xdr:col>
      <xdr:colOff>101600</xdr:colOff>
      <xdr:row>83</xdr:row>
      <xdr:rowOff>27939</xdr:rowOff>
    </xdr:to>
    <xdr:sp macro="" textlink="">
      <xdr:nvSpPr>
        <xdr:cNvPr id="312" name="楕円 311"/>
        <xdr:cNvSpPr/>
      </xdr:nvSpPr>
      <xdr:spPr>
        <a:xfrm>
          <a:off x="2857500" y="1415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148589</xdr:rowOff>
    </xdr:from>
    <xdr:to>
      <xdr:col>19</xdr:col>
      <xdr:colOff>177800</xdr:colOff>
      <xdr:row>83</xdr:row>
      <xdr:rowOff>19050</xdr:rowOff>
    </xdr:to>
    <xdr:cxnSp macro="">
      <xdr:nvCxnSpPr>
        <xdr:cNvPr id="313" name="直線コネクタ 312"/>
        <xdr:cNvCxnSpPr/>
      </xdr:nvCxnSpPr>
      <xdr:spPr>
        <a:xfrm>
          <a:off x="2908300" y="142074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57786</xdr:rowOff>
    </xdr:from>
    <xdr:to>
      <xdr:col>10</xdr:col>
      <xdr:colOff>165100</xdr:colOff>
      <xdr:row>82</xdr:row>
      <xdr:rowOff>159386</xdr:rowOff>
    </xdr:to>
    <xdr:sp macro="" textlink="">
      <xdr:nvSpPr>
        <xdr:cNvPr id="314" name="楕円 313"/>
        <xdr:cNvSpPr/>
      </xdr:nvSpPr>
      <xdr:spPr>
        <a:xfrm>
          <a:off x="1968500" y="1411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108586</xdr:rowOff>
    </xdr:from>
    <xdr:to>
      <xdr:col>15</xdr:col>
      <xdr:colOff>50800</xdr:colOff>
      <xdr:row>82</xdr:row>
      <xdr:rowOff>148589</xdr:rowOff>
    </xdr:to>
    <xdr:cxnSp macro="">
      <xdr:nvCxnSpPr>
        <xdr:cNvPr id="315" name="直線コネクタ 314"/>
        <xdr:cNvCxnSpPr/>
      </xdr:nvCxnSpPr>
      <xdr:spPr>
        <a:xfrm>
          <a:off x="2019300" y="1416748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10161</xdr:rowOff>
    </xdr:from>
    <xdr:to>
      <xdr:col>6</xdr:col>
      <xdr:colOff>38100</xdr:colOff>
      <xdr:row>82</xdr:row>
      <xdr:rowOff>111761</xdr:rowOff>
    </xdr:to>
    <xdr:sp macro="" textlink="">
      <xdr:nvSpPr>
        <xdr:cNvPr id="316" name="楕円 315"/>
        <xdr:cNvSpPr/>
      </xdr:nvSpPr>
      <xdr:spPr>
        <a:xfrm>
          <a:off x="1079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60961</xdr:rowOff>
    </xdr:from>
    <xdr:to>
      <xdr:col>10</xdr:col>
      <xdr:colOff>114300</xdr:colOff>
      <xdr:row>82</xdr:row>
      <xdr:rowOff>108586</xdr:rowOff>
    </xdr:to>
    <xdr:cxnSp macro="">
      <xdr:nvCxnSpPr>
        <xdr:cNvPr id="317" name="直線コネクタ 316"/>
        <xdr:cNvCxnSpPr/>
      </xdr:nvCxnSpPr>
      <xdr:spPr>
        <a:xfrm>
          <a:off x="1130300" y="14119861"/>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147338</xdr:rowOff>
    </xdr:from>
    <xdr:ext cx="405111" cy="259045"/>
    <xdr:sp macro="" textlink="">
      <xdr:nvSpPr>
        <xdr:cNvPr id="318" name="n_1aveValue【公営住宅】&#10;有形固定資産減価償却率"/>
        <xdr:cNvSpPr txBox="1"/>
      </xdr:nvSpPr>
      <xdr:spPr>
        <a:xfrm>
          <a:off x="35820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10177</xdr:rowOff>
    </xdr:from>
    <xdr:ext cx="405111" cy="259045"/>
    <xdr:sp macro="" textlink="">
      <xdr:nvSpPr>
        <xdr:cNvPr id="319" name="n_2aveValue【公営住宅】&#10;有形固定資産減価償却率"/>
        <xdr:cNvSpPr txBox="1"/>
      </xdr:nvSpPr>
      <xdr:spPr>
        <a:xfrm>
          <a:off x="27057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139716</xdr:rowOff>
    </xdr:from>
    <xdr:ext cx="405111" cy="259045"/>
    <xdr:sp macro="" textlink="">
      <xdr:nvSpPr>
        <xdr:cNvPr id="320" name="n_3aveValue【公営住宅】&#10;有形固定資産減価償却率"/>
        <xdr:cNvSpPr txBox="1"/>
      </xdr:nvSpPr>
      <xdr:spPr>
        <a:xfrm>
          <a:off x="1816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124477</xdr:rowOff>
    </xdr:from>
    <xdr:ext cx="405111" cy="259045"/>
    <xdr:sp macro="" textlink="">
      <xdr:nvSpPr>
        <xdr:cNvPr id="321" name="n_4aveValue【公営住宅】&#10;有形固定資産減価償却率"/>
        <xdr:cNvSpPr txBox="1"/>
      </xdr:nvSpPr>
      <xdr:spPr>
        <a:xfrm>
          <a:off x="927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60977</xdr:rowOff>
    </xdr:from>
    <xdr:ext cx="405111" cy="259045"/>
    <xdr:sp macro="" textlink="">
      <xdr:nvSpPr>
        <xdr:cNvPr id="322" name="n_1mainValue【公営住宅】&#10;有形固定資産減価償却率"/>
        <xdr:cNvSpPr txBox="1"/>
      </xdr:nvSpPr>
      <xdr:spPr>
        <a:xfrm>
          <a:off x="3582044"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19066</xdr:rowOff>
    </xdr:from>
    <xdr:ext cx="405111" cy="259045"/>
    <xdr:sp macro="" textlink="">
      <xdr:nvSpPr>
        <xdr:cNvPr id="323" name="n_2mainValue【公営住宅】&#10;有形固定資産減価償却率"/>
        <xdr:cNvSpPr txBox="1"/>
      </xdr:nvSpPr>
      <xdr:spPr>
        <a:xfrm>
          <a:off x="2705744" y="1424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150513</xdr:rowOff>
    </xdr:from>
    <xdr:ext cx="405111" cy="259045"/>
    <xdr:sp macro="" textlink="">
      <xdr:nvSpPr>
        <xdr:cNvPr id="324" name="n_3mainValue【公営住宅】&#10;有形固定資産減価償却率"/>
        <xdr:cNvSpPr txBox="1"/>
      </xdr:nvSpPr>
      <xdr:spPr>
        <a:xfrm>
          <a:off x="1816744" y="1420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102888</xdr:rowOff>
    </xdr:from>
    <xdr:ext cx="405111" cy="259045"/>
    <xdr:sp macro="" textlink="">
      <xdr:nvSpPr>
        <xdr:cNvPr id="325" name="n_4mainValue【公営住宅】&#10;有形固定資産減価償却率"/>
        <xdr:cNvSpPr txBox="1"/>
      </xdr:nvSpPr>
      <xdr:spPr>
        <a:xfrm>
          <a:off x="927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131445</xdr:rowOff>
    </xdr:from>
    <xdr:to>
      <xdr:col>54</xdr:col>
      <xdr:colOff>189865</xdr:colOff>
      <xdr:row>86</xdr:row>
      <xdr:rowOff>82296</xdr:rowOff>
    </xdr:to>
    <xdr:cxnSp macro="">
      <xdr:nvCxnSpPr>
        <xdr:cNvPr id="349" name="直線コネクタ 348"/>
        <xdr:cNvCxnSpPr/>
      </xdr:nvCxnSpPr>
      <xdr:spPr>
        <a:xfrm flipV="1">
          <a:off x="10476865" y="13333095"/>
          <a:ext cx="0" cy="1493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86123</xdr:rowOff>
    </xdr:from>
    <xdr:ext cx="469744" cy="259045"/>
    <xdr:sp macro="" textlink="">
      <xdr:nvSpPr>
        <xdr:cNvPr id="350" name="【公営住宅】&#10;一人当たり面積最小値テキスト"/>
        <xdr:cNvSpPr txBox="1"/>
      </xdr:nvSpPr>
      <xdr:spPr>
        <a:xfrm>
          <a:off x="10515600" y="1483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82296</xdr:rowOff>
    </xdr:from>
    <xdr:to>
      <xdr:col>55</xdr:col>
      <xdr:colOff>88900</xdr:colOff>
      <xdr:row>86</xdr:row>
      <xdr:rowOff>82296</xdr:rowOff>
    </xdr:to>
    <xdr:cxnSp macro="">
      <xdr:nvCxnSpPr>
        <xdr:cNvPr id="351" name="直線コネクタ 350"/>
        <xdr:cNvCxnSpPr/>
      </xdr:nvCxnSpPr>
      <xdr:spPr>
        <a:xfrm>
          <a:off x="10388600" y="1482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78122</xdr:rowOff>
    </xdr:from>
    <xdr:ext cx="469744" cy="259045"/>
    <xdr:sp macro="" textlink="">
      <xdr:nvSpPr>
        <xdr:cNvPr id="352" name="【公営住宅】&#10;一人当たり面積最大値テキスト"/>
        <xdr:cNvSpPr txBox="1"/>
      </xdr:nvSpPr>
      <xdr:spPr>
        <a:xfrm>
          <a:off x="10515600" y="131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131445</xdr:rowOff>
    </xdr:from>
    <xdr:to>
      <xdr:col>55</xdr:col>
      <xdr:colOff>88900</xdr:colOff>
      <xdr:row>77</xdr:row>
      <xdr:rowOff>131445</xdr:rowOff>
    </xdr:to>
    <xdr:cxnSp macro="">
      <xdr:nvCxnSpPr>
        <xdr:cNvPr id="353" name="直線コネクタ 352"/>
        <xdr:cNvCxnSpPr/>
      </xdr:nvCxnSpPr>
      <xdr:spPr>
        <a:xfrm>
          <a:off x="10388600" y="1333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81170</xdr:rowOff>
    </xdr:from>
    <xdr:ext cx="469744" cy="259045"/>
    <xdr:sp macro="" textlink="">
      <xdr:nvSpPr>
        <xdr:cNvPr id="354" name="【公営住宅】&#10;一人当たり面積平均値テキスト"/>
        <xdr:cNvSpPr txBox="1"/>
      </xdr:nvSpPr>
      <xdr:spPr>
        <a:xfrm>
          <a:off x="10515600" y="14482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102743</xdr:rowOff>
    </xdr:from>
    <xdr:to>
      <xdr:col>55</xdr:col>
      <xdr:colOff>50800</xdr:colOff>
      <xdr:row>85</xdr:row>
      <xdr:rowOff>32893</xdr:rowOff>
    </xdr:to>
    <xdr:sp macro="" textlink="">
      <xdr:nvSpPr>
        <xdr:cNvPr id="355" name="フローチャート: 判断 354"/>
        <xdr:cNvSpPr/>
      </xdr:nvSpPr>
      <xdr:spPr>
        <a:xfrm>
          <a:off x="10426700" y="145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113792</xdr:rowOff>
    </xdr:from>
    <xdr:to>
      <xdr:col>50</xdr:col>
      <xdr:colOff>165100</xdr:colOff>
      <xdr:row>85</xdr:row>
      <xdr:rowOff>43942</xdr:rowOff>
    </xdr:to>
    <xdr:sp macro="" textlink="">
      <xdr:nvSpPr>
        <xdr:cNvPr id="356" name="フローチャート: 判断 355"/>
        <xdr:cNvSpPr/>
      </xdr:nvSpPr>
      <xdr:spPr>
        <a:xfrm>
          <a:off x="9588500" y="1451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119507</xdr:rowOff>
    </xdr:from>
    <xdr:to>
      <xdr:col>46</xdr:col>
      <xdr:colOff>38100</xdr:colOff>
      <xdr:row>85</xdr:row>
      <xdr:rowOff>49657</xdr:rowOff>
    </xdr:to>
    <xdr:sp macro="" textlink="">
      <xdr:nvSpPr>
        <xdr:cNvPr id="357" name="フローチャート: 判断 356"/>
        <xdr:cNvSpPr/>
      </xdr:nvSpPr>
      <xdr:spPr>
        <a:xfrm>
          <a:off x="8699500" y="1452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121413</xdr:rowOff>
    </xdr:from>
    <xdr:to>
      <xdr:col>41</xdr:col>
      <xdr:colOff>101600</xdr:colOff>
      <xdr:row>85</xdr:row>
      <xdr:rowOff>51563</xdr:rowOff>
    </xdr:to>
    <xdr:sp macro="" textlink="">
      <xdr:nvSpPr>
        <xdr:cNvPr id="358" name="フローチャート: 判断 357"/>
        <xdr:cNvSpPr/>
      </xdr:nvSpPr>
      <xdr:spPr>
        <a:xfrm>
          <a:off x="7810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130938</xdr:rowOff>
    </xdr:from>
    <xdr:to>
      <xdr:col>36</xdr:col>
      <xdr:colOff>165100</xdr:colOff>
      <xdr:row>85</xdr:row>
      <xdr:rowOff>61088</xdr:rowOff>
    </xdr:to>
    <xdr:sp macro="" textlink="">
      <xdr:nvSpPr>
        <xdr:cNvPr id="359" name="フローチャート: 判断 358"/>
        <xdr:cNvSpPr/>
      </xdr:nvSpPr>
      <xdr:spPr>
        <a:xfrm>
          <a:off x="6921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167512</xdr:rowOff>
    </xdr:from>
    <xdr:to>
      <xdr:col>55</xdr:col>
      <xdr:colOff>50800</xdr:colOff>
      <xdr:row>83</xdr:row>
      <xdr:rowOff>97662</xdr:rowOff>
    </xdr:to>
    <xdr:sp macro="" textlink="">
      <xdr:nvSpPr>
        <xdr:cNvPr id="365" name="楕円 364"/>
        <xdr:cNvSpPr/>
      </xdr:nvSpPr>
      <xdr:spPr>
        <a:xfrm>
          <a:off x="10426700" y="1422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18939</xdr:rowOff>
    </xdr:from>
    <xdr:ext cx="469744" cy="259045"/>
    <xdr:sp macro="" textlink="">
      <xdr:nvSpPr>
        <xdr:cNvPr id="366" name="【公営住宅】&#10;一人当たり面積該当値テキスト"/>
        <xdr:cNvSpPr txBox="1"/>
      </xdr:nvSpPr>
      <xdr:spPr>
        <a:xfrm>
          <a:off x="10515600" y="1407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3302</xdr:rowOff>
    </xdr:from>
    <xdr:to>
      <xdr:col>50</xdr:col>
      <xdr:colOff>165100</xdr:colOff>
      <xdr:row>83</xdr:row>
      <xdr:rowOff>104902</xdr:rowOff>
    </xdr:to>
    <xdr:sp macro="" textlink="">
      <xdr:nvSpPr>
        <xdr:cNvPr id="367" name="楕円 366"/>
        <xdr:cNvSpPr/>
      </xdr:nvSpPr>
      <xdr:spPr>
        <a:xfrm>
          <a:off x="9588500" y="1423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46862</xdr:rowOff>
    </xdr:from>
    <xdr:to>
      <xdr:col>55</xdr:col>
      <xdr:colOff>0</xdr:colOff>
      <xdr:row>83</xdr:row>
      <xdr:rowOff>54102</xdr:rowOff>
    </xdr:to>
    <xdr:cxnSp macro="">
      <xdr:nvCxnSpPr>
        <xdr:cNvPr id="368" name="直線コネクタ 367"/>
        <xdr:cNvCxnSpPr/>
      </xdr:nvCxnSpPr>
      <xdr:spPr>
        <a:xfrm flipV="1">
          <a:off x="9639300" y="14277212"/>
          <a:ext cx="8382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9398</xdr:rowOff>
    </xdr:from>
    <xdr:to>
      <xdr:col>46</xdr:col>
      <xdr:colOff>38100</xdr:colOff>
      <xdr:row>83</xdr:row>
      <xdr:rowOff>110998</xdr:rowOff>
    </xdr:to>
    <xdr:sp macro="" textlink="">
      <xdr:nvSpPr>
        <xdr:cNvPr id="369" name="楕円 368"/>
        <xdr:cNvSpPr/>
      </xdr:nvSpPr>
      <xdr:spPr>
        <a:xfrm>
          <a:off x="8699500" y="1423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54102</xdr:rowOff>
    </xdr:from>
    <xdr:to>
      <xdr:col>50</xdr:col>
      <xdr:colOff>114300</xdr:colOff>
      <xdr:row>83</xdr:row>
      <xdr:rowOff>60198</xdr:rowOff>
    </xdr:to>
    <xdr:cxnSp macro="">
      <xdr:nvCxnSpPr>
        <xdr:cNvPr id="370" name="直線コネクタ 369"/>
        <xdr:cNvCxnSpPr/>
      </xdr:nvCxnSpPr>
      <xdr:spPr>
        <a:xfrm flipV="1">
          <a:off x="8750300" y="14284452"/>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9398</xdr:rowOff>
    </xdr:from>
    <xdr:to>
      <xdr:col>41</xdr:col>
      <xdr:colOff>101600</xdr:colOff>
      <xdr:row>83</xdr:row>
      <xdr:rowOff>110998</xdr:rowOff>
    </xdr:to>
    <xdr:sp macro="" textlink="">
      <xdr:nvSpPr>
        <xdr:cNvPr id="371" name="楕円 370"/>
        <xdr:cNvSpPr/>
      </xdr:nvSpPr>
      <xdr:spPr>
        <a:xfrm>
          <a:off x="7810500" y="1423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60198</xdr:rowOff>
    </xdr:from>
    <xdr:to>
      <xdr:col>45</xdr:col>
      <xdr:colOff>177800</xdr:colOff>
      <xdr:row>83</xdr:row>
      <xdr:rowOff>60198</xdr:rowOff>
    </xdr:to>
    <xdr:cxnSp macro="">
      <xdr:nvCxnSpPr>
        <xdr:cNvPr id="372" name="直線コネクタ 371"/>
        <xdr:cNvCxnSpPr/>
      </xdr:nvCxnSpPr>
      <xdr:spPr>
        <a:xfrm>
          <a:off x="7861300" y="142905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14732</xdr:rowOff>
    </xdr:from>
    <xdr:to>
      <xdr:col>36</xdr:col>
      <xdr:colOff>165100</xdr:colOff>
      <xdr:row>83</xdr:row>
      <xdr:rowOff>116332</xdr:rowOff>
    </xdr:to>
    <xdr:sp macro="" textlink="">
      <xdr:nvSpPr>
        <xdr:cNvPr id="373" name="楕円 372"/>
        <xdr:cNvSpPr/>
      </xdr:nvSpPr>
      <xdr:spPr>
        <a:xfrm>
          <a:off x="6921500" y="1424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60198</xdr:rowOff>
    </xdr:from>
    <xdr:to>
      <xdr:col>41</xdr:col>
      <xdr:colOff>50800</xdr:colOff>
      <xdr:row>83</xdr:row>
      <xdr:rowOff>65532</xdr:rowOff>
    </xdr:to>
    <xdr:cxnSp macro="">
      <xdr:nvCxnSpPr>
        <xdr:cNvPr id="374" name="直線コネクタ 373"/>
        <xdr:cNvCxnSpPr/>
      </xdr:nvCxnSpPr>
      <xdr:spPr>
        <a:xfrm flipV="1">
          <a:off x="6972300" y="14290548"/>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35069</xdr:rowOff>
    </xdr:from>
    <xdr:ext cx="469744" cy="259045"/>
    <xdr:sp macro="" textlink="">
      <xdr:nvSpPr>
        <xdr:cNvPr id="375" name="n_1aveValue【公営住宅】&#10;一人当たり面積"/>
        <xdr:cNvSpPr txBox="1"/>
      </xdr:nvSpPr>
      <xdr:spPr>
        <a:xfrm>
          <a:off x="9391727" y="1460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40784</xdr:rowOff>
    </xdr:from>
    <xdr:ext cx="469744" cy="259045"/>
    <xdr:sp macro="" textlink="">
      <xdr:nvSpPr>
        <xdr:cNvPr id="376" name="n_2aveValue【公営住宅】&#10;一人当たり面積"/>
        <xdr:cNvSpPr txBox="1"/>
      </xdr:nvSpPr>
      <xdr:spPr>
        <a:xfrm>
          <a:off x="8515427" y="1461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42690</xdr:rowOff>
    </xdr:from>
    <xdr:ext cx="469744" cy="259045"/>
    <xdr:sp macro="" textlink="">
      <xdr:nvSpPr>
        <xdr:cNvPr id="377" name="n_3aveValue【公営住宅】&#10;一人当たり面積"/>
        <xdr:cNvSpPr txBox="1"/>
      </xdr:nvSpPr>
      <xdr:spPr>
        <a:xfrm>
          <a:off x="7626427" y="146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52215</xdr:rowOff>
    </xdr:from>
    <xdr:ext cx="469744" cy="259045"/>
    <xdr:sp macro="" textlink="">
      <xdr:nvSpPr>
        <xdr:cNvPr id="378" name="n_4aveValue【公営住宅】&#10;一人当たり面積"/>
        <xdr:cNvSpPr txBox="1"/>
      </xdr:nvSpPr>
      <xdr:spPr>
        <a:xfrm>
          <a:off x="6737427" y="1462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121429</xdr:rowOff>
    </xdr:from>
    <xdr:ext cx="469744" cy="259045"/>
    <xdr:sp macro="" textlink="">
      <xdr:nvSpPr>
        <xdr:cNvPr id="379" name="n_1mainValue【公営住宅】&#10;一人当たり面積"/>
        <xdr:cNvSpPr txBox="1"/>
      </xdr:nvSpPr>
      <xdr:spPr>
        <a:xfrm>
          <a:off x="9391727" y="1400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127525</xdr:rowOff>
    </xdr:from>
    <xdr:ext cx="469744" cy="259045"/>
    <xdr:sp macro="" textlink="">
      <xdr:nvSpPr>
        <xdr:cNvPr id="380" name="n_2mainValue【公営住宅】&#10;一人当たり面積"/>
        <xdr:cNvSpPr txBox="1"/>
      </xdr:nvSpPr>
      <xdr:spPr>
        <a:xfrm>
          <a:off x="8515427" y="14014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127525</xdr:rowOff>
    </xdr:from>
    <xdr:ext cx="469744" cy="259045"/>
    <xdr:sp macro="" textlink="">
      <xdr:nvSpPr>
        <xdr:cNvPr id="381" name="n_3mainValue【公営住宅】&#10;一人当たり面積"/>
        <xdr:cNvSpPr txBox="1"/>
      </xdr:nvSpPr>
      <xdr:spPr>
        <a:xfrm>
          <a:off x="7626427" y="14014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132859</xdr:rowOff>
    </xdr:from>
    <xdr:ext cx="469744" cy="259045"/>
    <xdr:sp macro="" textlink="">
      <xdr:nvSpPr>
        <xdr:cNvPr id="382" name="n_4mainValue【公営住宅】&#10;一人当たり面積"/>
        <xdr:cNvSpPr txBox="1"/>
      </xdr:nvSpPr>
      <xdr:spPr>
        <a:xfrm>
          <a:off x="6737427" y="1402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1" name="テキスト ボックス 41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3" name="テキスト ボックス 41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5" name="テキスト ボックス 41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7" name="テキスト ボックス 41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9" name="テキスト ボックス 41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1" name="テキスト ボックス 42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38100</xdr:rowOff>
    </xdr:from>
    <xdr:to>
      <xdr:col>85</xdr:col>
      <xdr:colOff>126364</xdr:colOff>
      <xdr:row>42</xdr:row>
      <xdr:rowOff>38100</xdr:rowOff>
    </xdr:to>
    <xdr:cxnSp macro="">
      <xdr:nvCxnSpPr>
        <xdr:cNvPr id="423" name="直線コネクタ 422"/>
        <xdr:cNvCxnSpPr/>
      </xdr:nvCxnSpPr>
      <xdr:spPr>
        <a:xfrm flipV="1">
          <a:off x="16318864" y="56959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4"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5" name="直線コネクタ 424"/>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156227</xdr:rowOff>
    </xdr:from>
    <xdr:ext cx="405111" cy="259045"/>
    <xdr:sp macro="" textlink="">
      <xdr:nvSpPr>
        <xdr:cNvPr id="426" name="【認定こども園・幼稚園・保育所】&#10;有形固定資産減価償却率最大値テキスト"/>
        <xdr:cNvSpPr txBox="1"/>
      </xdr:nvSpPr>
      <xdr:spPr>
        <a:xfrm>
          <a:off x="16357600" y="547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38100</xdr:rowOff>
    </xdr:from>
    <xdr:to>
      <xdr:col>86</xdr:col>
      <xdr:colOff>25400</xdr:colOff>
      <xdr:row>33</xdr:row>
      <xdr:rowOff>38100</xdr:rowOff>
    </xdr:to>
    <xdr:cxnSp macro="">
      <xdr:nvCxnSpPr>
        <xdr:cNvPr id="427" name="直線コネクタ 426"/>
        <xdr:cNvCxnSpPr/>
      </xdr:nvCxnSpPr>
      <xdr:spPr>
        <a:xfrm>
          <a:off x="16230600" y="569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139717</xdr:rowOff>
    </xdr:from>
    <xdr:ext cx="405111" cy="259045"/>
    <xdr:sp macro="" textlink="">
      <xdr:nvSpPr>
        <xdr:cNvPr id="428" name="【認定こども園・幼稚園・保育所】&#10;有形固定資産減価償却率平均値テキスト"/>
        <xdr:cNvSpPr txBox="1"/>
      </xdr:nvSpPr>
      <xdr:spPr>
        <a:xfrm>
          <a:off x="16357600" y="6140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116840</xdr:rowOff>
    </xdr:from>
    <xdr:to>
      <xdr:col>85</xdr:col>
      <xdr:colOff>177800</xdr:colOff>
      <xdr:row>37</xdr:row>
      <xdr:rowOff>46990</xdr:rowOff>
    </xdr:to>
    <xdr:sp macro="" textlink="">
      <xdr:nvSpPr>
        <xdr:cNvPr id="429" name="フローチャート: 判断 428"/>
        <xdr:cNvSpPr/>
      </xdr:nvSpPr>
      <xdr:spPr>
        <a:xfrm>
          <a:off x="16268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105410</xdr:rowOff>
    </xdr:from>
    <xdr:to>
      <xdr:col>81</xdr:col>
      <xdr:colOff>101600</xdr:colOff>
      <xdr:row>37</xdr:row>
      <xdr:rowOff>35560</xdr:rowOff>
    </xdr:to>
    <xdr:sp macro="" textlink="">
      <xdr:nvSpPr>
        <xdr:cNvPr id="430" name="フローチャート: 判断 429"/>
        <xdr:cNvSpPr/>
      </xdr:nvSpPr>
      <xdr:spPr>
        <a:xfrm>
          <a:off x="15430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103505</xdr:rowOff>
    </xdr:from>
    <xdr:to>
      <xdr:col>76</xdr:col>
      <xdr:colOff>165100</xdr:colOff>
      <xdr:row>37</xdr:row>
      <xdr:rowOff>33655</xdr:rowOff>
    </xdr:to>
    <xdr:sp macro="" textlink="">
      <xdr:nvSpPr>
        <xdr:cNvPr id="431" name="フローチャート: 判断 430"/>
        <xdr:cNvSpPr/>
      </xdr:nvSpPr>
      <xdr:spPr>
        <a:xfrm>
          <a:off x="14541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432" name="フローチャート: 判断 431"/>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4445</xdr:rowOff>
    </xdr:from>
    <xdr:to>
      <xdr:col>67</xdr:col>
      <xdr:colOff>101600</xdr:colOff>
      <xdr:row>37</xdr:row>
      <xdr:rowOff>106045</xdr:rowOff>
    </xdr:to>
    <xdr:sp macro="" textlink="">
      <xdr:nvSpPr>
        <xdr:cNvPr id="433" name="フローチャート: 判断 432"/>
        <xdr:cNvSpPr/>
      </xdr:nvSpPr>
      <xdr:spPr>
        <a:xfrm>
          <a:off x="12763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158750</xdr:rowOff>
    </xdr:from>
    <xdr:to>
      <xdr:col>85</xdr:col>
      <xdr:colOff>177800</xdr:colOff>
      <xdr:row>42</xdr:row>
      <xdr:rowOff>88900</xdr:rowOff>
    </xdr:to>
    <xdr:sp macro="" textlink="">
      <xdr:nvSpPr>
        <xdr:cNvPr id="439" name="楕円 438"/>
        <xdr:cNvSpPr/>
      </xdr:nvSpPr>
      <xdr:spPr>
        <a:xfrm>
          <a:off x="162687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73677</xdr:rowOff>
    </xdr:from>
    <xdr:ext cx="469744" cy="259045"/>
    <xdr:sp macro="" textlink="">
      <xdr:nvSpPr>
        <xdr:cNvPr id="440" name="【認定こども園・幼稚園・保育所】&#10;有形固定資産減価償却率該当値テキスト"/>
        <xdr:cNvSpPr txBox="1"/>
      </xdr:nvSpPr>
      <xdr:spPr>
        <a:xfrm>
          <a:off x="16357600" y="710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158750</xdr:rowOff>
    </xdr:from>
    <xdr:to>
      <xdr:col>81</xdr:col>
      <xdr:colOff>101600</xdr:colOff>
      <xdr:row>42</xdr:row>
      <xdr:rowOff>88900</xdr:rowOff>
    </xdr:to>
    <xdr:sp macro="" textlink="">
      <xdr:nvSpPr>
        <xdr:cNvPr id="441" name="楕円 440"/>
        <xdr:cNvSpPr/>
      </xdr:nvSpPr>
      <xdr:spPr>
        <a:xfrm>
          <a:off x="15430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38100</xdr:rowOff>
    </xdr:from>
    <xdr:to>
      <xdr:col>85</xdr:col>
      <xdr:colOff>127000</xdr:colOff>
      <xdr:row>42</xdr:row>
      <xdr:rowOff>38100</xdr:rowOff>
    </xdr:to>
    <xdr:cxnSp macro="">
      <xdr:nvCxnSpPr>
        <xdr:cNvPr id="442" name="直線コネクタ 441"/>
        <xdr:cNvCxnSpPr/>
      </xdr:nvCxnSpPr>
      <xdr:spPr>
        <a:xfrm>
          <a:off x="15481300" y="723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158750</xdr:rowOff>
    </xdr:from>
    <xdr:to>
      <xdr:col>76</xdr:col>
      <xdr:colOff>165100</xdr:colOff>
      <xdr:row>42</xdr:row>
      <xdr:rowOff>88900</xdr:rowOff>
    </xdr:to>
    <xdr:sp macro="" textlink="">
      <xdr:nvSpPr>
        <xdr:cNvPr id="443" name="楕円 442"/>
        <xdr:cNvSpPr/>
      </xdr:nvSpPr>
      <xdr:spPr>
        <a:xfrm>
          <a:off x="14541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38100</xdr:rowOff>
    </xdr:from>
    <xdr:to>
      <xdr:col>81</xdr:col>
      <xdr:colOff>50800</xdr:colOff>
      <xdr:row>42</xdr:row>
      <xdr:rowOff>38100</xdr:rowOff>
    </xdr:to>
    <xdr:cxnSp macro="">
      <xdr:nvCxnSpPr>
        <xdr:cNvPr id="444" name="直線コネクタ 443"/>
        <xdr:cNvCxnSpPr/>
      </xdr:nvCxnSpPr>
      <xdr:spPr>
        <a:xfrm>
          <a:off x="14592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158750</xdr:rowOff>
    </xdr:from>
    <xdr:to>
      <xdr:col>72</xdr:col>
      <xdr:colOff>38100</xdr:colOff>
      <xdr:row>42</xdr:row>
      <xdr:rowOff>88900</xdr:rowOff>
    </xdr:to>
    <xdr:sp macro="" textlink="">
      <xdr:nvSpPr>
        <xdr:cNvPr id="445" name="楕円 444"/>
        <xdr:cNvSpPr/>
      </xdr:nvSpPr>
      <xdr:spPr>
        <a:xfrm>
          <a:off x="13652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38100</xdr:rowOff>
    </xdr:from>
    <xdr:to>
      <xdr:col>76</xdr:col>
      <xdr:colOff>114300</xdr:colOff>
      <xdr:row>42</xdr:row>
      <xdr:rowOff>38100</xdr:rowOff>
    </xdr:to>
    <xdr:cxnSp macro="">
      <xdr:nvCxnSpPr>
        <xdr:cNvPr id="446" name="直線コネクタ 445"/>
        <xdr:cNvCxnSpPr/>
      </xdr:nvCxnSpPr>
      <xdr:spPr>
        <a:xfrm>
          <a:off x="13703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158750</xdr:rowOff>
    </xdr:from>
    <xdr:to>
      <xdr:col>67</xdr:col>
      <xdr:colOff>101600</xdr:colOff>
      <xdr:row>42</xdr:row>
      <xdr:rowOff>88900</xdr:rowOff>
    </xdr:to>
    <xdr:sp macro="" textlink="">
      <xdr:nvSpPr>
        <xdr:cNvPr id="447" name="楕円 446"/>
        <xdr:cNvSpPr/>
      </xdr:nvSpPr>
      <xdr:spPr>
        <a:xfrm>
          <a:off x="12763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38100</xdr:rowOff>
    </xdr:from>
    <xdr:to>
      <xdr:col>71</xdr:col>
      <xdr:colOff>177800</xdr:colOff>
      <xdr:row>42</xdr:row>
      <xdr:rowOff>38100</xdr:rowOff>
    </xdr:to>
    <xdr:cxnSp macro="">
      <xdr:nvCxnSpPr>
        <xdr:cNvPr id="448" name="直線コネクタ 447"/>
        <xdr:cNvCxnSpPr/>
      </xdr:nvCxnSpPr>
      <xdr:spPr>
        <a:xfrm>
          <a:off x="12814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52087</xdr:rowOff>
    </xdr:from>
    <xdr:ext cx="405111" cy="259045"/>
    <xdr:sp macro="" textlink="">
      <xdr:nvSpPr>
        <xdr:cNvPr id="449" name="n_1aveValue【認定こども園・幼稚園・保育所】&#10;有形固定資産減価償却率"/>
        <xdr:cNvSpPr txBox="1"/>
      </xdr:nvSpPr>
      <xdr:spPr>
        <a:xfrm>
          <a:off x="152660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50182</xdr:rowOff>
    </xdr:from>
    <xdr:ext cx="405111" cy="259045"/>
    <xdr:sp macro="" textlink="">
      <xdr:nvSpPr>
        <xdr:cNvPr id="450" name="n_2aveValue【認定こども園・幼稚園・保育所】&#10;有形固定資産減価償却率"/>
        <xdr:cNvSpPr txBox="1"/>
      </xdr:nvSpPr>
      <xdr:spPr>
        <a:xfrm>
          <a:off x="14389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451" name="n_3aveValue【認定こども園・幼稚園・保育所】&#10;有形固定資産減価償却率"/>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122572</xdr:rowOff>
    </xdr:from>
    <xdr:ext cx="405111" cy="259045"/>
    <xdr:sp macro="" textlink="">
      <xdr:nvSpPr>
        <xdr:cNvPr id="452" name="n_4aveValue【認定こども園・幼稚園・保育所】&#10;有形固定資産減価償却率"/>
        <xdr:cNvSpPr txBox="1"/>
      </xdr:nvSpPr>
      <xdr:spPr>
        <a:xfrm>
          <a:off x="12611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42</xdr:row>
      <xdr:rowOff>80027</xdr:rowOff>
    </xdr:from>
    <xdr:ext cx="469744" cy="259045"/>
    <xdr:sp macro="" textlink="">
      <xdr:nvSpPr>
        <xdr:cNvPr id="453" name="n_1mainValue【認定こども園・幼稚園・保育所】&#10;有形固定資産減価償却率"/>
        <xdr:cNvSpPr txBox="1"/>
      </xdr:nvSpPr>
      <xdr:spPr>
        <a:xfrm>
          <a:off x="152337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42</xdr:row>
      <xdr:rowOff>80027</xdr:rowOff>
    </xdr:from>
    <xdr:ext cx="469744" cy="259045"/>
    <xdr:sp macro="" textlink="">
      <xdr:nvSpPr>
        <xdr:cNvPr id="454" name="n_2mainValue【認定こども園・幼稚園・保育所】&#10;有形固定資産減価償却率"/>
        <xdr:cNvSpPr txBox="1"/>
      </xdr:nvSpPr>
      <xdr:spPr>
        <a:xfrm>
          <a:off x="14357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42</xdr:row>
      <xdr:rowOff>80027</xdr:rowOff>
    </xdr:from>
    <xdr:ext cx="469744" cy="259045"/>
    <xdr:sp macro="" textlink="">
      <xdr:nvSpPr>
        <xdr:cNvPr id="455" name="n_3mainValue【認定こども園・幼稚園・保育所】&#10;有形固定資産減価償却率"/>
        <xdr:cNvSpPr txBox="1"/>
      </xdr:nvSpPr>
      <xdr:spPr>
        <a:xfrm>
          <a:off x="13468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42</xdr:row>
      <xdr:rowOff>80027</xdr:rowOff>
    </xdr:from>
    <xdr:ext cx="469744" cy="259045"/>
    <xdr:sp macro="" textlink="">
      <xdr:nvSpPr>
        <xdr:cNvPr id="456" name="n_4mainValue【認定こども園・幼稚園・保育所】&#10;有形固定資産減価償却率"/>
        <xdr:cNvSpPr txBox="1"/>
      </xdr:nvSpPr>
      <xdr:spPr>
        <a:xfrm>
          <a:off x="12579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8" name="テキスト ボックス 46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0" name="テキスト ボックス 46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2" name="テキスト ボックス 47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4" name="テキスト ボックス 47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6" name="テキスト ボックス 47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8" name="テキスト ボックス 47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144780</xdr:rowOff>
    </xdr:from>
    <xdr:to>
      <xdr:col>116</xdr:col>
      <xdr:colOff>62864</xdr:colOff>
      <xdr:row>42</xdr:row>
      <xdr:rowOff>15240</xdr:rowOff>
    </xdr:to>
    <xdr:cxnSp macro="">
      <xdr:nvCxnSpPr>
        <xdr:cNvPr id="480" name="直線コネクタ 479"/>
        <xdr:cNvCxnSpPr/>
      </xdr:nvCxnSpPr>
      <xdr:spPr>
        <a:xfrm flipV="1">
          <a:off x="22160864" y="597408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19067</xdr:rowOff>
    </xdr:from>
    <xdr:ext cx="469744" cy="259045"/>
    <xdr:sp macro="" textlink="">
      <xdr:nvSpPr>
        <xdr:cNvPr id="481" name="【認定こども園・幼稚園・保育所】&#10;一人当たり面積最小値テキスト"/>
        <xdr:cNvSpPr txBox="1"/>
      </xdr:nvSpPr>
      <xdr:spPr>
        <a:xfrm>
          <a:off x="22199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15240</xdr:rowOff>
    </xdr:from>
    <xdr:to>
      <xdr:col>116</xdr:col>
      <xdr:colOff>152400</xdr:colOff>
      <xdr:row>42</xdr:row>
      <xdr:rowOff>15240</xdr:rowOff>
    </xdr:to>
    <xdr:cxnSp macro="">
      <xdr:nvCxnSpPr>
        <xdr:cNvPr id="482" name="直線コネクタ 481"/>
        <xdr:cNvCxnSpPr/>
      </xdr:nvCxnSpPr>
      <xdr:spPr>
        <a:xfrm>
          <a:off x="22072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91457</xdr:rowOff>
    </xdr:from>
    <xdr:ext cx="469744" cy="259045"/>
    <xdr:sp macro="" textlink="">
      <xdr:nvSpPr>
        <xdr:cNvPr id="483" name="【認定こども園・幼稚園・保育所】&#10;一人当たり面積最大値テキスト"/>
        <xdr:cNvSpPr txBox="1"/>
      </xdr:nvSpPr>
      <xdr:spPr>
        <a:xfrm>
          <a:off x="22199600" y="574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144780</xdr:rowOff>
    </xdr:from>
    <xdr:to>
      <xdr:col>116</xdr:col>
      <xdr:colOff>152400</xdr:colOff>
      <xdr:row>34</xdr:row>
      <xdr:rowOff>144780</xdr:rowOff>
    </xdr:to>
    <xdr:cxnSp macro="">
      <xdr:nvCxnSpPr>
        <xdr:cNvPr id="484" name="直線コネクタ 483"/>
        <xdr:cNvCxnSpPr/>
      </xdr:nvCxnSpPr>
      <xdr:spPr>
        <a:xfrm>
          <a:off x="22072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143527</xdr:rowOff>
    </xdr:from>
    <xdr:ext cx="469744" cy="259045"/>
    <xdr:sp macro="" textlink="">
      <xdr:nvSpPr>
        <xdr:cNvPr id="485" name="【認定こども園・幼稚園・保育所】&#10;一人当たり面積平均値テキスト"/>
        <xdr:cNvSpPr txBox="1"/>
      </xdr:nvSpPr>
      <xdr:spPr>
        <a:xfrm>
          <a:off x="22199600" y="665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120650</xdr:rowOff>
    </xdr:from>
    <xdr:to>
      <xdr:col>116</xdr:col>
      <xdr:colOff>114300</xdr:colOff>
      <xdr:row>40</xdr:row>
      <xdr:rowOff>50800</xdr:rowOff>
    </xdr:to>
    <xdr:sp macro="" textlink="">
      <xdr:nvSpPr>
        <xdr:cNvPr id="486" name="フローチャート: 判断 485"/>
        <xdr:cNvSpPr/>
      </xdr:nvSpPr>
      <xdr:spPr>
        <a:xfrm>
          <a:off x="221107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135890</xdr:rowOff>
    </xdr:from>
    <xdr:to>
      <xdr:col>112</xdr:col>
      <xdr:colOff>38100</xdr:colOff>
      <xdr:row>40</xdr:row>
      <xdr:rowOff>66040</xdr:rowOff>
    </xdr:to>
    <xdr:sp macro="" textlink="">
      <xdr:nvSpPr>
        <xdr:cNvPr id="487" name="フローチャート: 判断 486"/>
        <xdr:cNvSpPr/>
      </xdr:nvSpPr>
      <xdr:spPr>
        <a:xfrm>
          <a:off x="212725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154940</xdr:rowOff>
    </xdr:from>
    <xdr:to>
      <xdr:col>107</xdr:col>
      <xdr:colOff>101600</xdr:colOff>
      <xdr:row>40</xdr:row>
      <xdr:rowOff>85090</xdr:rowOff>
    </xdr:to>
    <xdr:sp macro="" textlink="">
      <xdr:nvSpPr>
        <xdr:cNvPr id="488" name="フローチャート: 判断 487"/>
        <xdr:cNvSpPr/>
      </xdr:nvSpPr>
      <xdr:spPr>
        <a:xfrm>
          <a:off x="20383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153035</xdr:rowOff>
    </xdr:from>
    <xdr:to>
      <xdr:col>102</xdr:col>
      <xdr:colOff>165100</xdr:colOff>
      <xdr:row>40</xdr:row>
      <xdr:rowOff>83185</xdr:rowOff>
    </xdr:to>
    <xdr:sp macro="" textlink="">
      <xdr:nvSpPr>
        <xdr:cNvPr id="489" name="フローチャート: 判断 488"/>
        <xdr:cNvSpPr/>
      </xdr:nvSpPr>
      <xdr:spPr>
        <a:xfrm>
          <a:off x="19494500" y="683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162560</xdr:rowOff>
    </xdr:from>
    <xdr:to>
      <xdr:col>98</xdr:col>
      <xdr:colOff>38100</xdr:colOff>
      <xdr:row>40</xdr:row>
      <xdr:rowOff>92710</xdr:rowOff>
    </xdr:to>
    <xdr:sp macro="" textlink="">
      <xdr:nvSpPr>
        <xdr:cNvPr id="490" name="フローチャート: 判断 489"/>
        <xdr:cNvSpPr/>
      </xdr:nvSpPr>
      <xdr:spPr>
        <a:xfrm>
          <a:off x="18605500" y="684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128270</xdr:rowOff>
    </xdr:from>
    <xdr:to>
      <xdr:col>116</xdr:col>
      <xdr:colOff>114300</xdr:colOff>
      <xdr:row>42</xdr:row>
      <xdr:rowOff>58420</xdr:rowOff>
    </xdr:to>
    <xdr:sp macro="" textlink="">
      <xdr:nvSpPr>
        <xdr:cNvPr id="496" name="楕円 495"/>
        <xdr:cNvSpPr/>
      </xdr:nvSpPr>
      <xdr:spPr>
        <a:xfrm>
          <a:off x="221107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43197</xdr:rowOff>
    </xdr:from>
    <xdr:ext cx="469744" cy="259045"/>
    <xdr:sp macro="" textlink="">
      <xdr:nvSpPr>
        <xdr:cNvPr id="497" name="【認定こども園・幼稚園・保育所】&#10;一人当たり面積該当値テキスト"/>
        <xdr:cNvSpPr txBox="1"/>
      </xdr:nvSpPr>
      <xdr:spPr>
        <a:xfrm>
          <a:off x="22199600" y="707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128270</xdr:rowOff>
    </xdr:from>
    <xdr:to>
      <xdr:col>112</xdr:col>
      <xdr:colOff>38100</xdr:colOff>
      <xdr:row>42</xdr:row>
      <xdr:rowOff>58420</xdr:rowOff>
    </xdr:to>
    <xdr:sp macro="" textlink="">
      <xdr:nvSpPr>
        <xdr:cNvPr id="498" name="楕円 497"/>
        <xdr:cNvSpPr/>
      </xdr:nvSpPr>
      <xdr:spPr>
        <a:xfrm>
          <a:off x="212725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7620</xdr:rowOff>
    </xdr:from>
    <xdr:to>
      <xdr:col>116</xdr:col>
      <xdr:colOff>63500</xdr:colOff>
      <xdr:row>42</xdr:row>
      <xdr:rowOff>7620</xdr:rowOff>
    </xdr:to>
    <xdr:cxnSp macro="">
      <xdr:nvCxnSpPr>
        <xdr:cNvPr id="499" name="直線コネクタ 498"/>
        <xdr:cNvCxnSpPr/>
      </xdr:nvCxnSpPr>
      <xdr:spPr>
        <a:xfrm>
          <a:off x="21323300" y="7208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128270</xdr:rowOff>
    </xdr:from>
    <xdr:to>
      <xdr:col>107</xdr:col>
      <xdr:colOff>101600</xdr:colOff>
      <xdr:row>42</xdr:row>
      <xdr:rowOff>58420</xdr:rowOff>
    </xdr:to>
    <xdr:sp macro="" textlink="">
      <xdr:nvSpPr>
        <xdr:cNvPr id="500" name="楕円 499"/>
        <xdr:cNvSpPr/>
      </xdr:nvSpPr>
      <xdr:spPr>
        <a:xfrm>
          <a:off x="203835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7620</xdr:rowOff>
    </xdr:from>
    <xdr:to>
      <xdr:col>111</xdr:col>
      <xdr:colOff>177800</xdr:colOff>
      <xdr:row>42</xdr:row>
      <xdr:rowOff>7620</xdr:rowOff>
    </xdr:to>
    <xdr:cxnSp macro="">
      <xdr:nvCxnSpPr>
        <xdr:cNvPr id="501" name="直線コネクタ 500"/>
        <xdr:cNvCxnSpPr/>
      </xdr:nvCxnSpPr>
      <xdr:spPr>
        <a:xfrm>
          <a:off x="20434300" y="7208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130175</xdr:rowOff>
    </xdr:from>
    <xdr:to>
      <xdr:col>102</xdr:col>
      <xdr:colOff>165100</xdr:colOff>
      <xdr:row>42</xdr:row>
      <xdr:rowOff>60325</xdr:rowOff>
    </xdr:to>
    <xdr:sp macro="" textlink="">
      <xdr:nvSpPr>
        <xdr:cNvPr id="502" name="楕円 501"/>
        <xdr:cNvSpPr/>
      </xdr:nvSpPr>
      <xdr:spPr>
        <a:xfrm>
          <a:off x="19494500" y="715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7620</xdr:rowOff>
    </xdr:from>
    <xdr:to>
      <xdr:col>107</xdr:col>
      <xdr:colOff>50800</xdr:colOff>
      <xdr:row>42</xdr:row>
      <xdr:rowOff>9525</xdr:rowOff>
    </xdr:to>
    <xdr:cxnSp macro="">
      <xdr:nvCxnSpPr>
        <xdr:cNvPr id="503" name="直線コネクタ 502"/>
        <xdr:cNvCxnSpPr/>
      </xdr:nvCxnSpPr>
      <xdr:spPr>
        <a:xfrm flipV="1">
          <a:off x="19545300" y="72085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130175</xdr:rowOff>
    </xdr:from>
    <xdr:to>
      <xdr:col>98</xdr:col>
      <xdr:colOff>38100</xdr:colOff>
      <xdr:row>42</xdr:row>
      <xdr:rowOff>60325</xdr:rowOff>
    </xdr:to>
    <xdr:sp macro="" textlink="">
      <xdr:nvSpPr>
        <xdr:cNvPr id="504" name="楕円 503"/>
        <xdr:cNvSpPr/>
      </xdr:nvSpPr>
      <xdr:spPr>
        <a:xfrm>
          <a:off x="18605500" y="715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9525</xdr:rowOff>
    </xdr:from>
    <xdr:to>
      <xdr:col>102</xdr:col>
      <xdr:colOff>114300</xdr:colOff>
      <xdr:row>42</xdr:row>
      <xdr:rowOff>9525</xdr:rowOff>
    </xdr:to>
    <xdr:cxnSp macro="">
      <xdr:nvCxnSpPr>
        <xdr:cNvPr id="505" name="直線コネクタ 504"/>
        <xdr:cNvCxnSpPr/>
      </xdr:nvCxnSpPr>
      <xdr:spPr>
        <a:xfrm>
          <a:off x="18656300" y="72104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82567</xdr:rowOff>
    </xdr:from>
    <xdr:ext cx="469744" cy="259045"/>
    <xdr:sp macro="" textlink="">
      <xdr:nvSpPr>
        <xdr:cNvPr id="506" name="n_1aveValue【認定こども園・幼稚園・保育所】&#10;一人当たり面積"/>
        <xdr:cNvSpPr txBox="1"/>
      </xdr:nvSpPr>
      <xdr:spPr>
        <a:xfrm>
          <a:off x="21075727" y="659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101617</xdr:rowOff>
    </xdr:from>
    <xdr:ext cx="469744" cy="259045"/>
    <xdr:sp macro="" textlink="">
      <xdr:nvSpPr>
        <xdr:cNvPr id="507" name="n_2aveValue【認定こども園・幼稚園・保育所】&#10;一人当たり面積"/>
        <xdr:cNvSpPr txBox="1"/>
      </xdr:nvSpPr>
      <xdr:spPr>
        <a:xfrm>
          <a:off x="20199427"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99712</xdr:rowOff>
    </xdr:from>
    <xdr:ext cx="469744" cy="259045"/>
    <xdr:sp macro="" textlink="">
      <xdr:nvSpPr>
        <xdr:cNvPr id="508" name="n_3aveValue【認定こども園・幼稚園・保育所】&#10;一人当たり面積"/>
        <xdr:cNvSpPr txBox="1"/>
      </xdr:nvSpPr>
      <xdr:spPr>
        <a:xfrm>
          <a:off x="19310427" y="661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109237</xdr:rowOff>
    </xdr:from>
    <xdr:ext cx="469744" cy="259045"/>
    <xdr:sp macro="" textlink="">
      <xdr:nvSpPr>
        <xdr:cNvPr id="509" name="n_4aveValue【認定こども園・幼稚園・保育所】&#10;一人当たり面積"/>
        <xdr:cNvSpPr txBox="1"/>
      </xdr:nvSpPr>
      <xdr:spPr>
        <a:xfrm>
          <a:off x="18421427" y="662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49547</xdr:rowOff>
    </xdr:from>
    <xdr:ext cx="469744" cy="259045"/>
    <xdr:sp macro="" textlink="">
      <xdr:nvSpPr>
        <xdr:cNvPr id="510" name="n_1mainValue【認定こども園・幼稚園・保育所】&#10;一人当たり面積"/>
        <xdr:cNvSpPr txBox="1"/>
      </xdr:nvSpPr>
      <xdr:spPr>
        <a:xfrm>
          <a:off x="21075727" y="725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49547</xdr:rowOff>
    </xdr:from>
    <xdr:ext cx="469744" cy="259045"/>
    <xdr:sp macro="" textlink="">
      <xdr:nvSpPr>
        <xdr:cNvPr id="511" name="n_2mainValue【認定こども園・幼稚園・保育所】&#10;一人当たり面積"/>
        <xdr:cNvSpPr txBox="1"/>
      </xdr:nvSpPr>
      <xdr:spPr>
        <a:xfrm>
          <a:off x="20199427" y="725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51452</xdr:rowOff>
    </xdr:from>
    <xdr:ext cx="469744" cy="259045"/>
    <xdr:sp macro="" textlink="">
      <xdr:nvSpPr>
        <xdr:cNvPr id="512" name="n_3mainValue【認定こども園・幼稚園・保育所】&#10;一人当たり面積"/>
        <xdr:cNvSpPr txBox="1"/>
      </xdr:nvSpPr>
      <xdr:spPr>
        <a:xfrm>
          <a:off x="19310427" y="72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51452</xdr:rowOff>
    </xdr:from>
    <xdr:ext cx="469744" cy="259045"/>
    <xdr:sp macro="" textlink="">
      <xdr:nvSpPr>
        <xdr:cNvPr id="513" name="n_4mainValue【認定こども園・幼稚園・保育所】&#10;一人当たり面積"/>
        <xdr:cNvSpPr txBox="1"/>
      </xdr:nvSpPr>
      <xdr:spPr>
        <a:xfrm>
          <a:off x="18421427" y="72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2" name="テキスト ボックス 52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4" name="テキスト ボックス 52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5" name="直線コネクタ 52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6" name="テキスト ボックス 525"/>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7" name="直線コネクタ 52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8" name="テキスト ボックス 52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9" name="直線コネクタ 52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0" name="テキスト ボックス 52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1" name="直線コネクタ 53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2" name="テキスト ボックス 53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3" name="直線コネクタ 53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4" name="テキスト ボックス 53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6" name="テキスト ボックス 535"/>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81915</xdr:rowOff>
    </xdr:from>
    <xdr:to>
      <xdr:col>85</xdr:col>
      <xdr:colOff>126364</xdr:colOff>
      <xdr:row>62</xdr:row>
      <xdr:rowOff>154305</xdr:rowOff>
    </xdr:to>
    <xdr:cxnSp macro="">
      <xdr:nvCxnSpPr>
        <xdr:cNvPr id="538" name="直線コネクタ 537"/>
        <xdr:cNvCxnSpPr/>
      </xdr:nvCxnSpPr>
      <xdr:spPr>
        <a:xfrm flipV="1">
          <a:off x="16318864" y="968311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158132</xdr:rowOff>
    </xdr:from>
    <xdr:ext cx="405111" cy="259045"/>
    <xdr:sp macro="" textlink="">
      <xdr:nvSpPr>
        <xdr:cNvPr id="539" name="【学校施設】&#10;有形固定資産減価償却率最小値テキスト"/>
        <xdr:cNvSpPr txBox="1"/>
      </xdr:nvSpPr>
      <xdr:spPr>
        <a:xfrm>
          <a:off x="16357600" y="1078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154305</xdr:rowOff>
    </xdr:from>
    <xdr:to>
      <xdr:col>86</xdr:col>
      <xdr:colOff>25400</xdr:colOff>
      <xdr:row>62</xdr:row>
      <xdr:rowOff>154305</xdr:rowOff>
    </xdr:to>
    <xdr:cxnSp macro="">
      <xdr:nvCxnSpPr>
        <xdr:cNvPr id="540" name="直線コネクタ 539"/>
        <xdr:cNvCxnSpPr/>
      </xdr:nvCxnSpPr>
      <xdr:spPr>
        <a:xfrm>
          <a:off x="16230600" y="1078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28592</xdr:rowOff>
    </xdr:from>
    <xdr:ext cx="405111" cy="259045"/>
    <xdr:sp macro="" textlink="">
      <xdr:nvSpPr>
        <xdr:cNvPr id="541" name="【学校施設】&#10;有形固定資産減価償却率最大値テキスト"/>
        <xdr:cNvSpPr txBox="1"/>
      </xdr:nvSpPr>
      <xdr:spPr>
        <a:xfrm>
          <a:off x="16357600" y="945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81915</xdr:rowOff>
    </xdr:from>
    <xdr:to>
      <xdr:col>86</xdr:col>
      <xdr:colOff>25400</xdr:colOff>
      <xdr:row>56</xdr:row>
      <xdr:rowOff>81915</xdr:rowOff>
    </xdr:to>
    <xdr:cxnSp macro="">
      <xdr:nvCxnSpPr>
        <xdr:cNvPr id="542" name="直線コネクタ 541"/>
        <xdr:cNvCxnSpPr/>
      </xdr:nvCxnSpPr>
      <xdr:spPr>
        <a:xfrm>
          <a:off x="16230600" y="968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36847</xdr:rowOff>
    </xdr:from>
    <xdr:ext cx="405111" cy="259045"/>
    <xdr:sp macro="" textlink="">
      <xdr:nvSpPr>
        <xdr:cNvPr id="543" name="【学校施設】&#10;有形固定資産減価償却率平均値テキスト"/>
        <xdr:cNvSpPr txBox="1"/>
      </xdr:nvSpPr>
      <xdr:spPr>
        <a:xfrm>
          <a:off x="16357600" y="1015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544" name="フローチャート: 判断 543"/>
        <xdr:cNvSpPr/>
      </xdr:nvSpPr>
      <xdr:spPr>
        <a:xfrm>
          <a:off x="16268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164465</xdr:rowOff>
    </xdr:from>
    <xdr:to>
      <xdr:col>81</xdr:col>
      <xdr:colOff>101600</xdr:colOff>
      <xdr:row>60</xdr:row>
      <xdr:rowOff>94615</xdr:rowOff>
    </xdr:to>
    <xdr:sp macro="" textlink="">
      <xdr:nvSpPr>
        <xdr:cNvPr id="545" name="フローチャート: 判断 544"/>
        <xdr:cNvSpPr/>
      </xdr:nvSpPr>
      <xdr:spPr>
        <a:xfrm>
          <a:off x="15430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158750</xdr:rowOff>
    </xdr:from>
    <xdr:to>
      <xdr:col>76</xdr:col>
      <xdr:colOff>165100</xdr:colOff>
      <xdr:row>60</xdr:row>
      <xdr:rowOff>88900</xdr:rowOff>
    </xdr:to>
    <xdr:sp macro="" textlink="">
      <xdr:nvSpPr>
        <xdr:cNvPr id="546" name="フローチャート: 判断 545"/>
        <xdr:cNvSpPr/>
      </xdr:nvSpPr>
      <xdr:spPr>
        <a:xfrm>
          <a:off x="14541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162560</xdr:rowOff>
    </xdr:from>
    <xdr:to>
      <xdr:col>72</xdr:col>
      <xdr:colOff>38100</xdr:colOff>
      <xdr:row>60</xdr:row>
      <xdr:rowOff>92710</xdr:rowOff>
    </xdr:to>
    <xdr:sp macro="" textlink="">
      <xdr:nvSpPr>
        <xdr:cNvPr id="547" name="フローチャート: 判断 546"/>
        <xdr:cNvSpPr/>
      </xdr:nvSpPr>
      <xdr:spPr>
        <a:xfrm>
          <a:off x="13652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130175</xdr:rowOff>
    </xdr:from>
    <xdr:to>
      <xdr:col>67</xdr:col>
      <xdr:colOff>101600</xdr:colOff>
      <xdr:row>60</xdr:row>
      <xdr:rowOff>60325</xdr:rowOff>
    </xdr:to>
    <xdr:sp macro="" textlink="">
      <xdr:nvSpPr>
        <xdr:cNvPr id="548" name="フローチャート: 判断 547"/>
        <xdr:cNvSpPr/>
      </xdr:nvSpPr>
      <xdr:spPr>
        <a:xfrm>
          <a:off x="12763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34925</xdr:rowOff>
    </xdr:from>
    <xdr:to>
      <xdr:col>85</xdr:col>
      <xdr:colOff>177800</xdr:colOff>
      <xdr:row>62</xdr:row>
      <xdr:rowOff>136525</xdr:rowOff>
    </xdr:to>
    <xdr:sp macro="" textlink="">
      <xdr:nvSpPr>
        <xdr:cNvPr id="554" name="楕円 553"/>
        <xdr:cNvSpPr/>
      </xdr:nvSpPr>
      <xdr:spPr>
        <a:xfrm>
          <a:off x="16268700" y="106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121302</xdr:rowOff>
    </xdr:from>
    <xdr:ext cx="405111" cy="259045"/>
    <xdr:sp macro="" textlink="">
      <xdr:nvSpPr>
        <xdr:cNvPr id="555" name="【学校施設】&#10;有形固定資産減価償却率該当値テキスト"/>
        <xdr:cNvSpPr txBox="1"/>
      </xdr:nvSpPr>
      <xdr:spPr>
        <a:xfrm>
          <a:off x="16357600" y="1057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6350</xdr:rowOff>
    </xdr:from>
    <xdr:to>
      <xdr:col>81</xdr:col>
      <xdr:colOff>101600</xdr:colOff>
      <xdr:row>62</xdr:row>
      <xdr:rowOff>107950</xdr:rowOff>
    </xdr:to>
    <xdr:sp macro="" textlink="">
      <xdr:nvSpPr>
        <xdr:cNvPr id="556" name="楕円 555"/>
        <xdr:cNvSpPr/>
      </xdr:nvSpPr>
      <xdr:spPr>
        <a:xfrm>
          <a:off x="15430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57150</xdr:rowOff>
    </xdr:from>
    <xdr:to>
      <xdr:col>85</xdr:col>
      <xdr:colOff>127000</xdr:colOff>
      <xdr:row>62</xdr:row>
      <xdr:rowOff>85725</xdr:rowOff>
    </xdr:to>
    <xdr:cxnSp macro="">
      <xdr:nvCxnSpPr>
        <xdr:cNvPr id="557" name="直線コネクタ 556"/>
        <xdr:cNvCxnSpPr/>
      </xdr:nvCxnSpPr>
      <xdr:spPr>
        <a:xfrm>
          <a:off x="15481300" y="1068705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162560</xdr:rowOff>
    </xdr:from>
    <xdr:to>
      <xdr:col>76</xdr:col>
      <xdr:colOff>165100</xdr:colOff>
      <xdr:row>62</xdr:row>
      <xdr:rowOff>92710</xdr:rowOff>
    </xdr:to>
    <xdr:sp macro="" textlink="">
      <xdr:nvSpPr>
        <xdr:cNvPr id="558" name="楕円 557"/>
        <xdr:cNvSpPr/>
      </xdr:nvSpPr>
      <xdr:spPr>
        <a:xfrm>
          <a:off x="14541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41910</xdr:rowOff>
    </xdr:from>
    <xdr:to>
      <xdr:col>81</xdr:col>
      <xdr:colOff>50800</xdr:colOff>
      <xdr:row>62</xdr:row>
      <xdr:rowOff>57150</xdr:rowOff>
    </xdr:to>
    <xdr:cxnSp macro="">
      <xdr:nvCxnSpPr>
        <xdr:cNvPr id="559" name="直線コネクタ 558"/>
        <xdr:cNvCxnSpPr/>
      </xdr:nvCxnSpPr>
      <xdr:spPr>
        <a:xfrm>
          <a:off x="14592300" y="106718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73025</xdr:rowOff>
    </xdr:from>
    <xdr:to>
      <xdr:col>72</xdr:col>
      <xdr:colOff>38100</xdr:colOff>
      <xdr:row>63</xdr:row>
      <xdr:rowOff>3175</xdr:rowOff>
    </xdr:to>
    <xdr:sp macro="" textlink="">
      <xdr:nvSpPr>
        <xdr:cNvPr id="560" name="楕円 559"/>
        <xdr:cNvSpPr/>
      </xdr:nvSpPr>
      <xdr:spPr>
        <a:xfrm>
          <a:off x="13652500" y="1070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41910</xdr:rowOff>
    </xdr:from>
    <xdr:to>
      <xdr:col>76</xdr:col>
      <xdr:colOff>114300</xdr:colOff>
      <xdr:row>62</xdr:row>
      <xdr:rowOff>123825</xdr:rowOff>
    </xdr:to>
    <xdr:cxnSp macro="">
      <xdr:nvCxnSpPr>
        <xdr:cNvPr id="561" name="直線コネクタ 560"/>
        <xdr:cNvCxnSpPr/>
      </xdr:nvCxnSpPr>
      <xdr:spPr>
        <a:xfrm flipV="1">
          <a:off x="13703300" y="10671810"/>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90170</xdr:rowOff>
    </xdr:from>
    <xdr:to>
      <xdr:col>67</xdr:col>
      <xdr:colOff>101600</xdr:colOff>
      <xdr:row>62</xdr:row>
      <xdr:rowOff>20320</xdr:rowOff>
    </xdr:to>
    <xdr:sp macro="" textlink="">
      <xdr:nvSpPr>
        <xdr:cNvPr id="562" name="楕円 561"/>
        <xdr:cNvSpPr/>
      </xdr:nvSpPr>
      <xdr:spPr>
        <a:xfrm>
          <a:off x="127635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140970</xdr:rowOff>
    </xdr:from>
    <xdr:to>
      <xdr:col>71</xdr:col>
      <xdr:colOff>177800</xdr:colOff>
      <xdr:row>62</xdr:row>
      <xdr:rowOff>123825</xdr:rowOff>
    </xdr:to>
    <xdr:cxnSp macro="">
      <xdr:nvCxnSpPr>
        <xdr:cNvPr id="563" name="直線コネクタ 562"/>
        <xdr:cNvCxnSpPr/>
      </xdr:nvCxnSpPr>
      <xdr:spPr>
        <a:xfrm>
          <a:off x="12814300" y="10599420"/>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111142</xdr:rowOff>
    </xdr:from>
    <xdr:ext cx="405111" cy="259045"/>
    <xdr:sp macro="" textlink="">
      <xdr:nvSpPr>
        <xdr:cNvPr id="564" name="n_1aveValue【学校施設】&#10;有形固定資産減価償却率"/>
        <xdr:cNvSpPr txBox="1"/>
      </xdr:nvSpPr>
      <xdr:spPr>
        <a:xfrm>
          <a:off x="152660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105427</xdr:rowOff>
    </xdr:from>
    <xdr:ext cx="405111" cy="259045"/>
    <xdr:sp macro="" textlink="">
      <xdr:nvSpPr>
        <xdr:cNvPr id="565" name="n_2aveValue【学校施設】&#10;有形固定資産減価償却率"/>
        <xdr:cNvSpPr txBox="1"/>
      </xdr:nvSpPr>
      <xdr:spPr>
        <a:xfrm>
          <a:off x="14389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109237</xdr:rowOff>
    </xdr:from>
    <xdr:ext cx="405111" cy="259045"/>
    <xdr:sp macro="" textlink="">
      <xdr:nvSpPr>
        <xdr:cNvPr id="566" name="n_3aveValue【学校施設】&#10;有形固定資産減価償却率"/>
        <xdr:cNvSpPr txBox="1"/>
      </xdr:nvSpPr>
      <xdr:spPr>
        <a:xfrm>
          <a:off x="13500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76852</xdr:rowOff>
    </xdr:from>
    <xdr:ext cx="405111" cy="259045"/>
    <xdr:sp macro="" textlink="">
      <xdr:nvSpPr>
        <xdr:cNvPr id="567" name="n_4aveValue【学校施設】&#10;有形固定資産減価償却率"/>
        <xdr:cNvSpPr txBox="1"/>
      </xdr:nvSpPr>
      <xdr:spPr>
        <a:xfrm>
          <a:off x="12611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99077</xdr:rowOff>
    </xdr:from>
    <xdr:ext cx="405111" cy="259045"/>
    <xdr:sp macro="" textlink="">
      <xdr:nvSpPr>
        <xdr:cNvPr id="568" name="n_1mainValue【学校施設】&#10;有形固定資産減価償却率"/>
        <xdr:cNvSpPr txBox="1"/>
      </xdr:nvSpPr>
      <xdr:spPr>
        <a:xfrm>
          <a:off x="15266044"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83837</xdr:rowOff>
    </xdr:from>
    <xdr:ext cx="405111" cy="259045"/>
    <xdr:sp macro="" textlink="">
      <xdr:nvSpPr>
        <xdr:cNvPr id="569" name="n_2mainValue【学校施設】&#10;有形固定資産減価償却率"/>
        <xdr:cNvSpPr txBox="1"/>
      </xdr:nvSpPr>
      <xdr:spPr>
        <a:xfrm>
          <a:off x="14389744" y="1071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165752</xdr:rowOff>
    </xdr:from>
    <xdr:ext cx="405111" cy="259045"/>
    <xdr:sp macro="" textlink="">
      <xdr:nvSpPr>
        <xdr:cNvPr id="570" name="n_3mainValue【学校施設】&#10;有形固定資産減価償却率"/>
        <xdr:cNvSpPr txBox="1"/>
      </xdr:nvSpPr>
      <xdr:spPr>
        <a:xfrm>
          <a:off x="13500744" y="1079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11447</xdr:rowOff>
    </xdr:from>
    <xdr:ext cx="405111" cy="259045"/>
    <xdr:sp macro="" textlink="">
      <xdr:nvSpPr>
        <xdr:cNvPr id="571" name="n_4mainValue【学校施設】&#10;有形固定資産減価償却率"/>
        <xdr:cNvSpPr txBox="1"/>
      </xdr:nvSpPr>
      <xdr:spPr>
        <a:xfrm>
          <a:off x="12611744" y="1064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83" name="直線コネクタ 582"/>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84" name="テキスト ボックス 583"/>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6" name="テキスト ボックス 58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7" name="直線コネクタ 586"/>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8" name="テキスト ボックス 587"/>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123444</xdr:rowOff>
    </xdr:from>
    <xdr:to>
      <xdr:col>116</xdr:col>
      <xdr:colOff>62864</xdr:colOff>
      <xdr:row>62</xdr:row>
      <xdr:rowOff>160020</xdr:rowOff>
    </xdr:to>
    <xdr:cxnSp macro="">
      <xdr:nvCxnSpPr>
        <xdr:cNvPr id="592" name="直線コネクタ 591"/>
        <xdr:cNvCxnSpPr/>
      </xdr:nvCxnSpPr>
      <xdr:spPr>
        <a:xfrm flipV="1">
          <a:off x="22160864" y="9553194"/>
          <a:ext cx="0"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163847</xdr:rowOff>
    </xdr:from>
    <xdr:ext cx="469744" cy="259045"/>
    <xdr:sp macro="" textlink="">
      <xdr:nvSpPr>
        <xdr:cNvPr id="593" name="【学校施設】&#10;一人当たり面積最小値テキスト"/>
        <xdr:cNvSpPr txBox="1"/>
      </xdr:nvSpPr>
      <xdr:spPr>
        <a:xfrm>
          <a:off x="221996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160020</xdr:rowOff>
    </xdr:from>
    <xdr:to>
      <xdr:col>116</xdr:col>
      <xdr:colOff>152400</xdr:colOff>
      <xdr:row>62</xdr:row>
      <xdr:rowOff>160020</xdr:rowOff>
    </xdr:to>
    <xdr:cxnSp macro="">
      <xdr:nvCxnSpPr>
        <xdr:cNvPr id="594" name="直線コネクタ 593"/>
        <xdr:cNvCxnSpPr/>
      </xdr:nvCxnSpPr>
      <xdr:spPr>
        <a:xfrm>
          <a:off x="22072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70121</xdr:rowOff>
    </xdr:from>
    <xdr:ext cx="469744" cy="259045"/>
    <xdr:sp macro="" textlink="">
      <xdr:nvSpPr>
        <xdr:cNvPr id="595" name="【学校施設】&#10;一人当たり面積最大値テキスト"/>
        <xdr:cNvSpPr txBox="1"/>
      </xdr:nvSpPr>
      <xdr:spPr>
        <a:xfrm>
          <a:off x="22199600" y="932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123444</xdr:rowOff>
    </xdr:from>
    <xdr:to>
      <xdr:col>116</xdr:col>
      <xdr:colOff>152400</xdr:colOff>
      <xdr:row>55</xdr:row>
      <xdr:rowOff>123444</xdr:rowOff>
    </xdr:to>
    <xdr:cxnSp macro="">
      <xdr:nvCxnSpPr>
        <xdr:cNvPr id="596" name="直線コネクタ 595"/>
        <xdr:cNvCxnSpPr/>
      </xdr:nvCxnSpPr>
      <xdr:spPr>
        <a:xfrm>
          <a:off x="22072600" y="955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138383</xdr:rowOff>
    </xdr:from>
    <xdr:ext cx="469744" cy="259045"/>
    <xdr:sp macro="" textlink="">
      <xdr:nvSpPr>
        <xdr:cNvPr id="597" name="【学校施設】&#10;一人当たり面積平均値テキスト"/>
        <xdr:cNvSpPr txBox="1"/>
      </xdr:nvSpPr>
      <xdr:spPr>
        <a:xfrm>
          <a:off x="22199600" y="10082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115506</xdr:rowOff>
    </xdr:from>
    <xdr:to>
      <xdr:col>116</xdr:col>
      <xdr:colOff>114300</xdr:colOff>
      <xdr:row>60</xdr:row>
      <xdr:rowOff>45656</xdr:rowOff>
    </xdr:to>
    <xdr:sp macro="" textlink="">
      <xdr:nvSpPr>
        <xdr:cNvPr id="598" name="フローチャート: 判断 597"/>
        <xdr:cNvSpPr/>
      </xdr:nvSpPr>
      <xdr:spPr>
        <a:xfrm>
          <a:off x="22110700" y="10231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152082</xdr:rowOff>
    </xdr:from>
    <xdr:to>
      <xdr:col>112</xdr:col>
      <xdr:colOff>38100</xdr:colOff>
      <xdr:row>60</xdr:row>
      <xdr:rowOff>82232</xdr:rowOff>
    </xdr:to>
    <xdr:sp macro="" textlink="">
      <xdr:nvSpPr>
        <xdr:cNvPr id="599" name="フローチャート: 判断 598"/>
        <xdr:cNvSpPr/>
      </xdr:nvSpPr>
      <xdr:spPr>
        <a:xfrm>
          <a:off x="21272500" y="1026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166942</xdr:rowOff>
    </xdr:from>
    <xdr:to>
      <xdr:col>107</xdr:col>
      <xdr:colOff>101600</xdr:colOff>
      <xdr:row>60</xdr:row>
      <xdr:rowOff>97092</xdr:rowOff>
    </xdr:to>
    <xdr:sp macro="" textlink="">
      <xdr:nvSpPr>
        <xdr:cNvPr id="600" name="フローチャート: 判断 599"/>
        <xdr:cNvSpPr/>
      </xdr:nvSpPr>
      <xdr:spPr>
        <a:xfrm>
          <a:off x="20383500" y="1028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6921</xdr:rowOff>
    </xdr:from>
    <xdr:to>
      <xdr:col>102</xdr:col>
      <xdr:colOff>165100</xdr:colOff>
      <xdr:row>60</xdr:row>
      <xdr:rowOff>108521</xdr:rowOff>
    </xdr:to>
    <xdr:sp macro="" textlink="">
      <xdr:nvSpPr>
        <xdr:cNvPr id="601" name="フローチャート: 判断 600"/>
        <xdr:cNvSpPr/>
      </xdr:nvSpPr>
      <xdr:spPr>
        <a:xfrm>
          <a:off x="19494500" y="1029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9779</xdr:rowOff>
    </xdr:from>
    <xdr:to>
      <xdr:col>98</xdr:col>
      <xdr:colOff>38100</xdr:colOff>
      <xdr:row>60</xdr:row>
      <xdr:rowOff>111379</xdr:rowOff>
    </xdr:to>
    <xdr:sp macro="" textlink="">
      <xdr:nvSpPr>
        <xdr:cNvPr id="602" name="フローチャート: 判断 601"/>
        <xdr:cNvSpPr/>
      </xdr:nvSpPr>
      <xdr:spPr>
        <a:xfrm>
          <a:off x="18605500" y="1029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74358</xdr:rowOff>
    </xdr:from>
    <xdr:to>
      <xdr:col>116</xdr:col>
      <xdr:colOff>114300</xdr:colOff>
      <xdr:row>61</xdr:row>
      <xdr:rowOff>4508</xdr:rowOff>
    </xdr:to>
    <xdr:sp macro="" textlink="">
      <xdr:nvSpPr>
        <xdr:cNvPr id="608" name="楕円 607"/>
        <xdr:cNvSpPr/>
      </xdr:nvSpPr>
      <xdr:spPr>
        <a:xfrm>
          <a:off x="22110700" y="1036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52785</xdr:rowOff>
    </xdr:from>
    <xdr:ext cx="469744" cy="259045"/>
    <xdr:sp macro="" textlink="">
      <xdr:nvSpPr>
        <xdr:cNvPr id="609" name="【学校施設】&#10;一人当たり面積該当値テキスト"/>
        <xdr:cNvSpPr txBox="1"/>
      </xdr:nvSpPr>
      <xdr:spPr>
        <a:xfrm>
          <a:off x="22199600" y="1033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86931</xdr:rowOff>
    </xdr:from>
    <xdr:to>
      <xdr:col>112</xdr:col>
      <xdr:colOff>38100</xdr:colOff>
      <xdr:row>61</xdr:row>
      <xdr:rowOff>17081</xdr:rowOff>
    </xdr:to>
    <xdr:sp macro="" textlink="">
      <xdr:nvSpPr>
        <xdr:cNvPr id="610" name="楕円 609"/>
        <xdr:cNvSpPr/>
      </xdr:nvSpPr>
      <xdr:spPr>
        <a:xfrm>
          <a:off x="21272500" y="1037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125158</xdr:rowOff>
    </xdr:from>
    <xdr:to>
      <xdr:col>116</xdr:col>
      <xdr:colOff>63500</xdr:colOff>
      <xdr:row>60</xdr:row>
      <xdr:rowOff>137731</xdr:rowOff>
    </xdr:to>
    <xdr:cxnSp macro="">
      <xdr:nvCxnSpPr>
        <xdr:cNvPr id="611" name="直線コネクタ 610"/>
        <xdr:cNvCxnSpPr/>
      </xdr:nvCxnSpPr>
      <xdr:spPr>
        <a:xfrm flipV="1">
          <a:off x="21323300" y="10412158"/>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22923</xdr:rowOff>
    </xdr:from>
    <xdr:to>
      <xdr:col>107</xdr:col>
      <xdr:colOff>101600</xdr:colOff>
      <xdr:row>60</xdr:row>
      <xdr:rowOff>124523</xdr:rowOff>
    </xdr:to>
    <xdr:sp macro="" textlink="">
      <xdr:nvSpPr>
        <xdr:cNvPr id="612" name="楕円 611"/>
        <xdr:cNvSpPr/>
      </xdr:nvSpPr>
      <xdr:spPr>
        <a:xfrm>
          <a:off x="20383500" y="1030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73723</xdr:rowOff>
    </xdr:from>
    <xdr:to>
      <xdr:col>111</xdr:col>
      <xdr:colOff>177800</xdr:colOff>
      <xdr:row>60</xdr:row>
      <xdr:rowOff>137731</xdr:rowOff>
    </xdr:to>
    <xdr:cxnSp macro="">
      <xdr:nvCxnSpPr>
        <xdr:cNvPr id="613" name="直線コネクタ 612"/>
        <xdr:cNvCxnSpPr/>
      </xdr:nvCxnSpPr>
      <xdr:spPr>
        <a:xfrm>
          <a:off x="20434300" y="10360723"/>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5779</xdr:rowOff>
    </xdr:from>
    <xdr:to>
      <xdr:col>102</xdr:col>
      <xdr:colOff>165100</xdr:colOff>
      <xdr:row>61</xdr:row>
      <xdr:rowOff>107379</xdr:rowOff>
    </xdr:to>
    <xdr:sp macro="" textlink="">
      <xdr:nvSpPr>
        <xdr:cNvPr id="614" name="楕円 613"/>
        <xdr:cNvSpPr/>
      </xdr:nvSpPr>
      <xdr:spPr>
        <a:xfrm>
          <a:off x="19494500" y="1046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73723</xdr:rowOff>
    </xdr:from>
    <xdr:to>
      <xdr:col>107</xdr:col>
      <xdr:colOff>50800</xdr:colOff>
      <xdr:row>61</xdr:row>
      <xdr:rowOff>56579</xdr:rowOff>
    </xdr:to>
    <xdr:cxnSp macro="">
      <xdr:nvCxnSpPr>
        <xdr:cNvPr id="615" name="直線コネクタ 614"/>
        <xdr:cNvCxnSpPr/>
      </xdr:nvCxnSpPr>
      <xdr:spPr>
        <a:xfrm flipV="1">
          <a:off x="19545300" y="10360723"/>
          <a:ext cx="889000" cy="15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165798</xdr:rowOff>
    </xdr:from>
    <xdr:to>
      <xdr:col>98</xdr:col>
      <xdr:colOff>38100</xdr:colOff>
      <xdr:row>61</xdr:row>
      <xdr:rowOff>95948</xdr:rowOff>
    </xdr:to>
    <xdr:sp macro="" textlink="">
      <xdr:nvSpPr>
        <xdr:cNvPr id="616" name="楕円 615"/>
        <xdr:cNvSpPr/>
      </xdr:nvSpPr>
      <xdr:spPr>
        <a:xfrm>
          <a:off x="18605500" y="1045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45148</xdr:rowOff>
    </xdr:from>
    <xdr:to>
      <xdr:col>102</xdr:col>
      <xdr:colOff>114300</xdr:colOff>
      <xdr:row>61</xdr:row>
      <xdr:rowOff>56579</xdr:rowOff>
    </xdr:to>
    <xdr:cxnSp macro="">
      <xdr:nvCxnSpPr>
        <xdr:cNvPr id="617" name="直線コネクタ 616"/>
        <xdr:cNvCxnSpPr/>
      </xdr:nvCxnSpPr>
      <xdr:spPr>
        <a:xfrm>
          <a:off x="18656300" y="10503598"/>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98759</xdr:rowOff>
    </xdr:from>
    <xdr:ext cx="469744" cy="259045"/>
    <xdr:sp macro="" textlink="">
      <xdr:nvSpPr>
        <xdr:cNvPr id="618" name="n_1aveValue【学校施設】&#10;一人当たり面積"/>
        <xdr:cNvSpPr txBox="1"/>
      </xdr:nvSpPr>
      <xdr:spPr>
        <a:xfrm>
          <a:off x="21075727" y="1004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113619</xdr:rowOff>
    </xdr:from>
    <xdr:ext cx="469744" cy="259045"/>
    <xdr:sp macro="" textlink="">
      <xdr:nvSpPr>
        <xdr:cNvPr id="619" name="n_2aveValue【学校施設】&#10;一人当たり面積"/>
        <xdr:cNvSpPr txBox="1"/>
      </xdr:nvSpPr>
      <xdr:spPr>
        <a:xfrm>
          <a:off x="20199427" y="1005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125048</xdr:rowOff>
    </xdr:from>
    <xdr:ext cx="469744" cy="259045"/>
    <xdr:sp macro="" textlink="">
      <xdr:nvSpPr>
        <xdr:cNvPr id="620" name="n_3aveValue【学校施設】&#10;一人当たり面積"/>
        <xdr:cNvSpPr txBox="1"/>
      </xdr:nvSpPr>
      <xdr:spPr>
        <a:xfrm>
          <a:off x="19310427" y="1006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127906</xdr:rowOff>
    </xdr:from>
    <xdr:ext cx="469744" cy="259045"/>
    <xdr:sp macro="" textlink="">
      <xdr:nvSpPr>
        <xdr:cNvPr id="621" name="n_4aveValue【学校施設】&#10;一人当たり面積"/>
        <xdr:cNvSpPr txBox="1"/>
      </xdr:nvSpPr>
      <xdr:spPr>
        <a:xfrm>
          <a:off x="18421427" y="10072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8208</xdr:rowOff>
    </xdr:from>
    <xdr:ext cx="469744" cy="259045"/>
    <xdr:sp macro="" textlink="">
      <xdr:nvSpPr>
        <xdr:cNvPr id="622" name="n_1mainValue【学校施設】&#10;一人当たり面積"/>
        <xdr:cNvSpPr txBox="1"/>
      </xdr:nvSpPr>
      <xdr:spPr>
        <a:xfrm>
          <a:off x="21075727" y="10466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115650</xdr:rowOff>
    </xdr:from>
    <xdr:ext cx="469744" cy="259045"/>
    <xdr:sp macro="" textlink="">
      <xdr:nvSpPr>
        <xdr:cNvPr id="623" name="n_2mainValue【学校施設】&#10;一人当たり面積"/>
        <xdr:cNvSpPr txBox="1"/>
      </xdr:nvSpPr>
      <xdr:spPr>
        <a:xfrm>
          <a:off x="20199427" y="1040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98506</xdr:rowOff>
    </xdr:from>
    <xdr:ext cx="469744" cy="259045"/>
    <xdr:sp macro="" textlink="">
      <xdr:nvSpPr>
        <xdr:cNvPr id="624" name="n_3mainValue【学校施設】&#10;一人当たり面積"/>
        <xdr:cNvSpPr txBox="1"/>
      </xdr:nvSpPr>
      <xdr:spPr>
        <a:xfrm>
          <a:off x="19310427" y="10556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87075</xdr:rowOff>
    </xdr:from>
    <xdr:ext cx="469744" cy="259045"/>
    <xdr:sp macro="" textlink="">
      <xdr:nvSpPr>
        <xdr:cNvPr id="625" name="n_4mainValue【学校施設】&#10;一人当たり面積"/>
        <xdr:cNvSpPr txBox="1"/>
      </xdr:nvSpPr>
      <xdr:spPr>
        <a:xfrm>
          <a:off x="18421427" y="1054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156211</xdr:rowOff>
    </xdr:from>
    <xdr:to>
      <xdr:col>85</xdr:col>
      <xdr:colOff>126364</xdr:colOff>
      <xdr:row>109</xdr:row>
      <xdr:rowOff>35379</xdr:rowOff>
    </xdr:to>
    <xdr:cxnSp macro="">
      <xdr:nvCxnSpPr>
        <xdr:cNvPr id="667" name="直線コネクタ 666"/>
        <xdr:cNvCxnSpPr/>
      </xdr:nvCxnSpPr>
      <xdr:spPr>
        <a:xfrm flipV="1">
          <a:off x="16318864" y="1730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8"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9" name="直線コネクタ 66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102888</xdr:rowOff>
    </xdr:from>
    <xdr:ext cx="405111" cy="259045"/>
    <xdr:sp macro="" textlink="">
      <xdr:nvSpPr>
        <xdr:cNvPr id="670" name="【公民館】&#10;有形固定資産減価償却率最大値テキスト"/>
        <xdr:cNvSpPr txBox="1"/>
      </xdr:nvSpPr>
      <xdr:spPr>
        <a:xfrm>
          <a:off x="16357600" y="1707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156211</xdr:rowOff>
    </xdr:from>
    <xdr:to>
      <xdr:col>86</xdr:col>
      <xdr:colOff>25400</xdr:colOff>
      <xdr:row>100</xdr:row>
      <xdr:rowOff>156211</xdr:rowOff>
    </xdr:to>
    <xdr:cxnSp macro="">
      <xdr:nvCxnSpPr>
        <xdr:cNvPr id="671" name="直線コネクタ 670"/>
        <xdr:cNvCxnSpPr/>
      </xdr:nvCxnSpPr>
      <xdr:spPr>
        <a:xfrm>
          <a:off x="16230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17253</xdr:rowOff>
    </xdr:from>
    <xdr:ext cx="405111" cy="259045"/>
    <xdr:sp macro="" textlink="">
      <xdr:nvSpPr>
        <xdr:cNvPr id="672" name="【公民館】&#10;有形固定資産減価償却率平均値テキスト"/>
        <xdr:cNvSpPr txBox="1"/>
      </xdr:nvSpPr>
      <xdr:spPr>
        <a:xfrm>
          <a:off x="16357600" y="18019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165826</xdr:rowOff>
    </xdr:from>
    <xdr:to>
      <xdr:col>85</xdr:col>
      <xdr:colOff>177800</xdr:colOff>
      <xdr:row>106</xdr:row>
      <xdr:rowOff>95976</xdr:rowOff>
    </xdr:to>
    <xdr:sp macro="" textlink="">
      <xdr:nvSpPr>
        <xdr:cNvPr id="673" name="フローチャート: 判断 672"/>
        <xdr:cNvSpPr/>
      </xdr:nvSpPr>
      <xdr:spPr>
        <a:xfrm>
          <a:off x="16268700" y="1816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128270</xdr:rowOff>
    </xdr:from>
    <xdr:to>
      <xdr:col>81</xdr:col>
      <xdr:colOff>101600</xdr:colOff>
      <xdr:row>106</xdr:row>
      <xdr:rowOff>58420</xdr:rowOff>
    </xdr:to>
    <xdr:sp macro="" textlink="">
      <xdr:nvSpPr>
        <xdr:cNvPr id="674" name="フローチャート: 判断 673"/>
        <xdr:cNvSpPr/>
      </xdr:nvSpPr>
      <xdr:spPr>
        <a:xfrm>
          <a:off x="15430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115207</xdr:rowOff>
    </xdr:from>
    <xdr:to>
      <xdr:col>76</xdr:col>
      <xdr:colOff>165100</xdr:colOff>
      <xdr:row>106</xdr:row>
      <xdr:rowOff>45357</xdr:rowOff>
    </xdr:to>
    <xdr:sp macro="" textlink="">
      <xdr:nvSpPr>
        <xdr:cNvPr id="675" name="フローチャート: 判断 674"/>
        <xdr:cNvSpPr/>
      </xdr:nvSpPr>
      <xdr:spPr>
        <a:xfrm>
          <a:off x="14541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79284</xdr:rowOff>
    </xdr:from>
    <xdr:to>
      <xdr:col>72</xdr:col>
      <xdr:colOff>38100</xdr:colOff>
      <xdr:row>106</xdr:row>
      <xdr:rowOff>9434</xdr:rowOff>
    </xdr:to>
    <xdr:sp macro="" textlink="">
      <xdr:nvSpPr>
        <xdr:cNvPr id="676" name="フローチャート: 判断 675"/>
        <xdr:cNvSpPr/>
      </xdr:nvSpPr>
      <xdr:spPr>
        <a:xfrm>
          <a:off x="13652500" y="1808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77651</xdr:rowOff>
    </xdr:from>
    <xdr:to>
      <xdr:col>67</xdr:col>
      <xdr:colOff>101600</xdr:colOff>
      <xdr:row>106</xdr:row>
      <xdr:rowOff>7801</xdr:rowOff>
    </xdr:to>
    <xdr:sp macro="" textlink="">
      <xdr:nvSpPr>
        <xdr:cNvPr id="677" name="フローチャート: 判断 676"/>
        <xdr:cNvSpPr/>
      </xdr:nvSpPr>
      <xdr:spPr>
        <a:xfrm>
          <a:off x="12763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156029</xdr:rowOff>
    </xdr:from>
    <xdr:to>
      <xdr:col>85</xdr:col>
      <xdr:colOff>177800</xdr:colOff>
      <xdr:row>109</xdr:row>
      <xdr:rowOff>86179</xdr:rowOff>
    </xdr:to>
    <xdr:sp macro="" textlink="">
      <xdr:nvSpPr>
        <xdr:cNvPr id="683" name="楕円 682"/>
        <xdr:cNvSpPr/>
      </xdr:nvSpPr>
      <xdr:spPr>
        <a:xfrm>
          <a:off x="162687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70956</xdr:rowOff>
    </xdr:from>
    <xdr:ext cx="469744" cy="259045"/>
    <xdr:sp macro="" textlink="">
      <xdr:nvSpPr>
        <xdr:cNvPr id="684" name="【公民館】&#10;有形固定資産減価償却率該当値テキスト"/>
        <xdr:cNvSpPr txBox="1"/>
      </xdr:nvSpPr>
      <xdr:spPr>
        <a:xfrm>
          <a:off x="16357600" y="185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139700</xdr:rowOff>
    </xdr:from>
    <xdr:to>
      <xdr:col>81</xdr:col>
      <xdr:colOff>101600</xdr:colOff>
      <xdr:row>109</xdr:row>
      <xdr:rowOff>69850</xdr:rowOff>
    </xdr:to>
    <xdr:sp macro="" textlink="">
      <xdr:nvSpPr>
        <xdr:cNvPr id="685" name="楕円 684"/>
        <xdr:cNvSpPr/>
      </xdr:nvSpPr>
      <xdr:spPr>
        <a:xfrm>
          <a:off x="15430500" y="186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19050</xdr:rowOff>
    </xdr:from>
    <xdr:to>
      <xdr:col>85</xdr:col>
      <xdr:colOff>127000</xdr:colOff>
      <xdr:row>109</xdr:row>
      <xdr:rowOff>35379</xdr:rowOff>
    </xdr:to>
    <xdr:cxnSp macro="">
      <xdr:nvCxnSpPr>
        <xdr:cNvPr id="686" name="直線コネクタ 685"/>
        <xdr:cNvCxnSpPr/>
      </xdr:nvCxnSpPr>
      <xdr:spPr>
        <a:xfrm>
          <a:off x="15481300" y="18707100"/>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103777</xdr:rowOff>
    </xdr:from>
    <xdr:to>
      <xdr:col>76</xdr:col>
      <xdr:colOff>165100</xdr:colOff>
      <xdr:row>109</xdr:row>
      <xdr:rowOff>33927</xdr:rowOff>
    </xdr:to>
    <xdr:sp macro="" textlink="">
      <xdr:nvSpPr>
        <xdr:cNvPr id="687" name="楕円 686"/>
        <xdr:cNvSpPr/>
      </xdr:nvSpPr>
      <xdr:spPr>
        <a:xfrm>
          <a:off x="14541500" y="1862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154577</xdr:rowOff>
    </xdr:from>
    <xdr:to>
      <xdr:col>81</xdr:col>
      <xdr:colOff>50800</xdr:colOff>
      <xdr:row>109</xdr:row>
      <xdr:rowOff>19050</xdr:rowOff>
    </xdr:to>
    <xdr:cxnSp macro="">
      <xdr:nvCxnSpPr>
        <xdr:cNvPr id="688" name="直線コネクタ 687"/>
        <xdr:cNvCxnSpPr/>
      </xdr:nvCxnSpPr>
      <xdr:spPr>
        <a:xfrm>
          <a:off x="14592300" y="1867117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66221</xdr:rowOff>
    </xdr:from>
    <xdr:to>
      <xdr:col>72</xdr:col>
      <xdr:colOff>38100</xdr:colOff>
      <xdr:row>108</xdr:row>
      <xdr:rowOff>167821</xdr:rowOff>
    </xdr:to>
    <xdr:sp macro="" textlink="">
      <xdr:nvSpPr>
        <xdr:cNvPr id="689" name="楕円 688"/>
        <xdr:cNvSpPr/>
      </xdr:nvSpPr>
      <xdr:spPr>
        <a:xfrm>
          <a:off x="13652500" y="1858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117021</xdr:rowOff>
    </xdr:from>
    <xdr:to>
      <xdr:col>76</xdr:col>
      <xdr:colOff>114300</xdr:colOff>
      <xdr:row>108</xdr:row>
      <xdr:rowOff>154577</xdr:rowOff>
    </xdr:to>
    <xdr:cxnSp macro="">
      <xdr:nvCxnSpPr>
        <xdr:cNvPr id="690" name="直線コネクタ 689"/>
        <xdr:cNvCxnSpPr/>
      </xdr:nvCxnSpPr>
      <xdr:spPr>
        <a:xfrm>
          <a:off x="13703300" y="1863362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139700</xdr:rowOff>
    </xdr:from>
    <xdr:to>
      <xdr:col>67</xdr:col>
      <xdr:colOff>101600</xdr:colOff>
      <xdr:row>106</xdr:row>
      <xdr:rowOff>69850</xdr:rowOff>
    </xdr:to>
    <xdr:sp macro="" textlink="">
      <xdr:nvSpPr>
        <xdr:cNvPr id="691" name="楕円 690"/>
        <xdr:cNvSpPr/>
      </xdr:nvSpPr>
      <xdr:spPr>
        <a:xfrm>
          <a:off x="12763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19050</xdr:rowOff>
    </xdr:from>
    <xdr:to>
      <xdr:col>71</xdr:col>
      <xdr:colOff>177800</xdr:colOff>
      <xdr:row>108</xdr:row>
      <xdr:rowOff>117021</xdr:rowOff>
    </xdr:to>
    <xdr:cxnSp macro="">
      <xdr:nvCxnSpPr>
        <xdr:cNvPr id="692" name="直線コネクタ 691"/>
        <xdr:cNvCxnSpPr/>
      </xdr:nvCxnSpPr>
      <xdr:spPr>
        <a:xfrm>
          <a:off x="12814300" y="18192750"/>
          <a:ext cx="889000" cy="44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74947</xdr:rowOff>
    </xdr:from>
    <xdr:ext cx="405111" cy="259045"/>
    <xdr:sp macro="" textlink="">
      <xdr:nvSpPr>
        <xdr:cNvPr id="693" name="n_1aveValue【公民館】&#10;有形固定資産減価償却率"/>
        <xdr:cNvSpPr txBox="1"/>
      </xdr:nvSpPr>
      <xdr:spPr>
        <a:xfrm>
          <a:off x="15266044" y="1790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61884</xdr:rowOff>
    </xdr:from>
    <xdr:ext cx="405111" cy="259045"/>
    <xdr:sp macro="" textlink="">
      <xdr:nvSpPr>
        <xdr:cNvPr id="694" name="n_2aveValue【公民館】&#10;有形固定資産減価償却率"/>
        <xdr:cNvSpPr txBox="1"/>
      </xdr:nvSpPr>
      <xdr:spPr>
        <a:xfrm>
          <a:off x="14389744" y="1789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25961</xdr:rowOff>
    </xdr:from>
    <xdr:ext cx="405111" cy="259045"/>
    <xdr:sp macro="" textlink="">
      <xdr:nvSpPr>
        <xdr:cNvPr id="695" name="n_3aveValue【公民館】&#10;有形固定資産減価償却率"/>
        <xdr:cNvSpPr txBox="1"/>
      </xdr:nvSpPr>
      <xdr:spPr>
        <a:xfrm>
          <a:off x="13500744" y="1785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24328</xdr:rowOff>
    </xdr:from>
    <xdr:ext cx="405111" cy="259045"/>
    <xdr:sp macro="" textlink="">
      <xdr:nvSpPr>
        <xdr:cNvPr id="696" name="n_4aveValue【公民館】&#10;有形固定資産減価償却率"/>
        <xdr:cNvSpPr txBox="1"/>
      </xdr:nvSpPr>
      <xdr:spPr>
        <a:xfrm>
          <a:off x="126117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60977</xdr:rowOff>
    </xdr:from>
    <xdr:ext cx="405111" cy="259045"/>
    <xdr:sp macro="" textlink="">
      <xdr:nvSpPr>
        <xdr:cNvPr id="697" name="n_1mainValue【公民館】&#10;有形固定資産減価償却率"/>
        <xdr:cNvSpPr txBox="1"/>
      </xdr:nvSpPr>
      <xdr:spPr>
        <a:xfrm>
          <a:off x="15266044" y="187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25054</xdr:rowOff>
    </xdr:from>
    <xdr:ext cx="405111" cy="259045"/>
    <xdr:sp macro="" textlink="">
      <xdr:nvSpPr>
        <xdr:cNvPr id="698" name="n_2mainValue【公民館】&#10;有形固定資産減価償却率"/>
        <xdr:cNvSpPr txBox="1"/>
      </xdr:nvSpPr>
      <xdr:spPr>
        <a:xfrm>
          <a:off x="14389744" y="1871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158948</xdr:rowOff>
    </xdr:from>
    <xdr:ext cx="405111" cy="259045"/>
    <xdr:sp macro="" textlink="">
      <xdr:nvSpPr>
        <xdr:cNvPr id="699" name="n_3mainValue【公民館】&#10;有形固定資産減価償却率"/>
        <xdr:cNvSpPr txBox="1"/>
      </xdr:nvSpPr>
      <xdr:spPr>
        <a:xfrm>
          <a:off x="13500744" y="18675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60977</xdr:rowOff>
    </xdr:from>
    <xdr:ext cx="405111" cy="259045"/>
    <xdr:sp macro="" textlink="">
      <xdr:nvSpPr>
        <xdr:cNvPr id="700" name="n_4mainValue【公民館】&#10;有形固定資産減価償却率"/>
        <xdr:cNvSpPr txBox="1"/>
      </xdr:nvSpPr>
      <xdr:spPr>
        <a:xfrm>
          <a:off x="12611744" y="182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1" name="直線コネクタ 71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2" name="テキスト ボックス 71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3" name="直線コネクタ 71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4" name="テキスト ボックス 71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5" name="直線コネクタ 71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6" name="テキスト ボックス 71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7" name="直線コネクタ 71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8" name="テキスト ボックス 71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46482</xdr:rowOff>
    </xdr:from>
    <xdr:to>
      <xdr:col>116</xdr:col>
      <xdr:colOff>62864</xdr:colOff>
      <xdr:row>108</xdr:row>
      <xdr:rowOff>35052</xdr:rowOff>
    </xdr:to>
    <xdr:cxnSp macro="">
      <xdr:nvCxnSpPr>
        <xdr:cNvPr id="722" name="直線コネクタ 721"/>
        <xdr:cNvCxnSpPr/>
      </xdr:nvCxnSpPr>
      <xdr:spPr>
        <a:xfrm flipV="1">
          <a:off x="22160864" y="17191482"/>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723"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724" name="直線コネクタ 723"/>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164609</xdr:rowOff>
    </xdr:from>
    <xdr:ext cx="469744" cy="259045"/>
    <xdr:sp macro="" textlink="">
      <xdr:nvSpPr>
        <xdr:cNvPr id="725" name="【公民館】&#10;一人当たり面積最大値テキスト"/>
        <xdr:cNvSpPr txBox="1"/>
      </xdr:nvSpPr>
      <xdr:spPr>
        <a:xfrm>
          <a:off x="22199600" y="1696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46482</xdr:rowOff>
    </xdr:from>
    <xdr:to>
      <xdr:col>116</xdr:col>
      <xdr:colOff>152400</xdr:colOff>
      <xdr:row>100</xdr:row>
      <xdr:rowOff>46482</xdr:rowOff>
    </xdr:to>
    <xdr:cxnSp macro="">
      <xdr:nvCxnSpPr>
        <xdr:cNvPr id="726" name="直線コネクタ 725"/>
        <xdr:cNvCxnSpPr/>
      </xdr:nvCxnSpPr>
      <xdr:spPr>
        <a:xfrm>
          <a:off x="22072600" y="1719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155719</xdr:rowOff>
    </xdr:from>
    <xdr:ext cx="469744" cy="259045"/>
    <xdr:sp macro="" textlink="">
      <xdr:nvSpPr>
        <xdr:cNvPr id="727" name="【公民館】&#10;一人当たり面積平均値テキスト"/>
        <xdr:cNvSpPr txBox="1"/>
      </xdr:nvSpPr>
      <xdr:spPr>
        <a:xfrm>
          <a:off x="22199600" y="17986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728" name="フローチャート: 判断 727"/>
        <xdr:cNvSpPr/>
      </xdr:nvSpPr>
      <xdr:spPr>
        <a:xfrm>
          <a:off x="221107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135128</xdr:rowOff>
    </xdr:from>
    <xdr:to>
      <xdr:col>112</xdr:col>
      <xdr:colOff>38100</xdr:colOff>
      <xdr:row>106</xdr:row>
      <xdr:rowOff>65278</xdr:rowOff>
    </xdr:to>
    <xdr:sp macro="" textlink="">
      <xdr:nvSpPr>
        <xdr:cNvPr id="729" name="フローチャート: 判断 728"/>
        <xdr:cNvSpPr/>
      </xdr:nvSpPr>
      <xdr:spPr>
        <a:xfrm>
          <a:off x="21272500" y="1813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103124</xdr:rowOff>
    </xdr:from>
    <xdr:to>
      <xdr:col>107</xdr:col>
      <xdr:colOff>101600</xdr:colOff>
      <xdr:row>106</xdr:row>
      <xdr:rowOff>33274</xdr:rowOff>
    </xdr:to>
    <xdr:sp macro="" textlink="">
      <xdr:nvSpPr>
        <xdr:cNvPr id="730" name="フローチャート: 判断 729"/>
        <xdr:cNvSpPr/>
      </xdr:nvSpPr>
      <xdr:spPr>
        <a:xfrm>
          <a:off x="20383500" y="1810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100837</xdr:rowOff>
    </xdr:from>
    <xdr:to>
      <xdr:col>102</xdr:col>
      <xdr:colOff>165100</xdr:colOff>
      <xdr:row>106</xdr:row>
      <xdr:rowOff>30987</xdr:rowOff>
    </xdr:to>
    <xdr:sp macro="" textlink="">
      <xdr:nvSpPr>
        <xdr:cNvPr id="731" name="フローチャート: 判断 730"/>
        <xdr:cNvSpPr/>
      </xdr:nvSpPr>
      <xdr:spPr>
        <a:xfrm>
          <a:off x="19494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114554</xdr:rowOff>
    </xdr:from>
    <xdr:to>
      <xdr:col>98</xdr:col>
      <xdr:colOff>38100</xdr:colOff>
      <xdr:row>106</xdr:row>
      <xdr:rowOff>44704</xdr:rowOff>
    </xdr:to>
    <xdr:sp macro="" textlink="">
      <xdr:nvSpPr>
        <xdr:cNvPr id="732" name="フローチャート: 判断 731"/>
        <xdr:cNvSpPr/>
      </xdr:nvSpPr>
      <xdr:spPr>
        <a:xfrm>
          <a:off x="18605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155702</xdr:rowOff>
    </xdr:from>
    <xdr:to>
      <xdr:col>116</xdr:col>
      <xdr:colOff>114300</xdr:colOff>
      <xdr:row>108</xdr:row>
      <xdr:rowOff>85852</xdr:rowOff>
    </xdr:to>
    <xdr:sp macro="" textlink="">
      <xdr:nvSpPr>
        <xdr:cNvPr id="738" name="楕円 737"/>
        <xdr:cNvSpPr/>
      </xdr:nvSpPr>
      <xdr:spPr>
        <a:xfrm>
          <a:off x="22110700" y="1850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70629</xdr:rowOff>
    </xdr:from>
    <xdr:ext cx="469744" cy="259045"/>
    <xdr:sp macro="" textlink="">
      <xdr:nvSpPr>
        <xdr:cNvPr id="739" name="【公民館】&#10;一人当たり面積該当値テキスト"/>
        <xdr:cNvSpPr txBox="1"/>
      </xdr:nvSpPr>
      <xdr:spPr>
        <a:xfrm>
          <a:off x="22199600" y="1841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155702</xdr:rowOff>
    </xdr:from>
    <xdr:to>
      <xdr:col>112</xdr:col>
      <xdr:colOff>38100</xdr:colOff>
      <xdr:row>108</xdr:row>
      <xdr:rowOff>85852</xdr:rowOff>
    </xdr:to>
    <xdr:sp macro="" textlink="">
      <xdr:nvSpPr>
        <xdr:cNvPr id="740" name="楕円 739"/>
        <xdr:cNvSpPr/>
      </xdr:nvSpPr>
      <xdr:spPr>
        <a:xfrm>
          <a:off x="21272500" y="1850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35052</xdr:rowOff>
    </xdr:from>
    <xdr:to>
      <xdr:col>116</xdr:col>
      <xdr:colOff>63500</xdr:colOff>
      <xdr:row>108</xdr:row>
      <xdr:rowOff>35052</xdr:rowOff>
    </xdr:to>
    <xdr:cxnSp macro="">
      <xdr:nvCxnSpPr>
        <xdr:cNvPr id="741" name="直線コネクタ 740"/>
        <xdr:cNvCxnSpPr/>
      </xdr:nvCxnSpPr>
      <xdr:spPr>
        <a:xfrm>
          <a:off x="21323300" y="185516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155702</xdr:rowOff>
    </xdr:from>
    <xdr:to>
      <xdr:col>107</xdr:col>
      <xdr:colOff>101600</xdr:colOff>
      <xdr:row>108</xdr:row>
      <xdr:rowOff>85852</xdr:rowOff>
    </xdr:to>
    <xdr:sp macro="" textlink="">
      <xdr:nvSpPr>
        <xdr:cNvPr id="742" name="楕円 741"/>
        <xdr:cNvSpPr/>
      </xdr:nvSpPr>
      <xdr:spPr>
        <a:xfrm>
          <a:off x="20383500" y="1850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35052</xdr:rowOff>
    </xdr:from>
    <xdr:to>
      <xdr:col>111</xdr:col>
      <xdr:colOff>177800</xdr:colOff>
      <xdr:row>108</xdr:row>
      <xdr:rowOff>35052</xdr:rowOff>
    </xdr:to>
    <xdr:cxnSp macro="">
      <xdr:nvCxnSpPr>
        <xdr:cNvPr id="743" name="直線コネクタ 742"/>
        <xdr:cNvCxnSpPr/>
      </xdr:nvCxnSpPr>
      <xdr:spPr>
        <a:xfrm>
          <a:off x="20434300" y="18551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155702</xdr:rowOff>
    </xdr:from>
    <xdr:to>
      <xdr:col>102</xdr:col>
      <xdr:colOff>165100</xdr:colOff>
      <xdr:row>108</xdr:row>
      <xdr:rowOff>85852</xdr:rowOff>
    </xdr:to>
    <xdr:sp macro="" textlink="">
      <xdr:nvSpPr>
        <xdr:cNvPr id="744" name="楕円 743"/>
        <xdr:cNvSpPr/>
      </xdr:nvSpPr>
      <xdr:spPr>
        <a:xfrm>
          <a:off x="19494500" y="1850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35052</xdr:rowOff>
    </xdr:from>
    <xdr:to>
      <xdr:col>107</xdr:col>
      <xdr:colOff>50800</xdr:colOff>
      <xdr:row>108</xdr:row>
      <xdr:rowOff>35052</xdr:rowOff>
    </xdr:to>
    <xdr:cxnSp macro="">
      <xdr:nvCxnSpPr>
        <xdr:cNvPr id="745" name="直線コネクタ 744"/>
        <xdr:cNvCxnSpPr/>
      </xdr:nvCxnSpPr>
      <xdr:spPr>
        <a:xfrm>
          <a:off x="19545300" y="18551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155702</xdr:rowOff>
    </xdr:from>
    <xdr:to>
      <xdr:col>98</xdr:col>
      <xdr:colOff>38100</xdr:colOff>
      <xdr:row>108</xdr:row>
      <xdr:rowOff>85852</xdr:rowOff>
    </xdr:to>
    <xdr:sp macro="" textlink="">
      <xdr:nvSpPr>
        <xdr:cNvPr id="746" name="楕円 745"/>
        <xdr:cNvSpPr/>
      </xdr:nvSpPr>
      <xdr:spPr>
        <a:xfrm>
          <a:off x="18605500" y="1850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35052</xdr:rowOff>
    </xdr:from>
    <xdr:to>
      <xdr:col>102</xdr:col>
      <xdr:colOff>114300</xdr:colOff>
      <xdr:row>108</xdr:row>
      <xdr:rowOff>35052</xdr:rowOff>
    </xdr:to>
    <xdr:cxnSp macro="">
      <xdr:nvCxnSpPr>
        <xdr:cNvPr id="747" name="直線コネクタ 746"/>
        <xdr:cNvCxnSpPr/>
      </xdr:nvCxnSpPr>
      <xdr:spPr>
        <a:xfrm>
          <a:off x="18656300" y="18551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81805</xdr:rowOff>
    </xdr:from>
    <xdr:ext cx="469744" cy="259045"/>
    <xdr:sp macro="" textlink="">
      <xdr:nvSpPr>
        <xdr:cNvPr id="748" name="n_1aveValue【公民館】&#10;一人当たり面積"/>
        <xdr:cNvSpPr txBox="1"/>
      </xdr:nvSpPr>
      <xdr:spPr>
        <a:xfrm>
          <a:off x="21075727" y="1791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49801</xdr:rowOff>
    </xdr:from>
    <xdr:ext cx="469744" cy="259045"/>
    <xdr:sp macro="" textlink="">
      <xdr:nvSpPr>
        <xdr:cNvPr id="749" name="n_2aveValue【公民館】&#10;一人当たり面積"/>
        <xdr:cNvSpPr txBox="1"/>
      </xdr:nvSpPr>
      <xdr:spPr>
        <a:xfrm>
          <a:off x="20199427" y="1788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47514</xdr:rowOff>
    </xdr:from>
    <xdr:ext cx="469744" cy="259045"/>
    <xdr:sp macro="" textlink="">
      <xdr:nvSpPr>
        <xdr:cNvPr id="750" name="n_3aveValue【公民館】&#10;一人当たり面積"/>
        <xdr:cNvSpPr txBox="1"/>
      </xdr:nvSpPr>
      <xdr:spPr>
        <a:xfrm>
          <a:off x="19310427"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61231</xdr:rowOff>
    </xdr:from>
    <xdr:ext cx="469744" cy="259045"/>
    <xdr:sp macro="" textlink="">
      <xdr:nvSpPr>
        <xdr:cNvPr id="751" name="n_4aveValue【公民館】&#10;一人当たり面積"/>
        <xdr:cNvSpPr txBox="1"/>
      </xdr:nvSpPr>
      <xdr:spPr>
        <a:xfrm>
          <a:off x="18421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76979</xdr:rowOff>
    </xdr:from>
    <xdr:ext cx="469744" cy="259045"/>
    <xdr:sp macro="" textlink="">
      <xdr:nvSpPr>
        <xdr:cNvPr id="752" name="n_1mainValue【公民館】&#10;一人当たり面積"/>
        <xdr:cNvSpPr txBox="1"/>
      </xdr:nvSpPr>
      <xdr:spPr>
        <a:xfrm>
          <a:off x="21075727" y="1859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76979</xdr:rowOff>
    </xdr:from>
    <xdr:ext cx="469744" cy="259045"/>
    <xdr:sp macro="" textlink="">
      <xdr:nvSpPr>
        <xdr:cNvPr id="753" name="n_2mainValue【公民館】&#10;一人当たり面積"/>
        <xdr:cNvSpPr txBox="1"/>
      </xdr:nvSpPr>
      <xdr:spPr>
        <a:xfrm>
          <a:off x="20199427" y="1859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76979</xdr:rowOff>
    </xdr:from>
    <xdr:ext cx="469744" cy="259045"/>
    <xdr:sp macro="" textlink="">
      <xdr:nvSpPr>
        <xdr:cNvPr id="754" name="n_3mainValue【公民館】&#10;一人当たり面積"/>
        <xdr:cNvSpPr txBox="1"/>
      </xdr:nvSpPr>
      <xdr:spPr>
        <a:xfrm>
          <a:off x="19310427" y="1859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76979</xdr:rowOff>
    </xdr:from>
    <xdr:ext cx="469744" cy="259045"/>
    <xdr:sp macro="" textlink="">
      <xdr:nvSpPr>
        <xdr:cNvPr id="755" name="n_4mainValue【公民館】&#10;一人当たり面積"/>
        <xdr:cNvSpPr txBox="1"/>
      </xdr:nvSpPr>
      <xdr:spPr>
        <a:xfrm>
          <a:off x="18421427" y="1859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橋梁・トンネルの有形固定資産減価償却率については、</a:t>
          </a:r>
          <a:r>
            <a:rPr kumimoji="1" lang="en-US" altLang="ja-JP" sz="1100">
              <a:solidFill>
                <a:schemeClr val="dk1"/>
              </a:solidFill>
              <a:effectLst/>
              <a:latin typeface="+mn-lt"/>
              <a:ea typeface="+mn-ea"/>
              <a:cs typeface="+mn-cs"/>
            </a:rPr>
            <a:t>82.9</a:t>
          </a:r>
          <a:r>
            <a:rPr kumimoji="1" lang="ja-JP" altLang="ja-JP" sz="1100">
              <a:solidFill>
                <a:schemeClr val="dk1"/>
              </a:solidFill>
              <a:effectLst/>
              <a:latin typeface="+mn-lt"/>
              <a:ea typeface="+mn-ea"/>
              <a:cs typeface="+mn-cs"/>
            </a:rPr>
            <a:t>％となっており、類似団体内平均値に比べ</a:t>
          </a:r>
          <a:r>
            <a:rPr kumimoji="1" lang="en-US" altLang="ja-JP" sz="1100">
              <a:solidFill>
                <a:schemeClr val="dk1"/>
              </a:solidFill>
              <a:effectLst/>
              <a:latin typeface="+mn-lt"/>
              <a:ea typeface="+mn-ea"/>
              <a:cs typeface="+mn-cs"/>
            </a:rPr>
            <a:t>17.6</a:t>
          </a:r>
          <a:r>
            <a:rPr kumimoji="1" lang="ja-JP" altLang="ja-JP" sz="1100">
              <a:solidFill>
                <a:schemeClr val="dk1"/>
              </a:solidFill>
              <a:effectLst/>
              <a:latin typeface="+mn-lt"/>
              <a:ea typeface="+mn-ea"/>
              <a:cs typeface="+mn-cs"/>
            </a:rPr>
            <a:t>ポイント高い数値となっている。これは、市内の橋梁について、令和</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年度には市内橋梁の約半数が建築後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を超えることとなるが、橋梁点検等に基づき橋梁の長寿命化を図ることとしており、合理的な維持管理を行うため、老朽化が進む橋梁が増加していることが要因であると考えられる。公営住宅の有形固定資産減価償却率については、</a:t>
          </a:r>
          <a:r>
            <a:rPr kumimoji="1" lang="en-US" altLang="ja-JP" sz="1100">
              <a:solidFill>
                <a:schemeClr val="dk1"/>
              </a:solidFill>
              <a:effectLst/>
              <a:latin typeface="+mn-lt"/>
              <a:ea typeface="+mn-ea"/>
              <a:cs typeface="+mn-cs"/>
            </a:rPr>
            <a:t>70.1</a:t>
          </a:r>
          <a:r>
            <a:rPr kumimoji="1" lang="ja-JP" altLang="ja-JP" sz="1100">
              <a:solidFill>
                <a:schemeClr val="dk1"/>
              </a:solidFill>
              <a:effectLst/>
              <a:latin typeface="+mn-lt"/>
              <a:ea typeface="+mn-ea"/>
              <a:cs typeface="+mn-cs"/>
            </a:rPr>
            <a:t>％と類似団体内平均値に比べ</a:t>
          </a:r>
          <a:r>
            <a:rPr kumimoji="1" lang="en-US" altLang="ja-JP" sz="1100">
              <a:solidFill>
                <a:schemeClr val="dk1"/>
              </a:solidFill>
              <a:effectLst/>
              <a:latin typeface="+mn-lt"/>
              <a:ea typeface="+mn-ea"/>
              <a:cs typeface="+mn-cs"/>
            </a:rPr>
            <a:t>6.1</a:t>
          </a:r>
          <a:r>
            <a:rPr kumimoji="1" lang="ja-JP" altLang="ja-JP" sz="1100">
              <a:solidFill>
                <a:schemeClr val="dk1"/>
              </a:solidFill>
              <a:effectLst/>
              <a:latin typeface="+mn-lt"/>
              <a:ea typeface="+mn-ea"/>
              <a:cs typeface="+mn-cs"/>
            </a:rPr>
            <a:t>ポイント高い数値となっており、一人当たりの面積については類似団体内平均値より高い数値となっている。一人当たりの面積は他団体より高い状況となっているが、各公営住宅の空き状況が増えているため、施設の集約化等の検討が必要である。また、保育所においては、私立の保育所が多く、市立の保育所が</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つのみとなっており、市立保育所が築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年以上を経過しており、耐用年数を超過しているため、有形固定資産減価償却率が</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％となっている。また、学校施設においては、有形固定資産減価償却率が</a:t>
          </a:r>
          <a:r>
            <a:rPr kumimoji="1" lang="en-US" altLang="ja-JP" sz="1100">
              <a:solidFill>
                <a:schemeClr val="dk1"/>
              </a:solidFill>
              <a:effectLst/>
              <a:latin typeface="+mn-lt"/>
              <a:ea typeface="+mn-ea"/>
              <a:cs typeface="+mn-cs"/>
            </a:rPr>
            <a:t>82.5</a:t>
          </a:r>
          <a:r>
            <a:rPr kumimoji="1" lang="ja-JP" altLang="ja-JP" sz="1100">
              <a:solidFill>
                <a:schemeClr val="dk1"/>
              </a:solidFill>
              <a:effectLst/>
              <a:latin typeface="+mn-lt"/>
              <a:ea typeface="+mn-ea"/>
              <a:cs typeface="+mn-cs"/>
            </a:rPr>
            <a:t>％となっており、類似団体内平均値に比べ、</a:t>
          </a:r>
          <a:r>
            <a:rPr kumimoji="1" lang="en-US" altLang="ja-JP" sz="1100">
              <a:solidFill>
                <a:schemeClr val="dk1"/>
              </a:solidFill>
              <a:effectLst/>
              <a:latin typeface="+mn-lt"/>
              <a:ea typeface="+mn-ea"/>
              <a:cs typeface="+mn-cs"/>
            </a:rPr>
            <a:t>19.1</a:t>
          </a:r>
          <a:r>
            <a:rPr kumimoji="1" lang="ja-JP" altLang="ja-JP" sz="1100">
              <a:solidFill>
                <a:schemeClr val="dk1"/>
              </a:solidFill>
              <a:effectLst/>
              <a:latin typeface="+mn-lt"/>
              <a:ea typeface="+mn-ea"/>
              <a:cs typeface="+mn-cs"/>
            </a:rPr>
            <a:t>ポイント高い数値となっている。これは、市内の小中学校のほぼすべての施設が築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年以上を経過していることが要因であり、今後、個別施設計画の中で優先順位を付けた長期的な長寿命化を図っていくこととしているため、今後も数値は増加傾向が続くものと思われる。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山梨県都留市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29,516
28,950
161.63
19,440,570
18,707,544
568,186
9,809,121
12,031,149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120287</xdr:rowOff>
    </xdr:from>
    <xdr:to>
      <xdr:col>24</xdr:col>
      <xdr:colOff>62865</xdr:colOff>
      <xdr:row>42</xdr:row>
      <xdr:rowOff>92528</xdr:rowOff>
    </xdr:to>
    <xdr:cxnSp macro="">
      <xdr:nvCxnSpPr>
        <xdr:cNvPr id="58" name="直線コネクタ 57"/>
        <xdr:cNvCxnSpPr/>
      </xdr:nvCxnSpPr>
      <xdr:spPr>
        <a:xfrm flipV="1">
          <a:off x="4634865" y="5778137"/>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66964</xdr:rowOff>
    </xdr:from>
    <xdr:ext cx="340478" cy="259045"/>
    <xdr:sp macro="" textlink="">
      <xdr:nvSpPr>
        <xdr:cNvPr id="61" name="【図書館】&#10;有形固定資産減価償却率最大値テキスト"/>
        <xdr:cNvSpPr txBox="1"/>
      </xdr:nvSpPr>
      <xdr:spPr>
        <a:xfrm>
          <a:off x="4673600" y="555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120287</xdr:rowOff>
    </xdr:from>
    <xdr:to>
      <xdr:col>24</xdr:col>
      <xdr:colOff>152400</xdr:colOff>
      <xdr:row>33</xdr:row>
      <xdr:rowOff>120287</xdr:rowOff>
    </xdr:to>
    <xdr:cxnSp macro="">
      <xdr:nvCxnSpPr>
        <xdr:cNvPr id="62" name="直線コネクタ 61"/>
        <xdr:cNvCxnSpPr/>
      </xdr:nvCxnSpPr>
      <xdr:spPr>
        <a:xfrm>
          <a:off x="4546600" y="577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131553</xdr:rowOff>
    </xdr:from>
    <xdr:ext cx="405111" cy="259045"/>
    <xdr:sp macro="" textlink="">
      <xdr:nvSpPr>
        <xdr:cNvPr id="63" name="【図書館】&#10;有形固定資産減価償却率平均値テキスト"/>
        <xdr:cNvSpPr txBox="1"/>
      </xdr:nvSpPr>
      <xdr:spPr>
        <a:xfrm>
          <a:off x="4673600" y="6303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108676</xdr:rowOff>
    </xdr:from>
    <xdr:to>
      <xdr:col>24</xdr:col>
      <xdr:colOff>114300</xdr:colOff>
      <xdr:row>38</xdr:row>
      <xdr:rowOff>38826</xdr:rowOff>
    </xdr:to>
    <xdr:sp macro="" textlink="">
      <xdr:nvSpPr>
        <xdr:cNvPr id="64" name="フローチャート: 判断 63"/>
        <xdr:cNvSpPr/>
      </xdr:nvSpPr>
      <xdr:spPr>
        <a:xfrm>
          <a:off x="45847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82550</xdr:rowOff>
    </xdr:from>
    <xdr:to>
      <xdr:col>20</xdr:col>
      <xdr:colOff>38100</xdr:colOff>
      <xdr:row>38</xdr:row>
      <xdr:rowOff>12700</xdr:rowOff>
    </xdr:to>
    <xdr:sp macro="" textlink="">
      <xdr:nvSpPr>
        <xdr:cNvPr id="65" name="フローチャート: 判断 64"/>
        <xdr:cNvSpPr/>
      </xdr:nvSpPr>
      <xdr:spPr>
        <a:xfrm>
          <a:off x="3746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76019</xdr:rowOff>
    </xdr:from>
    <xdr:to>
      <xdr:col>15</xdr:col>
      <xdr:colOff>101600</xdr:colOff>
      <xdr:row>38</xdr:row>
      <xdr:rowOff>6169</xdr:rowOff>
    </xdr:to>
    <xdr:sp macro="" textlink="">
      <xdr:nvSpPr>
        <xdr:cNvPr id="66" name="フローチャート: 判断 65"/>
        <xdr:cNvSpPr/>
      </xdr:nvSpPr>
      <xdr:spPr>
        <a:xfrm>
          <a:off x="2857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72753</xdr:rowOff>
    </xdr:from>
    <xdr:to>
      <xdr:col>10</xdr:col>
      <xdr:colOff>165100</xdr:colOff>
      <xdr:row>38</xdr:row>
      <xdr:rowOff>2903</xdr:rowOff>
    </xdr:to>
    <xdr:sp macro="" textlink="">
      <xdr:nvSpPr>
        <xdr:cNvPr id="67" name="フローチャート: 判断 66"/>
        <xdr:cNvSpPr/>
      </xdr:nvSpPr>
      <xdr:spPr>
        <a:xfrm>
          <a:off x="1968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35197</xdr:rowOff>
    </xdr:from>
    <xdr:to>
      <xdr:col>6</xdr:col>
      <xdr:colOff>38100</xdr:colOff>
      <xdr:row>37</xdr:row>
      <xdr:rowOff>136797</xdr:rowOff>
    </xdr:to>
    <xdr:sp macro="" textlink="">
      <xdr:nvSpPr>
        <xdr:cNvPr id="68" name="フローチャート: 判断 67"/>
        <xdr:cNvSpPr/>
      </xdr:nvSpPr>
      <xdr:spPr>
        <a:xfrm>
          <a:off x="1079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42</xdr:row>
      <xdr:rowOff>41728</xdr:rowOff>
    </xdr:from>
    <xdr:to>
      <xdr:col>24</xdr:col>
      <xdr:colOff>114300</xdr:colOff>
      <xdr:row>42</xdr:row>
      <xdr:rowOff>143328</xdr:rowOff>
    </xdr:to>
    <xdr:sp macro="" textlink="">
      <xdr:nvSpPr>
        <xdr:cNvPr id="74" name="楕円 73"/>
        <xdr:cNvSpPr/>
      </xdr:nvSpPr>
      <xdr:spPr>
        <a:xfrm>
          <a:off x="45847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128105</xdr:rowOff>
    </xdr:from>
    <xdr:ext cx="469744" cy="259045"/>
    <xdr:sp macro="" textlink="">
      <xdr:nvSpPr>
        <xdr:cNvPr id="75" name="【図書館】&#10;有形固定資産減価償却率該当値テキスト"/>
        <xdr:cNvSpPr txBox="1"/>
      </xdr:nvSpPr>
      <xdr:spPr>
        <a:xfrm>
          <a:off x="4673600" y="715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42</xdr:row>
      <xdr:rowOff>25400</xdr:rowOff>
    </xdr:from>
    <xdr:to>
      <xdr:col>20</xdr:col>
      <xdr:colOff>38100</xdr:colOff>
      <xdr:row>42</xdr:row>
      <xdr:rowOff>127000</xdr:rowOff>
    </xdr:to>
    <xdr:sp macro="" textlink="">
      <xdr:nvSpPr>
        <xdr:cNvPr id="76" name="楕円 75"/>
        <xdr:cNvSpPr/>
      </xdr:nvSpPr>
      <xdr:spPr>
        <a:xfrm>
          <a:off x="3746500" y="722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76200</xdr:rowOff>
    </xdr:from>
    <xdr:to>
      <xdr:col>24</xdr:col>
      <xdr:colOff>63500</xdr:colOff>
      <xdr:row>42</xdr:row>
      <xdr:rowOff>92528</xdr:rowOff>
    </xdr:to>
    <xdr:cxnSp macro="">
      <xdr:nvCxnSpPr>
        <xdr:cNvPr id="77" name="直線コネクタ 76"/>
        <xdr:cNvCxnSpPr/>
      </xdr:nvCxnSpPr>
      <xdr:spPr>
        <a:xfrm>
          <a:off x="3797300" y="72771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160927</xdr:rowOff>
    </xdr:from>
    <xdr:to>
      <xdr:col>15</xdr:col>
      <xdr:colOff>101600</xdr:colOff>
      <xdr:row>42</xdr:row>
      <xdr:rowOff>91077</xdr:rowOff>
    </xdr:to>
    <xdr:sp macro="" textlink="">
      <xdr:nvSpPr>
        <xdr:cNvPr id="78" name="楕円 77"/>
        <xdr:cNvSpPr/>
      </xdr:nvSpPr>
      <xdr:spPr>
        <a:xfrm>
          <a:off x="2857500" y="719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40277</xdr:rowOff>
    </xdr:from>
    <xdr:to>
      <xdr:col>19</xdr:col>
      <xdr:colOff>177800</xdr:colOff>
      <xdr:row>42</xdr:row>
      <xdr:rowOff>76200</xdr:rowOff>
    </xdr:to>
    <xdr:cxnSp macro="">
      <xdr:nvCxnSpPr>
        <xdr:cNvPr id="79" name="直線コネクタ 78"/>
        <xdr:cNvCxnSpPr/>
      </xdr:nvCxnSpPr>
      <xdr:spPr>
        <a:xfrm>
          <a:off x="2908300" y="724117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125004</xdr:rowOff>
    </xdr:from>
    <xdr:to>
      <xdr:col>10</xdr:col>
      <xdr:colOff>165100</xdr:colOff>
      <xdr:row>42</xdr:row>
      <xdr:rowOff>55154</xdr:rowOff>
    </xdr:to>
    <xdr:sp macro="" textlink="">
      <xdr:nvSpPr>
        <xdr:cNvPr id="80" name="楕円 79"/>
        <xdr:cNvSpPr/>
      </xdr:nvSpPr>
      <xdr:spPr>
        <a:xfrm>
          <a:off x="1968500" y="715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4354</xdr:rowOff>
    </xdr:from>
    <xdr:to>
      <xdr:col>15</xdr:col>
      <xdr:colOff>50800</xdr:colOff>
      <xdr:row>42</xdr:row>
      <xdr:rowOff>40277</xdr:rowOff>
    </xdr:to>
    <xdr:cxnSp macro="">
      <xdr:nvCxnSpPr>
        <xdr:cNvPr id="81" name="直線コネクタ 80"/>
        <xdr:cNvCxnSpPr/>
      </xdr:nvCxnSpPr>
      <xdr:spPr>
        <a:xfrm>
          <a:off x="2019300" y="720525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25400</xdr:rowOff>
    </xdr:from>
    <xdr:to>
      <xdr:col>6</xdr:col>
      <xdr:colOff>38100</xdr:colOff>
      <xdr:row>39</xdr:row>
      <xdr:rowOff>127000</xdr:rowOff>
    </xdr:to>
    <xdr:sp macro="" textlink="">
      <xdr:nvSpPr>
        <xdr:cNvPr id="82" name="楕円 81"/>
        <xdr:cNvSpPr/>
      </xdr:nvSpPr>
      <xdr:spPr>
        <a:xfrm>
          <a:off x="1079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76200</xdr:rowOff>
    </xdr:from>
    <xdr:to>
      <xdr:col>10</xdr:col>
      <xdr:colOff>114300</xdr:colOff>
      <xdr:row>42</xdr:row>
      <xdr:rowOff>4354</xdr:rowOff>
    </xdr:to>
    <xdr:cxnSp macro="">
      <xdr:nvCxnSpPr>
        <xdr:cNvPr id="83" name="直線コネクタ 82"/>
        <xdr:cNvCxnSpPr/>
      </xdr:nvCxnSpPr>
      <xdr:spPr>
        <a:xfrm>
          <a:off x="1130300" y="6762750"/>
          <a:ext cx="889000" cy="44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29227</xdr:rowOff>
    </xdr:from>
    <xdr:ext cx="405111" cy="259045"/>
    <xdr:sp macro="" textlink="">
      <xdr:nvSpPr>
        <xdr:cNvPr id="84" name="n_1aveValue【図書館】&#10;有形固定資産減価償却率"/>
        <xdr:cNvSpPr txBox="1"/>
      </xdr:nvSpPr>
      <xdr:spPr>
        <a:xfrm>
          <a:off x="35820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22696</xdr:rowOff>
    </xdr:from>
    <xdr:ext cx="405111" cy="259045"/>
    <xdr:sp macro="" textlink="">
      <xdr:nvSpPr>
        <xdr:cNvPr id="85" name="n_2aveValue【図書館】&#10;有形固定資産減価償却率"/>
        <xdr:cNvSpPr txBox="1"/>
      </xdr:nvSpPr>
      <xdr:spPr>
        <a:xfrm>
          <a:off x="27057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19430</xdr:rowOff>
    </xdr:from>
    <xdr:ext cx="405111" cy="259045"/>
    <xdr:sp macro="" textlink="">
      <xdr:nvSpPr>
        <xdr:cNvPr id="86" name="n_3aveValue【図書館】&#10;有形固定資産減価償却率"/>
        <xdr:cNvSpPr txBox="1"/>
      </xdr:nvSpPr>
      <xdr:spPr>
        <a:xfrm>
          <a:off x="1816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153324</xdr:rowOff>
    </xdr:from>
    <xdr:ext cx="405111" cy="259045"/>
    <xdr:sp macro="" textlink="">
      <xdr:nvSpPr>
        <xdr:cNvPr id="87" name="n_4aveValue【図書館】&#10;有形固定資産減価償却率"/>
        <xdr:cNvSpPr txBox="1"/>
      </xdr:nvSpPr>
      <xdr:spPr>
        <a:xfrm>
          <a:off x="927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118127</xdr:rowOff>
    </xdr:from>
    <xdr:ext cx="405111" cy="259045"/>
    <xdr:sp macro="" textlink="">
      <xdr:nvSpPr>
        <xdr:cNvPr id="88" name="n_1mainValue【図書館】&#10;有形固定資産減価償却率"/>
        <xdr:cNvSpPr txBox="1"/>
      </xdr:nvSpPr>
      <xdr:spPr>
        <a:xfrm>
          <a:off x="3582044" y="731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82204</xdr:rowOff>
    </xdr:from>
    <xdr:ext cx="405111" cy="259045"/>
    <xdr:sp macro="" textlink="">
      <xdr:nvSpPr>
        <xdr:cNvPr id="89" name="n_2mainValue【図書館】&#10;有形固定資産減価償却率"/>
        <xdr:cNvSpPr txBox="1"/>
      </xdr:nvSpPr>
      <xdr:spPr>
        <a:xfrm>
          <a:off x="2705744" y="728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46281</xdr:rowOff>
    </xdr:from>
    <xdr:ext cx="405111" cy="259045"/>
    <xdr:sp macro="" textlink="">
      <xdr:nvSpPr>
        <xdr:cNvPr id="90" name="n_3mainValue【図書館】&#10;有形固定資産減価償却率"/>
        <xdr:cNvSpPr txBox="1"/>
      </xdr:nvSpPr>
      <xdr:spPr>
        <a:xfrm>
          <a:off x="1816744" y="7247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118127</xdr:rowOff>
    </xdr:from>
    <xdr:ext cx="405111" cy="259045"/>
    <xdr:sp macro="" textlink="">
      <xdr:nvSpPr>
        <xdr:cNvPr id="91" name="n_4mainValue【図書館】&#10;有形固定資産減価償却率"/>
        <xdr:cNvSpPr txBox="1"/>
      </xdr:nvSpPr>
      <xdr:spPr>
        <a:xfrm>
          <a:off x="9277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144780</xdr:rowOff>
    </xdr:from>
    <xdr:to>
      <xdr:col>54</xdr:col>
      <xdr:colOff>189865</xdr:colOff>
      <xdr:row>41</xdr:row>
      <xdr:rowOff>87630</xdr:rowOff>
    </xdr:to>
    <xdr:cxnSp macro="">
      <xdr:nvCxnSpPr>
        <xdr:cNvPr id="115" name="直線コネクタ 114"/>
        <xdr:cNvCxnSpPr/>
      </xdr:nvCxnSpPr>
      <xdr:spPr>
        <a:xfrm flipV="1">
          <a:off x="10476865" y="597408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6" name="【図書館】&#10;一人当たり面積最小値テキスト"/>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91457</xdr:rowOff>
    </xdr:from>
    <xdr:ext cx="469744" cy="259045"/>
    <xdr:sp macro="" textlink="">
      <xdr:nvSpPr>
        <xdr:cNvPr id="118" name="【図書館】&#10;一人当たり面積最大値テキスト"/>
        <xdr:cNvSpPr txBox="1"/>
      </xdr:nvSpPr>
      <xdr:spPr>
        <a:xfrm>
          <a:off x="10515600" y="574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144780</xdr:rowOff>
    </xdr:from>
    <xdr:to>
      <xdr:col>55</xdr:col>
      <xdr:colOff>88900</xdr:colOff>
      <xdr:row>34</xdr:row>
      <xdr:rowOff>144780</xdr:rowOff>
    </xdr:to>
    <xdr:cxnSp macro="">
      <xdr:nvCxnSpPr>
        <xdr:cNvPr id="119" name="直線コネクタ 118"/>
        <xdr:cNvCxnSpPr/>
      </xdr:nvCxnSpPr>
      <xdr:spPr>
        <a:xfrm>
          <a:off x="10388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21607</xdr:rowOff>
    </xdr:from>
    <xdr:ext cx="469744" cy="259045"/>
    <xdr:sp macro="" textlink="">
      <xdr:nvSpPr>
        <xdr:cNvPr id="120" name="【図書館】&#10;一人当たり面積平均値テキスト"/>
        <xdr:cNvSpPr txBox="1"/>
      </xdr:nvSpPr>
      <xdr:spPr>
        <a:xfrm>
          <a:off x="10515600" y="653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170180</xdr:rowOff>
    </xdr:from>
    <xdr:to>
      <xdr:col>55</xdr:col>
      <xdr:colOff>50800</xdr:colOff>
      <xdr:row>39</xdr:row>
      <xdr:rowOff>100330</xdr:rowOff>
    </xdr:to>
    <xdr:sp macro="" textlink="">
      <xdr:nvSpPr>
        <xdr:cNvPr id="121" name="フローチャート: 判断 120"/>
        <xdr:cNvSpPr/>
      </xdr:nvSpPr>
      <xdr:spPr>
        <a:xfrm>
          <a:off x="104267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2" name="フローチャート: 判断 121"/>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44450</xdr:rowOff>
    </xdr:from>
    <xdr:to>
      <xdr:col>46</xdr:col>
      <xdr:colOff>38100</xdr:colOff>
      <xdr:row>39</xdr:row>
      <xdr:rowOff>146050</xdr:rowOff>
    </xdr:to>
    <xdr:sp macro="" textlink="">
      <xdr:nvSpPr>
        <xdr:cNvPr id="123" name="フローチャート: 判断 122"/>
        <xdr:cNvSpPr/>
      </xdr:nvSpPr>
      <xdr:spPr>
        <a:xfrm>
          <a:off x="8699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59690</xdr:rowOff>
    </xdr:from>
    <xdr:to>
      <xdr:col>41</xdr:col>
      <xdr:colOff>101600</xdr:colOff>
      <xdr:row>39</xdr:row>
      <xdr:rowOff>161290</xdr:rowOff>
    </xdr:to>
    <xdr:sp macro="" textlink="">
      <xdr:nvSpPr>
        <xdr:cNvPr id="124" name="フローチャート: 判断 123"/>
        <xdr:cNvSpPr/>
      </xdr:nvSpPr>
      <xdr:spPr>
        <a:xfrm>
          <a:off x="7810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74930</xdr:rowOff>
    </xdr:from>
    <xdr:to>
      <xdr:col>36</xdr:col>
      <xdr:colOff>165100</xdr:colOff>
      <xdr:row>40</xdr:row>
      <xdr:rowOff>5080</xdr:rowOff>
    </xdr:to>
    <xdr:sp macro="" textlink="">
      <xdr:nvSpPr>
        <xdr:cNvPr id="125" name="フローチャート: 判断 124"/>
        <xdr:cNvSpPr/>
      </xdr:nvSpPr>
      <xdr:spPr>
        <a:xfrm>
          <a:off x="6921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128270</xdr:rowOff>
    </xdr:from>
    <xdr:to>
      <xdr:col>55</xdr:col>
      <xdr:colOff>50800</xdr:colOff>
      <xdr:row>40</xdr:row>
      <xdr:rowOff>58420</xdr:rowOff>
    </xdr:to>
    <xdr:sp macro="" textlink="">
      <xdr:nvSpPr>
        <xdr:cNvPr id="131" name="楕円 130"/>
        <xdr:cNvSpPr/>
      </xdr:nvSpPr>
      <xdr:spPr>
        <a:xfrm>
          <a:off x="104267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106697</xdr:rowOff>
    </xdr:from>
    <xdr:ext cx="469744" cy="259045"/>
    <xdr:sp macro="" textlink="">
      <xdr:nvSpPr>
        <xdr:cNvPr id="132" name="【図書館】&#10;一人当たり面積該当値テキスト"/>
        <xdr:cNvSpPr txBox="1"/>
      </xdr:nvSpPr>
      <xdr:spPr>
        <a:xfrm>
          <a:off x="10515600"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128270</xdr:rowOff>
    </xdr:from>
    <xdr:to>
      <xdr:col>50</xdr:col>
      <xdr:colOff>165100</xdr:colOff>
      <xdr:row>40</xdr:row>
      <xdr:rowOff>58420</xdr:rowOff>
    </xdr:to>
    <xdr:sp macro="" textlink="">
      <xdr:nvSpPr>
        <xdr:cNvPr id="133" name="楕円 132"/>
        <xdr:cNvSpPr/>
      </xdr:nvSpPr>
      <xdr:spPr>
        <a:xfrm>
          <a:off x="9588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7620</xdr:rowOff>
    </xdr:from>
    <xdr:to>
      <xdr:col>55</xdr:col>
      <xdr:colOff>0</xdr:colOff>
      <xdr:row>40</xdr:row>
      <xdr:rowOff>7620</xdr:rowOff>
    </xdr:to>
    <xdr:cxnSp macro="">
      <xdr:nvCxnSpPr>
        <xdr:cNvPr id="134" name="直線コネクタ 133"/>
        <xdr:cNvCxnSpPr/>
      </xdr:nvCxnSpPr>
      <xdr:spPr>
        <a:xfrm>
          <a:off x="9639300" y="6865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135890</xdr:rowOff>
    </xdr:from>
    <xdr:to>
      <xdr:col>46</xdr:col>
      <xdr:colOff>38100</xdr:colOff>
      <xdr:row>40</xdr:row>
      <xdr:rowOff>66040</xdr:rowOff>
    </xdr:to>
    <xdr:sp macro="" textlink="">
      <xdr:nvSpPr>
        <xdr:cNvPr id="135" name="楕円 134"/>
        <xdr:cNvSpPr/>
      </xdr:nvSpPr>
      <xdr:spPr>
        <a:xfrm>
          <a:off x="8699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7620</xdr:rowOff>
    </xdr:from>
    <xdr:to>
      <xdr:col>50</xdr:col>
      <xdr:colOff>114300</xdr:colOff>
      <xdr:row>40</xdr:row>
      <xdr:rowOff>15240</xdr:rowOff>
    </xdr:to>
    <xdr:cxnSp macro="">
      <xdr:nvCxnSpPr>
        <xdr:cNvPr id="136" name="直線コネクタ 135"/>
        <xdr:cNvCxnSpPr/>
      </xdr:nvCxnSpPr>
      <xdr:spPr>
        <a:xfrm flipV="1">
          <a:off x="8750300" y="6865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143510</xdr:rowOff>
    </xdr:from>
    <xdr:to>
      <xdr:col>41</xdr:col>
      <xdr:colOff>101600</xdr:colOff>
      <xdr:row>40</xdr:row>
      <xdr:rowOff>73660</xdr:rowOff>
    </xdr:to>
    <xdr:sp macro="" textlink="">
      <xdr:nvSpPr>
        <xdr:cNvPr id="137" name="楕円 136"/>
        <xdr:cNvSpPr/>
      </xdr:nvSpPr>
      <xdr:spPr>
        <a:xfrm>
          <a:off x="78105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15240</xdr:rowOff>
    </xdr:from>
    <xdr:to>
      <xdr:col>45</xdr:col>
      <xdr:colOff>177800</xdr:colOff>
      <xdr:row>40</xdr:row>
      <xdr:rowOff>22860</xdr:rowOff>
    </xdr:to>
    <xdr:cxnSp macro="">
      <xdr:nvCxnSpPr>
        <xdr:cNvPr id="138" name="直線コネクタ 137"/>
        <xdr:cNvCxnSpPr/>
      </xdr:nvCxnSpPr>
      <xdr:spPr>
        <a:xfrm flipV="1">
          <a:off x="7861300" y="6873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143510</xdr:rowOff>
    </xdr:from>
    <xdr:to>
      <xdr:col>36</xdr:col>
      <xdr:colOff>165100</xdr:colOff>
      <xdr:row>40</xdr:row>
      <xdr:rowOff>73660</xdr:rowOff>
    </xdr:to>
    <xdr:sp macro="" textlink="">
      <xdr:nvSpPr>
        <xdr:cNvPr id="139" name="楕円 138"/>
        <xdr:cNvSpPr/>
      </xdr:nvSpPr>
      <xdr:spPr>
        <a:xfrm>
          <a:off x="69215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22860</xdr:rowOff>
    </xdr:from>
    <xdr:to>
      <xdr:col>41</xdr:col>
      <xdr:colOff>50800</xdr:colOff>
      <xdr:row>40</xdr:row>
      <xdr:rowOff>22860</xdr:rowOff>
    </xdr:to>
    <xdr:cxnSp macro="">
      <xdr:nvCxnSpPr>
        <xdr:cNvPr id="140" name="直線コネクタ 139"/>
        <xdr:cNvCxnSpPr/>
      </xdr:nvCxnSpPr>
      <xdr:spPr>
        <a:xfrm>
          <a:off x="6972300" y="6880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162577</xdr:rowOff>
    </xdr:from>
    <xdr:ext cx="469744" cy="259045"/>
    <xdr:sp macro="" textlink="">
      <xdr:nvSpPr>
        <xdr:cNvPr id="141" name="n_1aveValue【図書館】&#10;一人当たり面積"/>
        <xdr:cNvSpPr txBox="1"/>
      </xdr:nvSpPr>
      <xdr:spPr>
        <a:xfrm>
          <a:off x="9391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162577</xdr:rowOff>
    </xdr:from>
    <xdr:ext cx="469744" cy="259045"/>
    <xdr:sp macro="" textlink="">
      <xdr:nvSpPr>
        <xdr:cNvPr id="142" name="n_2aveValue【図書館】&#10;一人当たり面積"/>
        <xdr:cNvSpPr txBox="1"/>
      </xdr:nvSpPr>
      <xdr:spPr>
        <a:xfrm>
          <a:off x="8515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6367</xdr:rowOff>
    </xdr:from>
    <xdr:ext cx="469744" cy="259045"/>
    <xdr:sp macro="" textlink="">
      <xdr:nvSpPr>
        <xdr:cNvPr id="143" name="n_3aveValue【図書館】&#10;一人当たり面積"/>
        <xdr:cNvSpPr txBox="1"/>
      </xdr:nvSpPr>
      <xdr:spPr>
        <a:xfrm>
          <a:off x="7626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21607</xdr:rowOff>
    </xdr:from>
    <xdr:ext cx="469744" cy="259045"/>
    <xdr:sp macro="" textlink="">
      <xdr:nvSpPr>
        <xdr:cNvPr id="144" name="n_4aveValue【図書館】&#10;一人当たり面積"/>
        <xdr:cNvSpPr txBox="1"/>
      </xdr:nvSpPr>
      <xdr:spPr>
        <a:xfrm>
          <a:off x="6737427"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49547</xdr:rowOff>
    </xdr:from>
    <xdr:ext cx="469744" cy="259045"/>
    <xdr:sp macro="" textlink="">
      <xdr:nvSpPr>
        <xdr:cNvPr id="145" name="n_1mainValue【図書館】&#10;一人当たり面積"/>
        <xdr:cNvSpPr txBox="1"/>
      </xdr:nvSpPr>
      <xdr:spPr>
        <a:xfrm>
          <a:off x="93917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57167</xdr:rowOff>
    </xdr:from>
    <xdr:ext cx="469744" cy="259045"/>
    <xdr:sp macro="" textlink="">
      <xdr:nvSpPr>
        <xdr:cNvPr id="146" name="n_2mainValue【図書館】&#10;一人当たり面積"/>
        <xdr:cNvSpPr txBox="1"/>
      </xdr:nvSpPr>
      <xdr:spPr>
        <a:xfrm>
          <a:off x="85154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64787</xdr:rowOff>
    </xdr:from>
    <xdr:ext cx="469744" cy="259045"/>
    <xdr:sp macro="" textlink="">
      <xdr:nvSpPr>
        <xdr:cNvPr id="147" name="n_3mainValue【図書館】&#10;一人当たり面積"/>
        <xdr:cNvSpPr txBox="1"/>
      </xdr:nvSpPr>
      <xdr:spPr>
        <a:xfrm>
          <a:off x="7626427" y="692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64787</xdr:rowOff>
    </xdr:from>
    <xdr:ext cx="469744" cy="259045"/>
    <xdr:sp macro="" textlink="">
      <xdr:nvSpPr>
        <xdr:cNvPr id="148" name="n_4mainValue【図書館】&#10;一人当たり面積"/>
        <xdr:cNvSpPr txBox="1"/>
      </xdr:nvSpPr>
      <xdr:spPr>
        <a:xfrm>
          <a:off x="6737427" y="692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70485</xdr:rowOff>
    </xdr:to>
    <xdr:cxnSp macro="">
      <xdr:nvCxnSpPr>
        <xdr:cNvPr id="173" name="直線コネクタ 172"/>
        <xdr:cNvCxnSpPr/>
      </xdr:nvCxnSpPr>
      <xdr:spPr>
        <a:xfrm flipV="1">
          <a:off x="4634865" y="9667875"/>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74" name="【体育館・プール】&#10;有形固定資産減価償却率最小値テキスト"/>
        <xdr:cNvSpPr txBox="1"/>
      </xdr:nvSpPr>
      <xdr:spPr>
        <a:xfrm>
          <a:off x="4673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5" name="直線コネクタ 174"/>
        <xdr:cNvCxnSpPr/>
      </xdr:nvCxnSpPr>
      <xdr:spPr>
        <a:xfrm>
          <a:off x="4546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6" name="【体育館・プール】&#10;有形固定資産減価償却率最大値テキスト"/>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7" name="直線コネクタ 176"/>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109237</xdr:rowOff>
    </xdr:from>
    <xdr:ext cx="405111" cy="259045"/>
    <xdr:sp macro="" textlink="">
      <xdr:nvSpPr>
        <xdr:cNvPr id="178" name="【体育館・プール】&#10;有形固定資産減価償却率平均値テキスト"/>
        <xdr:cNvSpPr txBox="1"/>
      </xdr:nvSpPr>
      <xdr:spPr>
        <a:xfrm>
          <a:off x="4673600" y="1022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86360</xdr:rowOff>
    </xdr:from>
    <xdr:to>
      <xdr:col>24</xdr:col>
      <xdr:colOff>114300</xdr:colOff>
      <xdr:row>61</xdr:row>
      <xdr:rowOff>16510</xdr:rowOff>
    </xdr:to>
    <xdr:sp macro="" textlink="">
      <xdr:nvSpPr>
        <xdr:cNvPr id="179" name="フローチャート: 判断 178"/>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73025</xdr:rowOff>
    </xdr:from>
    <xdr:to>
      <xdr:col>20</xdr:col>
      <xdr:colOff>38100</xdr:colOff>
      <xdr:row>61</xdr:row>
      <xdr:rowOff>3175</xdr:rowOff>
    </xdr:to>
    <xdr:sp macro="" textlink="">
      <xdr:nvSpPr>
        <xdr:cNvPr id="180" name="フローチャート: 判断 179"/>
        <xdr:cNvSpPr/>
      </xdr:nvSpPr>
      <xdr:spPr>
        <a:xfrm>
          <a:off x="3746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82550</xdr:rowOff>
    </xdr:from>
    <xdr:to>
      <xdr:col>15</xdr:col>
      <xdr:colOff>101600</xdr:colOff>
      <xdr:row>61</xdr:row>
      <xdr:rowOff>12700</xdr:rowOff>
    </xdr:to>
    <xdr:sp macro="" textlink="">
      <xdr:nvSpPr>
        <xdr:cNvPr id="181" name="フローチャート: 判断 180"/>
        <xdr:cNvSpPr/>
      </xdr:nvSpPr>
      <xdr:spPr>
        <a:xfrm>
          <a:off x="2857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33020</xdr:rowOff>
    </xdr:from>
    <xdr:to>
      <xdr:col>10</xdr:col>
      <xdr:colOff>165100</xdr:colOff>
      <xdr:row>60</xdr:row>
      <xdr:rowOff>134620</xdr:rowOff>
    </xdr:to>
    <xdr:sp macro="" textlink="">
      <xdr:nvSpPr>
        <xdr:cNvPr id="182" name="フローチャート: 判断 181"/>
        <xdr:cNvSpPr/>
      </xdr:nvSpPr>
      <xdr:spPr>
        <a:xfrm>
          <a:off x="196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126365</xdr:rowOff>
    </xdr:from>
    <xdr:to>
      <xdr:col>6</xdr:col>
      <xdr:colOff>38100</xdr:colOff>
      <xdr:row>60</xdr:row>
      <xdr:rowOff>56515</xdr:rowOff>
    </xdr:to>
    <xdr:sp macro="" textlink="">
      <xdr:nvSpPr>
        <xdr:cNvPr id="183" name="フローチャート: 判断 182"/>
        <xdr:cNvSpPr/>
      </xdr:nvSpPr>
      <xdr:spPr>
        <a:xfrm>
          <a:off x="1079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124460</xdr:rowOff>
    </xdr:from>
    <xdr:to>
      <xdr:col>24</xdr:col>
      <xdr:colOff>114300</xdr:colOff>
      <xdr:row>63</xdr:row>
      <xdr:rowOff>54610</xdr:rowOff>
    </xdr:to>
    <xdr:sp macro="" textlink="">
      <xdr:nvSpPr>
        <xdr:cNvPr id="189" name="楕円 188"/>
        <xdr:cNvSpPr/>
      </xdr:nvSpPr>
      <xdr:spPr>
        <a:xfrm>
          <a:off x="45847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102887</xdr:rowOff>
    </xdr:from>
    <xdr:ext cx="405111" cy="259045"/>
    <xdr:sp macro="" textlink="">
      <xdr:nvSpPr>
        <xdr:cNvPr id="190" name="【体育館・プール】&#10;有形固定資産減価償却率該当値テキスト"/>
        <xdr:cNvSpPr txBox="1"/>
      </xdr:nvSpPr>
      <xdr:spPr>
        <a:xfrm>
          <a:off x="4673600" y="1073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92075</xdr:rowOff>
    </xdr:from>
    <xdr:to>
      <xdr:col>20</xdr:col>
      <xdr:colOff>38100</xdr:colOff>
      <xdr:row>63</xdr:row>
      <xdr:rowOff>22225</xdr:rowOff>
    </xdr:to>
    <xdr:sp macro="" textlink="">
      <xdr:nvSpPr>
        <xdr:cNvPr id="191" name="楕円 190"/>
        <xdr:cNvSpPr/>
      </xdr:nvSpPr>
      <xdr:spPr>
        <a:xfrm>
          <a:off x="3746500" y="1072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142875</xdr:rowOff>
    </xdr:from>
    <xdr:to>
      <xdr:col>24</xdr:col>
      <xdr:colOff>63500</xdr:colOff>
      <xdr:row>63</xdr:row>
      <xdr:rowOff>3810</xdr:rowOff>
    </xdr:to>
    <xdr:cxnSp macro="">
      <xdr:nvCxnSpPr>
        <xdr:cNvPr id="192" name="直線コネクタ 191"/>
        <xdr:cNvCxnSpPr/>
      </xdr:nvCxnSpPr>
      <xdr:spPr>
        <a:xfrm>
          <a:off x="3797300" y="1077277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59690</xdr:rowOff>
    </xdr:from>
    <xdr:to>
      <xdr:col>15</xdr:col>
      <xdr:colOff>101600</xdr:colOff>
      <xdr:row>62</xdr:row>
      <xdr:rowOff>161290</xdr:rowOff>
    </xdr:to>
    <xdr:sp macro="" textlink="">
      <xdr:nvSpPr>
        <xdr:cNvPr id="193" name="楕円 192"/>
        <xdr:cNvSpPr/>
      </xdr:nvSpPr>
      <xdr:spPr>
        <a:xfrm>
          <a:off x="28575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110490</xdr:rowOff>
    </xdr:from>
    <xdr:to>
      <xdr:col>19</xdr:col>
      <xdr:colOff>177800</xdr:colOff>
      <xdr:row>62</xdr:row>
      <xdr:rowOff>142875</xdr:rowOff>
    </xdr:to>
    <xdr:cxnSp macro="">
      <xdr:nvCxnSpPr>
        <xdr:cNvPr id="194" name="直線コネクタ 193"/>
        <xdr:cNvCxnSpPr/>
      </xdr:nvCxnSpPr>
      <xdr:spPr>
        <a:xfrm>
          <a:off x="2908300" y="1074039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27305</xdr:rowOff>
    </xdr:from>
    <xdr:to>
      <xdr:col>10</xdr:col>
      <xdr:colOff>165100</xdr:colOff>
      <xdr:row>62</xdr:row>
      <xdr:rowOff>128905</xdr:rowOff>
    </xdr:to>
    <xdr:sp macro="" textlink="">
      <xdr:nvSpPr>
        <xdr:cNvPr id="195" name="楕円 194"/>
        <xdr:cNvSpPr/>
      </xdr:nvSpPr>
      <xdr:spPr>
        <a:xfrm>
          <a:off x="1968500" y="1065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78105</xdr:rowOff>
    </xdr:from>
    <xdr:to>
      <xdr:col>15</xdr:col>
      <xdr:colOff>50800</xdr:colOff>
      <xdr:row>62</xdr:row>
      <xdr:rowOff>110490</xdr:rowOff>
    </xdr:to>
    <xdr:cxnSp macro="">
      <xdr:nvCxnSpPr>
        <xdr:cNvPr id="196" name="直線コネクタ 195"/>
        <xdr:cNvCxnSpPr/>
      </xdr:nvCxnSpPr>
      <xdr:spPr>
        <a:xfrm>
          <a:off x="2019300" y="1070800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44450</xdr:rowOff>
    </xdr:from>
    <xdr:to>
      <xdr:col>6</xdr:col>
      <xdr:colOff>38100</xdr:colOff>
      <xdr:row>60</xdr:row>
      <xdr:rowOff>146050</xdr:rowOff>
    </xdr:to>
    <xdr:sp macro="" textlink="">
      <xdr:nvSpPr>
        <xdr:cNvPr id="197" name="楕円 196"/>
        <xdr:cNvSpPr/>
      </xdr:nvSpPr>
      <xdr:spPr>
        <a:xfrm>
          <a:off x="1079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95250</xdr:rowOff>
    </xdr:from>
    <xdr:to>
      <xdr:col>10</xdr:col>
      <xdr:colOff>114300</xdr:colOff>
      <xdr:row>62</xdr:row>
      <xdr:rowOff>78105</xdr:rowOff>
    </xdr:to>
    <xdr:cxnSp macro="">
      <xdr:nvCxnSpPr>
        <xdr:cNvPr id="198" name="直線コネクタ 197"/>
        <xdr:cNvCxnSpPr/>
      </xdr:nvCxnSpPr>
      <xdr:spPr>
        <a:xfrm>
          <a:off x="1130300" y="10382250"/>
          <a:ext cx="889000" cy="3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19702</xdr:rowOff>
    </xdr:from>
    <xdr:ext cx="405111" cy="259045"/>
    <xdr:sp macro="" textlink="">
      <xdr:nvSpPr>
        <xdr:cNvPr id="199" name="n_1aveValue【体育館・プール】&#10;有形固定資産減価償却率"/>
        <xdr:cNvSpPr txBox="1"/>
      </xdr:nvSpPr>
      <xdr:spPr>
        <a:xfrm>
          <a:off x="3582044" y="1013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29227</xdr:rowOff>
    </xdr:from>
    <xdr:ext cx="405111" cy="259045"/>
    <xdr:sp macro="" textlink="">
      <xdr:nvSpPr>
        <xdr:cNvPr id="200" name="n_2aveValue【体育館・プール】&#10;有形固定資産減価償却率"/>
        <xdr:cNvSpPr txBox="1"/>
      </xdr:nvSpPr>
      <xdr:spPr>
        <a:xfrm>
          <a:off x="2705744"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151147</xdr:rowOff>
    </xdr:from>
    <xdr:ext cx="405111" cy="259045"/>
    <xdr:sp macro="" textlink="">
      <xdr:nvSpPr>
        <xdr:cNvPr id="201" name="n_3aveValue【体育館・プール】&#10;有形固定資産減価償却率"/>
        <xdr:cNvSpPr txBox="1"/>
      </xdr:nvSpPr>
      <xdr:spPr>
        <a:xfrm>
          <a:off x="1816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73042</xdr:rowOff>
    </xdr:from>
    <xdr:ext cx="405111" cy="259045"/>
    <xdr:sp macro="" textlink="">
      <xdr:nvSpPr>
        <xdr:cNvPr id="202" name="n_4aveValue【体育館・プール】&#10;有形固定資産減価償却率"/>
        <xdr:cNvSpPr txBox="1"/>
      </xdr:nvSpPr>
      <xdr:spPr>
        <a:xfrm>
          <a:off x="927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13352</xdr:rowOff>
    </xdr:from>
    <xdr:ext cx="405111" cy="259045"/>
    <xdr:sp macro="" textlink="">
      <xdr:nvSpPr>
        <xdr:cNvPr id="203" name="n_1mainValue【体育館・プール】&#10;有形固定資産減価償却率"/>
        <xdr:cNvSpPr txBox="1"/>
      </xdr:nvSpPr>
      <xdr:spPr>
        <a:xfrm>
          <a:off x="3582044" y="1081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152417</xdr:rowOff>
    </xdr:from>
    <xdr:ext cx="405111" cy="259045"/>
    <xdr:sp macro="" textlink="">
      <xdr:nvSpPr>
        <xdr:cNvPr id="204" name="n_2mainValue【体育館・プール】&#10;有形固定資産減価償却率"/>
        <xdr:cNvSpPr txBox="1"/>
      </xdr:nvSpPr>
      <xdr:spPr>
        <a:xfrm>
          <a:off x="2705744"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120032</xdr:rowOff>
    </xdr:from>
    <xdr:ext cx="405111" cy="259045"/>
    <xdr:sp macro="" textlink="">
      <xdr:nvSpPr>
        <xdr:cNvPr id="205" name="n_3mainValue【体育館・プール】&#10;有形固定資産減価償却率"/>
        <xdr:cNvSpPr txBox="1"/>
      </xdr:nvSpPr>
      <xdr:spPr>
        <a:xfrm>
          <a:off x="1816744" y="1074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137177</xdr:rowOff>
    </xdr:from>
    <xdr:ext cx="405111" cy="259045"/>
    <xdr:sp macro="" textlink="">
      <xdr:nvSpPr>
        <xdr:cNvPr id="206" name="n_4mainValue【体育館・プール】&#10;有形固定資産減価償却率"/>
        <xdr:cNvSpPr txBox="1"/>
      </xdr:nvSpPr>
      <xdr:spPr>
        <a:xfrm>
          <a:off x="9277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153488</xdr:rowOff>
    </xdr:from>
    <xdr:to>
      <xdr:col>54</xdr:col>
      <xdr:colOff>189865</xdr:colOff>
      <xdr:row>64</xdr:row>
      <xdr:rowOff>99604</xdr:rowOff>
    </xdr:to>
    <xdr:cxnSp macro="">
      <xdr:nvCxnSpPr>
        <xdr:cNvPr id="232" name="直線コネクタ 231"/>
        <xdr:cNvCxnSpPr/>
      </xdr:nvCxnSpPr>
      <xdr:spPr>
        <a:xfrm flipV="1">
          <a:off x="10476865" y="9583238"/>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103431</xdr:rowOff>
    </xdr:from>
    <xdr:ext cx="469744" cy="259045"/>
    <xdr:sp macro="" textlink="">
      <xdr:nvSpPr>
        <xdr:cNvPr id="233" name="【体育館・プール】&#10;一人当たり面積最小値テキスト"/>
        <xdr:cNvSpPr txBox="1"/>
      </xdr:nvSpPr>
      <xdr:spPr>
        <a:xfrm>
          <a:off x="10515600" y="1107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99604</xdr:rowOff>
    </xdr:from>
    <xdr:to>
      <xdr:col>55</xdr:col>
      <xdr:colOff>88900</xdr:colOff>
      <xdr:row>64</xdr:row>
      <xdr:rowOff>99604</xdr:rowOff>
    </xdr:to>
    <xdr:cxnSp macro="">
      <xdr:nvCxnSpPr>
        <xdr:cNvPr id="234" name="直線コネクタ 233"/>
        <xdr:cNvCxnSpPr/>
      </xdr:nvCxnSpPr>
      <xdr:spPr>
        <a:xfrm>
          <a:off x="10388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100165</xdr:rowOff>
    </xdr:from>
    <xdr:ext cx="469744" cy="259045"/>
    <xdr:sp macro="" textlink="">
      <xdr:nvSpPr>
        <xdr:cNvPr id="235" name="【体育館・プール】&#10;一人当たり面積最大値テキスト"/>
        <xdr:cNvSpPr txBox="1"/>
      </xdr:nvSpPr>
      <xdr:spPr>
        <a:xfrm>
          <a:off x="10515600" y="9358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153488</xdr:rowOff>
    </xdr:from>
    <xdr:to>
      <xdr:col>55</xdr:col>
      <xdr:colOff>88900</xdr:colOff>
      <xdr:row>55</xdr:row>
      <xdr:rowOff>153488</xdr:rowOff>
    </xdr:to>
    <xdr:cxnSp macro="">
      <xdr:nvCxnSpPr>
        <xdr:cNvPr id="236" name="直線コネクタ 235"/>
        <xdr:cNvCxnSpPr/>
      </xdr:nvCxnSpPr>
      <xdr:spPr>
        <a:xfrm>
          <a:off x="10388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104339</xdr:rowOff>
    </xdr:from>
    <xdr:ext cx="469744" cy="259045"/>
    <xdr:sp macro="" textlink="">
      <xdr:nvSpPr>
        <xdr:cNvPr id="237" name="【体育館・プール】&#10;一人当たり面積平均値テキスト"/>
        <xdr:cNvSpPr txBox="1"/>
      </xdr:nvSpPr>
      <xdr:spPr>
        <a:xfrm>
          <a:off x="10515600" y="10391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81462</xdr:rowOff>
    </xdr:from>
    <xdr:to>
      <xdr:col>55</xdr:col>
      <xdr:colOff>50800</xdr:colOff>
      <xdr:row>62</xdr:row>
      <xdr:rowOff>11612</xdr:rowOff>
    </xdr:to>
    <xdr:sp macro="" textlink="">
      <xdr:nvSpPr>
        <xdr:cNvPr id="238" name="フローチャート: 判断 237"/>
        <xdr:cNvSpPr/>
      </xdr:nvSpPr>
      <xdr:spPr>
        <a:xfrm>
          <a:off x="10426700" y="1053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97790</xdr:rowOff>
    </xdr:from>
    <xdr:to>
      <xdr:col>50</xdr:col>
      <xdr:colOff>165100</xdr:colOff>
      <xdr:row>62</xdr:row>
      <xdr:rowOff>27940</xdr:rowOff>
    </xdr:to>
    <xdr:sp macro="" textlink="">
      <xdr:nvSpPr>
        <xdr:cNvPr id="239" name="フローチャート: 判断 238"/>
        <xdr:cNvSpPr/>
      </xdr:nvSpPr>
      <xdr:spPr>
        <a:xfrm>
          <a:off x="9588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120650</xdr:rowOff>
    </xdr:from>
    <xdr:to>
      <xdr:col>46</xdr:col>
      <xdr:colOff>38100</xdr:colOff>
      <xdr:row>62</xdr:row>
      <xdr:rowOff>50800</xdr:rowOff>
    </xdr:to>
    <xdr:sp macro="" textlink="">
      <xdr:nvSpPr>
        <xdr:cNvPr id="240" name="フローチャート: 判断 239"/>
        <xdr:cNvSpPr/>
      </xdr:nvSpPr>
      <xdr:spPr>
        <a:xfrm>
          <a:off x="8699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135346</xdr:rowOff>
    </xdr:from>
    <xdr:to>
      <xdr:col>41</xdr:col>
      <xdr:colOff>101600</xdr:colOff>
      <xdr:row>62</xdr:row>
      <xdr:rowOff>65496</xdr:rowOff>
    </xdr:to>
    <xdr:sp macro="" textlink="">
      <xdr:nvSpPr>
        <xdr:cNvPr id="241" name="フローチャート: 判断 240"/>
        <xdr:cNvSpPr/>
      </xdr:nvSpPr>
      <xdr:spPr>
        <a:xfrm>
          <a:off x="7810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133713</xdr:rowOff>
    </xdr:from>
    <xdr:to>
      <xdr:col>36</xdr:col>
      <xdr:colOff>165100</xdr:colOff>
      <xdr:row>62</xdr:row>
      <xdr:rowOff>63863</xdr:rowOff>
    </xdr:to>
    <xdr:sp macro="" textlink="">
      <xdr:nvSpPr>
        <xdr:cNvPr id="242" name="フローチャート: 判断 241"/>
        <xdr:cNvSpPr/>
      </xdr:nvSpPr>
      <xdr:spPr>
        <a:xfrm>
          <a:off x="6921500" y="1059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133713</xdr:rowOff>
    </xdr:from>
    <xdr:to>
      <xdr:col>55</xdr:col>
      <xdr:colOff>50800</xdr:colOff>
      <xdr:row>63</xdr:row>
      <xdr:rowOff>63863</xdr:rowOff>
    </xdr:to>
    <xdr:sp macro="" textlink="">
      <xdr:nvSpPr>
        <xdr:cNvPr id="248" name="楕円 247"/>
        <xdr:cNvSpPr/>
      </xdr:nvSpPr>
      <xdr:spPr>
        <a:xfrm>
          <a:off x="10426700" y="1076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112140</xdr:rowOff>
    </xdr:from>
    <xdr:ext cx="469744" cy="259045"/>
    <xdr:sp macro="" textlink="">
      <xdr:nvSpPr>
        <xdr:cNvPr id="249" name="【体育館・プール】&#10;一人当たり面積該当値テキスト"/>
        <xdr:cNvSpPr txBox="1"/>
      </xdr:nvSpPr>
      <xdr:spPr>
        <a:xfrm>
          <a:off x="10515600" y="1074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136978</xdr:rowOff>
    </xdr:from>
    <xdr:to>
      <xdr:col>50</xdr:col>
      <xdr:colOff>165100</xdr:colOff>
      <xdr:row>63</xdr:row>
      <xdr:rowOff>67128</xdr:rowOff>
    </xdr:to>
    <xdr:sp macro="" textlink="">
      <xdr:nvSpPr>
        <xdr:cNvPr id="250" name="楕円 249"/>
        <xdr:cNvSpPr/>
      </xdr:nvSpPr>
      <xdr:spPr>
        <a:xfrm>
          <a:off x="9588500" y="1076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13063</xdr:rowOff>
    </xdr:from>
    <xdr:to>
      <xdr:col>55</xdr:col>
      <xdr:colOff>0</xdr:colOff>
      <xdr:row>63</xdr:row>
      <xdr:rowOff>16328</xdr:rowOff>
    </xdr:to>
    <xdr:cxnSp macro="">
      <xdr:nvCxnSpPr>
        <xdr:cNvPr id="251" name="直線コネクタ 250"/>
        <xdr:cNvCxnSpPr/>
      </xdr:nvCxnSpPr>
      <xdr:spPr>
        <a:xfrm flipV="1">
          <a:off x="9639300" y="1081441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140244</xdr:rowOff>
    </xdr:from>
    <xdr:to>
      <xdr:col>46</xdr:col>
      <xdr:colOff>38100</xdr:colOff>
      <xdr:row>63</xdr:row>
      <xdr:rowOff>70394</xdr:rowOff>
    </xdr:to>
    <xdr:sp macro="" textlink="">
      <xdr:nvSpPr>
        <xdr:cNvPr id="252" name="楕円 251"/>
        <xdr:cNvSpPr/>
      </xdr:nvSpPr>
      <xdr:spPr>
        <a:xfrm>
          <a:off x="8699500" y="1077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16328</xdr:rowOff>
    </xdr:from>
    <xdr:to>
      <xdr:col>50</xdr:col>
      <xdr:colOff>114300</xdr:colOff>
      <xdr:row>63</xdr:row>
      <xdr:rowOff>19594</xdr:rowOff>
    </xdr:to>
    <xdr:cxnSp macro="">
      <xdr:nvCxnSpPr>
        <xdr:cNvPr id="253" name="直線コネクタ 252"/>
        <xdr:cNvCxnSpPr/>
      </xdr:nvCxnSpPr>
      <xdr:spPr>
        <a:xfrm flipV="1">
          <a:off x="8750300" y="1081767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143510</xdr:rowOff>
    </xdr:from>
    <xdr:to>
      <xdr:col>41</xdr:col>
      <xdr:colOff>101600</xdr:colOff>
      <xdr:row>63</xdr:row>
      <xdr:rowOff>73660</xdr:rowOff>
    </xdr:to>
    <xdr:sp macro="" textlink="">
      <xdr:nvSpPr>
        <xdr:cNvPr id="254" name="楕円 253"/>
        <xdr:cNvSpPr/>
      </xdr:nvSpPr>
      <xdr:spPr>
        <a:xfrm>
          <a:off x="7810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19594</xdr:rowOff>
    </xdr:from>
    <xdr:to>
      <xdr:col>45</xdr:col>
      <xdr:colOff>177800</xdr:colOff>
      <xdr:row>63</xdr:row>
      <xdr:rowOff>22860</xdr:rowOff>
    </xdr:to>
    <xdr:cxnSp macro="">
      <xdr:nvCxnSpPr>
        <xdr:cNvPr id="255" name="直線コネクタ 254"/>
        <xdr:cNvCxnSpPr/>
      </xdr:nvCxnSpPr>
      <xdr:spPr>
        <a:xfrm flipV="1">
          <a:off x="7861300" y="1082094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120650</xdr:rowOff>
    </xdr:from>
    <xdr:to>
      <xdr:col>36</xdr:col>
      <xdr:colOff>165100</xdr:colOff>
      <xdr:row>63</xdr:row>
      <xdr:rowOff>50800</xdr:rowOff>
    </xdr:to>
    <xdr:sp macro="" textlink="">
      <xdr:nvSpPr>
        <xdr:cNvPr id="256" name="楕円 255"/>
        <xdr:cNvSpPr/>
      </xdr:nvSpPr>
      <xdr:spPr>
        <a:xfrm>
          <a:off x="6921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0</xdr:rowOff>
    </xdr:from>
    <xdr:to>
      <xdr:col>41</xdr:col>
      <xdr:colOff>50800</xdr:colOff>
      <xdr:row>63</xdr:row>
      <xdr:rowOff>22860</xdr:rowOff>
    </xdr:to>
    <xdr:cxnSp macro="">
      <xdr:nvCxnSpPr>
        <xdr:cNvPr id="257" name="直線コネクタ 256"/>
        <xdr:cNvCxnSpPr/>
      </xdr:nvCxnSpPr>
      <xdr:spPr>
        <a:xfrm>
          <a:off x="6972300" y="108013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44467</xdr:rowOff>
    </xdr:from>
    <xdr:ext cx="469744" cy="259045"/>
    <xdr:sp macro="" textlink="">
      <xdr:nvSpPr>
        <xdr:cNvPr id="258" name="n_1aveValue【体育館・プール】&#10;一人当たり面積"/>
        <xdr:cNvSpPr txBox="1"/>
      </xdr:nvSpPr>
      <xdr:spPr>
        <a:xfrm>
          <a:off x="93917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67327</xdr:rowOff>
    </xdr:from>
    <xdr:ext cx="469744" cy="259045"/>
    <xdr:sp macro="" textlink="">
      <xdr:nvSpPr>
        <xdr:cNvPr id="259" name="n_2aveValue【体育館・プール】&#10;一人当たり面積"/>
        <xdr:cNvSpPr txBox="1"/>
      </xdr:nvSpPr>
      <xdr:spPr>
        <a:xfrm>
          <a:off x="8515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82023</xdr:rowOff>
    </xdr:from>
    <xdr:ext cx="469744" cy="259045"/>
    <xdr:sp macro="" textlink="">
      <xdr:nvSpPr>
        <xdr:cNvPr id="260" name="n_3aveValue【体育館・プール】&#10;一人当たり面積"/>
        <xdr:cNvSpPr txBox="1"/>
      </xdr:nvSpPr>
      <xdr:spPr>
        <a:xfrm>
          <a:off x="7626427" y="1036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80390</xdr:rowOff>
    </xdr:from>
    <xdr:ext cx="469744" cy="259045"/>
    <xdr:sp macro="" textlink="">
      <xdr:nvSpPr>
        <xdr:cNvPr id="261" name="n_4aveValue【体育館・プール】&#10;一人当たり面積"/>
        <xdr:cNvSpPr txBox="1"/>
      </xdr:nvSpPr>
      <xdr:spPr>
        <a:xfrm>
          <a:off x="6737427" y="1036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58255</xdr:rowOff>
    </xdr:from>
    <xdr:ext cx="469744" cy="259045"/>
    <xdr:sp macro="" textlink="">
      <xdr:nvSpPr>
        <xdr:cNvPr id="262" name="n_1mainValue【体育館・プール】&#10;一人当たり面積"/>
        <xdr:cNvSpPr txBox="1"/>
      </xdr:nvSpPr>
      <xdr:spPr>
        <a:xfrm>
          <a:off x="9391727" y="1085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61521</xdr:rowOff>
    </xdr:from>
    <xdr:ext cx="469744" cy="259045"/>
    <xdr:sp macro="" textlink="">
      <xdr:nvSpPr>
        <xdr:cNvPr id="263" name="n_2mainValue【体育館・プール】&#10;一人当たり面積"/>
        <xdr:cNvSpPr txBox="1"/>
      </xdr:nvSpPr>
      <xdr:spPr>
        <a:xfrm>
          <a:off x="8515427" y="1086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64787</xdr:rowOff>
    </xdr:from>
    <xdr:ext cx="469744" cy="259045"/>
    <xdr:sp macro="" textlink="">
      <xdr:nvSpPr>
        <xdr:cNvPr id="264" name="n_3mainValue【体育館・プール】&#10;一人当たり面積"/>
        <xdr:cNvSpPr txBox="1"/>
      </xdr:nvSpPr>
      <xdr:spPr>
        <a:xfrm>
          <a:off x="7626427" y="1086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41927</xdr:rowOff>
    </xdr:from>
    <xdr:ext cx="469744" cy="259045"/>
    <xdr:sp macro="" textlink="">
      <xdr:nvSpPr>
        <xdr:cNvPr id="265" name="n_4mainValue【体育館・プール】&#10;一人当たり面積"/>
        <xdr:cNvSpPr txBox="1"/>
      </xdr:nvSpPr>
      <xdr:spPr>
        <a:xfrm>
          <a:off x="67374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120014</xdr:rowOff>
    </xdr:from>
    <xdr:to>
      <xdr:col>24</xdr:col>
      <xdr:colOff>62865</xdr:colOff>
      <xdr:row>86</xdr:row>
      <xdr:rowOff>102870</xdr:rowOff>
    </xdr:to>
    <xdr:cxnSp macro="">
      <xdr:nvCxnSpPr>
        <xdr:cNvPr id="290" name="直線コネクタ 289"/>
        <xdr:cNvCxnSpPr/>
      </xdr:nvCxnSpPr>
      <xdr:spPr>
        <a:xfrm flipV="1">
          <a:off x="4634865" y="13321664"/>
          <a:ext cx="0" cy="1525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91" name="【福祉施設】&#10;有形固定資産減価償却率最小値テキスト"/>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92" name="直線コネクタ 291"/>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66691</xdr:rowOff>
    </xdr:from>
    <xdr:ext cx="405111" cy="259045"/>
    <xdr:sp macro="" textlink="">
      <xdr:nvSpPr>
        <xdr:cNvPr id="293" name="【福祉施設】&#10;有形固定資産減価償却率最大値テキスト"/>
        <xdr:cNvSpPr txBox="1"/>
      </xdr:nvSpPr>
      <xdr:spPr>
        <a:xfrm>
          <a:off x="4673600" y="1309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120014</xdr:rowOff>
    </xdr:from>
    <xdr:to>
      <xdr:col>24</xdr:col>
      <xdr:colOff>152400</xdr:colOff>
      <xdr:row>77</xdr:row>
      <xdr:rowOff>120014</xdr:rowOff>
    </xdr:to>
    <xdr:cxnSp macro="">
      <xdr:nvCxnSpPr>
        <xdr:cNvPr id="294" name="直線コネクタ 293"/>
        <xdr:cNvCxnSpPr/>
      </xdr:nvCxnSpPr>
      <xdr:spPr>
        <a:xfrm>
          <a:off x="4546600" y="1332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76216</xdr:rowOff>
    </xdr:from>
    <xdr:ext cx="405111" cy="259045"/>
    <xdr:sp macro="" textlink="">
      <xdr:nvSpPr>
        <xdr:cNvPr id="295" name="【福祉施設】&#10;有形固定資産減価償却率平均値テキスト"/>
        <xdr:cNvSpPr txBox="1"/>
      </xdr:nvSpPr>
      <xdr:spPr>
        <a:xfrm>
          <a:off x="4673600" y="13963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97789</xdr:rowOff>
    </xdr:from>
    <xdr:to>
      <xdr:col>24</xdr:col>
      <xdr:colOff>114300</xdr:colOff>
      <xdr:row>82</xdr:row>
      <xdr:rowOff>27939</xdr:rowOff>
    </xdr:to>
    <xdr:sp macro="" textlink="">
      <xdr:nvSpPr>
        <xdr:cNvPr id="296" name="フローチャート: 判断 295"/>
        <xdr:cNvSpPr/>
      </xdr:nvSpPr>
      <xdr:spPr>
        <a:xfrm>
          <a:off x="4584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97" name="フローチャート: 判断 296"/>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93980</xdr:rowOff>
    </xdr:from>
    <xdr:to>
      <xdr:col>15</xdr:col>
      <xdr:colOff>101600</xdr:colOff>
      <xdr:row>82</xdr:row>
      <xdr:rowOff>24130</xdr:rowOff>
    </xdr:to>
    <xdr:sp macro="" textlink="">
      <xdr:nvSpPr>
        <xdr:cNvPr id="298" name="フローチャート: 判断 297"/>
        <xdr:cNvSpPr/>
      </xdr:nvSpPr>
      <xdr:spPr>
        <a:xfrm>
          <a:off x="2857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80645</xdr:rowOff>
    </xdr:from>
    <xdr:to>
      <xdr:col>10</xdr:col>
      <xdr:colOff>165100</xdr:colOff>
      <xdr:row>82</xdr:row>
      <xdr:rowOff>10795</xdr:rowOff>
    </xdr:to>
    <xdr:sp macro="" textlink="">
      <xdr:nvSpPr>
        <xdr:cNvPr id="299" name="フローチャート: 判断 298"/>
        <xdr:cNvSpPr/>
      </xdr:nvSpPr>
      <xdr:spPr>
        <a:xfrm>
          <a:off x="1968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19686</xdr:rowOff>
    </xdr:from>
    <xdr:to>
      <xdr:col>6</xdr:col>
      <xdr:colOff>38100</xdr:colOff>
      <xdr:row>81</xdr:row>
      <xdr:rowOff>121286</xdr:rowOff>
    </xdr:to>
    <xdr:sp macro="" textlink="">
      <xdr:nvSpPr>
        <xdr:cNvPr id="300" name="フローチャート: 判断 299"/>
        <xdr:cNvSpPr/>
      </xdr:nvSpPr>
      <xdr:spPr>
        <a:xfrm>
          <a:off x="1079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25400</xdr:rowOff>
    </xdr:from>
    <xdr:to>
      <xdr:col>24</xdr:col>
      <xdr:colOff>114300</xdr:colOff>
      <xdr:row>80</xdr:row>
      <xdr:rowOff>127000</xdr:rowOff>
    </xdr:to>
    <xdr:sp macro="" textlink="">
      <xdr:nvSpPr>
        <xdr:cNvPr id="306" name="楕円 305"/>
        <xdr:cNvSpPr/>
      </xdr:nvSpPr>
      <xdr:spPr>
        <a:xfrm>
          <a:off x="45847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48277</xdr:rowOff>
    </xdr:from>
    <xdr:ext cx="405111" cy="259045"/>
    <xdr:sp macro="" textlink="">
      <xdr:nvSpPr>
        <xdr:cNvPr id="307" name="【福祉施設】&#10;有形固定資産減価償却率該当値テキスト"/>
        <xdr:cNvSpPr txBox="1"/>
      </xdr:nvSpPr>
      <xdr:spPr>
        <a:xfrm>
          <a:off x="4673600"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158750</xdr:rowOff>
    </xdr:from>
    <xdr:to>
      <xdr:col>20</xdr:col>
      <xdr:colOff>38100</xdr:colOff>
      <xdr:row>80</xdr:row>
      <xdr:rowOff>88900</xdr:rowOff>
    </xdr:to>
    <xdr:sp macro="" textlink="">
      <xdr:nvSpPr>
        <xdr:cNvPr id="308" name="楕円 307"/>
        <xdr:cNvSpPr/>
      </xdr:nvSpPr>
      <xdr:spPr>
        <a:xfrm>
          <a:off x="3746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38100</xdr:rowOff>
    </xdr:from>
    <xdr:to>
      <xdr:col>24</xdr:col>
      <xdr:colOff>63500</xdr:colOff>
      <xdr:row>80</xdr:row>
      <xdr:rowOff>76200</xdr:rowOff>
    </xdr:to>
    <xdr:cxnSp macro="">
      <xdr:nvCxnSpPr>
        <xdr:cNvPr id="309" name="直線コネクタ 308"/>
        <xdr:cNvCxnSpPr/>
      </xdr:nvCxnSpPr>
      <xdr:spPr>
        <a:xfrm>
          <a:off x="3797300" y="13754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122555</xdr:rowOff>
    </xdr:from>
    <xdr:to>
      <xdr:col>15</xdr:col>
      <xdr:colOff>101600</xdr:colOff>
      <xdr:row>80</xdr:row>
      <xdr:rowOff>52705</xdr:rowOff>
    </xdr:to>
    <xdr:sp macro="" textlink="">
      <xdr:nvSpPr>
        <xdr:cNvPr id="310" name="楕円 309"/>
        <xdr:cNvSpPr/>
      </xdr:nvSpPr>
      <xdr:spPr>
        <a:xfrm>
          <a:off x="2857500" y="1366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1905</xdr:rowOff>
    </xdr:from>
    <xdr:to>
      <xdr:col>19</xdr:col>
      <xdr:colOff>177800</xdr:colOff>
      <xdr:row>80</xdr:row>
      <xdr:rowOff>38100</xdr:rowOff>
    </xdr:to>
    <xdr:cxnSp macro="">
      <xdr:nvCxnSpPr>
        <xdr:cNvPr id="311" name="直線コネクタ 310"/>
        <xdr:cNvCxnSpPr/>
      </xdr:nvCxnSpPr>
      <xdr:spPr>
        <a:xfrm>
          <a:off x="2908300" y="137179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82550</xdr:rowOff>
    </xdr:from>
    <xdr:to>
      <xdr:col>10</xdr:col>
      <xdr:colOff>165100</xdr:colOff>
      <xdr:row>80</xdr:row>
      <xdr:rowOff>12700</xdr:rowOff>
    </xdr:to>
    <xdr:sp macro="" textlink="">
      <xdr:nvSpPr>
        <xdr:cNvPr id="312" name="楕円 311"/>
        <xdr:cNvSpPr/>
      </xdr:nvSpPr>
      <xdr:spPr>
        <a:xfrm>
          <a:off x="19685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133350</xdr:rowOff>
    </xdr:from>
    <xdr:to>
      <xdr:col>15</xdr:col>
      <xdr:colOff>50800</xdr:colOff>
      <xdr:row>80</xdr:row>
      <xdr:rowOff>1905</xdr:rowOff>
    </xdr:to>
    <xdr:cxnSp macro="">
      <xdr:nvCxnSpPr>
        <xdr:cNvPr id="313" name="直線コネクタ 312"/>
        <xdr:cNvCxnSpPr/>
      </xdr:nvCxnSpPr>
      <xdr:spPr>
        <a:xfrm>
          <a:off x="2019300" y="136779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44450</xdr:rowOff>
    </xdr:from>
    <xdr:to>
      <xdr:col>6</xdr:col>
      <xdr:colOff>38100</xdr:colOff>
      <xdr:row>79</xdr:row>
      <xdr:rowOff>146050</xdr:rowOff>
    </xdr:to>
    <xdr:sp macro="" textlink="">
      <xdr:nvSpPr>
        <xdr:cNvPr id="314" name="楕円 313"/>
        <xdr:cNvSpPr/>
      </xdr:nvSpPr>
      <xdr:spPr>
        <a:xfrm>
          <a:off x="1079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95250</xdr:rowOff>
    </xdr:from>
    <xdr:to>
      <xdr:col>10</xdr:col>
      <xdr:colOff>114300</xdr:colOff>
      <xdr:row>79</xdr:row>
      <xdr:rowOff>133350</xdr:rowOff>
    </xdr:to>
    <xdr:cxnSp macro="">
      <xdr:nvCxnSpPr>
        <xdr:cNvPr id="315" name="直線コネクタ 314"/>
        <xdr:cNvCxnSpPr/>
      </xdr:nvCxnSpPr>
      <xdr:spPr>
        <a:xfrm>
          <a:off x="1130300" y="13639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20972</xdr:rowOff>
    </xdr:from>
    <xdr:ext cx="405111" cy="259045"/>
    <xdr:sp macro="" textlink="">
      <xdr:nvSpPr>
        <xdr:cNvPr id="316" name="n_1aveValue【福祉施設】&#10;有形固定資産減価償却率"/>
        <xdr:cNvSpPr txBox="1"/>
      </xdr:nvSpPr>
      <xdr:spPr>
        <a:xfrm>
          <a:off x="3582044" y="1407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15257</xdr:rowOff>
    </xdr:from>
    <xdr:ext cx="405111" cy="259045"/>
    <xdr:sp macro="" textlink="">
      <xdr:nvSpPr>
        <xdr:cNvPr id="317" name="n_2aveValue【福祉施設】&#10;有形固定資産減価償却率"/>
        <xdr:cNvSpPr txBox="1"/>
      </xdr:nvSpPr>
      <xdr:spPr>
        <a:xfrm>
          <a:off x="2705744" y="1407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1922</xdr:rowOff>
    </xdr:from>
    <xdr:ext cx="405111" cy="259045"/>
    <xdr:sp macro="" textlink="">
      <xdr:nvSpPr>
        <xdr:cNvPr id="318" name="n_3aveValue【福祉施設】&#10;有形固定資産減価償却率"/>
        <xdr:cNvSpPr txBox="1"/>
      </xdr:nvSpPr>
      <xdr:spPr>
        <a:xfrm>
          <a:off x="1816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112413</xdr:rowOff>
    </xdr:from>
    <xdr:ext cx="405111" cy="259045"/>
    <xdr:sp macro="" textlink="">
      <xdr:nvSpPr>
        <xdr:cNvPr id="319" name="n_4aveValue【福祉施設】&#10;有形固定資産減価償却率"/>
        <xdr:cNvSpPr txBox="1"/>
      </xdr:nvSpPr>
      <xdr:spPr>
        <a:xfrm>
          <a:off x="9277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105427</xdr:rowOff>
    </xdr:from>
    <xdr:ext cx="405111" cy="259045"/>
    <xdr:sp macro="" textlink="">
      <xdr:nvSpPr>
        <xdr:cNvPr id="320" name="n_1mainValue【福祉施設】&#10;有形固定資産減価償却率"/>
        <xdr:cNvSpPr txBox="1"/>
      </xdr:nvSpPr>
      <xdr:spPr>
        <a:xfrm>
          <a:off x="35820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69232</xdr:rowOff>
    </xdr:from>
    <xdr:ext cx="405111" cy="259045"/>
    <xdr:sp macro="" textlink="">
      <xdr:nvSpPr>
        <xdr:cNvPr id="321" name="n_2mainValue【福祉施設】&#10;有形固定資産減価償却率"/>
        <xdr:cNvSpPr txBox="1"/>
      </xdr:nvSpPr>
      <xdr:spPr>
        <a:xfrm>
          <a:off x="2705744" y="1344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29227</xdr:rowOff>
    </xdr:from>
    <xdr:ext cx="405111" cy="259045"/>
    <xdr:sp macro="" textlink="">
      <xdr:nvSpPr>
        <xdr:cNvPr id="322" name="n_3mainValue【福祉施設】&#10;有形固定資産減価償却率"/>
        <xdr:cNvSpPr txBox="1"/>
      </xdr:nvSpPr>
      <xdr:spPr>
        <a:xfrm>
          <a:off x="1816744" y="1340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162577</xdr:rowOff>
    </xdr:from>
    <xdr:ext cx="405111" cy="259045"/>
    <xdr:sp macro="" textlink="">
      <xdr:nvSpPr>
        <xdr:cNvPr id="323" name="n_4mainValue【福祉施設】&#10;有形固定資産減価償却率"/>
        <xdr:cNvSpPr txBox="1"/>
      </xdr:nvSpPr>
      <xdr:spPr>
        <a:xfrm>
          <a:off x="927744" y="1336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35813</xdr:rowOff>
    </xdr:from>
    <xdr:to>
      <xdr:col>54</xdr:col>
      <xdr:colOff>189865</xdr:colOff>
      <xdr:row>86</xdr:row>
      <xdr:rowOff>31242</xdr:rowOff>
    </xdr:to>
    <xdr:cxnSp macro="">
      <xdr:nvCxnSpPr>
        <xdr:cNvPr id="345" name="直線コネクタ 344"/>
        <xdr:cNvCxnSpPr/>
      </xdr:nvCxnSpPr>
      <xdr:spPr>
        <a:xfrm flipV="1">
          <a:off x="10476865" y="13580363"/>
          <a:ext cx="0" cy="119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35069</xdr:rowOff>
    </xdr:from>
    <xdr:ext cx="469744" cy="259045"/>
    <xdr:sp macro="" textlink="">
      <xdr:nvSpPr>
        <xdr:cNvPr id="346" name="【福祉施設】&#10;一人当たり面積最小値テキスト"/>
        <xdr:cNvSpPr txBox="1"/>
      </xdr:nvSpPr>
      <xdr:spPr>
        <a:xfrm>
          <a:off x="10515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31242</xdr:rowOff>
    </xdr:from>
    <xdr:to>
      <xdr:col>55</xdr:col>
      <xdr:colOff>88900</xdr:colOff>
      <xdr:row>86</xdr:row>
      <xdr:rowOff>31242</xdr:rowOff>
    </xdr:to>
    <xdr:cxnSp macro="">
      <xdr:nvCxnSpPr>
        <xdr:cNvPr id="347" name="直線コネクタ 346"/>
        <xdr:cNvCxnSpPr/>
      </xdr:nvCxnSpPr>
      <xdr:spPr>
        <a:xfrm>
          <a:off x="10388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153940</xdr:rowOff>
    </xdr:from>
    <xdr:ext cx="469744" cy="259045"/>
    <xdr:sp macro="" textlink="">
      <xdr:nvSpPr>
        <xdr:cNvPr id="348" name="【福祉施設】&#10;一人当たり面積最大値テキスト"/>
        <xdr:cNvSpPr txBox="1"/>
      </xdr:nvSpPr>
      <xdr:spPr>
        <a:xfrm>
          <a:off x="10515600" y="1335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35813</xdr:rowOff>
    </xdr:from>
    <xdr:to>
      <xdr:col>55</xdr:col>
      <xdr:colOff>88900</xdr:colOff>
      <xdr:row>79</xdr:row>
      <xdr:rowOff>35813</xdr:rowOff>
    </xdr:to>
    <xdr:cxnSp macro="">
      <xdr:nvCxnSpPr>
        <xdr:cNvPr id="349" name="直線コネクタ 348"/>
        <xdr:cNvCxnSpPr/>
      </xdr:nvCxnSpPr>
      <xdr:spPr>
        <a:xfrm>
          <a:off x="10388600" y="1358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33038</xdr:rowOff>
    </xdr:from>
    <xdr:ext cx="469744" cy="259045"/>
    <xdr:sp macro="" textlink="">
      <xdr:nvSpPr>
        <xdr:cNvPr id="350" name="【福祉施設】&#10;一人当たり面積平均値テキスト"/>
        <xdr:cNvSpPr txBox="1"/>
      </xdr:nvSpPr>
      <xdr:spPr>
        <a:xfrm>
          <a:off x="10515600" y="1426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51" name="フローチャート: 判断 350"/>
        <xdr:cNvSpPr/>
      </xdr:nvSpPr>
      <xdr:spPr>
        <a:xfrm>
          <a:off x="10426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140463</xdr:rowOff>
    </xdr:from>
    <xdr:to>
      <xdr:col>50</xdr:col>
      <xdr:colOff>165100</xdr:colOff>
      <xdr:row>84</xdr:row>
      <xdr:rowOff>70613</xdr:rowOff>
    </xdr:to>
    <xdr:sp macro="" textlink="">
      <xdr:nvSpPr>
        <xdr:cNvPr id="352" name="フローチャート: 判断 351"/>
        <xdr:cNvSpPr/>
      </xdr:nvSpPr>
      <xdr:spPr>
        <a:xfrm>
          <a:off x="95885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158750</xdr:rowOff>
    </xdr:from>
    <xdr:to>
      <xdr:col>46</xdr:col>
      <xdr:colOff>38100</xdr:colOff>
      <xdr:row>84</xdr:row>
      <xdr:rowOff>88900</xdr:rowOff>
    </xdr:to>
    <xdr:sp macro="" textlink="">
      <xdr:nvSpPr>
        <xdr:cNvPr id="353" name="フローチャート: 判断 352"/>
        <xdr:cNvSpPr/>
      </xdr:nvSpPr>
      <xdr:spPr>
        <a:xfrm>
          <a:off x="8699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30735</xdr:rowOff>
    </xdr:from>
    <xdr:to>
      <xdr:col>41</xdr:col>
      <xdr:colOff>101600</xdr:colOff>
      <xdr:row>84</xdr:row>
      <xdr:rowOff>132335</xdr:rowOff>
    </xdr:to>
    <xdr:sp macro="" textlink="">
      <xdr:nvSpPr>
        <xdr:cNvPr id="354" name="フローチャート: 判断 353"/>
        <xdr:cNvSpPr/>
      </xdr:nvSpPr>
      <xdr:spPr>
        <a:xfrm>
          <a:off x="7810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19304</xdr:rowOff>
    </xdr:from>
    <xdr:to>
      <xdr:col>36</xdr:col>
      <xdr:colOff>165100</xdr:colOff>
      <xdr:row>84</xdr:row>
      <xdr:rowOff>120904</xdr:rowOff>
    </xdr:to>
    <xdr:sp macro="" textlink="">
      <xdr:nvSpPr>
        <xdr:cNvPr id="355" name="フローチャート: 判断 354"/>
        <xdr:cNvSpPr/>
      </xdr:nvSpPr>
      <xdr:spPr>
        <a:xfrm>
          <a:off x="6921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151892</xdr:rowOff>
    </xdr:from>
    <xdr:to>
      <xdr:col>55</xdr:col>
      <xdr:colOff>50800</xdr:colOff>
      <xdr:row>86</xdr:row>
      <xdr:rowOff>82042</xdr:rowOff>
    </xdr:to>
    <xdr:sp macro="" textlink="">
      <xdr:nvSpPr>
        <xdr:cNvPr id="361" name="楕円 360"/>
        <xdr:cNvSpPr/>
      </xdr:nvSpPr>
      <xdr:spPr>
        <a:xfrm>
          <a:off x="10426700" y="1472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66819</xdr:rowOff>
    </xdr:from>
    <xdr:ext cx="469744" cy="259045"/>
    <xdr:sp macro="" textlink="">
      <xdr:nvSpPr>
        <xdr:cNvPr id="362" name="【福祉施設】&#10;一人当たり面積該当値テキスト"/>
        <xdr:cNvSpPr txBox="1"/>
      </xdr:nvSpPr>
      <xdr:spPr>
        <a:xfrm>
          <a:off x="10515600" y="14640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151892</xdr:rowOff>
    </xdr:from>
    <xdr:to>
      <xdr:col>50</xdr:col>
      <xdr:colOff>165100</xdr:colOff>
      <xdr:row>86</xdr:row>
      <xdr:rowOff>82042</xdr:rowOff>
    </xdr:to>
    <xdr:sp macro="" textlink="">
      <xdr:nvSpPr>
        <xdr:cNvPr id="363" name="楕円 362"/>
        <xdr:cNvSpPr/>
      </xdr:nvSpPr>
      <xdr:spPr>
        <a:xfrm>
          <a:off x="9588500" y="1472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31242</xdr:rowOff>
    </xdr:from>
    <xdr:to>
      <xdr:col>55</xdr:col>
      <xdr:colOff>0</xdr:colOff>
      <xdr:row>86</xdr:row>
      <xdr:rowOff>31242</xdr:rowOff>
    </xdr:to>
    <xdr:cxnSp macro="">
      <xdr:nvCxnSpPr>
        <xdr:cNvPr id="364" name="直線コネクタ 363"/>
        <xdr:cNvCxnSpPr/>
      </xdr:nvCxnSpPr>
      <xdr:spPr>
        <a:xfrm>
          <a:off x="9639300" y="147759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151892</xdr:rowOff>
    </xdr:from>
    <xdr:to>
      <xdr:col>46</xdr:col>
      <xdr:colOff>38100</xdr:colOff>
      <xdr:row>86</xdr:row>
      <xdr:rowOff>82042</xdr:rowOff>
    </xdr:to>
    <xdr:sp macro="" textlink="">
      <xdr:nvSpPr>
        <xdr:cNvPr id="365" name="楕円 364"/>
        <xdr:cNvSpPr/>
      </xdr:nvSpPr>
      <xdr:spPr>
        <a:xfrm>
          <a:off x="8699500" y="1472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31242</xdr:rowOff>
    </xdr:from>
    <xdr:to>
      <xdr:col>50</xdr:col>
      <xdr:colOff>114300</xdr:colOff>
      <xdr:row>86</xdr:row>
      <xdr:rowOff>31242</xdr:rowOff>
    </xdr:to>
    <xdr:cxnSp macro="">
      <xdr:nvCxnSpPr>
        <xdr:cNvPr id="366" name="直線コネクタ 365"/>
        <xdr:cNvCxnSpPr/>
      </xdr:nvCxnSpPr>
      <xdr:spPr>
        <a:xfrm>
          <a:off x="8750300" y="147759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151892</xdr:rowOff>
    </xdr:from>
    <xdr:to>
      <xdr:col>41</xdr:col>
      <xdr:colOff>101600</xdr:colOff>
      <xdr:row>86</xdr:row>
      <xdr:rowOff>82042</xdr:rowOff>
    </xdr:to>
    <xdr:sp macro="" textlink="">
      <xdr:nvSpPr>
        <xdr:cNvPr id="367" name="楕円 366"/>
        <xdr:cNvSpPr/>
      </xdr:nvSpPr>
      <xdr:spPr>
        <a:xfrm>
          <a:off x="7810500" y="1472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31242</xdr:rowOff>
    </xdr:from>
    <xdr:to>
      <xdr:col>45</xdr:col>
      <xdr:colOff>177800</xdr:colOff>
      <xdr:row>86</xdr:row>
      <xdr:rowOff>31242</xdr:rowOff>
    </xdr:to>
    <xdr:cxnSp macro="">
      <xdr:nvCxnSpPr>
        <xdr:cNvPr id="368" name="直線コネクタ 367"/>
        <xdr:cNvCxnSpPr/>
      </xdr:nvCxnSpPr>
      <xdr:spPr>
        <a:xfrm>
          <a:off x="7861300" y="147759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151892</xdr:rowOff>
    </xdr:from>
    <xdr:to>
      <xdr:col>36</xdr:col>
      <xdr:colOff>165100</xdr:colOff>
      <xdr:row>86</xdr:row>
      <xdr:rowOff>82042</xdr:rowOff>
    </xdr:to>
    <xdr:sp macro="" textlink="">
      <xdr:nvSpPr>
        <xdr:cNvPr id="369" name="楕円 368"/>
        <xdr:cNvSpPr/>
      </xdr:nvSpPr>
      <xdr:spPr>
        <a:xfrm>
          <a:off x="6921500" y="1472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31242</xdr:rowOff>
    </xdr:from>
    <xdr:to>
      <xdr:col>41</xdr:col>
      <xdr:colOff>50800</xdr:colOff>
      <xdr:row>86</xdr:row>
      <xdr:rowOff>31242</xdr:rowOff>
    </xdr:to>
    <xdr:cxnSp macro="">
      <xdr:nvCxnSpPr>
        <xdr:cNvPr id="370" name="直線コネクタ 369"/>
        <xdr:cNvCxnSpPr/>
      </xdr:nvCxnSpPr>
      <xdr:spPr>
        <a:xfrm>
          <a:off x="6972300" y="147759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87140</xdr:rowOff>
    </xdr:from>
    <xdr:ext cx="469744" cy="259045"/>
    <xdr:sp macro="" textlink="">
      <xdr:nvSpPr>
        <xdr:cNvPr id="371" name="n_1aveValue【福祉施設】&#10;一人当たり面積"/>
        <xdr:cNvSpPr txBox="1"/>
      </xdr:nvSpPr>
      <xdr:spPr>
        <a:xfrm>
          <a:off x="9391727" y="1414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105427</xdr:rowOff>
    </xdr:from>
    <xdr:ext cx="469744" cy="259045"/>
    <xdr:sp macro="" textlink="">
      <xdr:nvSpPr>
        <xdr:cNvPr id="372" name="n_2aveValue【福祉施設】&#10;一人当たり面積"/>
        <xdr:cNvSpPr txBox="1"/>
      </xdr:nvSpPr>
      <xdr:spPr>
        <a:xfrm>
          <a:off x="8515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148862</xdr:rowOff>
    </xdr:from>
    <xdr:ext cx="469744" cy="259045"/>
    <xdr:sp macro="" textlink="">
      <xdr:nvSpPr>
        <xdr:cNvPr id="373" name="n_3aveValue【福祉施設】&#10;一人当たり面積"/>
        <xdr:cNvSpPr txBox="1"/>
      </xdr:nvSpPr>
      <xdr:spPr>
        <a:xfrm>
          <a:off x="7626427" y="1420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137431</xdr:rowOff>
    </xdr:from>
    <xdr:ext cx="469744" cy="259045"/>
    <xdr:sp macro="" textlink="">
      <xdr:nvSpPr>
        <xdr:cNvPr id="374" name="n_4aveValue【福祉施設】&#10;一人当たり面積"/>
        <xdr:cNvSpPr txBox="1"/>
      </xdr:nvSpPr>
      <xdr:spPr>
        <a:xfrm>
          <a:off x="67374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73169</xdr:rowOff>
    </xdr:from>
    <xdr:ext cx="469744" cy="259045"/>
    <xdr:sp macro="" textlink="">
      <xdr:nvSpPr>
        <xdr:cNvPr id="375" name="n_1mainValue【福祉施設】&#10;一人当たり面積"/>
        <xdr:cNvSpPr txBox="1"/>
      </xdr:nvSpPr>
      <xdr:spPr>
        <a:xfrm>
          <a:off x="9391727" y="1481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73169</xdr:rowOff>
    </xdr:from>
    <xdr:ext cx="469744" cy="259045"/>
    <xdr:sp macro="" textlink="">
      <xdr:nvSpPr>
        <xdr:cNvPr id="376" name="n_2mainValue【福祉施設】&#10;一人当たり面積"/>
        <xdr:cNvSpPr txBox="1"/>
      </xdr:nvSpPr>
      <xdr:spPr>
        <a:xfrm>
          <a:off x="8515427" y="1481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73169</xdr:rowOff>
    </xdr:from>
    <xdr:ext cx="469744" cy="259045"/>
    <xdr:sp macro="" textlink="">
      <xdr:nvSpPr>
        <xdr:cNvPr id="377" name="n_3mainValue【福祉施設】&#10;一人当たり面積"/>
        <xdr:cNvSpPr txBox="1"/>
      </xdr:nvSpPr>
      <xdr:spPr>
        <a:xfrm>
          <a:off x="7626427" y="1481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73169</xdr:rowOff>
    </xdr:from>
    <xdr:ext cx="469744" cy="259045"/>
    <xdr:sp macro="" textlink="">
      <xdr:nvSpPr>
        <xdr:cNvPr id="378" name="n_4mainValue【福祉施設】&#10;一人当たり面積"/>
        <xdr:cNvSpPr txBox="1"/>
      </xdr:nvSpPr>
      <xdr:spPr>
        <a:xfrm>
          <a:off x="6737427" y="1481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89263</xdr:rowOff>
    </xdr:from>
    <xdr:to>
      <xdr:col>24</xdr:col>
      <xdr:colOff>62865</xdr:colOff>
      <xdr:row>108</xdr:row>
      <xdr:rowOff>123552</xdr:rowOff>
    </xdr:to>
    <xdr:cxnSp macro="">
      <xdr:nvCxnSpPr>
        <xdr:cNvPr id="404" name="直線コネクタ 403"/>
        <xdr:cNvCxnSpPr/>
      </xdr:nvCxnSpPr>
      <xdr:spPr>
        <a:xfrm flipV="1">
          <a:off x="4634865" y="17234263"/>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127379</xdr:rowOff>
    </xdr:from>
    <xdr:ext cx="405111" cy="259045"/>
    <xdr:sp macro="" textlink="">
      <xdr:nvSpPr>
        <xdr:cNvPr id="405" name="【市民会館】&#10;有形固定資産減価償却率最小値テキスト"/>
        <xdr:cNvSpPr txBox="1"/>
      </xdr:nvSpPr>
      <xdr:spPr>
        <a:xfrm>
          <a:off x="4673600" y="18643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123552</xdr:rowOff>
    </xdr:from>
    <xdr:to>
      <xdr:col>24</xdr:col>
      <xdr:colOff>152400</xdr:colOff>
      <xdr:row>108</xdr:row>
      <xdr:rowOff>123552</xdr:rowOff>
    </xdr:to>
    <xdr:cxnSp macro="">
      <xdr:nvCxnSpPr>
        <xdr:cNvPr id="406" name="直線コネクタ 405"/>
        <xdr:cNvCxnSpPr/>
      </xdr:nvCxnSpPr>
      <xdr:spPr>
        <a:xfrm>
          <a:off x="4546600" y="1864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35940</xdr:rowOff>
    </xdr:from>
    <xdr:ext cx="340478" cy="259045"/>
    <xdr:sp macro="" textlink="">
      <xdr:nvSpPr>
        <xdr:cNvPr id="407" name="【市民会館】&#10;有形固定資産減価償却率最大値テキスト"/>
        <xdr:cNvSpPr txBox="1"/>
      </xdr:nvSpPr>
      <xdr:spPr>
        <a:xfrm>
          <a:off x="4673600" y="1700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89263</xdr:rowOff>
    </xdr:from>
    <xdr:to>
      <xdr:col>24</xdr:col>
      <xdr:colOff>152400</xdr:colOff>
      <xdr:row>100</xdr:row>
      <xdr:rowOff>89263</xdr:rowOff>
    </xdr:to>
    <xdr:cxnSp macro="">
      <xdr:nvCxnSpPr>
        <xdr:cNvPr id="408" name="直線コネクタ 407"/>
        <xdr:cNvCxnSpPr/>
      </xdr:nvCxnSpPr>
      <xdr:spPr>
        <a:xfrm>
          <a:off x="4546600" y="1723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120122</xdr:rowOff>
    </xdr:from>
    <xdr:ext cx="405111" cy="259045"/>
    <xdr:sp macro="" textlink="">
      <xdr:nvSpPr>
        <xdr:cNvPr id="409" name="【市民会館】&#10;有形固定資産減価償却率平均値テキスト"/>
        <xdr:cNvSpPr txBox="1"/>
      </xdr:nvSpPr>
      <xdr:spPr>
        <a:xfrm>
          <a:off x="4673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410" name="フローチャート: 判断 409"/>
        <xdr:cNvSpPr/>
      </xdr:nvSpPr>
      <xdr:spPr>
        <a:xfrm>
          <a:off x="4584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89081</xdr:rowOff>
    </xdr:from>
    <xdr:to>
      <xdr:col>20</xdr:col>
      <xdr:colOff>38100</xdr:colOff>
      <xdr:row>105</xdr:row>
      <xdr:rowOff>19231</xdr:rowOff>
    </xdr:to>
    <xdr:sp macro="" textlink="">
      <xdr:nvSpPr>
        <xdr:cNvPr id="411" name="フローチャート: 判断 410"/>
        <xdr:cNvSpPr/>
      </xdr:nvSpPr>
      <xdr:spPr>
        <a:xfrm>
          <a:off x="3746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111942</xdr:rowOff>
    </xdr:from>
    <xdr:to>
      <xdr:col>15</xdr:col>
      <xdr:colOff>101600</xdr:colOff>
      <xdr:row>105</xdr:row>
      <xdr:rowOff>42092</xdr:rowOff>
    </xdr:to>
    <xdr:sp macro="" textlink="">
      <xdr:nvSpPr>
        <xdr:cNvPr id="412" name="フローチャート: 判断 411"/>
        <xdr:cNvSpPr/>
      </xdr:nvSpPr>
      <xdr:spPr>
        <a:xfrm>
          <a:off x="2857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58057</xdr:rowOff>
    </xdr:from>
    <xdr:to>
      <xdr:col>10</xdr:col>
      <xdr:colOff>165100</xdr:colOff>
      <xdr:row>104</xdr:row>
      <xdr:rowOff>159657</xdr:rowOff>
    </xdr:to>
    <xdr:sp macro="" textlink="">
      <xdr:nvSpPr>
        <xdr:cNvPr id="413" name="フローチャート: 判断 412"/>
        <xdr:cNvSpPr/>
      </xdr:nvSpPr>
      <xdr:spPr>
        <a:xfrm>
          <a:off x="1968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67855</xdr:rowOff>
    </xdr:from>
    <xdr:to>
      <xdr:col>6</xdr:col>
      <xdr:colOff>38100</xdr:colOff>
      <xdr:row>104</xdr:row>
      <xdr:rowOff>169455</xdr:rowOff>
    </xdr:to>
    <xdr:sp macro="" textlink="">
      <xdr:nvSpPr>
        <xdr:cNvPr id="414" name="フローチャート: 判断 413"/>
        <xdr:cNvSpPr/>
      </xdr:nvSpPr>
      <xdr:spPr>
        <a:xfrm>
          <a:off x="1079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107043</xdr:rowOff>
    </xdr:from>
    <xdr:to>
      <xdr:col>24</xdr:col>
      <xdr:colOff>114300</xdr:colOff>
      <xdr:row>105</xdr:row>
      <xdr:rowOff>37193</xdr:rowOff>
    </xdr:to>
    <xdr:sp macro="" textlink="">
      <xdr:nvSpPr>
        <xdr:cNvPr id="420" name="楕円 419"/>
        <xdr:cNvSpPr/>
      </xdr:nvSpPr>
      <xdr:spPr>
        <a:xfrm>
          <a:off x="4584700" y="179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85470</xdr:rowOff>
    </xdr:from>
    <xdr:ext cx="405111" cy="259045"/>
    <xdr:sp macro="" textlink="">
      <xdr:nvSpPr>
        <xdr:cNvPr id="421" name="【市民会館】&#10;有形固定資産減価償却率該当値テキスト"/>
        <xdr:cNvSpPr txBox="1"/>
      </xdr:nvSpPr>
      <xdr:spPr>
        <a:xfrm>
          <a:off x="4673600" y="1791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71120</xdr:rowOff>
    </xdr:from>
    <xdr:to>
      <xdr:col>20</xdr:col>
      <xdr:colOff>38100</xdr:colOff>
      <xdr:row>105</xdr:row>
      <xdr:rowOff>1270</xdr:rowOff>
    </xdr:to>
    <xdr:sp macro="" textlink="">
      <xdr:nvSpPr>
        <xdr:cNvPr id="422" name="楕円 421"/>
        <xdr:cNvSpPr/>
      </xdr:nvSpPr>
      <xdr:spPr>
        <a:xfrm>
          <a:off x="3746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121920</xdr:rowOff>
    </xdr:from>
    <xdr:to>
      <xdr:col>24</xdr:col>
      <xdr:colOff>63500</xdr:colOff>
      <xdr:row>104</xdr:row>
      <xdr:rowOff>157843</xdr:rowOff>
    </xdr:to>
    <xdr:cxnSp macro="">
      <xdr:nvCxnSpPr>
        <xdr:cNvPr id="423" name="直線コネクタ 422"/>
        <xdr:cNvCxnSpPr/>
      </xdr:nvCxnSpPr>
      <xdr:spPr>
        <a:xfrm>
          <a:off x="3797300" y="1795272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35198</xdr:rowOff>
    </xdr:from>
    <xdr:to>
      <xdr:col>15</xdr:col>
      <xdr:colOff>101600</xdr:colOff>
      <xdr:row>104</xdr:row>
      <xdr:rowOff>136798</xdr:rowOff>
    </xdr:to>
    <xdr:sp macro="" textlink="">
      <xdr:nvSpPr>
        <xdr:cNvPr id="424" name="楕円 423"/>
        <xdr:cNvSpPr/>
      </xdr:nvSpPr>
      <xdr:spPr>
        <a:xfrm>
          <a:off x="2857500" y="1786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85998</xdr:rowOff>
    </xdr:from>
    <xdr:to>
      <xdr:col>19</xdr:col>
      <xdr:colOff>177800</xdr:colOff>
      <xdr:row>104</xdr:row>
      <xdr:rowOff>121920</xdr:rowOff>
    </xdr:to>
    <xdr:cxnSp macro="">
      <xdr:nvCxnSpPr>
        <xdr:cNvPr id="425" name="直線コネクタ 424"/>
        <xdr:cNvCxnSpPr/>
      </xdr:nvCxnSpPr>
      <xdr:spPr>
        <a:xfrm>
          <a:off x="2908300" y="17916798"/>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170724</xdr:rowOff>
    </xdr:from>
    <xdr:to>
      <xdr:col>10</xdr:col>
      <xdr:colOff>165100</xdr:colOff>
      <xdr:row>104</xdr:row>
      <xdr:rowOff>100874</xdr:rowOff>
    </xdr:to>
    <xdr:sp macro="" textlink="">
      <xdr:nvSpPr>
        <xdr:cNvPr id="426" name="楕円 425"/>
        <xdr:cNvSpPr/>
      </xdr:nvSpPr>
      <xdr:spPr>
        <a:xfrm>
          <a:off x="1968500" y="1783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50074</xdr:rowOff>
    </xdr:from>
    <xdr:to>
      <xdr:col>15</xdr:col>
      <xdr:colOff>50800</xdr:colOff>
      <xdr:row>104</xdr:row>
      <xdr:rowOff>85998</xdr:rowOff>
    </xdr:to>
    <xdr:cxnSp macro="">
      <xdr:nvCxnSpPr>
        <xdr:cNvPr id="427" name="直線コネクタ 426"/>
        <xdr:cNvCxnSpPr/>
      </xdr:nvCxnSpPr>
      <xdr:spPr>
        <a:xfrm>
          <a:off x="2019300" y="1788087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134801</xdr:rowOff>
    </xdr:from>
    <xdr:to>
      <xdr:col>6</xdr:col>
      <xdr:colOff>38100</xdr:colOff>
      <xdr:row>104</xdr:row>
      <xdr:rowOff>64951</xdr:rowOff>
    </xdr:to>
    <xdr:sp macro="" textlink="">
      <xdr:nvSpPr>
        <xdr:cNvPr id="428" name="楕円 427"/>
        <xdr:cNvSpPr/>
      </xdr:nvSpPr>
      <xdr:spPr>
        <a:xfrm>
          <a:off x="1079500" y="1779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14151</xdr:rowOff>
    </xdr:from>
    <xdr:to>
      <xdr:col>10</xdr:col>
      <xdr:colOff>114300</xdr:colOff>
      <xdr:row>104</xdr:row>
      <xdr:rowOff>50074</xdr:rowOff>
    </xdr:to>
    <xdr:cxnSp macro="">
      <xdr:nvCxnSpPr>
        <xdr:cNvPr id="429" name="直線コネクタ 428"/>
        <xdr:cNvCxnSpPr/>
      </xdr:nvCxnSpPr>
      <xdr:spPr>
        <a:xfrm>
          <a:off x="1130300" y="1784495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10358</xdr:rowOff>
    </xdr:from>
    <xdr:ext cx="405111" cy="259045"/>
    <xdr:sp macro="" textlink="">
      <xdr:nvSpPr>
        <xdr:cNvPr id="430" name="n_1aveValue【市民会館】&#10;有形固定資産減価償却率"/>
        <xdr:cNvSpPr txBox="1"/>
      </xdr:nvSpPr>
      <xdr:spPr>
        <a:xfrm>
          <a:off x="35820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33219</xdr:rowOff>
    </xdr:from>
    <xdr:ext cx="405111" cy="259045"/>
    <xdr:sp macro="" textlink="">
      <xdr:nvSpPr>
        <xdr:cNvPr id="431" name="n_2aveValue【市民会館】&#10;有形固定資産減価償却率"/>
        <xdr:cNvSpPr txBox="1"/>
      </xdr:nvSpPr>
      <xdr:spPr>
        <a:xfrm>
          <a:off x="2705744" y="1803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150784</xdr:rowOff>
    </xdr:from>
    <xdr:ext cx="405111" cy="259045"/>
    <xdr:sp macro="" textlink="">
      <xdr:nvSpPr>
        <xdr:cNvPr id="432" name="n_3aveValue【市民会館】&#10;有形固定資産減価償却率"/>
        <xdr:cNvSpPr txBox="1"/>
      </xdr:nvSpPr>
      <xdr:spPr>
        <a:xfrm>
          <a:off x="18167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160582</xdr:rowOff>
    </xdr:from>
    <xdr:ext cx="405111" cy="259045"/>
    <xdr:sp macro="" textlink="">
      <xdr:nvSpPr>
        <xdr:cNvPr id="433" name="n_4aveValue【市民会館】&#10;有形固定資産減価償却率"/>
        <xdr:cNvSpPr txBox="1"/>
      </xdr:nvSpPr>
      <xdr:spPr>
        <a:xfrm>
          <a:off x="927744"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17797</xdr:rowOff>
    </xdr:from>
    <xdr:ext cx="405111" cy="259045"/>
    <xdr:sp macro="" textlink="">
      <xdr:nvSpPr>
        <xdr:cNvPr id="434" name="n_1mainValue【市民会館】&#10;有形固定資産減価償却率"/>
        <xdr:cNvSpPr txBox="1"/>
      </xdr:nvSpPr>
      <xdr:spPr>
        <a:xfrm>
          <a:off x="3582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153325</xdr:rowOff>
    </xdr:from>
    <xdr:ext cx="405111" cy="259045"/>
    <xdr:sp macro="" textlink="">
      <xdr:nvSpPr>
        <xdr:cNvPr id="435" name="n_2mainValue【市民会館】&#10;有形固定資産減価償却率"/>
        <xdr:cNvSpPr txBox="1"/>
      </xdr:nvSpPr>
      <xdr:spPr>
        <a:xfrm>
          <a:off x="2705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117401</xdr:rowOff>
    </xdr:from>
    <xdr:ext cx="405111" cy="259045"/>
    <xdr:sp macro="" textlink="">
      <xdr:nvSpPr>
        <xdr:cNvPr id="436" name="n_3mainValue【市民会館】&#10;有形固定資産減価償却率"/>
        <xdr:cNvSpPr txBox="1"/>
      </xdr:nvSpPr>
      <xdr:spPr>
        <a:xfrm>
          <a:off x="1816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81478</xdr:rowOff>
    </xdr:from>
    <xdr:ext cx="405111" cy="259045"/>
    <xdr:sp macro="" textlink="">
      <xdr:nvSpPr>
        <xdr:cNvPr id="437" name="n_4mainValue【市民会館】&#10;有形固定資産減価償却率"/>
        <xdr:cNvSpPr txBox="1"/>
      </xdr:nvSpPr>
      <xdr:spPr>
        <a:xfrm>
          <a:off x="927744" y="1756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123825</xdr:rowOff>
    </xdr:from>
    <xdr:to>
      <xdr:col>54</xdr:col>
      <xdr:colOff>189865</xdr:colOff>
      <xdr:row>108</xdr:row>
      <xdr:rowOff>91439</xdr:rowOff>
    </xdr:to>
    <xdr:cxnSp macro="">
      <xdr:nvCxnSpPr>
        <xdr:cNvPr id="461" name="直線コネクタ 460"/>
        <xdr:cNvCxnSpPr/>
      </xdr:nvCxnSpPr>
      <xdr:spPr>
        <a:xfrm flipV="1">
          <a:off x="10476865" y="17097375"/>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95266</xdr:rowOff>
    </xdr:from>
    <xdr:ext cx="469744" cy="259045"/>
    <xdr:sp macro="" textlink="">
      <xdr:nvSpPr>
        <xdr:cNvPr id="462" name="【市民会館】&#10;一人当たり面積最小値テキスト"/>
        <xdr:cNvSpPr txBox="1"/>
      </xdr:nvSpPr>
      <xdr:spPr>
        <a:xfrm>
          <a:off x="105156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91439</xdr:rowOff>
    </xdr:from>
    <xdr:to>
      <xdr:col>55</xdr:col>
      <xdr:colOff>88900</xdr:colOff>
      <xdr:row>108</xdr:row>
      <xdr:rowOff>91439</xdr:rowOff>
    </xdr:to>
    <xdr:cxnSp macro="">
      <xdr:nvCxnSpPr>
        <xdr:cNvPr id="463" name="直線コネクタ 462"/>
        <xdr:cNvCxnSpPr/>
      </xdr:nvCxnSpPr>
      <xdr:spPr>
        <a:xfrm>
          <a:off x="10388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70502</xdr:rowOff>
    </xdr:from>
    <xdr:ext cx="469744" cy="259045"/>
    <xdr:sp macro="" textlink="">
      <xdr:nvSpPr>
        <xdr:cNvPr id="464" name="【市民会館】&#10;一人当たり面積最大値テキスト"/>
        <xdr:cNvSpPr txBox="1"/>
      </xdr:nvSpPr>
      <xdr:spPr>
        <a:xfrm>
          <a:off x="10515600" y="16872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123825</xdr:rowOff>
    </xdr:from>
    <xdr:to>
      <xdr:col>55</xdr:col>
      <xdr:colOff>88900</xdr:colOff>
      <xdr:row>99</xdr:row>
      <xdr:rowOff>123825</xdr:rowOff>
    </xdr:to>
    <xdr:cxnSp macro="">
      <xdr:nvCxnSpPr>
        <xdr:cNvPr id="465" name="直線コネクタ 464"/>
        <xdr:cNvCxnSpPr/>
      </xdr:nvCxnSpPr>
      <xdr:spPr>
        <a:xfrm>
          <a:off x="10388600" y="1709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93997</xdr:rowOff>
    </xdr:from>
    <xdr:ext cx="469744" cy="259045"/>
    <xdr:sp macro="" textlink="">
      <xdr:nvSpPr>
        <xdr:cNvPr id="466" name="【市民会館】&#10;一人当たり面積平均値テキスト"/>
        <xdr:cNvSpPr txBox="1"/>
      </xdr:nvSpPr>
      <xdr:spPr>
        <a:xfrm>
          <a:off x="10515600" y="1809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67" name="フローチャート: 判断 466"/>
        <xdr:cNvSpPr/>
      </xdr:nvSpPr>
      <xdr:spPr>
        <a:xfrm>
          <a:off x="104267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84455</xdr:rowOff>
    </xdr:from>
    <xdr:to>
      <xdr:col>50</xdr:col>
      <xdr:colOff>165100</xdr:colOff>
      <xdr:row>107</xdr:row>
      <xdr:rowOff>14605</xdr:rowOff>
    </xdr:to>
    <xdr:sp macro="" textlink="">
      <xdr:nvSpPr>
        <xdr:cNvPr id="468" name="フローチャート: 判断 467"/>
        <xdr:cNvSpPr/>
      </xdr:nvSpPr>
      <xdr:spPr>
        <a:xfrm>
          <a:off x="9588500" y="1825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469" name="フローチャート: 判断 468"/>
        <xdr:cNvSpPr/>
      </xdr:nvSpPr>
      <xdr:spPr>
        <a:xfrm>
          <a:off x="8699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90170</xdr:rowOff>
    </xdr:from>
    <xdr:to>
      <xdr:col>41</xdr:col>
      <xdr:colOff>101600</xdr:colOff>
      <xdr:row>107</xdr:row>
      <xdr:rowOff>20320</xdr:rowOff>
    </xdr:to>
    <xdr:sp macro="" textlink="">
      <xdr:nvSpPr>
        <xdr:cNvPr id="470" name="フローチャート: 判断 469"/>
        <xdr:cNvSpPr/>
      </xdr:nvSpPr>
      <xdr:spPr>
        <a:xfrm>
          <a:off x="7810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92075</xdr:rowOff>
    </xdr:from>
    <xdr:to>
      <xdr:col>36</xdr:col>
      <xdr:colOff>165100</xdr:colOff>
      <xdr:row>107</xdr:row>
      <xdr:rowOff>22225</xdr:rowOff>
    </xdr:to>
    <xdr:sp macro="" textlink="">
      <xdr:nvSpPr>
        <xdr:cNvPr id="471" name="フローチャート: 判断 470"/>
        <xdr:cNvSpPr/>
      </xdr:nvSpPr>
      <xdr:spPr>
        <a:xfrm>
          <a:off x="6921500" y="1826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149225</xdr:rowOff>
    </xdr:from>
    <xdr:to>
      <xdr:col>55</xdr:col>
      <xdr:colOff>50800</xdr:colOff>
      <xdr:row>107</xdr:row>
      <xdr:rowOff>79375</xdr:rowOff>
    </xdr:to>
    <xdr:sp macro="" textlink="">
      <xdr:nvSpPr>
        <xdr:cNvPr id="477" name="楕円 476"/>
        <xdr:cNvSpPr/>
      </xdr:nvSpPr>
      <xdr:spPr>
        <a:xfrm>
          <a:off x="10426700" y="1832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127652</xdr:rowOff>
    </xdr:from>
    <xdr:ext cx="469744" cy="259045"/>
    <xdr:sp macro="" textlink="">
      <xdr:nvSpPr>
        <xdr:cNvPr id="478" name="【市民会館】&#10;一人当たり面積該当値テキスト"/>
        <xdr:cNvSpPr txBox="1"/>
      </xdr:nvSpPr>
      <xdr:spPr>
        <a:xfrm>
          <a:off x="10515600" y="1830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153036</xdr:rowOff>
    </xdr:from>
    <xdr:to>
      <xdr:col>50</xdr:col>
      <xdr:colOff>165100</xdr:colOff>
      <xdr:row>107</xdr:row>
      <xdr:rowOff>83186</xdr:rowOff>
    </xdr:to>
    <xdr:sp macro="" textlink="">
      <xdr:nvSpPr>
        <xdr:cNvPr id="479" name="楕円 478"/>
        <xdr:cNvSpPr/>
      </xdr:nvSpPr>
      <xdr:spPr>
        <a:xfrm>
          <a:off x="9588500" y="1832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28575</xdr:rowOff>
    </xdr:from>
    <xdr:to>
      <xdr:col>55</xdr:col>
      <xdr:colOff>0</xdr:colOff>
      <xdr:row>107</xdr:row>
      <xdr:rowOff>32386</xdr:rowOff>
    </xdr:to>
    <xdr:cxnSp macro="">
      <xdr:nvCxnSpPr>
        <xdr:cNvPr id="480" name="直線コネクタ 479"/>
        <xdr:cNvCxnSpPr/>
      </xdr:nvCxnSpPr>
      <xdr:spPr>
        <a:xfrm flipV="1">
          <a:off x="9639300" y="18373725"/>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156845</xdr:rowOff>
    </xdr:from>
    <xdr:to>
      <xdr:col>46</xdr:col>
      <xdr:colOff>38100</xdr:colOff>
      <xdr:row>107</xdr:row>
      <xdr:rowOff>86995</xdr:rowOff>
    </xdr:to>
    <xdr:sp macro="" textlink="">
      <xdr:nvSpPr>
        <xdr:cNvPr id="481" name="楕円 480"/>
        <xdr:cNvSpPr/>
      </xdr:nvSpPr>
      <xdr:spPr>
        <a:xfrm>
          <a:off x="8699500" y="1833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32386</xdr:rowOff>
    </xdr:from>
    <xdr:to>
      <xdr:col>50</xdr:col>
      <xdr:colOff>114300</xdr:colOff>
      <xdr:row>107</xdr:row>
      <xdr:rowOff>36195</xdr:rowOff>
    </xdr:to>
    <xdr:cxnSp macro="">
      <xdr:nvCxnSpPr>
        <xdr:cNvPr id="482" name="直線コネクタ 481"/>
        <xdr:cNvCxnSpPr/>
      </xdr:nvCxnSpPr>
      <xdr:spPr>
        <a:xfrm flipV="1">
          <a:off x="8750300" y="1837753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160655</xdr:rowOff>
    </xdr:from>
    <xdr:to>
      <xdr:col>41</xdr:col>
      <xdr:colOff>101600</xdr:colOff>
      <xdr:row>107</xdr:row>
      <xdr:rowOff>90805</xdr:rowOff>
    </xdr:to>
    <xdr:sp macro="" textlink="">
      <xdr:nvSpPr>
        <xdr:cNvPr id="483" name="楕円 482"/>
        <xdr:cNvSpPr/>
      </xdr:nvSpPr>
      <xdr:spPr>
        <a:xfrm>
          <a:off x="7810500" y="1833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36195</xdr:rowOff>
    </xdr:from>
    <xdr:to>
      <xdr:col>45</xdr:col>
      <xdr:colOff>177800</xdr:colOff>
      <xdr:row>107</xdr:row>
      <xdr:rowOff>40005</xdr:rowOff>
    </xdr:to>
    <xdr:cxnSp macro="">
      <xdr:nvCxnSpPr>
        <xdr:cNvPr id="484" name="直線コネクタ 483"/>
        <xdr:cNvCxnSpPr/>
      </xdr:nvCxnSpPr>
      <xdr:spPr>
        <a:xfrm flipV="1">
          <a:off x="7861300" y="183813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162561</xdr:rowOff>
    </xdr:from>
    <xdr:to>
      <xdr:col>36</xdr:col>
      <xdr:colOff>165100</xdr:colOff>
      <xdr:row>107</xdr:row>
      <xdr:rowOff>92711</xdr:rowOff>
    </xdr:to>
    <xdr:sp macro="" textlink="">
      <xdr:nvSpPr>
        <xdr:cNvPr id="485" name="楕円 484"/>
        <xdr:cNvSpPr/>
      </xdr:nvSpPr>
      <xdr:spPr>
        <a:xfrm>
          <a:off x="6921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40005</xdr:rowOff>
    </xdr:from>
    <xdr:to>
      <xdr:col>41</xdr:col>
      <xdr:colOff>50800</xdr:colOff>
      <xdr:row>107</xdr:row>
      <xdr:rowOff>41911</xdr:rowOff>
    </xdr:to>
    <xdr:cxnSp macro="">
      <xdr:nvCxnSpPr>
        <xdr:cNvPr id="486" name="直線コネクタ 485"/>
        <xdr:cNvCxnSpPr/>
      </xdr:nvCxnSpPr>
      <xdr:spPr>
        <a:xfrm flipV="1">
          <a:off x="6972300" y="1838515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31132</xdr:rowOff>
    </xdr:from>
    <xdr:ext cx="469744" cy="259045"/>
    <xdr:sp macro="" textlink="">
      <xdr:nvSpPr>
        <xdr:cNvPr id="487" name="n_1aveValue【市民会館】&#10;一人当たり面積"/>
        <xdr:cNvSpPr txBox="1"/>
      </xdr:nvSpPr>
      <xdr:spPr>
        <a:xfrm>
          <a:off x="9391727" y="1803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48277</xdr:rowOff>
    </xdr:from>
    <xdr:ext cx="469744" cy="259045"/>
    <xdr:sp macro="" textlink="">
      <xdr:nvSpPr>
        <xdr:cNvPr id="488" name="n_2aveValue【市民会館】&#10;一人当たり面積"/>
        <xdr:cNvSpPr txBox="1"/>
      </xdr:nvSpPr>
      <xdr:spPr>
        <a:xfrm>
          <a:off x="8515427"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36847</xdr:rowOff>
    </xdr:from>
    <xdr:ext cx="469744" cy="259045"/>
    <xdr:sp macro="" textlink="">
      <xdr:nvSpPr>
        <xdr:cNvPr id="489" name="n_3aveValue【市民会館】&#10;一人当たり面積"/>
        <xdr:cNvSpPr txBox="1"/>
      </xdr:nvSpPr>
      <xdr:spPr>
        <a:xfrm>
          <a:off x="7626427" y="180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38752</xdr:rowOff>
    </xdr:from>
    <xdr:ext cx="469744" cy="259045"/>
    <xdr:sp macro="" textlink="">
      <xdr:nvSpPr>
        <xdr:cNvPr id="490" name="n_4aveValue【市民会館】&#10;一人当たり面積"/>
        <xdr:cNvSpPr txBox="1"/>
      </xdr:nvSpPr>
      <xdr:spPr>
        <a:xfrm>
          <a:off x="6737427" y="1804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74313</xdr:rowOff>
    </xdr:from>
    <xdr:ext cx="469744" cy="259045"/>
    <xdr:sp macro="" textlink="">
      <xdr:nvSpPr>
        <xdr:cNvPr id="491" name="n_1mainValue【市民会館】&#10;一人当たり面積"/>
        <xdr:cNvSpPr txBox="1"/>
      </xdr:nvSpPr>
      <xdr:spPr>
        <a:xfrm>
          <a:off x="9391727" y="1841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78122</xdr:rowOff>
    </xdr:from>
    <xdr:ext cx="469744" cy="259045"/>
    <xdr:sp macro="" textlink="">
      <xdr:nvSpPr>
        <xdr:cNvPr id="492" name="n_2mainValue【市民会館】&#10;一人当たり面積"/>
        <xdr:cNvSpPr txBox="1"/>
      </xdr:nvSpPr>
      <xdr:spPr>
        <a:xfrm>
          <a:off x="8515427" y="1842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81932</xdr:rowOff>
    </xdr:from>
    <xdr:ext cx="469744" cy="259045"/>
    <xdr:sp macro="" textlink="">
      <xdr:nvSpPr>
        <xdr:cNvPr id="493" name="n_3mainValue【市民会館】&#10;一人当たり面積"/>
        <xdr:cNvSpPr txBox="1"/>
      </xdr:nvSpPr>
      <xdr:spPr>
        <a:xfrm>
          <a:off x="7626427" y="1842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83838</xdr:rowOff>
    </xdr:from>
    <xdr:ext cx="469744" cy="259045"/>
    <xdr:sp macro="" textlink="">
      <xdr:nvSpPr>
        <xdr:cNvPr id="494" name="n_4mainValue【市民会館】&#10;一人当たり面積"/>
        <xdr:cNvSpPr txBox="1"/>
      </xdr:nvSpPr>
      <xdr:spPr>
        <a:xfrm>
          <a:off x="6737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3" name="正方形/長方形 50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4" name="正方形/長方形 50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5" name="正方形/長方形 50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6" name="正方形/長方形 50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7" name="正方形/長方形 50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8" name="正方形/長方形 50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9" name="正方形/長方形 50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0" name="正方形/長方形 50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2" name="直線コネクタ 52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3" name="テキスト ボックス 522"/>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4" name="直線コネクタ 52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5" name="テキスト ボックス 52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6" name="直線コネクタ 52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7" name="テキスト ボックス 52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8" name="直線コネクタ 52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9" name="テキスト ボックス 52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0" name="直線コネクタ 52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1" name="テキスト ボックス 53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2" name="直線コネクタ 53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3" name="テキスト ボックス 532"/>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124097</xdr:rowOff>
    </xdr:to>
    <xdr:cxnSp macro="">
      <xdr:nvCxnSpPr>
        <xdr:cNvPr id="536" name="直線コネクタ 535"/>
        <xdr:cNvCxnSpPr/>
      </xdr:nvCxnSpPr>
      <xdr:spPr>
        <a:xfrm flipV="1">
          <a:off x="16318864" y="9470572"/>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127924</xdr:rowOff>
    </xdr:from>
    <xdr:ext cx="405111" cy="259045"/>
    <xdr:sp macro="" textlink="">
      <xdr:nvSpPr>
        <xdr:cNvPr id="537" name="【保健センター・保健所】&#10;有形固定資産減価償却率最小値テキスト"/>
        <xdr:cNvSpPr txBox="1"/>
      </xdr:nvSpPr>
      <xdr:spPr>
        <a:xfrm>
          <a:off x="16357600" y="1092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124097</xdr:rowOff>
    </xdr:from>
    <xdr:to>
      <xdr:col>86</xdr:col>
      <xdr:colOff>25400</xdr:colOff>
      <xdr:row>63</xdr:row>
      <xdr:rowOff>124097</xdr:rowOff>
    </xdr:to>
    <xdr:cxnSp macro="">
      <xdr:nvCxnSpPr>
        <xdr:cNvPr id="538" name="直線コネクタ 537"/>
        <xdr:cNvCxnSpPr/>
      </xdr:nvCxnSpPr>
      <xdr:spPr>
        <a:xfrm>
          <a:off x="16230600" y="109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539"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40" name="直線コネクタ 539"/>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117039</xdr:rowOff>
    </xdr:from>
    <xdr:ext cx="405111" cy="259045"/>
    <xdr:sp macro="" textlink="">
      <xdr:nvSpPr>
        <xdr:cNvPr id="541" name="【保健センター・保健所】&#10;有形固定資産減価償却率平均値テキスト"/>
        <xdr:cNvSpPr txBox="1"/>
      </xdr:nvSpPr>
      <xdr:spPr>
        <a:xfrm>
          <a:off x="16357600" y="1023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542" name="フローチャート: 判断 541"/>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91259</xdr:rowOff>
    </xdr:from>
    <xdr:to>
      <xdr:col>81</xdr:col>
      <xdr:colOff>101600</xdr:colOff>
      <xdr:row>60</xdr:row>
      <xdr:rowOff>21409</xdr:rowOff>
    </xdr:to>
    <xdr:sp macro="" textlink="">
      <xdr:nvSpPr>
        <xdr:cNvPr id="543" name="フローチャート: 判断 542"/>
        <xdr:cNvSpPr/>
      </xdr:nvSpPr>
      <xdr:spPr>
        <a:xfrm>
          <a:off x="15430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91259</xdr:rowOff>
    </xdr:from>
    <xdr:to>
      <xdr:col>76</xdr:col>
      <xdr:colOff>165100</xdr:colOff>
      <xdr:row>60</xdr:row>
      <xdr:rowOff>21409</xdr:rowOff>
    </xdr:to>
    <xdr:sp macro="" textlink="">
      <xdr:nvSpPr>
        <xdr:cNvPr id="544" name="フローチャート: 判断 543"/>
        <xdr:cNvSpPr/>
      </xdr:nvSpPr>
      <xdr:spPr>
        <a:xfrm>
          <a:off x="14541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84727</xdr:rowOff>
    </xdr:from>
    <xdr:to>
      <xdr:col>72</xdr:col>
      <xdr:colOff>38100</xdr:colOff>
      <xdr:row>60</xdr:row>
      <xdr:rowOff>14877</xdr:rowOff>
    </xdr:to>
    <xdr:sp macro="" textlink="">
      <xdr:nvSpPr>
        <xdr:cNvPr id="545" name="フローチャート: 判断 544"/>
        <xdr:cNvSpPr/>
      </xdr:nvSpPr>
      <xdr:spPr>
        <a:xfrm>
          <a:off x="13652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73297</xdr:rowOff>
    </xdr:from>
    <xdr:to>
      <xdr:col>67</xdr:col>
      <xdr:colOff>101600</xdr:colOff>
      <xdr:row>60</xdr:row>
      <xdr:rowOff>3447</xdr:rowOff>
    </xdr:to>
    <xdr:sp macro="" textlink="">
      <xdr:nvSpPr>
        <xdr:cNvPr id="546" name="フローチャート: 判断 545"/>
        <xdr:cNvSpPr/>
      </xdr:nvSpPr>
      <xdr:spPr>
        <a:xfrm>
          <a:off x="12763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22678</xdr:rowOff>
    </xdr:from>
    <xdr:to>
      <xdr:col>85</xdr:col>
      <xdr:colOff>177800</xdr:colOff>
      <xdr:row>59</xdr:row>
      <xdr:rowOff>124278</xdr:rowOff>
    </xdr:to>
    <xdr:sp macro="" textlink="">
      <xdr:nvSpPr>
        <xdr:cNvPr id="552" name="楕円 551"/>
        <xdr:cNvSpPr/>
      </xdr:nvSpPr>
      <xdr:spPr>
        <a:xfrm>
          <a:off x="162687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45555</xdr:rowOff>
    </xdr:from>
    <xdr:ext cx="405111" cy="259045"/>
    <xdr:sp macro="" textlink="">
      <xdr:nvSpPr>
        <xdr:cNvPr id="553" name="【保健センター・保健所】&#10;有形固定資産減価償却率該当値テキスト"/>
        <xdr:cNvSpPr txBox="1"/>
      </xdr:nvSpPr>
      <xdr:spPr>
        <a:xfrm>
          <a:off x="16357600" y="998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161472</xdr:rowOff>
    </xdr:from>
    <xdr:to>
      <xdr:col>81</xdr:col>
      <xdr:colOff>101600</xdr:colOff>
      <xdr:row>59</xdr:row>
      <xdr:rowOff>91622</xdr:rowOff>
    </xdr:to>
    <xdr:sp macro="" textlink="">
      <xdr:nvSpPr>
        <xdr:cNvPr id="554" name="楕円 553"/>
        <xdr:cNvSpPr/>
      </xdr:nvSpPr>
      <xdr:spPr>
        <a:xfrm>
          <a:off x="15430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40822</xdr:rowOff>
    </xdr:from>
    <xdr:to>
      <xdr:col>85</xdr:col>
      <xdr:colOff>127000</xdr:colOff>
      <xdr:row>59</xdr:row>
      <xdr:rowOff>73478</xdr:rowOff>
    </xdr:to>
    <xdr:cxnSp macro="">
      <xdr:nvCxnSpPr>
        <xdr:cNvPr id="555" name="直線コネクタ 554"/>
        <xdr:cNvCxnSpPr/>
      </xdr:nvCxnSpPr>
      <xdr:spPr>
        <a:xfrm>
          <a:off x="15481300" y="101563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128815</xdr:rowOff>
    </xdr:from>
    <xdr:to>
      <xdr:col>76</xdr:col>
      <xdr:colOff>165100</xdr:colOff>
      <xdr:row>59</xdr:row>
      <xdr:rowOff>58965</xdr:rowOff>
    </xdr:to>
    <xdr:sp macro="" textlink="">
      <xdr:nvSpPr>
        <xdr:cNvPr id="556" name="楕円 555"/>
        <xdr:cNvSpPr/>
      </xdr:nvSpPr>
      <xdr:spPr>
        <a:xfrm>
          <a:off x="14541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8165</xdr:rowOff>
    </xdr:from>
    <xdr:to>
      <xdr:col>81</xdr:col>
      <xdr:colOff>50800</xdr:colOff>
      <xdr:row>59</xdr:row>
      <xdr:rowOff>40822</xdr:rowOff>
    </xdr:to>
    <xdr:cxnSp macro="">
      <xdr:nvCxnSpPr>
        <xdr:cNvPr id="557" name="直線コネクタ 556"/>
        <xdr:cNvCxnSpPr/>
      </xdr:nvCxnSpPr>
      <xdr:spPr>
        <a:xfrm>
          <a:off x="14592300" y="101237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96157</xdr:rowOff>
    </xdr:from>
    <xdr:to>
      <xdr:col>72</xdr:col>
      <xdr:colOff>38100</xdr:colOff>
      <xdr:row>59</xdr:row>
      <xdr:rowOff>26307</xdr:rowOff>
    </xdr:to>
    <xdr:sp macro="" textlink="">
      <xdr:nvSpPr>
        <xdr:cNvPr id="558" name="楕円 557"/>
        <xdr:cNvSpPr/>
      </xdr:nvSpPr>
      <xdr:spPr>
        <a:xfrm>
          <a:off x="136525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146957</xdr:rowOff>
    </xdr:from>
    <xdr:to>
      <xdr:col>76</xdr:col>
      <xdr:colOff>114300</xdr:colOff>
      <xdr:row>59</xdr:row>
      <xdr:rowOff>8165</xdr:rowOff>
    </xdr:to>
    <xdr:cxnSp macro="">
      <xdr:nvCxnSpPr>
        <xdr:cNvPr id="559" name="直線コネクタ 558"/>
        <xdr:cNvCxnSpPr/>
      </xdr:nvCxnSpPr>
      <xdr:spPr>
        <a:xfrm>
          <a:off x="13703300" y="100910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63500</xdr:rowOff>
    </xdr:from>
    <xdr:to>
      <xdr:col>67</xdr:col>
      <xdr:colOff>101600</xdr:colOff>
      <xdr:row>58</xdr:row>
      <xdr:rowOff>165100</xdr:rowOff>
    </xdr:to>
    <xdr:sp macro="" textlink="">
      <xdr:nvSpPr>
        <xdr:cNvPr id="560" name="楕円 559"/>
        <xdr:cNvSpPr/>
      </xdr:nvSpPr>
      <xdr:spPr>
        <a:xfrm>
          <a:off x="12763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114300</xdr:rowOff>
    </xdr:from>
    <xdr:to>
      <xdr:col>71</xdr:col>
      <xdr:colOff>177800</xdr:colOff>
      <xdr:row>58</xdr:row>
      <xdr:rowOff>146957</xdr:rowOff>
    </xdr:to>
    <xdr:cxnSp macro="">
      <xdr:nvCxnSpPr>
        <xdr:cNvPr id="561" name="直線コネクタ 560"/>
        <xdr:cNvCxnSpPr/>
      </xdr:nvCxnSpPr>
      <xdr:spPr>
        <a:xfrm>
          <a:off x="12814300" y="10058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12536</xdr:rowOff>
    </xdr:from>
    <xdr:ext cx="405111" cy="259045"/>
    <xdr:sp macro="" textlink="">
      <xdr:nvSpPr>
        <xdr:cNvPr id="562" name="n_1aveValue【保健センター・保健所】&#10;有形固定資産減価償却率"/>
        <xdr:cNvSpPr txBox="1"/>
      </xdr:nvSpPr>
      <xdr:spPr>
        <a:xfrm>
          <a:off x="15266044" y="1029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12536</xdr:rowOff>
    </xdr:from>
    <xdr:ext cx="405111" cy="259045"/>
    <xdr:sp macro="" textlink="">
      <xdr:nvSpPr>
        <xdr:cNvPr id="563" name="n_2aveValue【保健センター・保健所】&#10;有形固定資産減価償却率"/>
        <xdr:cNvSpPr txBox="1"/>
      </xdr:nvSpPr>
      <xdr:spPr>
        <a:xfrm>
          <a:off x="14389744" y="1029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6004</xdr:rowOff>
    </xdr:from>
    <xdr:ext cx="405111" cy="259045"/>
    <xdr:sp macro="" textlink="">
      <xdr:nvSpPr>
        <xdr:cNvPr id="564" name="n_3aveValue【保健センター・保健所】&#10;有形固定資産減価償却率"/>
        <xdr:cNvSpPr txBox="1"/>
      </xdr:nvSpPr>
      <xdr:spPr>
        <a:xfrm>
          <a:off x="135007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166024</xdr:rowOff>
    </xdr:from>
    <xdr:ext cx="405111" cy="259045"/>
    <xdr:sp macro="" textlink="">
      <xdr:nvSpPr>
        <xdr:cNvPr id="565" name="n_4aveValue【保健センター・保健所】&#10;有形固定資産減価償却率"/>
        <xdr:cNvSpPr txBox="1"/>
      </xdr:nvSpPr>
      <xdr:spPr>
        <a:xfrm>
          <a:off x="12611744" y="1028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108149</xdr:rowOff>
    </xdr:from>
    <xdr:ext cx="405111" cy="259045"/>
    <xdr:sp macro="" textlink="">
      <xdr:nvSpPr>
        <xdr:cNvPr id="566" name="n_1mainValue【保健センター・保健所】&#10;有形固定資産減価償却率"/>
        <xdr:cNvSpPr txBox="1"/>
      </xdr:nvSpPr>
      <xdr:spPr>
        <a:xfrm>
          <a:off x="152660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75492</xdr:rowOff>
    </xdr:from>
    <xdr:ext cx="405111" cy="259045"/>
    <xdr:sp macro="" textlink="">
      <xdr:nvSpPr>
        <xdr:cNvPr id="567" name="n_2mainValue【保健センター・保健所】&#10;有形固定資産減価償却率"/>
        <xdr:cNvSpPr txBox="1"/>
      </xdr:nvSpPr>
      <xdr:spPr>
        <a:xfrm>
          <a:off x="14389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42834</xdr:rowOff>
    </xdr:from>
    <xdr:ext cx="405111" cy="259045"/>
    <xdr:sp macro="" textlink="">
      <xdr:nvSpPr>
        <xdr:cNvPr id="568" name="n_3mainValue【保健センター・保健所】&#10;有形固定資産減価償却率"/>
        <xdr:cNvSpPr txBox="1"/>
      </xdr:nvSpPr>
      <xdr:spPr>
        <a:xfrm>
          <a:off x="13500744" y="981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10177</xdr:rowOff>
    </xdr:from>
    <xdr:ext cx="405111" cy="259045"/>
    <xdr:sp macro="" textlink="">
      <xdr:nvSpPr>
        <xdr:cNvPr id="569" name="n_4mainValue【保健センター・保健所】&#10;有形固定資産減価償却率"/>
        <xdr:cNvSpPr txBox="1"/>
      </xdr:nvSpPr>
      <xdr:spPr>
        <a:xfrm>
          <a:off x="12611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0" name="直線コネクタ 57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1" name="テキスト ボックス 58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2" name="直線コネクタ 58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3" name="テキスト ボックス 58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5" name="テキスト ボックス 58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6" name="直線コネクタ 58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7" name="テキスト ボックス 58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8" name="直線コネクタ 58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9" name="テキスト ボックス 58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76200</xdr:rowOff>
    </xdr:from>
    <xdr:to>
      <xdr:col>116</xdr:col>
      <xdr:colOff>62864</xdr:colOff>
      <xdr:row>64</xdr:row>
      <xdr:rowOff>53340</xdr:rowOff>
    </xdr:to>
    <xdr:cxnSp macro="">
      <xdr:nvCxnSpPr>
        <xdr:cNvPr id="593" name="直線コネクタ 592"/>
        <xdr:cNvCxnSpPr/>
      </xdr:nvCxnSpPr>
      <xdr:spPr>
        <a:xfrm flipV="1">
          <a:off x="22160864" y="9505950"/>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57167</xdr:rowOff>
    </xdr:from>
    <xdr:ext cx="469744" cy="259045"/>
    <xdr:sp macro="" textlink="">
      <xdr:nvSpPr>
        <xdr:cNvPr id="594" name="【保健センター・保健所】&#10;一人当たり面積最小値テキスト"/>
        <xdr:cNvSpPr txBox="1"/>
      </xdr:nvSpPr>
      <xdr:spPr>
        <a:xfrm>
          <a:off x="22199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595" name="直線コネクタ 594"/>
        <xdr:cNvCxnSpPr/>
      </xdr:nvCxnSpPr>
      <xdr:spPr>
        <a:xfrm>
          <a:off x="22072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22877</xdr:rowOff>
    </xdr:from>
    <xdr:ext cx="469744" cy="259045"/>
    <xdr:sp macro="" textlink="">
      <xdr:nvSpPr>
        <xdr:cNvPr id="596" name="【保健センター・保健所】&#10;一人当たり面積最大値テキスト"/>
        <xdr:cNvSpPr txBox="1"/>
      </xdr:nvSpPr>
      <xdr:spPr>
        <a:xfrm>
          <a:off x="22199600" y="928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76200</xdr:rowOff>
    </xdr:from>
    <xdr:to>
      <xdr:col>116</xdr:col>
      <xdr:colOff>152400</xdr:colOff>
      <xdr:row>55</xdr:row>
      <xdr:rowOff>76200</xdr:rowOff>
    </xdr:to>
    <xdr:cxnSp macro="">
      <xdr:nvCxnSpPr>
        <xdr:cNvPr id="597" name="直線コネクタ 596"/>
        <xdr:cNvCxnSpPr/>
      </xdr:nvCxnSpPr>
      <xdr:spPr>
        <a:xfrm>
          <a:off x="22072600" y="950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121937</xdr:rowOff>
    </xdr:from>
    <xdr:ext cx="469744" cy="259045"/>
    <xdr:sp macro="" textlink="">
      <xdr:nvSpPr>
        <xdr:cNvPr id="598" name="【保健センター・保健所】&#10;一人当たり面積平均値テキスト"/>
        <xdr:cNvSpPr txBox="1"/>
      </xdr:nvSpPr>
      <xdr:spPr>
        <a:xfrm>
          <a:off x="22199600" y="10751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143510</xdr:rowOff>
    </xdr:from>
    <xdr:to>
      <xdr:col>116</xdr:col>
      <xdr:colOff>114300</xdr:colOff>
      <xdr:row>63</xdr:row>
      <xdr:rowOff>73660</xdr:rowOff>
    </xdr:to>
    <xdr:sp macro="" textlink="">
      <xdr:nvSpPr>
        <xdr:cNvPr id="599" name="フローチャート: 判断 598"/>
        <xdr:cNvSpPr/>
      </xdr:nvSpPr>
      <xdr:spPr>
        <a:xfrm>
          <a:off x="22110700" y="1077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154940</xdr:rowOff>
    </xdr:from>
    <xdr:to>
      <xdr:col>112</xdr:col>
      <xdr:colOff>38100</xdr:colOff>
      <xdr:row>63</xdr:row>
      <xdr:rowOff>85090</xdr:rowOff>
    </xdr:to>
    <xdr:sp macro="" textlink="">
      <xdr:nvSpPr>
        <xdr:cNvPr id="600" name="フローチャート: 判断 599"/>
        <xdr:cNvSpPr/>
      </xdr:nvSpPr>
      <xdr:spPr>
        <a:xfrm>
          <a:off x="21272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166370</xdr:rowOff>
    </xdr:from>
    <xdr:to>
      <xdr:col>107</xdr:col>
      <xdr:colOff>101600</xdr:colOff>
      <xdr:row>63</xdr:row>
      <xdr:rowOff>96520</xdr:rowOff>
    </xdr:to>
    <xdr:sp macro="" textlink="">
      <xdr:nvSpPr>
        <xdr:cNvPr id="601" name="フローチャート: 判断 600"/>
        <xdr:cNvSpPr/>
      </xdr:nvSpPr>
      <xdr:spPr>
        <a:xfrm>
          <a:off x="20383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13970</xdr:rowOff>
    </xdr:from>
    <xdr:to>
      <xdr:col>102</xdr:col>
      <xdr:colOff>165100</xdr:colOff>
      <xdr:row>63</xdr:row>
      <xdr:rowOff>115570</xdr:rowOff>
    </xdr:to>
    <xdr:sp macro="" textlink="">
      <xdr:nvSpPr>
        <xdr:cNvPr id="602" name="フローチャート: 判断 601"/>
        <xdr:cNvSpPr/>
      </xdr:nvSpPr>
      <xdr:spPr>
        <a:xfrm>
          <a:off x="19494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17780</xdr:rowOff>
    </xdr:from>
    <xdr:to>
      <xdr:col>98</xdr:col>
      <xdr:colOff>38100</xdr:colOff>
      <xdr:row>63</xdr:row>
      <xdr:rowOff>119380</xdr:rowOff>
    </xdr:to>
    <xdr:sp macro="" textlink="">
      <xdr:nvSpPr>
        <xdr:cNvPr id="603" name="フローチャート: 判断 602"/>
        <xdr:cNvSpPr/>
      </xdr:nvSpPr>
      <xdr:spPr>
        <a:xfrm>
          <a:off x="18605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116840</xdr:rowOff>
    </xdr:from>
    <xdr:to>
      <xdr:col>116</xdr:col>
      <xdr:colOff>114300</xdr:colOff>
      <xdr:row>62</xdr:row>
      <xdr:rowOff>46990</xdr:rowOff>
    </xdr:to>
    <xdr:sp macro="" textlink="">
      <xdr:nvSpPr>
        <xdr:cNvPr id="609" name="楕円 608"/>
        <xdr:cNvSpPr/>
      </xdr:nvSpPr>
      <xdr:spPr>
        <a:xfrm>
          <a:off x="221107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139717</xdr:rowOff>
    </xdr:from>
    <xdr:ext cx="469744" cy="259045"/>
    <xdr:sp macro="" textlink="">
      <xdr:nvSpPr>
        <xdr:cNvPr id="610" name="【保健センター・保健所】&#10;一人当たり面積該当値テキスト"/>
        <xdr:cNvSpPr txBox="1"/>
      </xdr:nvSpPr>
      <xdr:spPr>
        <a:xfrm>
          <a:off x="22199600" y="104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124460</xdr:rowOff>
    </xdr:from>
    <xdr:to>
      <xdr:col>112</xdr:col>
      <xdr:colOff>38100</xdr:colOff>
      <xdr:row>62</xdr:row>
      <xdr:rowOff>54610</xdr:rowOff>
    </xdr:to>
    <xdr:sp macro="" textlink="">
      <xdr:nvSpPr>
        <xdr:cNvPr id="611" name="楕円 610"/>
        <xdr:cNvSpPr/>
      </xdr:nvSpPr>
      <xdr:spPr>
        <a:xfrm>
          <a:off x="212725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167640</xdr:rowOff>
    </xdr:from>
    <xdr:to>
      <xdr:col>116</xdr:col>
      <xdr:colOff>63500</xdr:colOff>
      <xdr:row>62</xdr:row>
      <xdr:rowOff>3810</xdr:rowOff>
    </xdr:to>
    <xdr:cxnSp macro="">
      <xdr:nvCxnSpPr>
        <xdr:cNvPr id="612" name="直線コネクタ 611"/>
        <xdr:cNvCxnSpPr/>
      </xdr:nvCxnSpPr>
      <xdr:spPr>
        <a:xfrm flipV="1">
          <a:off x="21323300" y="1062609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128270</xdr:rowOff>
    </xdr:from>
    <xdr:to>
      <xdr:col>107</xdr:col>
      <xdr:colOff>101600</xdr:colOff>
      <xdr:row>62</xdr:row>
      <xdr:rowOff>58420</xdr:rowOff>
    </xdr:to>
    <xdr:sp macro="" textlink="">
      <xdr:nvSpPr>
        <xdr:cNvPr id="613" name="楕円 612"/>
        <xdr:cNvSpPr/>
      </xdr:nvSpPr>
      <xdr:spPr>
        <a:xfrm>
          <a:off x="20383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3810</xdr:rowOff>
    </xdr:from>
    <xdr:to>
      <xdr:col>111</xdr:col>
      <xdr:colOff>177800</xdr:colOff>
      <xdr:row>62</xdr:row>
      <xdr:rowOff>7620</xdr:rowOff>
    </xdr:to>
    <xdr:cxnSp macro="">
      <xdr:nvCxnSpPr>
        <xdr:cNvPr id="614" name="直線コネクタ 613"/>
        <xdr:cNvCxnSpPr/>
      </xdr:nvCxnSpPr>
      <xdr:spPr>
        <a:xfrm flipV="1">
          <a:off x="20434300" y="106337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132080</xdr:rowOff>
    </xdr:from>
    <xdr:to>
      <xdr:col>102</xdr:col>
      <xdr:colOff>165100</xdr:colOff>
      <xdr:row>62</xdr:row>
      <xdr:rowOff>62230</xdr:rowOff>
    </xdr:to>
    <xdr:sp macro="" textlink="">
      <xdr:nvSpPr>
        <xdr:cNvPr id="615" name="楕円 614"/>
        <xdr:cNvSpPr/>
      </xdr:nvSpPr>
      <xdr:spPr>
        <a:xfrm>
          <a:off x="19494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7620</xdr:rowOff>
    </xdr:from>
    <xdr:to>
      <xdr:col>107</xdr:col>
      <xdr:colOff>50800</xdr:colOff>
      <xdr:row>62</xdr:row>
      <xdr:rowOff>11430</xdr:rowOff>
    </xdr:to>
    <xdr:cxnSp macro="">
      <xdr:nvCxnSpPr>
        <xdr:cNvPr id="616" name="直線コネクタ 615"/>
        <xdr:cNvCxnSpPr/>
      </xdr:nvCxnSpPr>
      <xdr:spPr>
        <a:xfrm flipV="1">
          <a:off x="19545300" y="106375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135890</xdr:rowOff>
    </xdr:from>
    <xdr:to>
      <xdr:col>98</xdr:col>
      <xdr:colOff>38100</xdr:colOff>
      <xdr:row>62</xdr:row>
      <xdr:rowOff>66040</xdr:rowOff>
    </xdr:to>
    <xdr:sp macro="" textlink="">
      <xdr:nvSpPr>
        <xdr:cNvPr id="617" name="楕円 616"/>
        <xdr:cNvSpPr/>
      </xdr:nvSpPr>
      <xdr:spPr>
        <a:xfrm>
          <a:off x="18605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11430</xdr:rowOff>
    </xdr:from>
    <xdr:to>
      <xdr:col>102</xdr:col>
      <xdr:colOff>114300</xdr:colOff>
      <xdr:row>62</xdr:row>
      <xdr:rowOff>15240</xdr:rowOff>
    </xdr:to>
    <xdr:cxnSp macro="">
      <xdr:nvCxnSpPr>
        <xdr:cNvPr id="618" name="直線コネクタ 617"/>
        <xdr:cNvCxnSpPr/>
      </xdr:nvCxnSpPr>
      <xdr:spPr>
        <a:xfrm flipV="1">
          <a:off x="18656300" y="106413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76217</xdr:rowOff>
    </xdr:from>
    <xdr:ext cx="469744" cy="259045"/>
    <xdr:sp macro="" textlink="">
      <xdr:nvSpPr>
        <xdr:cNvPr id="619" name="n_1aveValue【保健センター・保健所】&#10;一人当たり面積"/>
        <xdr:cNvSpPr txBox="1"/>
      </xdr:nvSpPr>
      <xdr:spPr>
        <a:xfrm>
          <a:off x="210757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87647</xdr:rowOff>
    </xdr:from>
    <xdr:ext cx="469744" cy="259045"/>
    <xdr:sp macro="" textlink="">
      <xdr:nvSpPr>
        <xdr:cNvPr id="620" name="n_2aveValue【保健センター・保健所】&#10;一人当たり面積"/>
        <xdr:cNvSpPr txBox="1"/>
      </xdr:nvSpPr>
      <xdr:spPr>
        <a:xfrm>
          <a:off x="201994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106697</xdr:rowOff>
    </xdr:from>
    <xdr:ext cx="469744" cy="259045"/>
    <xdr:sp macro="" textlink="">
      <xdr:nvSpPr>
        <xdr:cNvPr id="621" name="n_3aveValue【保健センター・保健所】&#10;一人当たり面積"/>
        <xdr:cNvSpPr txBox="1"/>
      </xdr:nvSpPr>
      <xdr:spPr>
        <a:xfrm>
          <a:off x="19310427"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110507</xdr:rowOff>
    </xdr:from>
    <xdr:ext cx="469744" cy="259045"/>
    <xdr:sp macro="" textlink="">
      <xdr:nvSpPr>
        <xdr:cNvPr id="622" name="n_4aveValue【保健センター・保健所】&#10;一人当たり面積"/>
        <xdr:cNvSpPr txBox="1"/>
      </xdr:nvSpPr>
      <xdr:spPr>
        <a:xfrm>
          <a:off x="184214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71137</xdr:rowOff>
    </xdr:from>
    <xdr:ext cx="469744" cy="259045"/>
    <xdr:sp macro="" textlink="">
      <xdr:nvSpPr>
        <xdr:cNvPr id="623" name="n_1mainValue【保健センター・保健所】&#10;一人当たり面積"/>
        <xdr:cNvSpPr txBox="1"/>
      </xdr:nvSpPr>
      <xdr:spPr>
        <a:xfrm>
          <a:off x="21075727" y="1035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74947</xdr:rowOff>
    </xdr:from>
    <xdr:ext cx="469744" cy="259045"/>
    <xdr:sp macro="" textlink="">
      <xdr:nvSpPr>
        <xdr:cNvPr id="624" name="n_2mainValue【保健センター・保健所】&#10;一人当たり面積"/>
        <xdr:cNvSpPr txBox="1"/>
      </xdr:nvSpPr>
      <xdr:spPr>
        <a:xfrm>
          <a:off x="20199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78757</xdr:rowOff>
    </xdr:from>
    <xdr:ext cx="469744" cy="259045"/>
    <xdr:sp macro="" textlink="">
      <xdr:nvSpPr>
        <xdr:cNvPr id="625" name="n_3mainValue【保健センター・保健所】&#10;一人当たり面積"/>
        <xdr:cNvSpPr txBox="1"/>
      </xdr:nvSpPr>
      <xdr:spPr>
        <a:xfrm>
          <a:off x="19310427" y="1036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82567</xdr:rowOff>
    </xdr:from>
    <xdr:ext cx="469744" cy="259045"/>
    <xdr:sp macro="" textlink="">
      <xdr:nvSpPr>
        <xdr:cNvPr id="626" name="n_4mainValue【保健センター・保健所】&#10;一人当たり面積"/>
        <xdr:cNvSpPr txBox="1"/>
      </xdr:nvSpPr>
      <xdr:spPr>
        <a:xfrm>
          <a:off x="18421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8" name="直線コネクタ 63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9" name="テキスト ボックス 638"/>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0" name="直線コネクタ 63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1" name="テキスト ボックス 64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2" name="直線コネクタ 64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3" name="テキスト ボックス 64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4" name="直線コネクタ 64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5" name="テキスト ボックス 64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6" name="直線コネクタ 64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7" name="テキスト ボックス 646"/>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9" name="テキスト ボックス 648"/>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47625</xdr:rowOff>
    </xdr:to>
    <xdr:cxnSp macro="">
      <xdr:nvCxnSpPr>
        <xdr:cNvPr id="651" name="直線コネクタ 650"/>
        <xdr:cNvCxnSpPr/>
      </xdr:nvCxnSpPr>
      <xdr:spPr>
        <a:xfrm flipV="1">
          <a:off x="16318864" y="1333500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51452</xdr:rowOff>
    </xdr:from>
    <xdr:ext cx="405111" cy="259045"/>
    <xdr:sp macro="" textlink="">
      <xdr:nvSpPr>
        <xdr:cNvPr id="652" name="【消防施設】&#10;有形固定資産減価償却率最小値テキスト"/>
        <xdr:cNvSpPr txBox="1"/>
      </xdr:nvSpPr>
      <xdr:spPr>
        <a:xfrm>
          <a:off x="16357600" y="1479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47625</xdr:rowOff>
    </xdr:from>
    <xdr:to>
      <xdr:col>86</xdr:col>
      <xdr:colOff>25400</xdr:colOff>
      <xdr:row>86</xdr:row>
      <xdr:rowOff>47625</xdr:rowOff>
    </xdr:to>
    <xdr:cxnSp macro="">
      <xdr:nvCxnSpPr>
        <xdr:cNvPr id="653" name="直線コネクタ 652"/>
        <xdr:cNvCxnSpPr/>
      </xdr:nvCxnSpPr>
      <xdr:spPr>
        <a:xfrm>
          <a:off x="16230600" y="1479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05111" cy="259045"/>
    <xdr:sp macro="" textlink="">
      <xdr:nvSpPr>
        <xdr:cNvPr id="654" name="【消防施設】&#10;有形固定資産減価償却率最大値テキスト"/>
        <xdr:cNvSpPr txBox="1"/>
      </xdr:nvSpPr>
      <xdr:spPr>
        <a:xfrm>
          <a:off x="16357600" y="1311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5" name="直線コネクタ 654"/>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133366</xdr:rowOff>
    </xdr:from>
    <xdr:ext cx="405111" cy="259045"/>
    <xdr:sp macro="" textlink="">
      <xdr:nvSpPr>
        <xdr:cNvPr id="656" name="【消防施設】&#10;有形固定資産減価償却率平均値テキスト"/>
        <xdr:cNvSpPr txBox="1"/>
      </xdr:nvSpPr>
      <xdr:spPr>
        <a:xfrm>
          <a:off x="16357600" y="14020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154939</xdr:rowOff>
    </xdr:from>
    <xdr:to>
      <xdr:col>85</xdr:col>
      <xdr:colOff>177800</xdr:colOff>
      <xdr:row>82</xdr:row>
      <xdr:rowOff>85089</xdr:rowOff>
    </xdr:to>
    <xdr:sp macro="" textlink="">
      <xdr:nvSpPr>
        <xdr:cNvPr id="657" name="フローチャート: 判断 656"/>
        <xdr:cNvSpPr/>
      </xdr:nvSpPr>
      <xdr:spPr>
        <a:xfrm>
          <a:off x="162687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151130</xdr:rowOff>
    </xdr:from>
    <xdr:to>
      <xdr:col>81</xdr:col>
      <xdr:colOff>101600</xdr:colOff>
      <xdr:row>82</xdr:row>
      <xdr:rowOff>81280</xdr:rowOff>
    </xdr:to>
    <xdr:sp macro="" textlink="">
      <xdr:nvSpPr>
        <xdr:cNvPr id="658" name="フローチャート: 判断 657"/>
        <xdr:cNvSpPr/>
      </xdr:nvSpPr>
      <xdr:spPr>
        <a:xfrm>
          <a:off x="15430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101600</xdr:rowOff>
    </xdr:from>
    <xdr:to>
      <xdr:col>76</xdr:col>
      <xdr:colOff>165100</xdr:colOff>
      <xdr:row>82</xdr:row>
      <xdr:rowOff>31750</xdr:rowOff>
    </xdr:to>
    <xdr:sp macro="" textlink="">
      <xdr:nvSpPr>
        <xdr:cNvPr id="659" name="フローチャート: 判断 658"/>
        <xdr:cNvSpPr/>
      </xdr:nvSpPr>
      <xdr:spPr>
        <a:xfrm>
          <a:off x="14541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57786</xdr:rowOff>
    </xdr:from>
    <xdr:to>
      <xdr:col>72</xdr:col>
      <xdr:colOff>38100</xdr:colOff>
      <xdr:row>81</xdr:row>
      <xdr:rowOff>159386</xdr:rowOff>
    </xdr:to>
    <xdr:sp macro="" textlink="">
      <xdr:nvSpPr>
        <xdr:cNvPr id="660" name="フローチャート: 判断 659"/>
        <xdr:cNvSpPr/>
      </xdr:nvSpPr>
      <xdr:spPr>
        <a:xfrm>
          <a:off x="13652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63500</xdr:rowOff>
    </xdr:from>
    <xdr:to>
      <xdr:col>67</xdr:col>
      <xdr:colOff>101600</xdr:colOff>
      <xdr:row>81</xdr:row>
      <xdr:rowOff>165100</xdr:rowOff>
    </xdr:to>
    <xdr:sp macro="" textlink="">
      <xdr:nvSpPr>
        <xdr:cNvPr id="661" name="フローチャート: 判断 660"/>
        <xdr:cNvSpPr/>
      </xdr:nvSpPr>
      <xdr:spPr>
        <a:xfrm>
          <a:off x="12763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158750</xdr:rowOff>
    </xdr:from>
    <xdr:to>
      <xdr:col>85</xdr:col>
      <xdr:colOff>177800</xdr:colOff>
      <xdr:row>79</xdr:row>
      <xdr:rowOff>88900</xdr:rowOff>
    </xdr:to>
    <xdr:sp macro="" textlink="">
      <xdr:nvSpPr>
        <xdr:cNvPr id="667" name="楕円 666"/>
        <xdr:cNvSpPr/>
      </xdr:nvSpPr>
      <xdr:spPr>
        <a:xfrm>
          <a:off x="162687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10177</xdr:rowOff>
    </xdr:from>
    <xdr:ext cx="405111" cy="259045"/>
    <xdr:sp macro="" textlink="">
      <xdr:nvSpPr>
        <xdr:cNvPr id="668" name="【消防施設】&#10;有形固定資産減価償却率該当値テキスト"/>
        <xdr:cNvSpPr txBox="1"/>
      </xdr:nvSpPr>
      <xdr:spPr>
        <a:xfrm>
          <a:off x="16357600" y="1338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107314</xdr:rowOff>
    </xdr:from>
    <xdr:to>
      <xdr:col>81</xdr:col>
      <xdr:colOff>101600</xdr:colOff>
      <xdr:row>79</xdr:row>
      <xdr:rowOff>37464</xdr:rowOff>
    </xdr:to>
    <xdr:sp macro="" textlink="">
      <xdr:nvSpPr>
        <xdr:cNvPr id="669" name="楕円 668"/>
        <xdr:cNvSpPr/>
      </xdr:nvSpPr>
      <xdr:spPr>
        <a:xfrm>
          <a:off x="15430500" y="1348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158114</xdr:rowOff>
    </xdr:from>
    <xdr:to>
      <xdr:col>85</xdr:col>
      <xdr:colOff>127000</xdr:colOff>
      <xdr:row>79</xdr:row>
      <xdr:rowOff>38100</xdr:rowOff>
    </xdr:to>
    <xdr:cxnSp macro="">
      <xdr:nvCxnSpPr>
        <xdr:cNvPr id="670" name="直線コネクタ 669"/>
        <xdr:cNvCxnSpPr/>
      </xdr:nvCxnSpPr>
      <xdr:spPr>
        <a:xfrm>
          <a:off x="15481300" y="13531214"/>
          <a:ext cx="8382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55880</xdr:rowOff>
    </xdr:from>
    <xdr:to>
      <xdr:col>76</xdr:col>
      <xdr:colOff>165100</xdr:colOff>
      <xdr:row>78</xdr:row>
      <xdr:rowOff>157480</xdr:rowOff>
    </xdr:to>
    <xdr:sp macro="" textlink="">
      <xdr:nvSpPr>
        <xdr:cNvPr id="671" name="楕円 670"/>
        <xdr:cNvSpPr/>
      </xdr:nvSpPr>
      <xdr:spPr>
        <a:xfrm>
          <a:off x="1454150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106680</xdr:rowOff>
    </xdr:from>
    <xdr:to>
      <xdr:col>81</xdr:col>
      <xdr:colOff>50800</xdr:colOff>
      <xdr:row>78</xdr:row>
      <xdr:rowOff>158114</xdr:rowOff>
    </xdr:to>
    <xdr:cxnSp macro="">
      <xdr:nvCxnSpPr>
        <xdr:cNvPr id="672" name="直線コネクタ 671"/>
        <xdr:cNvCxnSpPr/>
      </xdr:nvCxnSpPr>
      <xdr:spPr>
        <a:xfrm>
          <a:off x="14592300" y="13479780"/>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4445</xdr:rowOff>
    </xdr:from>
    <xdr:to>
      <xdr:col>72</xdr:col>
      <xdr:colOff>38100</xdr:colOff>
      <xdr:row>78</xdr:row>
      <xdr:rowOff>106045</xdr:rowOff>
    </xdr:to>
    <xdr:sp macro="" textlink="">
      <xdr:nvSpPr>
        <xdr:cNvPr id="673" name="楕円 672"/>
        <xdr:cNvSpPr/>
      </xdr:nvSpPr>
      <xdr:spPr>
        <a:xfrm>
          <a:off x="13652500" y="1337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55245</xdr:rowOff>
    </xdr:from>
    <xdr:to>
      <xdr:col>76</xdr:col>
      <xdr:colOff>114300</xdr:colOff>
      <xdr:row>78</xdr:row>
      <xdr:rowOff>106680</xdr:rowOff>
    </xdr:to>
    <xdr:cxnSp macro="">
      <xdr:nvCxnSpPr>
        <xdr:cNvPr id="674" name="直線コネクタ 673"/>
        <xdr:cNvCxnSpPr/>
      </xdr:nvCxnSpPr>
      <xdr:spPr>
        <a:xfrm>
          <a:off x="13703300" y="1342834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126364</xdr:rowOff>
    </xdr:from>
    <xdr:to>
      <xdr:col>67</xdr:col>
      <xdr:colOff>101600</xdr:colOff>
      <xdr:row>78</xdr:row>
      <xdr:rowOff>56514</xdr:rowOff>
    </xdr:to>
    <xdr:sp macro="" textlink="">
      <xdr:nvSpPr>
        <xdr:cNvPr id="675" name="楕円 674"/>
        <xdr:cNvSpPr/>
      </xdr:nvSpPr>
      <xdr:spPr>
        <a:xfrm>
          <a:off x="12763500" y="133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5714</xdr:rowOff>
    </xdr:from>
    <xdr:to>
      <xdr:col>71</xdr:col>
      <xdr:colOff>177800</xdr:colOff>
      <xdr:row>78</xdr:row>
      <xdr:rowOff>55245</xdr:rowOff>
    </xdr:to>
    <xdr:cxnSp macro="">
      <xdr:nvCxnSpPr>
        <xdr:cNvPr id="676" name="直線コネクタ 675"/>
        <xdr:cNvCxnSpPr/>
      </xdr:nvCxnSpPr>
      <xdr:spPr>
        <a:xfrm>
          <a:off x="12814300" y="13378814"/>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72407</xdr:rowOff>
    </xdr:from>
    <xdr:ext cx="405111" cy="259045"/>
    <xdr:sp macro="" textlink="">
      <xdr:nvSpPr>
        <xdr:cNvPr id="677" name="n_1aveValue【消防施設】&#10;有形固定資産減価償却率"/>
        <xdr:cNvSpPr txBox="1"/>
      </xdr:nvSpPr>
      <xdr:spPr>
        <a:xfrm>
          <a:off x="152660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22877</xdr:rowOff>
    </xdr:from>
    <xdr:ext cx="405111" cy="259045"/>
    <xdr:sp macro="" textlink="">
      <xdr:nvSpPr>
        <xdr:cNvPr id="678" name="n_2aveValue【消防施設】&#10;有形固定資産減価償却率"/>
        <xdr:cNvSpPr txBox="1"/>
      </xdr:nvSpPr>
      <xdr:spPr>
        <a:xfrm>
          <a:off x="143897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150513</xdr:rowOff>
    </xdr:from>
    <xdr:ext cx="405111" cy="259045"/>
    <xdr:sp macro="" textlink="">
      <xdr:nvSpPr>
        <xdr:cNvPr id="679" name="n_3aveValue【消防施設】&#10;有形固定資産減価償却率"/>
        <xdr:cNvSpPr txBox="1"/>
      </xdr:nvSpPr>
      <xdr:spPr>
        <a:xfrm>
          <a:off x="135007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156227</xdr:rowOff>
    </xdr:from>
    <xdr:ext cx="405111" cy="259045"/>
    <xdr:sp macro="" textlink="">
      <xdr:nvSpPr>
        <xdr:cNvPr id="680" name="n_4aveValue【消防施設】&#10;有形固定資産減価償却率"/>
        <xdr:cNvSpPr txBox="1"/>
      </xdr:nvSpPr>
      <xdr:spPr>
        <a:xfrm>
          <a:off x="12611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53991</xdr:rowOff>
    </xdr:from>
    <xdr:ext cx="405111" cy="259045"/>
    <xdr:sp macro="" textlink="">
      <xdr:nvSpPr>
        <xdr:cNvPr id="681" name="n_1mainValue【消防施設】&#10;有形固定資産減価償却率"/>
        <xdr:cNvSpPr txBox="1"/>
      </xdr:nvSpPr>
      <xdr:spPr>
        <a:xfrm>
          <a:off x="15266044" y="1325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2557</xdr:rowOff>
    </xdr:from>
    <xdr:ext cx="405111" cy="259045"/>
    <xdr:sp macro="" textlink="">
      <xdr:nvSpPr>
        <xdr:cNvPr id="682" name="n_2mainValue【消防施設】&#10;有形固定資産減価償却率"/>
        <xdr:cNvSpPr txBox="1"/>
      </xdr:nvSpPr>
      <xdr:spPr>
        <a:xfrm>
          <a:off x="14389744" y="1320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122572</xdr:rowOff>
    </xdr:from>
    <xdr:ext cx="405111" cy="259045"/>
    <xdr:sp macro="" textlink="">
      <xdr:nvSpPr>
        <xdr:cNvPr id="683" name="n_3mainValue【消防施設】&#10;有形固定資産減価償却率"/>
        <xdr:cNvSpPr txBox="1"/>
      </xdr:nvSpPr>
      <xdr:spPr>
        <a:xfrm>
          <a:off x="13500744" y="1315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73041</xdr:rowOff>
    </xdr:from>
    <xdr:ext cx="405111" cy="259045"/>
    <xdr:sp macro="" textlink="">
      <xdr:nvSpPr>
        <xdr:cNvPr id="684" name="n_4mainValue【消防施設】&#10;有形固定資産減価償却率"/>
        <xdr:cNvSpPr txBox="1"/>
      </xdr:nvSpPr>
      <xdr:spPr>
        <a:xfrm>
          <a:off x="12611744" y="1310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5" name="直線コネクタ 69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6" name="テキスト ボックス 69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7" name="直線コネクタ 69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8" name="テキスト ボックス 69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9" name="直線コネクタ 69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00" name="テキスト ボックス 69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01" name="直線コネクタ 70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2" name="テキスト ボックス 70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3" name="直線コネクタ 70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4" name="テキスト ボックス 70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5" name="直線コネクタ 70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6" name="テキスト ボックス 70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7" name="直線コネクタ 70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8" name="テキスト ボックス 70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89263</xdr:rowOff>
    </xdr:from>
    <xdr:to>
      <xdr:col>116</xdr:col>
      <xdr:colOff>62864</xdr:colOff>
      <xdr:row>86</xdr:row>
      <xdr:rowOff>149134</xdr:rowOff>
    </xdr:to>
    <xdr:cxnSp macro="">
      <xdr:nvCxnSpPr>
        <xdr:cNvPr id="710" name="直線コネクタ 709"/>
        <xdr:cNvCxnSpPr/>
      </xdr:nvCxnSpPr>
      <xdr:spPr>
        <a:xfrm flipV="1">
          <a:off x="22160864" y="13462363"/>
          <a:ext cx="0" cy="1431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152961</xdr:rowOff>
    </xdr:from>
    <xdr:ext cx="469744" cy="259045"/>
    <xdr:sp macro="" textlink="">
      <xdr:nvSpPr>
        <xdr:cNvPr id="711" name="【消防施設】&#10;一人当たり面積最小値テキスト"/>
        <xdr:cNvSpPr txBox="1"/>
      </xdr:nvSpPr>
      <xdr:spPr>
        <a:xfrm>
          <a:off x="22199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149134</xdr:rowOff>
    </xdr:from>
    <xdr:to>
      <xdr:col>116</xdr:col>
      <xdr:colOff>152400</xdr:colOff>
      <xdr:row>86</xdr:row>
      <xdr:rowOff>149134</xdr:rowOff>
    </xdr:to>
    <xdr:cxnSp macro="">
      <xdr:nvCxnSpPr>
        <xdr:cNvPr id="712" name="直線コネクタ 711"/>
        <xdr:cNvCxnSpPr/>
      </xdr:nvCxnSpPr>
      <xdr:spPr>
        <a:xfrm>
          <a:off x="22072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35940</xdr:rowOff>
    </xdr:from>
    <xdr:ext cx="469744" cy="259045"/>
    <xdr:sp macro="" textlink="">
      <xdr:nvSpPr>
        <xdr:cNvPr id="713" name="【消防施設】&#10;一人当たり面積最大値テキスト"/>
        <xdr:cNvSpPr txBox="1"/>
      </xdr:nvSpPr>
      <xdr:spPr>
        <a:xfrm>
          <a:off x="22199600" y="13237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89263</xdr:rowOff>
    </xdr:from>
    <xdr:to>
      <xdr:col>116</xdr:col>
      <xdr:colOff>152400</xdr:colOff>
      <xdr:row>78</xdr:row>
      <xdr:rowOff>89263</xdr:rowOff>
    </xdr:to>
    <xdr:cxnSp macro="">
      <xdr:nvCxnSpPr>
        <xdr:cNvPr id="714" name="直線コネクタ 713"/>
        <xdr:cNvCxnSpPr/>
      </xdr:nvCxnSpPr>
      <xdr:spPr>
        <a:xfrm>
          <a:off x="22072600" y="13462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168564</xdr:rowOff>
    </xdr:from>
    <xdr:ext cx="469744" cy="259045"/>
    <xdr:sp macro="" textlink="">
      <xdr:nvSpPr>
        <xdr:cNvPr id="715" name="【消防施設】&#10;一人当たり面積平均値テキスト"/>
        <xdr:cNvSpPr txBox="1"/>
      </xdr:nvSpPr>
      <xdr:spPr>
        <a:xfrm>
          <a:off x="22199600" y="14570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145687</xdr:rowOff>
    </xdr:from>
    <xdr:to>
      <xdr:col>116</xdr:col>
      <xdr:colOff>114300</xdr:colOff>
      <xdr:row>86</xdr:row>
      <xdr:rowOff>75837</xdr:rowOff>
    </xdr:to>
    <xdr:sp macro="" textlink="">
      <xdr:nvSpPr>
        <xdr:cNvPr id="716" name="フローチャート: 判断 715"/>
        <xdr:cNvSpPr/>
      </xdr:nvSpPr>
      <xdr:spPr>
        <a:xfrm>
          <a:off x="22110700" y="1471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153307</xdr:rowOff>
    </xdr:from>
    <xdr:to>
      <xdr:col>112</xdr:col>
      <xdr:colOff>38100</xdr:colOff>
      <xdr:row>86</xdr:row>
      <xdr:rowOff>83457</xdr:rowOff>
    </xdr:to>
    <xdr:sp macro="" textlink="">
      <xdr:nvSpPr>
        <xdr:cNvPr id="717" name="フローチャート: 判断 716"/>
        <xdr:cNvSpPr/>
      </xdr:nvSpPr>
      <xdr:spPr>
        <a:xfrm>
          <a:off x="212725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162016</xdr:rowOff>
    </xdr:from>
    <xdr:to>
      <xdr:col>107</xdr:col>
      <xdr:colOff>101600</xdr:colOff>
      <xdr:row>86</xdr:row>
      <xdr:rowOff>92166</xdr:rowOff>
    </xdr:to>
    <xdr:sp macro="" textlink="">
      <xdr:nvSpPr>
        <xdr:cNvPr id="718" name="フローチャート: 判断 717"/>
        <xdr:cNvSpPr/>
      </xdr:nvSpPr>
      <xdr:spPr>
        <a:xfrm>
          <a:off x="20383500" y="1473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163105</xdr:rowOff>
    </xdr:from>
    <xdr:to>
      <xdr:col>102</xdr:col>
      <xdr:colOff>165100</xdr:colOff>
      <xdr:row>86</xdr:row>
      <xdr:rowOff>93255</xdr:rowOff>
    </xdr:to>
    <xdr:sp macro="" textlink="">
      <xdr:nvSpPr>
        <xdr:cNvPr id="719" name="フローチャート: 判断 718"/>
        <xdr:cNvSpPr/>
      </xdr:nvSpPr>
      <xdr:spPr>
        <a:xfrm>
          <a:off x="19494500" y="1473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160927</xdr:rowOff>
    </xdr:from>
    <xdr:to>
      <xdr:col>98</xdr:col>
      <xdr:colOff>38100</xdr:colOff>
      <xdr:row>86</xdr:row>
      <xdr:rowOff>91077</xdr:rowOff>
    </xdr:to>
    <xdr:sp macro="" textlink="">
      <xdr:nvSpPr>
        <xdr:cNvPr id="720" name="フローチャート: 判断 719"/>
        <xdr:cNvSpPr/>
      </xdr:nvSpPr>
      <xdr:spPr>
        <a:xfrm>
          <a:off x="18605500" y="147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1" name="テキスト ボックス 72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2" name="テキスト ボックス 72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3" name="テキスト ボックス 72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4" name="テキスト ボックス 72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5" name="テキスト ボックス 72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33020</xdr:rowOff>
    </xdr:from>
    <xdr:to>
      <xdr:col>116</xdr:col>
      <xdr:colOff>114300</xdr:colOff>
      <xdr:row>86</xdr:row>
      <xdr:rowOff>134620</xdr:rowOff>
    </xdr:to>
    <xdr:sp macro="" textlink="">
      <xdr:nvSpPr>
        <xdr:cNvPr id="726" name="楕円 725"/>
        <xdr:cNvSpPr/>
      </xdr:nvSpPr>
      <xdr:spPr>
        <a:xfrm>
          <a:off x="221107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124114</xdr:rowOff>
    </xdr:from>
    <xdr:ext cx="469744" cy="259045"/>
    <xdr:sp macro="" textlink="">
      <xdr:nvSpPr>
        <xdr:cNvPr id="727" name="【消防施設】&#10;一人当たり面積該当値テキスト"/>
        <xdr:cNvSpPr txBox="1"/>
      </xdr:nvSpPr>
      <xdr:spPr>
        <a:xfrm>
          <a:off x="22199600" y="1469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34108</xdr:rowOff>
    </xdr:from>
    <xdr:to>
      <xdr:col>112</xdr:col>
      <xdr:colOff>38100</xdr:colOff>
      <xdr:row>86</xdr:row>
      <xdr:rowOff>135708</xdr:rowOff>
    </xdr:to>
    <xdr:sp macro="" textlink="">
      <xdr:nvSpPr>
        <xdr:cNvPr id="728" name="楕円 727"/>
        <xdr:cNvSpPr/>
      </xdr:nvSpPr>
      <xdr:spPr>
        <a:xfrm>
          <a:off x="21272500" y="1477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83820</xdr:rowOff>
    </xdr:from>
    <xdr:to>
      <xdr:col>116</xdr:col>
      <xdr:colOff>63500</xdr:colOff>
      <xdr:row>86</xdr:row>
      <xdr:rowOff>84908</xdr:rowOff>
    </xdr:to>
    <xdr:cxnSp macro="">
      <xdr:nvCxnSpPr>
        <xdr:cNvPr id="729" name="直線コネクタ 728"/>
        <xdr:cNvCxnSpPr/>
      </xdr:nvCxnSpPr>
      <xdr:spPr>
        <a:xfrm flipV="1">
          <a:off x="21323300" y="14828520"/>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35198</xdr:rowOff>
    </xdr:from>
    <xdr:to>
      <xdr:col>107</xdr:col>
      <xdr:colOff>101600</xdr:colOff>
      <xdr:row>86</xdr:row>
      <xdr:rowOff>136798</xdr:rowOff>
    </xdr:to>
    <xdr:sp macro="" textlink="">
      <xdr:nvSpPr>
        <xdr:cNvPr id="730" name="楕円 729"/>
        <xdr:cNvSpPr/>
      </xdr:nvSpPr>
      <xdr:spPr>
        <a:xfrm>
          <a:off x="20383500" y="1477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84908</xdr:rowOff>
    </xdr:from>
    <xdr:to>
      <xdr:col>111</xdr:col>
      <xdr:colOff>177800</xdr:colOff>
      <xdr:row>86</xdr:row>
      <xdr:rowOff>85998</xdr:rowOff>
    </xdr:to>
    <xdr:cxnSp macro="">
      <xdr:nvCxnSpPr>
        <xdr:cNvPr id="731" name="直線コネクタ 730"/>
        <xdr:cNvCxnSpPr/>
      </xdr:nvCxnSpPr>
      <xdr:spPr>
        <a:xfrm flipV="1">
          <a:off x="20434300" y="14829608"/>
          <a:ext cx="8890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36286</xdr:rowOff>
    </xdr:from>
    <xdr:to>
      <xdr:col>102</xdr:col>
      <xdr:colOff>165100</xdr:colOff>
      <xdr:row>86</xdr:row>
      <xdr:rowOff>137886</xdr:rowOff>
    </xdr:to>
    <xdr:sp macro="" textlink="">
      <xdr:nvSpPr>
        <xdr:cNvPr id="732" name="楕円 731"/>
        <xdr:cNvSpPr/>
      </xdr:nvSpPr>
      <xdr:spPr>
        <a:xfrm>
          <a:off x="19494500" y="1478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85998</xdr:rowOff>
    </xdr:from>
    <xdr:to>
      <xdr:col>107</xdr:col>
      <xdr:colOff>50800</xdr:colOff>
      <xdr:row>86</xdr:row>
      <xdr:rowOff>87086</xdr:rowOff>
    </xdr:to>
    <xdr:cxnSp macro="">
      <xdr:nvCxnSpPr>
        <xdr:cNvPr id="733" name="直線コネクタ 732"/>
        <xdr:cNvCxnSpPr/>
      </xdr:nvCxnSpPr>
      <xdr:spPr>
        <a:xfrm flipV="1">
          <a:off x="19545300" y="14830698"/>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37374</xdr:rowOff>
    </xdr:from>
    <xdr:to>
      <xdr:col>98</xdr:col>
      <xdr:colOff>38100</xdr:colOff>
      <xdr:row>86</xdr:row>
      <xdr:rowOff>138974</xdr:rowOff>
    </xdr:to>
    <xdr:sp macro="" textlink="">
      <xdr:nvSpPr>
        <xdr:cNvPr id="734" name="楕円 733"/>
        <xdr:cNvSpPr/>
      </xdr:nvSpPr>
      <xdr:spPr>
        <a:xfrm>
          <a:off x="18605500" y="1478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87086</xdr:rowOff>
    </xdr:from>
    <xdr:to>
      <xdr:col>102</xdr:col>
      <xdr:colOff>114300</xdr:colOff>
      <xdr:row>86</xdr:row>
      <xdr:rowOff>88174</xdr:rowOff>
    </xdr:to>
    <xdr:cxnSp macro="">
      <xdr:nvCxnSpPr>
        <xdr:cNvPr id="735" name="直線コネクタ 734"/>
        <xdr:cNvCxnSpPr/>
      </xdr:nvCxnSpPr>
      <xdr:spPr>
        <a:xfrm flipV="1">
          <a:off x="18656300" y="14831786"/>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99984</xdr:rowOff>
    </xdr:from>
    <xdr:ext cx="469744" cy="259045"/>
    <xdr:sp macro="" textlink="">
      <xdr:nvSpPr>
        <xdr:cNvPr id="736" name="n_1aveValue【消防施設】&#10;一人当たり面積"/>
        <xdr:cNvSpPr txBox="1"/>
      </xdr:nvSpPr>
      <xdr:spPr>
        <a:xfrm>
          <a:off x="21075727" y="14501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108693</xdr:rowOff>
    </xdr:from>
    <xdr:ext cx="469744" cy="259045"/>
    <xdr:sp macro="" textlink="">
      <xdr:nvSpPr>
        <xdr:cNvPr id="737" name="n_2aveValue【消防施設】&#10;一人当たり面積"/>
        <xdr:cNvSpPr txBox="1"/>
      </xdr:nvSpPr>
      <xdr:spPr>
        <a:xfrm>
          <a:off x="20199427" y="1451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109782</xdr:rowOff>
    </xdr:from>
    <xdr:ext cx="469744" cy="259045"/>
    <xdr:sp macro="" textlink="">
      <xdr:nvSpPr>
        <xdr:cNvPr id="738" name="n_3aveValue【消防施設】&#10;一人当たり面積"/>
        <xdr:cNvSpPr txBox="1"/>
      </xdr:nvSpPr>
      <xdr:spPr>
        <a:xfrm>
          <a:off x="19310427" y="1451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107604</xdr:rowOff>
    </xdr:from>
    <xdr:ext cx="469744" cy="259045"/>
    <xdr:sp macro="" textlink="">
      <xdr:nvSpPr>
        <xdr:cNvPr id="739" name="n_4aveValue【消防施設】&#10;一人当たり面積"/>
        <xdr:cNvSpPr txBox="1"/>
      </xdr:nvSpPr>
      <xdr:spPr>
        <a:xfrm>
          <a:off x="18421427" y="1450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126835</xdr:rowOff>
    </xdr:from>
    <xdr:ext cx="469744" cy="259045"/>
    <xdr:sp macro="" textlink="">
      <xdr:nvSpPr>
        <xdr:cNvPr id="740" name="n_1mainValue【消防施設】&#10;一人当たり面積"/>
        <xdr:cNvSpPr txBox="1"/>
      </xdr:nvSpPr>
      <xdr:spPr>
        <a:xfrm>
          <a:off x="21075727" y="1487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127925</xdr:rowOff>
    </xdr:from>
    <xdr:ext cx="469744" cy="259045"/>
    <xdr:sp macro="" textlink="">
      <xdr:nvSpPr>
        <xdr:cNvPr id="741" name="n_2mainValue【消防施設】&#10;一人当たり面積"/>
        <xdr:cNvSpPr txBox="1"/>
      </xdr:nvSpPr>
      <xdr:spPr>
        <a:xfrm>
          <a:off x="20199427" y="14872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129013</xdr:rowOff>
    </xdr:from>
    <xdr:ext cx="469744" cy="259045"/>
    <xdr:sp macro="" textlink="">
      <xdr:nvSpPr>
        <xdr:cNvPr id="742" name="n_3mainValue【消防施設】&#10;一人当たり面積"/>
        <xdr:cNvSpPr txBox="1"/>
      </xdr:nvSpPr>
      <xdr:spPr>
        <a:xfrm>
          <a:off x="19310427"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130101</xdr:rowOff>
    </xdr:from>
    <xdr:ext cx="469744" cy="259045"/>
    <xdr:sp macro="" textlink="">
      <xdr:nvSpPr>
        <xdr:cNvPr id="743" name="n_4mainValue【消防施設】&#10;一人当たり面積"/>
        <xdr:cNvSpPr txBox="1"/>
      </xdr:nvSpPr>
      <xdr:spPr>
        <a:xfrm>
          <a:off x="18421427" y="1487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4" name="正方形/長方形 7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5" name="正方形/長方形 7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6" name="正方形/長方形 7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7" name="正方形/長方形 7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8" name="正方形/長方形 7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9" name="正方形/長方形 7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0" name="正方形/長方形 7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正方形/長方形 7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2" name="テキスト ボックス 7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3" name="直線コネクタ 7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4" name="テキスト ボックス 75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5" name="直線コネクタ 75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6" name="テキスト ボックス 75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7" name="直線コネクタ 75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8" name="テキスト ボックス 75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9" name="直線コネクタ 75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0" name="テキスト ボックス 75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1" name="直線コネクタ 76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2" name="テキスト ボックス 76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3" name="直線コネクタ 76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4" name="テキスト ボックス 76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5" name="直線コネクタ 76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6" name="テキスト ボックス 76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7" name="直線コネクタ 76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30480</xdr:rowOff>
    </xdr:to>
    <xdr:cxnSp macro="">
      <xdr:nvCxnSpPr>
        <xdr:cNvPr id="769" name="直線コネクタ 768"/>
        <xdr:cNvCxnSpPr/>
      </xdr:nvCxnSpPr>
      <xdr:spPr>
        <a:xfrm flipV="1">
          <a:off x="16318864" y="1709057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770" name="【庁舎】&#10;有形固定資産減価償却率最小値テキスト"/>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771" name="直線コネクタ 770"/>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772"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73" name="直線コネクタ 772"/>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93997</xdr:rowOff>
    </xdr:from>
    <xdr:ext cx="405111" cy="259045"/>
    <xdr:sp macro="" textlink="">
      <xdr:nvSpPr>
        <xdr:cNvPr id="774" name="【庁舎】&#10;有形固定資産減価償却率平均値テキスト"/>
        <xdr:cNvSpPr txBox="1"/>
      </xdr:nvSpPr>
      <xdr:spPr>
        <a:xfrm>
          <a:off x="163576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775" name="フローチャート: 判断 774"/>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776" name="フローチャート: 判断 775"/>
        <xdr:cNvSpPr/>
      </xdr:nvSpPr>
      <xdr:spPr>
        <a:xfrm>
          <a:off x="15430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777" name="フローチャート: 判断 776"/>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27032</xdr:rowOff>
    </xdr:from>
    <xdr:to>
      <xdr:col>72</xdr:col>
      <xdr:colOff>38100</xdr:colOff>
      <xdr:row>105</xdr:row>
      <xdr:rowOff>128632</xdr:rowOff>
    </xdr:to>
    <xdr:sp macro="" textlink="">
      <xdr:nvSpPr>
        <xdr:cNvPr id="778" name="フローチャート: 判断 777"/>
        <xdr:cNvSpPr/>
      </xdr:nvSpPr>
      <xdr:spPr>
        <a:xfrm>
          <a:off x="13652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5806</xdr:rowOff>
    </xdr:from>
    <xdr:to>
      <xdr:col>67</xdr:col>
      <xdr:colOff>101600</xdr:colOff>
      <xdr:row>105</xdr:row>
      <xdr:rowOff>107406</xdr:rowOff>
    </xdr:to>
    <xdr:sp macro="" textlink="">
      <xdr:nvSpPr>
        <xdr:cNvPr id="779" name="フローチャート: 判断 778"/>
        <xdr:cNvSpPr/>
      </xdr:nvSpPr>
      <xdr:spPr>
        <a:xfrm>
          <a:off x="12763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0" name="テキスト ボックス 77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1" name="テキスト ボックス 78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2" name="テキスト ボックス 78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3" name="テキスト ボックス 78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4" name="テキスト ボックス 78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151130</xdr:rowOff>
    </xdr:from>
    <xdr:to>
      <xdr:col>85</xdr:col>
      <xdr:colOff>177800</xdr:colOff>
      <xdr:row>109</xdr:row>
      <xdr:rowOff>81280</xdr:rowOff>
    </xdr:to>
    <xdr:sp macro="" textlink="">
      <xdr:nvSpPr>
        <xdr:cNvPr id="785" name="楕円 784"/>
        <xdr:cNvSpPr/>
      </xdr:nvSpPr>
      <xdr:spPr>
        <a:xfrm>
          <a:off x="16268700" y="186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66057</xdr:rowOff>
    </xdr:from>
    <xdr:ext cx="405111" cy="259045"/>
    <xdr:sp macro="" textlink="">
      <xdr:nvSpPr>
        <xdr:cNvPr id="786" name="【庁舎】&#10;有形固定資産減価償却率該当値テキスト"/>
        <xdr:cNvSpPr txBox="1"/>
      </xdr:nvSpPr>
      <xdr:spPr>
        <a:xfrm>
          <a:off x="16357600" y="18582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151130</xdr:rowOff>
    </xdr:from>
    <xdr:to>
      <xdr:col>81</xdr:col>
      <xdr:colOff>101600</xdr:colOff>
      <xdr:row>109</xdr:row>
      <xdr:rowOff>81280</xdr:rowOff>
    </xdr:to>
    <xdr:sp macro="" textlink="">
      <xdr:nvSpPr>
        <xdr:cNvPr id="787" name="楕円 786"/>
        <xdr:cNvSpPr/>
      </xdr:nvSpPr>
      <xdr:spPr>
        <a:xfrm>
          <a:off x="15430500" y="186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30480</xdr:rowOff>
    </xdr:from>
    <xdr:to>
      <xdr:col>85</xdr:col>
      <xdr:colOff>127000</xdr:colOff>
      <xdr:row>109</xdr:row>
      <xdr:rowOff>30480</xdr:rowOff>
    </xdr:to>
    <xdr:cxnSp macro="">
      <xdr:nvCxnSpPr>
        <xdr:cNvPr id="788" name="直線コネクタ 787"/>
        <xdr:cNvCxnSpPr/>
      </xdr:nvCxnSpPr>
      <xdr:spPr>
        <a:xfrm>
          <a:off x="15481300" y="187185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149498</xdr:rowOff>
    </xdr:from>
    <xdr:to>
      <xdr:col>76</xdr:col>
      <xdr:colOff>165100</xdr:colOff>
      <xdr:row>109</xdr:row>
      <xdr:rowOff>79648</xdr:rowOff>
    </xdr:to>
    <xdr:sp macro="" textlink="">
      <xdr:nvSpPr>
        <xdr:cNvPr id="789" name="楕円 788"/>
        <xdr:cNvSpPr/>
      </xdr:nvSpPr>
      <xdr:spPr>
        <a:xfrm>
          <a:off x="14541500" y="1866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28848</xdr:rowOff>
    </xdr:from>
    <xdr:to>
      <xdr:col>81</xdr:col>
      <xdr:colOff>50800</xdr:colOff>
      <xdr:row>109</xdr:row>
      <xdr:rowOff>30480</xdr:rowOff>
    </xdr:to>
    <xdr:cxnSp macro="">
      <xdr:nvCxnSpPr>
        <xdr:cNvPr id="790" name="直線コネクタ 789"/>
        <xdr:cNvCxnSpPr/>
      </xdr:nvCxnSpPr>
      <xdr:spPr>
        <a:xfrm>
          <a:off x="14592300" y="18716898"/>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125005</xdr:rowOff>
    </xdr:from>
    <xdr:to>
      <xdr:col>72</xdr:col>
      <xdr:colOff>38100</xdr:colOff>
      <xdr:row>109</xdr:row>
      <xdr:rowOff>55155</xdr:rowOff>
    </xdr:to>
    <xdr:sp macro="" textlink="">
      <xdr:nvSpPr>
        <xdr:cNvPr id="791" name="楕円 790"/>
        <xdr:cNvSpPr/>
      </xdr:nvSpPr>
      <xdr:spPr>
        <a:xfrm>
          <a:off x="13652500" y="186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4355</xdr:rowOff>
    </xdr:from>
    <xdr:to>
      <xdr:col>76</xdr:col>
      <xdr:colOff>114300</xdr:colOff>
      <xdr:row>109</xdr:row>
      <xdr:rowOff>28848</xdr:rowOff>
    </xdr:to>
    <xdr:cxnSp macro="">
      <xdr:nvCxnSpPr>
        <xdr:cNvPr id="792" name="直線コネクタ 791"/>
        <xdr:cNvCxnSpPr/>
      </xdr:nvCxnSpPr>
      <xdr:spPr>
        <a:xfrm>
          <a:off x="13703300" y="18692405"/>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72752</xdr:rowOff>
    </xdr:from>
    <xdr:to>
      <xdr:col>67</xdr:col>
      <xdr:colOff>101600</xdr:colOff>
      <xdr:row>108</xdr:row>
      <xdr:rowOff>2902</xdr:rowOff>
    </xdr:to>
    <xdr:sp macro="" textlink="">
      <xdr:nvSpPr>
        <xdr:cNvPr id="793" name="楕円 792"/>
        <xdr:cNvSpPr/>
      </xdr:nvSpPr>
      <xdr:spPr>
        <a:xfrm>
          <a:off x="12763500" y="1841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123552</xdr:rowOff>
    </xdr:from>
    <xdr:to>
      <xdr:col>71</xdr:col>
      <xdr:colOff>177800</xdr:colOff>
      <xdr:row>109</xdr:row>
      <xdr:rowOff>4355</xdr:rowOff>
    </xdr:to>
    <xdr:cxnSp macro="">
      <xdr:nvCxnSpPr>
        <xdr:cNvPr id="794" name="直線コネクタ 793"/>
        <xdr:cNvCxnSpPr/>
      </xdr:nvCxnSpPr>
      <xdr:spPr>
        <a:xfrm>
          <a:off x="12814300" y="18468702"/>
          <a:ext cx="889000" cy="22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19429</xdr:rowOff>
    </xdr:from>
    <xdr:ext cx="405111" cy="259045"/>
    <xdr:sp macro="" textlink="">
      <xdr:nvSpPr>
        <xdr:cNvPr id="795" name="n_1aveValue【庁舎】&#10;有形固定資産減価償却率"/>
        <xdr:cNvSpPr txBox="1"/>
      </xdr:nvSpPr>
      <xdr:spPr>
        <a:xfrm>
          <a:off x="152660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164754</xdr:rowOff>
    </xdr:from>
    <xdr:ext cx="405111" cy="259045"/>
    <xdr:sp macro="" textlink="">
      <xdr:nvSpPr>
        <xdr:cNvPr id="796" name="n_2aveValue【庁舎】&#10;有形固定資産減価償却率"/>
        <xdr:cNvSpPr txBox="1"/>
      </xdr:nvSpPr>
      <xdr:spPr>
        <a:xfrm>
          <a:off x="14389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145159</xdr:rowOff>
    </xdr:from>
    <xdr:ext cx="405111" cy="259045"/>
    <xdr:sp macro="" textlink="">
      <xdr:nvSpPr>
        <xdr:cNvPr id="797" name="n_3aveValue【庁舎】&#10;有形固定資産減価償却率"/>
        <xdr:cNvSpPr txBox="1"/>
      </xdr:nvSpPr>
      <xdr:spPr>
        <a:xfrm>
          <a:off x="13500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123933</xdr:rowOff>
    </xdr:from>
    <xdr:ext cx="405111" cy="259045"/>
    <xdr:sp macro="" textlink="">
      <xdr:nvSpPr>
        <xdr:cNvPr id="798" name="n_4aveValue【庁舎】&#10;有形固定資産減価償却率"/>
        <xdr:cNvSpPr txBox="1"/>
      </xdr:nvSpPr>
      <xdr:spPr>
        <a:xfrm>
          <a:off x="12611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72407</xdr:rowOff>
    </xdr:from>
    <xdr:ext cx="405111" cy="259045"/>
    <xdr:sp macro="" textlink="">
      <xdr:nvSpPr>
        <xdr:cNvPr id="799" name="n_1mainValue【庁舎】&#10;有形固定資産減価償却率"/>
        <xdr:cNvSpPr txBox="1"/>
      </xdr:nvSpPr>
      <xdr:spPr>
        <a:xfrm>
          <a:off x="15266044" y="187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70775</xdr:rowOff>
    </xdr:from>
    <xdr:ext cx="405111" cy="259045"/>
    <xdr:sp macro="" textlink="">
      <xdr:nvSpPr>
        <xdr:cNvPr id="800" name="n_2mainValue【庁舎】&#10;有形固定資産減価償却率"/>
        <xdr:cNvSpPr txBox="1"/>
      </xdr:nvSpPr>
      <xdr:spPr>
        <a:xfrm>
          <a:off x="14389744" y="18758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46282</xdr:rowOff>
    </xdr:from>
    <xdr:ext cx="405111" cy="259045"/>
    <xdr:sp macro="" textlink="">
      <xdr:nvSpPr>
        <xdr:cNvPr id="801" name="n_3mainValue【庁舎】&#10;有形固定資産減価償却率"/>
        <xdr:cNvSpPr txBox="1"/>
      </xdr:nvSpPr>
      <xdr:spPr>
        <a:xfrm>
          <a:off x="13500744" y="18734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165479</xdr:rowOff>
    </xdr:from>
    <xdr:ext cx="405111" cy="259045"/>
    <xdr:sp macro="" textlink="">
      <xdr:nvSpPr>
        <xdr:cNvPr id="802" name="n_4mainValue【庁舎】&#10;有形固定資産減価償却率"/>
        <xdr:cNvSpPr txBox="1"/>
      </xdr:nvSpPr>
      <xdr:spPr>
        <a:xfrm>
          <a:off x="12611744" y="1851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3" name="正方形/長方形 8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4" name="正方形/長方形 80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5" name="正方形/長方形 80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6" name="正方形/長方形 80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7" name="正方形/長方形 80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8" name="正方形/長方形 80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9" name="正方形/長方形 80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0" name="正方形/長方形 80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1" name="テキスト ボックス 81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2" name="直線コネクタ 81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3" name="直線コネクタ 81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4" name="テキスト ボックス 81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5" name="直線コネクタ 81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6" name="テキスト ボックス 81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7" name="直線コネクタ 81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8" name="テキスト ボックス 81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9" name="直線コネクタ 81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20" name="テキスト ボックス 81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1" name="直線コネクタ 82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2" name="テキスト ボックス 82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3" name="直線コネクタ 8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4" name="テキスト ボックス 8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13336</xdr:rowOff>
    </xdr:from>
    <xdr:to>
      <xdr:col>116</xdr:col>
      <xdr:colOff>62864</xdr:colOff>
      <xdr:row>108</xdr:row>
      <xdr:rowOff>106680</xdr:rowOff>
    </xdr:to>
    <xdr:cxnSp macro="">
      <xdr:nvCxnSpPr>
        <xdr:cNvPr id="826" name="直線コネクタ 825"/>
        <xdr:cNvCxnSpPr/>
      </xdr:nvCxnSpPr>
      <xdr:spPr>
        <a:xfrm flipV="1">
          <a:off x="22160864" y="17329786"/>
          <a:ext cx="0" cy="129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827" name="【庁舎】&#10;一人当たり面積最小値テキスト"/>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828" name="直線コネクタ 827"/>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131463</xdr:rowOff>
    </xdr:from>
    <xdr:ext cx="469744" cy="259045"/>
    <xdr:sp macro="" textlink="">
      <xdr:nvSpPr>
        <xdr:cNvPr id="829" name="【庁舎】&#10;一人当たり面積最大値テキスト"/>
        <xdr:cNvSpPr txBox="1"/>
      </xdr:nvSpPr>
      <xdr:spPr>
        <a:xfrm>
          <a:off x="22199600" y="1710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13336</xdr:rowOff>
    </xdr:from>
    <xdr:to>
      <xdr:col>116</xdr:col>
      <xdr:colOff>152400</xdr:colOff>
      <xdr:row>101</xdr:row>
      <xdr:rowOff>13336</xdr:rowOff>
    </xdr:to>
    <xdr:cxnSp macro="">
      <xdr:nvCxnSpPr>
        <xdr:cNvPr id="830" name="直線コネクタ 829"/>
        <xdr:cNvCxnSpPr/>
      </xdr:nvCxnSpPr>
      <xdr:spPr>
        <a:xfrm>
          <a:off x="22072600" y="1732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59707</xdr:rowOff>
    </xdr:from>
    <xdr:ext cx="469744" cy="259045"/>
    <xdr:sp macro="" textlink="">
      <xdr:nvSpPr>
        <xdr:cNvPr id="831" name="【庁舎】&#10;一人当たり面積平均値テキスト"/>
        <xdr:cNvSpPr txBox="1"/>
      </xdr:nvSpPr>
      <xdr:spPr>
        <a:xfrm>
          <a:off x="22199600" y="1789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832" name="フローチャート: 判断 831"/>
        <xdr:cNvSpPr/>
      </xdr:nvSpPr>
      <xdr:spPr>
        <a:xfrm>
          <a:off x="22110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833" name="フローチャート: 判断 832"/>
        <xdr:cNvSpPr/>
      </xdr:nvSpPr>
      <xdr:spPr>
        <a:xfrm>
          <a:off x="21272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109220</xdr:rowOff>
    </xdr:from>
    <xdr:to>
      <xdr:col>107</xdr:col>
      <xdr:colOff>101600</xdr:colOff>
      <xdr:row>106</xdr:row>
      <xdr:rowOff>39370</xdr:rowOff>
    </xdr:to>
    <xdr:sp macro="" textlink="">
      <xdr:nvSpPr>
        <xdr:cNvPr id="834" name="フローチャート: 判断 833"/>
        <xdr:cNvSpPr/>
      </xdr:nvSpPr>
      <xdr:spPr>
        <a:xfrm>
          <a:off x="20383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145414</xdr:rowOff>
    </xdr:from>
    <xdr:to>
      <xdr:col>102</xdr:col>
      <xdr:colOff>165100</xdr:colOff>
      <xdr:row>106</xdr:row>
      <xdr:rowOff>75564</xdr:rowOff>
    </xdr:to>
    <xdr:sp macro="" textlink="">
      <xdr:nvSpPr>
        <xdr:cNvPr id="835" name="フローチャート: 判断 834"/>
        <xdr:cNvSpPr/>
      </xdr:nvSpPr>
      <xdr:spPr>
        <a:xfrm>
          <a:off x="19494500" y="1814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151130</xdr:rowOff>
    </xdr:from>
    <xdr:to>
      <xdr:col>98</xdr:col>
      <xdr:colOff>38100</xdr:colOff>
      <xdr:row>106</xdr:row>
      <xdr:rowOff>81280</xdr:rowOff>
    </xdr:to>
    <xdr:sp macro="" textlink="">
      <xdr:nvSpPr>
        <xdr:cNvPr id="836" name="フローチャート: 判断 835"/>
        <xdr:cNvSpPr/>
      </xdr:nvSpPr>
      <xdr:spPr>
        <a:xfrm>
          <a:off x="18605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7" name="テキスト ボックス 8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8" name="テキスト ボックス 8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9" name="テキスト ボックス 8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0" name="テキスト ボックス 8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1" name="テキスト ボックス 8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842" name="楕円 841"/>
        <xdr:cNvSpPr/>
      </xdr:nvSpPr>
      <xdr:spPr>
        <a:xfrm>
          <a:off x="221107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118127</xdr:rowOff>
    </xdr:from>
    <xdr:ext cx="469744" cy="259045"/>
    <xdr:sp macro="" textlink="">
      <xdr:nvSpPr>
        <xdr:cNvPr id="843" name="【庁舎】&#10;一人当たり面積該当値テキスト"/>
        <xdr:cNvSpPr txBox="1"/>
      </xdr:nvSpPr>
      <xdr:spPr>
        <a:xfrm>
          <a:off x="22199600"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143511</xdr:rowOff>
    </xdr:from>
    <xdr:to>
      <xdr:col>112</xdr:col>
      <xdr:colOff>38100</xdr:colOff>
      <xdr:row>107</xdr:row>
      <xdr:rowOff>73661</xdr:rowOff>
    </xdr:to>
    <xdr:sp macro="" textlink="">
      <xdr:nvSpPr>
        <xdr:cNvPr id="844" name="楕円 843"/>
        <xdr:cNvSpPr/>
      </xdr:nvSpPr>
      <xdr:spPr>
        <a:xfrm>
          <a:off x="21272500" y="1831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19050</xdr:rowOff>
    </xdr:from>
    <xdr:to>
      <xdr:col>116</xdr:col>
      <xdr:colOff>63500</xdr:colOff>
      <xdr:row>107</xdr:row>
      <xdr:rowOff>22861</xdr:rowOff>
    </xdr:to>
    <xdr:cxnSp macro="">
      <xdr:nvCxnSpPr>
        <xdr:cNvPr id="845" name="直線コネクタ 844"/>
        <xdr:cNvCxnSpPr/>
      </xdr:nvCxnSpPr>
      <xdr:spPr>
        <a:xfrm flipV="1">
          <a:off x="21323300" y="183642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145414</xdr:rowOff>
    </xdr:from>
    <xdr:to>
      <xdr:col>107</xdr:col>
      <xdr:colOff>101600</xdr:colOff>
      <xdr:row>107</xdr:row>
      <xdr:rowOff>75564</xdr:rowOff>
    </xdr:to>
    <xdr:sp macro="" textlink="">
      <xdr:nvSpPr>
        <xdr:cNvPr id="846" name="楕円 845"/>
        <xdr:cNvSpPr/>
      </xdr:nvSpPr>
      <xdr:spPr>
        <a:xfrm>
          <a:off x="20383500" y="1831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22861</xdr:rowOff>
    </xdr:from>
    <xdr:to>
      <xdr:col>111</xdr:col>
      <xdr:colOff>177800</xdr:colOff>
      <xdr:row>107</xdr:row>
      <xdr:rowOff>24764</xdr:rowOff>
    </xdr:to>
    <xdr:cxnSp macro="">
      <xdr:nvCxnSpPr>
        <xdr:cNvPr id="847" name="直線コネクタ 846"/>
        <xdr:cNvCxnSpPr/>
      </xdr:nvCxnSpPr>
      <xdr:spPr>
        <a:xfrm flipV="1">
          <a:off x="20434300" y="18368011"/>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128270</xdr:rowOff>
    </xdr:from>
    <xdr:to>
      <xdr:col>102</xdr:col>
      <xdr:colOff>165100</xdr:colOff>
      <xdr:row>107</xdr:row>
      <xdr:rowOff>58420</xdr:rowOff>
    </xdr:to>
    <xdr:sp macro="" textlink="">
      <xdr:nvSpPr>
        <xdr:cNvPr id="848" name="楕円 847"/>
        <xdr:cNvSpPr/>
      </xdr:nvSpPr>
      <xdr:spPr>
        <a:xfrm>
          <a:off x="19494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7620</xdr:rowOff>
    </xdr:from>
    <xdr:to>
      <xdr:col>107</xdr:col>
      <xdr:colOff>50800</xdr:colOff>
      <xdr:row>107</xdr:row>
      <xdr:rowOff>24764</xdr:rowOff>
    </xdr:to>
    <xdr:cxnSp macro="">
      <xdr:nvCxnSpPr>
        <xdr:cNvPr id="849" name="直線コネクタ 848"/>
        <xdr:cNvCxnSpPr/>
      </xdr:nvCxnSpPr>
      <xdr:spPr>
        <a:xfrm>
          <a:off x="19545300" y="18352770"/>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128270</xdr:rowOff>
    </xdr:from>
    <xdr:to>
      <xdr:col>98</xdr:col>
      <xdr:colOff>38100</xdr:colOff>
      <xdr:row>107</xdr:row>
      <xdr:rowOff>58420</xdr:rowOff>
    </xdr:to>
    <xdr:sp macro="" textlink="">
      <xdr:nvSpPr>
        <xdr:cNvPr id="850" name="楕円 849"/>
        <xdr:cNvSpPr/>
      </xdr:nvSpPr>
      <xdr:spPr>
        <a:xfrm>
          <a:off x="18605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7620</xdr:rowOff>
    </xdr:from>
    <xdr:to>
      <xdr:col>102</xdr:col>
      <xdr:colOff>114300</xdr:colOff>
      <xdr:row>107</xdr:row>
      <xdr:rowOff>7620</xdr:rowOff>
    </xdr:to>
    <xdr:cxnSp macro="">
      <xdr:nvCxnSpPr>
        <xdr:cNvPr id="851" name="直線コネクタ 850"/>
        <xdr:cNvCxnSpPr/>
      </xdr:nvCxnSpPr>
      <xdr:spPr>
        <a:xfrm>
          <a:off x="18656300" y="18352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162577</xdr:rowOff>
    </xdr:from>
    <xdr:ext cx="469744" cy="259045"/>
    <xdr:sp macro="" textlink="">
      <xdr:nvSpPr>
        <xdr:cNvPr id="852" name="n_1aveValue【庁舎】&#10;一人当たり面積"/>
        <xdr:cNvSpPr txBox="1"/>
      </xdr:nvSpPr>
      <xdr:spPr>
        <a:xfrm>
          <a:off x="210757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55897</xdr:rowOff>
    </xdr:from>
    <xdr:ext cx="469744" cy="259045"/>
    <xdr:sp macro="" textlink="">
      <xdr:nvSpPr>
        <xdr:cNvPr id="853" name="n_2aveValue【庁舎】&#10;一人当たり面積"/>
        <xdr:cNvSpPr txBox="1"/>
      </xdr:nvSpPr>
      <xdr:spPr>
        <a:xfrm>
          <a:off x="20199427" y="178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92091</xdr:rowOff>
    </xdr:from>
    <xdr:ext cx="469744" cy="259045"/>
    <xdr:sp macro="" textlink="">
      <xdr:nvSpPr>
        <xdr:cNvPr id="854" name="n_3aveValue【庁舎】&#10;一人当たり面積"/>
        <xdr:cNvSpPr txBox="1"/>
      </xdr:nvSpPr>
      <xdr:spPr>
        <a:xfrm>
          <a:off x="19310427" y="1792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97807</xdr:rowOff>
    </xdr:from>
    <xdr:ext cx="469744" cy="259045"/>
    <xdr:sp macro="" textlink="">
      <xdr:nvSpPr>
        <xdr:cNvPr id="855" name="n_4aveValue【庁舎】&#10;一人当たり面積"/>
        <xdr:cNvSpPr txBox="1"/>
      </xdr:nvSpPr>
      <xdr:spPr>
        <a:xfrm>
          <a:off x="18421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64788</xdr:rowOff>
    </xdr:from>
    <xdr:ext cx="469744" cy="259045"/>
    <xdr:sp macro="" textlink="">
      <xdr:nvSpPr>
        <xdr:cNvPr id="856" name="n_1mainValue【庁舎】&#10;一人当たり面積"/>
        <xdr:cNvSpPr txBox="1"/>
      </xdr:nvSpPr>
      <xdr:spPr>
        <a:xfrm>
          <a:off x="210757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66691</xdr:rowOff>
    </xdr:from>
    <xdr:ext cx="469744" cy="259045"/>
    <xdr:sp macro="" textlink="">
      <xdr:nvSpPr>
        <xdr:cNvPr id="857" name="n_2mainValue【庁舎】&#10;一人当たり面積"/>
        <xdr:cNvSpPr txBox="1"/>
      </xdr:nvSpPr>
      <xdr:spPr>
        <a:xfrm>
          <a:off x="20199427" y="1841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49547</xdr:rowOff>
    </xdr:from>
    <xdr:ext cx="469744" cy="259045"/>
    <xdr:sp macro="" textlink="">
      <xdr:nvSpPr>
        <xdr:cNvPr id="858" name="n_3mainValue【庁舎】&#10;一人当たり面積"/>
        <xdr:cNvSpPr txBox="1"/>
      </xdr:nvSpPr>
      <xdr:spPr>
        <a:xfrm>
          <a:off x="193104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49547</xdr:rowOff>
    </xdr:from>
    <xdr:ext cx="469744" cy="259045"/>
    <xdr:sp macro="" textlink="">
      <xdr:nvSpPr>
        <xdr:cNvPr id="859" name="n_4mainValue【庁舎】&#10;一人当たり面積"/>
        <xdr:cNvSpPr txBox="1"/>
      </xdr:nvSpPr>
      <xdr:spPr>
        <a:xfrm>
          <a:off x="184214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0" name="正方形/長方形 8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1" name="正方形/長方形 8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2" name="テキスト ボックス 8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図書館については、有形固定資産減価償却率が</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％となっており、類似団体内平均値と比べ</a:t>
          </a:r>
          <a:r>
            <a:rPr kumimoji="1" lang="en-US" altLang="ja-JP" sz="1100">
              <a:solidFill>
                <a:schemeClr val="dk1"/>
              </a:solidFill>
              <a:effectLst/>
              <a:latin typeface="+mn-lt"/>
              <a:ea typeface="+mn-ea"/>
              <a:cs typeface="+mn-cs"/>
            </a:rPr>
            <a:t>48.4</a:t>
          </a:r>
          <a:r>
            <a:rPr kumimoji="1" lang="ja-JP" altLang="ja-JP" sz="1100">
              <a:solidFill>
                <a:schemeClr val="dk1"/>
              </a:solidFill>
              <a:effectLst/>
              <a:latin typeface="+mn-lt"/>
              <a:ea typeface="+mn-ea"/>
              <a:cs typeface="+mn-cs"/>
            </a:rPr>
            <a:t>ポイント高い数値となっている。これは、市内で唯一の市立図書館を有するまちづくり交流センターが建設から</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年以上を経過していることから、類似団体と比べ高い数値となっていると思われる。庁舎については、有形固定資産減価償却率が</a:t>
          </a:r>
          <a:r>
            <a:rPr kumimoji="1" lang="en-US" altLang="ja-JP" sz="1100">
              <a:solidFill>
                <a:schemeClr val="dk1"/>
              </a:solidFill>
              <a:effectLst/>
              <a:latin typeface="+mn-lt"/>
              <a:ea typeface="+mn-ea"/>
              <a:cs typeface="+mn-cs"/>
            </a:rPr>
            <a:t>99.7</a:t>
          </a:r>
          <a:r>
            <a:rPr kumimoji="1" lang="ja-JP" altLang="ja-JP" sz="1100">
              <a:solidFill>
                <a:schemeClr val="dk1"/>
              </a:solidFill>
              <a:effectLst/>
              <a:latin typeface="+mn-lt"/>
              <a:ea typeface="+mn-ea"/>
              <a:cs typeface="+mn-cs"/>
            </a:rPr>
            <a:t>％となっており、類似団体内平均値と比べて</a:t>
          </a:r>
          <a:r>
            <a:rPr kumimoji="1" lang="en-US" altLang="ja-JP" sz="1100">
              <a:solidFill>
                <a:schemeClr val="dk1"/>
              </a:solidFill>
              <a:effectLst/>
              <a:latin typeface="+mn-lt"/>
              <a:ea typeface="+mn-ea"/>
              <a:cs typeface="+mn-cs"/>
            </a:rPr>
            <a:t>46.9</a:t>
          </a:r>
          <a:r>
            <a:rPr kumimoji="1" lang="ja-JP" altLang="ja-JP" sz="1100">
              <a:solidFill>
                <a:schemeClr val="dk1"/>
              </a:solidFill>
              <a:effectLst/>
              <a:latin typeface="+mn-lt"/>
              <a:ea typeface="+mn-ea"/>
              <a:cs typeface="+mn-cs"/>
            </a:rPr>
            <a:t>ポイント高い数値となっており、また一人当たりの面積も</a:t>
          </a:r>
          <a:r>
            <a:rPr kumimoji="1" lang="en-US" altLang="ja-JP" sz="1100">
              <a:solidFill>
                <a:schemeClr val="dk1"/>
              </a:solidFill>
              <a:effectLst/>
              <a:latin typeface="+mn-lt"/>
              <a:ea typeface="+mn-ea"/>
              <a:cs typeface="+mn-cs"/>
            </a:rPr>
            <a:t>0.144</a:t>
          </a:r>
          <a:r>
            <a:rPr kumimoji="1" lang="ja-JP" altLang="ja-JP" sz="1100">
              <a:solidFill>
                <a:schemeClr val="dk1"/>
              </a:solidFill>
              <a:effectLst/>
              <a:latin typeface="+mn-lt"/>
              <a:ea typeface="+mn-ea"/>
              <a:cs typeface="+mn-cs"/>
            </a:rPr>
            <a:t>ポイント類似団体内平均を下回っている。これは、市役所庁舎が建築から</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以上経過し、施設の老朽化が進んでいることが大きな要因として考えられ、一人当たりの面積については、類似団体の庁舎と比べ、施設の面積自体が大きくないことが要因であると考える。ただし、人口が減少傾向にあるため、数値（１人当たりの面積）は増加していくものと思われる。消防施設については、有形固定減価償却率が</a:t>
          </a:r>
          <a:r>
            <a:rPr kumimoji="1" lang="en-US" altLang="ja-JP" sz="1100">
              <a:solidFill>
                <a:schemeClr val="dk1"/>
              </a:solidFill>
              <a:effectLst/>
              <a:latin typeface="+mn-lt"/>
              <a:ea typeface="+mn-ea"/>
              <a:cs typeface="+mn-cs"/>
            </a:rPr>
            <a:t>33.0</a:t>
          </a:r>
          <a:r>
            <a:rPr kumimoji="1" lang="ja-JP" altLang="ja-JP" sz="1100">
              <a:solidFill>
                <a:schemeClr val="dk1"/>
              </a:solidFill>
              <a:effectLst/>
              <a:latin typeface="+mn-lt"/>
              <a:ea typeface="+mn-ea"/>
              <a:cs typeface="+mn-cs"/>
            </a:rPr>
            <a:t>％となっており、類似団体内平均値と比較して</a:t>
          </a:r>
          <a:r>
            <a:rPr kumimoji="1" lang="en-US" altLang="ja-JP" sz="1100">
              <a:solidFill>
                <a:schemeClr val="dk1"/>
              </a:solidFill>
              <a:effectLst/>
              <a:latin typeface="+mn-lt"/>
              <a:ea typeface="+mn-ea"/>
              <a:cs typeface="+mn-cs"/>
            </a:rPr>
            <a:t>26.8</a:t>
          </a:r>
          <a:r>
            <a:rPr kumimoji="1" lang="ja-JP" altLang="ja-JP" sz="1100">
              <a:solidFill>
                <a:schemeClr val="dk1"/>
              </a:solidFill>
              <a:effectLst/>
              <a:latin typeface="+mn-lt"/>
              <a:ea typeface="+mn-ea"/>
              <a:cs typeface="+mn-cs"/>
            </a:rPr>
            <a:t>ポイント下回っている。これは、平成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に新庁舎へ建て替えを行ったことによるものであると考えられる。有形固定資産減価償却率については、庁舎、図書館及び体育館・プールについては類似団体内平均を大きく上回り、庁舎及び図書館については有形固定資産減価償却率ほぼ</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となっている。施設の老朽化が進んでおり、個別施設計画、公共施設等総合管理計画を踏まえ、建て替え・長寿命化を含めた大規模改修・除却等を長期的な計画に基づき、適時対応していく必要があるものと考えら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418" t="s">
        <v>79</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 thickBot="1" x14ac:dyDescent="0.25">
      <c r="B2" s="179" t="s">
        <v>80</v>
      </c>
      <c r="C2" s="179"/>
      <c r="D2" s="180"/>
    </row>
    <row r="3" spans="1:119" ht="18.75" customHeight="1" thickBot="1" x14ac:dyDescent="0.25">
      <c r="A3" s="178"/>
      <c r="B3" s="419" t="s">
        <v>81</v>
      </c>
      <c r="C3" s="420"/>
      <c r="D3" s="420"/>
      <c r="E3" s="421"/>
      <c r="F3" s="421"/>
      <c r="G3" s="421"/>
      <c r="H3" s="421"/>
      <c r="I3" s="421"/>
      <c r="J3" s="421"/>
      <c r="K3" s="421"/>
      <c r="L3" s="421" t="s">
        <v>82</v>
      </c>
      <c r="M3" s="421"/>
      <c r="N3" s="421"/>
      <c r="O3" s="421"/>
      <c r="P3" s="421"/>
      <c r="Q3" s="421"/>
      <c r="R3" s="428"/>
      <c r="S3" s="428"/>
      <c r="T3" s="428"/>
      <c r="U3" s="428"/>
      <c r="V3" s="429"/>
      <c r="W3" s="403" t="s">
        <v>83</v>
      </c>
      <c r="X3" s="404"/>
      <c r="Y3" s="404"/>
      <c r="Z3" s="404"/>
      <c r="AA3" s="404"/>
      <c r="AB3" s="420"/>
      <c r="AC3" s="428" t="s">
        <v>84</v>
      </c>
      <c r="AD3" s="404"/>
      <c r="AE3" s="404"/>
      <c r="AF3" s="404"/>
      <c r="AG3" s="404"/>
      <c r="AH3" s="404"/>
      <c r="AI3" s="404"/>
      <c r="AJ3" s="404"/>
      <c r="AK3" s="404"/>
      <c r="AL3" s="405"/>
      <c r="AM3" s="403" t="s">
        <v>85</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86</v>
      </c>
      <c r="BO3" s="404"/>
      <c r="BP3" s="404"/>
      <c r="BQ3" s="404"/>
      <c r="BR3" s="404"/>
      <c r="BS3" s="404"/>
      <c r="BT3" s="404"/>
      <c r="BU3" s="405"/>
      <c r="BV3" s="403" t="s">
        <v>87</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88</v>
      </c>
      <c r="CU3" s="404"/>
      <c r="CV3" s="404"/>
      <c r="CW3" s="404"/>
      <c r="CX3" s="404"/>
      <c r="CY3" s="404"/>
      <c r="CZ3" s="404"/>
      <c r="DA3" s="405"/>
      <c r="DB3" s="403" t="s">
        <v>89</v>
      </c>
      <c r="DC3" s="404"/>
      <c r="DD3" s="404"/>
      <c r="DE3" s="404"/>
      <c r="DF3" s="404"/>
      <c r="DG3" s="404"/>
      <c r="DH3" s="404"/>
      <c r="DI3" s="405"/>
    </row>
    <row r="4" spans="1:119" ht="18.75" customHeight="1" x14ac:dyDescent="0.2">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90</v>
      </c>
      <c r="AZ4" s="407"/>
      <c r="BA4" s="407"/>
      <c r="BB4" s="407"/>
      <c r="BC4" s="407"/>
      <c r="BD4" s="407"/>
      <c r="BE4" s="407"/>
      <c r="BF4" s="407"/>
      <c r="BG4" s="407"/>
      <c r="BH4" s="407"/>
      <c r="BI4" s="407"/>
      <c r="BJ4" s="407"/>
      <c r="BK4" s="407"/>
      <c r="BL4" s="407"/>
      <c r="BM4" s="408"/>
      <c r="BN4" s="409">
        <v>19440570</v>
      </c>
      <c r="BO4" s="410"/>
      <c r="BP4" s="410"/>
      <c r="BQ4" s="410"/>
      <c r="BR4" s="410"/>
      <c r="BS4" s="410"/>
      <c r="BT4" s="410"/>
      <c r="BU4" s="411"/>
      <c r="BV4" s="409">
        <v>19829985</v>
      </c>
      <c r="BW4" s="410"/>
      <c r="BX4" s="410"/>
      <c r="BY4" s="410"/>
      <c r="BZ4" s="410"/>
      <c r="CA4" s="410"/>
      <c r="CB4" s="410"/>
      <c r="CC4" s="411"/>
      <c r="CD4" s="412" t="s">
        <v>91</v>
      </c>
      <c r="CE4" s="413"/>
      <c r="CF4" s="413"/>
      <c r="CG4" s="413"/>
      <c r="CH4" s="413"/>
      <c r="CI4" s="413"/>
      <c r="CJ4" s="413"/>
      <c r="CK4" s="413"/>
      <c r="CL4" s="413"/>
      <c r="CM4" s="413"/>
      <c r="CN4" s="413"/>
      <c r="CO4" s="413"/>
      <c r="CP4" s="413"/>
      <c r="CQ4" s="413"/>
      <c r="CR4" s="413"/>
      <c r="CS4" s="414"/>
      <c r="CT4" s="415">
        <v>5.8</v>
      </c>
      <c r="CU4" s="416"/>
      <c r="CV4" s="416"/>
      <c r="CW4" s="416"/>
      <c r="CX4" s="416"/>
      <c r="CY4" s="416"/>
      <c r="CZ4" s="416"/>
      <c r="DA4" s="417"/>
      <c r="DB4" s="415">
        <v>6.7</v>
      </c>
      <c r="DC4" s="416"/>
      <c r="DD4" s="416"/>
      <c r="DE4" s="416"/>
      <c r="DF4" s="416"/>
      <c r="DG4" s="416"/>
      <c r="DH4" s="416"/>
      <c r="DI4" s="417"/>
    </row>
    <row r="5" spans="1:119" ht="18.75" customHeight="1" x14ac:dyDescent="0.2">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92</v>
      </c>
      <c r="AN5" s="476"/>
      <c r="AO5" s="476"/>
      <c r="AP5" s="476"/>
      <c r="AQ5" s="476"/>
      <c r="AR5" s="476"/>
      <c r="AS5" s="476"/>
      <c r="AT5" s="477"/>
      <c r="AU5" s="478" t="s">
        <v>93</v>
      </c>
      <c r="AV5" s="479"/>
      <c r="AW5" s="479"/>
      <c r="AX5" s="479"/>
      <c r="AY5" s="480" t="s">
        <v>94</v>
      </c>
      <c r="AZ5" s="481"/>
      <c r="BA5" s="481"/>
      <c r="BB5" s="481"/>
      <c r="BC5" s="481"/>
      <c r="BD5" s="481"/>
      <c r="BE5" s="481"/>
      <c r="BF5" s="481"/>
      <c r="BG5" s="481"/>
      <c r="BH5" s="481"/>
      <c r="BI5" s="481"/>
      <c r="BJ5" s="481"/>
      <c r="BK5" s="481"/>
      <c r="BL5" s="481"/>
      <c r="BM5" s="482"/>
      <c r="BN5" s="446">
        <v>18707544</v>
      </c>
      <c r="BO5" s="447"/>
      <c r="BP5" s="447"/>
      <c r="BQ5" s="447"/>
      <c r="BR5" s="447"/>
      <c r="BS5" s="447"/>
      <c r="BT5" s="447"/>
      <c r="BU5" s="448"/>
      <c r="BV5" s="446">
        <v>19089260</v>
      </c>
      <c r="BW5" s="447"/>
      <c r="BX5" s="447"/>
      <c r="BY5" s="447"/>
      <c r="BZ5" s="447"/>
      <c r="CA5" s="447"/>
      <c r="CB5" s="447"/>
      <c r="CC5" s="448"/>
      <c r="CD5" s="449" t="s">
        <v>95</v>
      </c>
      <c r="CE5" s="450"/>
      <c r="CF5" s="450"/>
      <c r="CG5" s="450"/>
      <c r="CH5" s="450"/>
      <c r="CI5" s="450"/>
      <c r="CJ5" s="450"/>
      <c r="CK5" s="450"/>
      <c r="CL5" s="450"/>
      <c r="CM5" s="450"/>
      <c r="CN5" s="450"/>
      <c r="CO5" s="450"/>
      <c r="CP5" s="450"/>
      <c r="CQ5" s="450"/>
      <c r="CR5" s="450"/>
      <c r="CS5" s="451"/>
      <c r="CT5" s="443">
        <v>86.7</v>
      </c>
      <c r="CU5" s="444"/>
      <c r="CV5" s="444"/>
      <c r="CW5" s="444"/>
      <c r="CX5" s="444"/>
      <c r="CY5" s="444"/>
      <c r="CZ5" s="444"/>
      <c r="DA5" s="445"/>
      <c r="DB5" s="443">
        <v>89.5</v>
      </c>
      <c r="DC5" s="444"/>
      <c r="DD5" s="444"/>
      <c r="DE5" s="444"/>
      <c r="DF5" s="444"/>
      <c r="DG5" s="444"/>
      <c r="DH5" s="444"/>
      <c r="DI5" s="445"/>
    </row>
    <row r="6" spans="1:119" ht="18.75" customHeight="1" x14ac:dyDescent="0.2">
      <c r="A6" s="178"/>
      <c r="B6" s="452" t="s">
        <v>96</v>
      </c>
      <c r="C6" s="453"/>
      <c r="D6" s="453"/>
      <c r="E6" s="454"/>
      <c r="F6" s="454"/>
      <c r="G6" s="454"/>
      <c r="H6" s="454"/>
      <c r="I6" s="454"/>
      <c r="J6" s="454"/>
      <c r="K6" s="454"/>
      <c r="L6" s="454" t="s">
        <v>97</v>
      </c>
      <c r="M6" s="454"/>
      <c r="N6" s="454"/>
      <c r="O6" s="454"/>
      <c r="P6" s="454"/>
      <c r="Q6" s="454"/>
      <c r="R6" s="458"/>
      <c r="S6" s="458"/>
      <c r="T6" s="458"/>
      <c r="U6" s="458"/>
      <c r="V6" s="459"/>
      <c r="W6" s="462" t="s">
        <v>98</v>
      </c>
      <c r="X6" s="463"/>
      <c r="Y6" s="463"/>
      <c r="Z6" s="463"/>
      <c r="AA6" s="463"/>
      <c r="AB6" s="453"/>
      <c r="AC6" s="466" t="s">
        <v>99</v>
      </c>
      <c r="AD6" s="467"/>
      <c r="AE6" s="467"/>
      <c r="AF6" s="467"/>
      <c r="AG6" s="467"/>
      <c r="AH6" s="467"/>
      <c r="AI6" s="467"/>
      <c r="AJ6" s="467"/>
      <c r="AK6" s="467"/>
      <c r="AL6" s="468"/>
      <c r="AM6" s="475" t="s">
        <v>100</v>
      </c>
      <c r="AN6" s="476"/>
      <c r="AO6" s="476"/>
      <c r="AP6" s="476"/>
      <c r="AQ6" s="476"/>
      <c r="AR6" s="476"/>
      <c r="AS6" s="476"/>
      <c r="AT6" s="477"/>
      <c r="AU6" s="478" t="s">
        <v>101</v>
      </c>
      <c r="AV6" s="479"/>
      <c r="AW6" s="479"/>
      <c r="AX6" s="479"/>
      <c r="AY6" s="480" t="s">
        <v>102</v>
      </c>
      <c r="AZ6" s="481"/>
      <c r="BA6" s="481"/>
      <c r="BB6" s="481"/>
      <c r="BC6" s="481"/>
      <c r="BD6" s="481"/>
      <c r="BE6" s="481"/>
      <c r="BF6" s="481"/>
      <c r="BG6" s="481"/>
      <c r="BH6" s="481"/>
      <c r="BI6" s="481"/>
      <c r="BJ6" s="481"/>
      <c r="BK6" s="481"/>
      <c r="BL6" s="481"/>
      <c r="BM6" s="482"/>
      <c r="BN6" s="446">
        <v>733026</v>
      </c>
      <c r="BO6" s="447"/>
      <c r="BP6" s="447"/>
      <c r="BQ6" s="447"/>
      <c r="BR6" s="447"/>
      <c r="BS6" s="447"/>
      <c r="BT6" s="447"/>
      <c r="BU6" s="448"/>
      <c r="BV6" s="446">
        <v>740725</v>
      </c>
      <c r="BW6" s="447"/>
      <c r="BX6" s="447"/>
      <c r="BY6" s="447"/>
      <c r="BZ6" s="447"/>
      <c r="CA6" s="447"/>
      <c r="CB6" s="447"/>
      <c r="CC6" s="448"/>
      <c r="CD6" s="449" t="s">
        <v>103</v>
      </c>
      <c r="CE6" s="450"/>
      <c r="CF6" s="450"/>
      <c r="CG6" s="450"/>
      <c r="CH6" s="450"/>
      <c r="CI6" s="450"/>
      <c r="CJ6" s="450"/>
      <c r="CK6" s="450"/>
      <c r="CL6" s="450"/>
      <c r="CM6" s="450"/>
      <c r="CN6" s="450"/>
      <c r="CO6" s="450"/>
      <c r="CP6" s="450"/>
      <c r="CQ6" s="450"/>
      <c r="CR6" s="450"/>
      <c r="CS6" s="451"/>
      <c r="CT6" s="483">
        <v>90.3</v>
      </c>
      <c r="CU6" s="484"/>
      <c r="CV6" s="484"/>
      <c r="CW6" s="484"/>
      <c r="CX6" s="484"/>
      <c r="CY6" s="484"/>
      <c r="CZ6" s="484"/>
      <c r="DA6" s="485"/>
      <c r="DB6" s="483">
        <v>93.2</v>
      </c>
      <c r="DC6" s="484"/>
      <c r="DD6" s="484"/>
      <c r="DE6" s="484"/>
      <c r="DF6" s="484"/>
      <c r="DG6" s="484"/>
      <c r="DH6" s="484"/>
      <c r="DI6" s="485"/>
    </row>
    <row r="7" spans="1:119" ht="18.75" customHeight="1" x14ac:dyDescent="0.2">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104</v>
      </c>
      <c r="AN7" s="476"/>
      <c r="AO7" s="476"/>
      <c r="AP7" s="476"/>
      <c r="AQ7" s="476"/>
      <c r="AR7" s="476"/>
      <c r="AS7" s="476"/>
      <c r="AT7" s="477"/>
      <c r="AU7" s="478" t="s">
        <v>105</v>
      </c>
      <c r="AV7" s="479"/>
      <c r="AW7" s="479"/>
      <c r="AX7" s="479"/>
      <c r="AY7" s="480" t="s">
        <v>106</v>
      </c>
      <c r="AZ7" s="481"/>
      <c r="BA7" s="481"/>
      <c r="BB7" s="481"/>
      <c r="BC7" s="481"/>
      <c r="BD7" s="481"/>
      <c r="BE7" s="481"/>
      <c r="BF7" s="481"/>
      <c r="BG7" s="481"/>
      <c r="BH7" s="481"/>
      <c r="BI7" s="481"/>
      <c r="BJ7" s="481"/>
      <c r="BK7" s="481"/>
      <c r="BL7" s="481"/>
      <c r="BM7" s="482"/>
      <c r="BN7" s="446">
        <v>164840</v>
      </c>
      <c r="BO7" s="447"/>
      <c r="BP7" s="447"/>
      <c r="BQ7" s="447"/>
      <c r="BR7" s="447"/>
      <c r="BS7" s="447"/>
      <c r="BT7" s="447"/>
      <c r="BU7" s="448"/>
      <c r="BV7" s="446">
        <v>111711</v>
      </c>
      <c r="BW7" s="447"/>
      <c r="BX7" s="447"/>
      <c r="BY7" s="447"/>
      <c r="BZ7" s="447"/>
      <c r="CA7" s="447"/>
      <c r="CB7" s="447"/>
      <c r="CC7" s="448"/>
      <c r="CD7" s="449" t="s">
        <v>107</v>
      </c>
      <c r="CE7" s="450"/>
      <c r="CF7" s="450"/>
      <c r="CG7" s="450"/>
      <c r="CH7" s="450"/>
      <c r="CI7" s="450"/>
      <c r="CJ7" s="450"/>
      <c r="CK7" s="450"/>
      <c r="CL7" s="450"/>
      <c r="CM7" s="450"/>
      <c r="CN7" s="450"/>
      <c r="CO7" s="450"/>
      <c r="CP7" s="450"/>
      <c r="CQ7" s="450"/>
      <c r="CR7" s="450"/>
      <c r="CS7" s="451"/>
      <c r="CT7" s="446">
        <v>9809121</v>
      </c>
      <c r="CU7" s="447"/>
      <c r="CV7" s="447"/>
      <c r="CW7" s="447"/>
      <c r="CX7" s="447"/>
      <c r="CY7" s="447"/>
      <c r="CZ7" s="447"/>
      <c r="DA7" s="448"/>
      <c r="DB7" s="446">
        <v>9355821</v>
      </c>
      <c r="DC7" s="447"/>
      <c r="DD7" s="447"/>
      <c r="DE7" s="447"/>
      <c r="DF7" s="447"/>
      <c r="DG7" s="447"/>
      <c r="DH7" s="447"/>
      <c r="DI7" s="448"/>
    </row>
    <row r="8" spans="1:119" ht="18.75" customHeight="1" thickBot="1" x14ac:dyDescent="0.25">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108</v>
      </c>
      <c r="AN8" s="476"/>
      <c r="AO8" s="476"/>
      <c r="AP8" s="476"/>
      <c r="AQ8" s="476"/>
      <c r="AR8" s="476"/>
      <c r="AS8" s="476"/>
      <c r="AT8" s="477"/>
      <c r="AU8" s="478" t="s">
        <v>109</v>
      </c>
      <c r="AV8" s="479"/>
      <c r="AW8" s="479"/>
      <c r="AX8" s="479"/>
      <c r="AY8" s="480" t="s">
        <v>110</v>
      </c>
      <c r="AZ8" s="481"/>
      <c r="BA8" s="481"/>
      <c r="BB8" s="481"/>
      <c r="BC8" s="481"/>
      <c r="BD8" s="481"/>
      <c r="BE8" s="481"/>
      <c r="BF8" s="481"/>
      <c r="BG8" s="481"/>
      <c r="BH8" s="481"/>
      <c r="BI8" s="481"/>
      <c r="BJ8" s="481"/>
      <c r="BK8" s="481"/>
      <c r="BL8" s="481"/>
      <c r="BM8" s="482"/>
      <c r="BN8" s="446">
        <v>568186</v>
      </c>
      <c r="BO8" s="447"/>
      <c r="BP8" s="447"/>
      <c r="BQ8" s="447"/>
      <c r="BR8" s="447"/>
      <c r="BS8" s="447"/>
      <c r="BT8" s="447"/>
      <c r="BU8" s="448"/>
      <c r="BV8" s="446">
        <v>629014</v>
      </c>
      <c r="BW8" s="447"/>
      <c r="BX8" s="447"/>
      <c r="BY8" s="447"/>
      <c r="BZ8" s="447"/>
      <c r="CA8" s="447"/>
      <c r="CB8" s="447"/>
      <c r="CC8" s="448"/>
      <c r="CD8" s="449" t="s">
        <v>111</v>
      </c>
      <c r="CE8" s="450"/>
      <c r="CF8" s="450"/>
      <c r="CG8" s="450"/>
      <c r="CH8" s="450"/>
      <c r="CI8" s="450"/>
      <c r="CJ8" s="450"/>
      <c r="CK8" s="450"/>
      <c r="CL8" s="450"/>
      <c r="CM8" s="450"/>
      <c r="CN8" s="450"/>
      <c r="CO8" s="450"/>
      <c r="CP8" s="450"/>
      <c r="CQ8" s="450"/>
      <c r="CR8" s="450"/>
      <c r="CS8" s="451"/>
      <c r="CT8" s="486">
        <v>0.48</v>
      </c>
      <c r="CU8" s="487"/>
      <c r="CV8" s="487"/>
      <c r="CW8" s="487"/>
      <c r="CX8" s="487"/>
      <c r="CY8" s="487"/>
      <c r="CZ8" s="487"/>
      <c r="DA8" s="488"/>
      <c r="DB8" s="486">
        <v>0.49</v>
      </c>
      <c r="DC8" s="487"/>
      <c r="DD8" s="487"/>
      <c r="DE8" s="487"/>
      <c r="DF8" s="487"/>
      <c r="DG8" s="487"/>
      <c r="DH8" s="487"/>
      <c r="DI8" s="488"/>
    </row>
    <row r="9" spans="1:119" ht="18.75" customHeight="1" thickBot="1" x14ac:dyDescent="0.25">
      <c r="A9" s="178"/>
      <c r="B9" s="440" t="s">
        <v>112</v>
      </c>
      <c r="C9" s="441"/>
      <c r="D9" s="441"/>
      <c r="E9" s="441"/>
      <c r="F9" s="441"/>
      <c r="G9" s="441"/>
      <c r="H9" s="441"/>
      <c r="I9" s="441"/>
      <c r="J9" s="441"/>
      <c r="K9" s="489"/>
      <c r="L9" s="490" t="s">
        <v>113</v>
      </c>
      <c r="M9" s="491"/>
      <c r="N9" s="491"/>
      <c r="O9" s="491"/>
      <c r="P9" s="491"/>
      <c r="Q9" s="492"/>
      <c r="R9" s="493">
        <v>31016</v>
      </c>
      <c r="S9" s="494"/>
      <c r="T9" s="494"/>
      <c r="U9" s="494"/>
      <c r="V9" s="495"/>
      <c r="W9" s="403" t="s">
        <v>114</v>
      </c>
      <c r="X9" s="404"/>
      <c r="Y9" s="404"/>
      <c r="Z9" s="404"/>
      <c r="AA9" s="404"/>
      <c r="AB9" s="404"/>
      <c r="AC9" s="404"/>
      <c r="AD9" s="404"/>
      <c r="AE9" s="404"/>
      <c r="AF9" s="404"/>
      <c r="AG9" s="404"/>
      <c r="AH9" s="404"/>
      <c r="AI9" s="404"/>
      <c r="AJ9" s="404"/>
      <c r="AK9" s="404"/>
      <c r="AL9" s="405"/>
      <c r="AM9" s="475" t="s">
        <v>115</v>
      </c>
      <c r="AN9" s="476"/>
      <c r="AO9" s="476"/>
      <c r="AP9" s="476"/>
      <c r="AQ9" s="476"/>
      <c r="AR9" s="476"/>
      <c r="AS9" s="476"/>
      <c r="AT9" s="477"/>
      <c r="AU9" s="478" t="s">
        <v>93</v>
      </c>
      <c r="AV9" s="479"/>
      <c r="AW9" s="479"/>
      <c r="AX9" s="479"/>
      <c r="AY9" s="480" t="s">
        <v>116</v>
      </c>
      <c r="AZ9" s="481"/>
      <c r="BA9" s="481"/>
      <c r="BB9" s="481"/>
      <c r="BC9" s="481"/>
      <c r="BD9" s="481"/>
      <c r="BE9" s="481"/>
      <c r="BF9" s="481"/>
      <c r="BG9" s="481"/>
      <c r="BH9" s="481"/>
      <c r="BI9" s="481"/>
      <c r="BJ9" s="481"/>
      <c r="BK9" s="481"/>
      <c r="BL9" s="481"/>
      <c r="BM9" s="482"/>
      <c r="BN9" s="446">
        <v>-60828</v>
      </c>
      <c r="BO9" s="447"/>
      <c r="BP9" s="447"/>
      <c r="BQ9" s="447"/>
      <c r="BR9" s="447"/>
      <c r="BS9" s="447"/>
      <c r="BT9" s="447"/>
      <c r="BU9" s="448"/>
      <c r="BV9" s="446">
        <v>291949</v>
      </c>
      <c r="BW9" s="447"/>
      <c r="BX9" s="447"/>
      <c r="BY9" s="447"/>
      <c r="BZ9" s="447"/>
      <c r="CA9" s="447"/>
      <c r="CB9" s="447"/>
      <c r="CC9" s="448"/>
      <c r="CD9" s="449" t="s">
        <v>117</v>
      </c>
      <c r="CE9" s="450"/>
      <c r="CF9" s="450"/>
      <c r="CG9" s="450"/>
      <c r="CH9" s="450"/>
      <c r="CI9" s="450"/>
      <c r="CJ9" s="450"/>
      <c r="CK9" s="450"/>
      <c r="CL9" s="450"/>
      <c r="CM9" s="450"/>
      <c r="CN9" s="450"/>
      <c r="CO9" s="450"/>
      <c r="CP9" s="450"/>
      <c r="CQ9" s="450"/>
      <c r="CR9" s="450"/>
      <c r="CS9" s="451"/>
      <c r="CT9" s="443">
        <v>9.3000000000000007</v>
      </c>
      <c r="CU9" s="444"/>
      <c r="CV9" s="444"/>
      <c r="CW9" s="444"/>
      <c r="CX9" s="444"/>
      <c r="CY9" s="444"/>
      <c r="CZ9" s="444"/>
      <c r="DA9" s="445"/>
      <c r="DB9" s="443">
        <v>10.3</v>
      </c>
      <c r="DC9" s="444"/>
      <c r="DD9" s="444"/>
      <c r="DE9" s="444"/>
      <c r="DF9" s="444"/>
      <c r="DG9" s="444"/>
      <c r="DH9" s="444"/>
      <c r="DI9" s="445"/>
    </row>
    <row r="10" spans="1:119" ht="18.75" customHeight="1" thickBot="1" x14ac:dyDescent="0.25">
      <c r="A10" s="178"/>
      <c r="B10" s="440"/>
      <c r="C10" s="441"/>
      <c r="D10" s="441"/>
      <c r="E10" s="441"/>
      <c r="F10" s="441"/>
      <c r="G10" s="441"/>
      <c r="H10" s="441"/>
      <c r="I10" s="441"/>
      <c r="J10" s="441"/>
      <c r="K10" s="489"/>
      <c r="L10" s="496" t="s">
        <v>118</v>
      </c>
      <c r="M10" s="476"/>
      <c r="N10" s="476"/>
      <c r="O10" s="476"/>
      <c r="P10" s="476"/>
      <c r="Q10" s="477"/>
      <c r="R10" s="497">
        <v>32002</v>
      </c>
      <c r="S10" s="498"/>
      <c r="T10" s="498"/>
      <c r="U10" s="498"/>
      <c r="V10" s="499"/>
      <c r="W10" s="434"/>
      <c r="X10" s="435"/>
      <c r="Y10" s="435"/>
      <c r="Z10" s="435"/>
      <c r="AA10" s="435"/>
      <c r="AB10" s="435"/>
      <c r="AC10" s="435"/>
      <c r="AD10" s="435"/>
      <c r="AE10" s="435"/>
      <c r="AF10" s="435"/>
      <c r="AG10" s="435"/>
      <c r="AH10" s="435"/>
      <c r="AI10" s="435"/>
      <c r="AJ10" s="435"/>
      <c r="AK10" s="435"/>
      <c r="AL10" s="438"/>
      <c r="AM10" s="475" t="s">
        <v>119</v>
      </c>
      <c r="AN10" s="476"/>
      <c r="AO10" s="476"/>
      <c r="AP10" s="476"/>
      <c r="AQ10" s="476"/>
      <c r="AR10" s="476"/>
      <c r="AS10" s="476"/>
      <c r="AT10" s="477"/>
      <c r="AU10" s="478" t="s">
        <v>120</v>
      </c>
      <c r="AV10" s="479"/>
      <c r="AW10" s="479"/>
      <c r="AX10" s="479"/>
      <c r="AY10" s="480" t="s">
        <v>121</v>
      </c>
      <c r="AZ10" s="481"/>
      <c r="BA10" s="481"/>
      <c r="BB10" s="481"/>
      <c r="BC10" s="481"/>
      <c r="BD10" s="481"/>
      <c r="BE10" s="481"/>
      <c r="BF10" s="481"/>
      <c r="BG10" s="481"/>
      <c r="BH10" s="481"/>
      <c r="BI10" s="481"/>
      <c r="BJ10" s="481"/>
      <c r="BK10" s="481"/>
      <c r="BL10" s="481"/>
      <c r="BM10" s="482"/>
      <c r="BN10" s="446">
        <v>5670</v>
      </c>
      <c r="BO10" s="447"/>
      <c r="BP10" s="447"/>
      <c r="BQ10" s="447"/>
      <c r="BR10" s="447"/>
      <c r="BS10" s="447"/>
      <c r="BT10" s="447"/>
      <c r="BU10" s="448"/>
      <c r="BV10" s="446">
        <v>6252</v>
      </c>
      <c r="BW10" s="447"/>
      <c r="BX10" s="447"/>
      <c r="BY10" s="447"/>
      <c r="BZ10" s="447"/>
      <c r="CA10" s="447"/>
      <c r="CB10" s="447"/>
      <c r="CC10" s="448"/>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40"/>
      <c r="C11" s="441"/>
      <c r="D11" s="441"/>
      <c r="E11" s="441"/>
      <c r="F11" s="441"/>
      <c r="G11" s="441"/>
      <c r="H11" s="441"/>
      <c r="I11" s="441"/>
      <c r="J11" s="441"/>
      <c r="K11" s="489"/>
      <c r="L11" s="500" t="s">
        <v>123</v>
      </c>
      <c r="M11" s="501"/>
      <c r="N11" s="501"/>
      <c r="O11" s="501"/>
      <c r="P11" s="501"/>
      <c r="Q11" s="502"/>
      <c r="R11" s="503" t="s">
        <v>124</v>
      </c>
      <c r="S11" s="504"/>
      <c r="T11" s="504"/>
      <c r="U11" s="504"/>
      <c r="V11" s="505"/>
      <c r="W11" s="434"/>
      <c r="X11" s="435"/>
      <c r="Y11" s="435"/>
      <c r="Z11" s="435"/>
      <c r="AA11" s="435"/>
      <c r="AB11" s="435"/>
      <c r="AC11" s="435"/>
      <c r="AD11" s="435"/>
      <c r="AE11" s="435"/>
      <c r="AF11" s="435"/>
      <c r="AG11" s="435"/>
      <c r="AH11" s="435"/>
      <c r="AI11" s="435"/>
      <c r="AJ11" s="435"/>
      <c r="AK11" s="435"/>
      <c r="AL11" s="438"/>
      <c r="AM11" s="475" t="s">
        <v>125</v>
      </c>
      <c r="AN11" s="476"/>
      <c r="AO11" s="476"/>
      <c r="AP11" s="476"/>
      <c r="AQ11" s="476"/>
      <c r="AR11" s="476"/>
      <c r="AS11" s="476"/>
      <c r="AT11" s="477"/>
      <c r="AU11" s="478" t="s">
        <v>126</v>
      </c>
      <c r="AV11" s="479"/>
      <c r="AW11" s="479"/>
      <c r="AX11" s="479"/>
      <c r="AY11" s="480" t="s">
        <v>127</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128</v>
      </c>
      <c r="CE11" s="450"/>
      <c r="CF11" s="450"/>
      <c r="CG11" s="450"/>
      <c r="CH11" s="450"/>
      <c r="CI11" s="450"/>
      <c r="CJ11" s="450"/>
      <c r="CK11" s="450"/>
      <c r="CL11" s="450"/>
      <c r="CM11" s="450"/>
      <c r="CN11" s="450"/>
      <c r="CO11" s="450"/>
      <c r="CP11" s="450"/>
      <c r="CQ11" s="450"/>
      <c r="CR11" s="450"/>
      <c r="CS11" s="451"/>
      <c r="CT11" s="486" t="s">
        <v>129</v>
      </c>
      <c r="CU11" s="487"/>
      <c r="CV11" s="487"/>
      <c r="CW11" s="487"/>
      <c r="CX11" s="487"/>
      <c r="CY11" s="487"/>
      <c r="CZ11" s="487"/>
      <c r="DA11" s="488"/>
      <c r="DB11" s="486" t="s">
        <v>129</v>
      </c>
      <c r="DC11" s="487"/>
      <c r="DD11" s="487"/>
      <c r="DE11" s="487"/>
      <c r="DF11" s="487"/>
      <c r="DG11" s="487"/>
      <c r="DH11" s="487"/>
      <c r="DI11" s="488"/>
    </row>
    <row r="12" spans="1:119" ht="18.75" customHeight="1" x14ac:dyDescent="0.2">
      <c r="A12" s="178"/>
      <c r="B12" s="506" t="s">
        <v>130</v>
      </c>
      <c r="C12" s="507"/>
      <c r="D12" s="507"/>
      <c r="E12" s="507"/>
      <c r="F12" s="507"/>
      <c r="G12" s="507"/>
      <c r="H12" s="507"/>
      <c r="I12" s="507"/>
      <c r="J12" s="507"/>
      <c r="K12" s="508"/>
      <c r="L12" s="515" t="s">
        <v>131</v>
      </c>
      <c r="M12" s="516"/>
      <c r="N12" s="516"/>
      <c r="O12" s="516"/>
      <c r="P12" s="516"/>
      <c r="Q12" s="517"/>
      <c r="R12" s="518">
        <v>29516</v>
      </c>
      <c r="S12" s="519"/>
      <c r="T12" s="519"/>
      <c r="U12" s="519"/>
      <c r="V12" s="520"/>
      <c r="W12" s="521" t="s">
        <v>1</v>
      </c>
      <c r="X12" s="479"/>
      <c r="Y12" s="479"/>
      <c r="Z12" s="479"/>
      <c r="AA12" s="479"/>
      <c r="AB12" s="522"/>
      <c r="AC12" s="523" t="s">
        <v>132</v>
      </c>
      <c r="AD12" s="524"/>
      <c r="AE12" s="524"/>
      <c r="AF12" s="524"/>
      <c r="AG12" s="525"/>
      <c r="AH12" s="523" t="s">
        <v>133</v>
      </c>
      <c r="AI12" s="524"/>
      <c r="AJ12" s="524"/>
      <c r="AK12" s="524"/>
      <c r="AL12" s="526"/>
      <c r="AM12" s="475" t="s">
        <v>134</v>
      </c>
      <c r="AN12" s="476"/>
      <c r="AO12" s="476"/>
      <c r="AP12" s="476"/>
      <c r="AQ12" s="476"/>
      <c r="AR12" s="476"/>
      <c r="AS12" s="476"/>
      <c r="AT12" s="477"/>
      <c r="AU12" s="478" t="s">
        <v>93</v>
      </c>
      <c r="AV12" s="479"/>
      <c r="AW12" s="479"/>
      <c r="AX12" s="479"/>
      <c r="AY12" s="480" t="s">
        <v>135</v>
      </c>
      <c r="AZ12" s="481"/>
      <c r="BA12" s="481"/>
      <c r="BB12" s="481"/>
      <c r="BC12" s="481"/>
      <c r="BD12" s="481"/>
      <c r="BE12" s="481"/>
      <c r="BF12" s="481"/>
      <c r="BG12" s="481"/>
      <c r="BH12" s="481"/>
      <c r="BI12" s="481"/>
      <c r="BJ12" s="481"/>
      <c r="BK12" s="481"/>
      <c r="BL12" s="481"/>
      <c r="BM12" s="482"/>
      <c r="BN12" s="446">
        <v>350000</v>
      </c>
      <c r="BO12" s="447"/>
      <c r="BP12" s="447"/>
      <c r="BQ12" s="447"/>
      <c r="BR12" s="447"/>
      <c r="BS12" s="447"/>
      <c r="BT12" s="447"/>
      <c r="BU12" s="448"/>
      <c r="BV12" s="446">
        <v>370000</v>
      </c>
      <c r="BW12" s="447"/>
      <c r="BX12" s="447"/>
      <c r="BY12" s="447"/>
      <c r="BZ12" s="447"/>
      <c r="CA12" s="447"/>
      <c r="CB12" s="447"/>
      <c r="CC12" s="448"/>
      <c r="CD12" s="449" t="s">
        <v>136</v>
      </c>
      <c r="CE12" s="450"/>
      <c r="CF12" s="450"/>
      <c r="CG12" s="450"/>
      <c r="CH12" s="450"/>
      <c r="CI12" s="450"/>
      <c r="CJ12" s="450"/>
      <c r="CK12" s="450"/>
      <c r="CL12" s="450"/>
      <c r="CM12" s="450"/>
      <c r="CN12" s="450"/>
      <c r="CO12" s="450"/>
      <c r="CP12" s="450"/>
      <c r="CQ12" s="450"/>
      <c r="CR12" s="450"/>
      <c r="CS12" s="451"/>
      <c r="CT12" s="486" t="s">
        <v>129</v>
      </c>
      <c r="CU12" s="487"/>
      <c r="CV12" s="487"/>
      <c r="CW12" s="487"/>
      <c r="CX12" s="487"/>
      <c r="CY12" s="487"/>
      <c r="CZ12" s="487"/>
      <c r="DA12" s="488"/>
      <c r="DB12" s="486" t="s">
        <v>129</v>
      </c>
      <c r="DC12" s="487"/>
      <c r="DD12" s="487"/>
      <c r="DE12" s="487"/>
      <c r="DF12" s="487"/>
      <c r="DG12" s="487"/>
      <c r="DH12" s="487"/>
      <c r="DI12" s="488"/>
    </row>
    <row r="13" spans="1:119" ht="18.75" customHeight="1" x14ac:dyDescent="0.2">
      <c r="A13" s="178"/>
      <c r="B13" s="509"/>
      <c r="C13" s="510"/>
      <c r="D13" s="510"/>
      <c r="E13" s="510"/>
      <c r="F13" s="510"/>
      <c r="G13" s="510"/>
      <c r="H13" s="510"/>
      <c r="I13" s="510"/>
      <c r="J13" s="510"/>
      <c r="K13" s="511"/>
      <c r="L13" s="187"/>
      <c r="M13" s="537" t="s">
        <v>137</v>
      </c>
      <c r="N13" s="538"/>
      <c r="O13" s="538"/>
      <c r="P13" s="538"/>
      <c r="Q13" s="539"/>
      <c r="R13" s="530">
        <v>28950</v>
      </c>
      <c r="S13" s="531"/>
      <c r="T13" s="531"/>
      <c r="U13" s="531"/>
      <c r="V13" s="532"/>
      <c r="W13" s="462" t="s">
        <v>138</v>
      </c>
      <c r="X13" s="463"/>
      <c r="Y13" s="463"/>
      <c r="Z13" s="463"/>
      <c r="AA13" s="463"/>
      <c r="AB13" s="453"/>
      <c r="AC13" s="497">
        <v>230</v>
      </c>
      <c r="AD13" s="498"/>
      <c r="AE13" s="498"/>
      <c r="AF13" s="498"/>
      <c r="AG13" s="540"/>
      <c r="AH13" s="497">
        <v>242</v>
      </c>
      <c r="AI13" s="498"/>
      <c r="AJ13" s="498"/>
      <c r="AK13" s="498"/>
      <c r="AL13" s="499"/>
      <c r="AM13" s="475" t="s">
        <v>139</v>
      </c>
      <c r="AN13" s="476"/>
      <c r="AO13" s="476"/>
      <c r="AP13" s="476"/>
      <c r="AQ13" s="476"/>
      <c r="AR13" s="476"/>
      <c r="AS13" s="476"/>
      <c r="AT13" s="477"/>
      <c r="AU13" s="478" t="s">
        <v>140</v>
      </c>
      <c r="AV13" s="479"/>
      <c r="AW13" s="479"/>
      <c r="AX13" s="479"/>
      <c r="AY13" s="480" t="s">
        <v>141</v>
      </c>
      <c r="AZ13" s="481"/>
      <c r="BA13" s="481"/>
      <c r="BB13" s="481"/>
      <c r="BC13" s="481"/>
      <c r="BD13" s="481"/>
      <c r="BE13" s="481"/>
      <c r="BF13" s="481"/>
      <c r="BG13" s="481"/>
      <c r="BH13" s="481"/>
      <c r="BI13" s="481"/>
      <c r="BJ13" s="481"/>
      <c r="BK13" s="481"/>
      <c r="BL13" s="481"/>
      <c r="BM13" s="482"/>
      <c r="BN13" s="446">
        <v>-405158</v>
      </c>
      <c r="BO13" s="447"/>
      <c r="BP13" s="447"/>
      <c r="BQ13" s="447"/>
      <c r="BR13" s="447"/>
      <c r="BS13" s="447"/>
      <c r="BT13" s="447"/>
      <c r="BU13" s="448"/>
      <c r="BV13" s="446">
        <v>-71799</v>
      </c>
      <c r="BW13" s="447"/>
      <c r="BX13" s="447"/>
      <c r="BY13" s="447"/>
      <c r="BZ13" s="447"/>
      <c r="CA13" s="447"/>
      <c r="CB13" s="447"/>
      <c r="CC13" s="448"/>
      <c r="CD13" s="449" t="s">
        <v>142</v>
      </c>
      <c r="CE13" s="450"/>
      <c r="CF13" s="450"/>
      <c r="CG13" s="450"/>
      <c r="CH13" s="450"/>
      <c r="CI13" s="450"/>
      <c r="CJ13" s="450"/>
      <c r="CK13" s="450"/>
      <c r="CL13" s="450"/>
      <c r="CM13" s="450"/>
      <c r="CN13" s="450"/>
      <c r="CO13" s="450"/>
      <c r="CP13" s="450"/>
      <c r="CQ13" s="450"/>
      <c r="CR13" s="450"/>
      <c r="CS13" s="451"/>
      <c r="CT13" s="443">
        <v>10.6</v>
      </c>
      <c r="CU13" s="444"/>
      <c r="CV13" s="444"/>
      <c r="CW13" s="444"/>
      <c r="CX13" s="444"/>
      <c r="CY13" s="444"/>
      <c r="CZ13" s="444"/>
      <c r="DA13" s="445"/>
      <c r="DB13" s="443">
        <v>10.9</v>
      </c>
      <c r="DC13" s="444"/>
      <c r="DD13" s="444"/>
      <c r="DE13" s="444"/>
      <c r="DF13" s="444"/>
      <c r="DG13" s="444"/>
      <c r="DH13" s="444"/>
      <c r="DI13" s="445"/>
    </row>
    <row r="14" spans="1:119" ht="18.75" customHeight="1" thickBot="1" x14ac:dyDescent="0.25">
      <c r="A14" s="178"/>
      <c r="B14" s="509"/>
      <c r="C14" s="510"/>
      <c r="D14" s="510"/>
      <c r="E14" s="510"/>
      <c r="F14" s="510"/>
      <c r="G14" s="510"/>
      <c r="H14" s="510"/>
      <c r="I14" s="510"/>
      <c r="J14" s="510"/>
      <c r="K14" s="511"/>
      <c r="L14" s="527" t="s">
        <v>143</v>
      </c>
      <c r="M14" s="528"/>
      <c r="N14" s="528"/>
      <c r="O14" s="528"/>
      <c r="P14" s="528"/>
      <c r="Q14" s="529"/>
      <c r="R14" s="530">
        <v>29888</v>
      </c>
      <c r="S14" s="531"/>
      <c r="T14" s="531"/>
      <c r="U14" s="531"/>
      <c r="V14" s="532"/>
      <c r="W14" s="436"/>
      <c r="X14" s="437"/>
      <c r="Y14" s="437"/>
      <c r="Z14" s="437"/>
      <c r="AA14" s="437"/>
      <c r="AB14" s="426"/>
      <c r="AC14" s="533">
        <v>1.6</v>
      </c>
      <c r="AD14" s="534"/>
      <c r="AE14" s="534"/>
      <c r="AF14" s="534"/>
      <c r="AG14" s="535"/>
      <c r="AH14" s="533">
        <v>1.6</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144</v>
      </c>
      <c r="CE14" s="542"/>
      <c r="CF14" s="542"/>
      <c r="CG14" s="542"/>
      <c r="CH14" s="542"/>
      <c r="CI14" s="542"/>
      <c r="CJ14" s="542"/>
      <c r="CK14" s="542"/>
      <c r="CL14" s="542"/>
      <c r="CM14" s="542"/>
      <c r="CN14" s="542"/>
      <c r="CO14" s="542"/>
      <c r="CP14" s="542"/>
      <c r="CQ14" s="542"/>
      <c r="CR14" s="542"/>
      <c r="CS14" s="543"/>
      <c r="CT14" s="544" t="s">
        <v>145</v>
      </c>
      <c r="CU14" s="545"/>
      <c r="CV14" s="545"/>
      <c r="CW14" s="545"/>
      <c r="CX14" s="545"/>
      <c r="CY14" s="545"/>
      <c r="CZ14" s="545"/>
      <c r="DA14" s="546"/>
      <c r="DB14" s="544">
        <v>4.2</v>
      </c>
      <c r="DC14" s="545"/>
      <c r="DD14" s="545"/>
      <c r="DE14" s="545"/>
      <c r="DF14" s="545"/>
      <c r="DG14" s="545"/>
      <c r="DH14" s="545"/>
      <c r="DI14" s="546"/>
    </row>
    <row r="15" spans="1:119" ht="18.75" customHeight="1" x14ac:dyDescent="0.2">
      <c r="A15" s="178"/>
      <c r="B15" s="509"/>
      <c r="C15" s="510"/>
      <c r="D15" s="510"/>
      <c r="E15" s="510"/>
      <c r="F15" s="510"/>
      <c r="G15" s="510"/>
      <c r="H15" s="510"/>
      <c r="I15" s="510"/>
      <c r="J15" s="510"/>
      <c r="K15" s="511"/>
      <c r="L15" s="187"/>
      <c r="M15" s="537" t="s">
        <v>146</v>
      </c>
      <c r="N15" s="538"/>
      <c r="O15" s="538"/>
      <c r="P15" s="538"/>
      <c r="Q15" s="539"/>
      <c r="R15" s="530">
        <v>29285</v>
      </c>
      <c r="S15" s="531"/>
      <c r="T15" s="531"/>
      <c r="U15" s="531"/>
      <c r="V15" s="532"/>
      <c r="W15" s="462" t="s">
        <v>147</v>
      </c>
      <c r="X15" s="463"/>
      <c r="Y15" s="463"/>
      <c r="Z15" s="463"/>
      <c r="AA15" s="463"/>
      <c r="AB15" s="453"/>
      <c r="AC15" s="497">
        <v>4890</v>
      </c>
      <c r="AD15" s="498"/>
      <c r="AE15" s="498"/>
      <c r="AF15" s="498"/>
      <c r="AG15" s="540"/>
      <c r="AH15" s="497">
        <v>5498</v>
      </c>
      <c r="AI15" s="498"/>
      <c r="AJ15" s="498"/>
      <c r="AK15" s="498"/>
      <c r="AL15" s="499"/>
      <c r="AM15" s="475"/>
      <c r="AN15" s="476"/>
      <c r="AO15" s="476"/>
      <c r="AP15" s="476"/>
      <c r="AQ15" s="476"/>
      <c r="AR15" s="476"/>
      <c r="AS15" s="476"/>
      <c r="AT15" s="477"/>
      <c r="AU15" s="478"/>
      <c r="AV15" s="479"/>
      <c r="AW15" s="479"/>
      <c r="AX15" s="479"/>
      <c r="AY15" s="406" t="s">
        <v>148</v>
      </c>
      <c r="AZ15" s="407"/>
      <c r="BA15" s="407"/>
      <c r="BB15" s="407"/>
      <c r="BC15" s="407"/>
      <c r="BD15" s="407"/>
      <c r="BE15" s="407"/>
      <c r="BF15" s="407"/>
      <c r="BG15" s="407"/>
      <c r="BH15" s="407"/>
      <c r="BI15" s="407"/>
      <c r="BJ15" s="407"/>
      <c r="BK15" s="407"/>
      <c r="BL15" s="407"/>
      <c r="BM15" s="408"/>
      <c r="BN15" s="409">
        <v>3725468</v>
      </c>
      <c r="BO15" s="410"/>
      <c r="BP15" s="410"/>
      <c r="BQ15" s="410"/>
      <c r="BR15" s="410"/>
      <c r="BS15" s="410"/>
      <c r="BT15" s="410"/>
      <c r="BU15" s="411"/>
      <c r="BV15" s="409">
        <v>3831271</v>
      </c>
      <c r="BW15" s="410"/>
      <c r="BX15" s="410"/>
      <c r="BY15" s="410"/>
      <c r="BZ15" s="410"/>
      <c r="CA15" s="410"/>
      <c r="CB15" s="410"/>
      <c r="CC15" s="411"/>
      <c r="CD15" s="547" t="s">
        <v>149</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09"/>
      <c r="C16" s="510"/>
      <c r="D16" s="510"/>
      <c r="E16" s="510"/>
      <c r="F16" s="510"/>
      <c r="G16" s="510"/>
      <c r="H16" s="510"/>
      <c r="I16" s="510"/>
      <c r="J16" s="510"/>
      <c r="K16" s="511"/>
      <c r="L16" s="527" t="s">
        <v>150</v>
      </c>
      <c r="M16" s="550"/>
      <c r="N16" s="550"/>
      <c r="O16" s="550"/>
      <c r="P16" s="550"/>
      <c r="Q16" s="551"/>
      <c r="R16" s="552" t="s">
        <v>151</v>
      </c>
      <c r="S16" s="553"/>
      <c r="T16" s="553"/>
      <c r="U16" s="553"/>
      <c r="V16" s="554"/>
      <c r="W16" s="436"/>
      <c r="X16" s="437"/>
      <c r="Y16" s="437"/>
      <c r="Z16" s="437"/>
      <c r="AA16" s="437"/>
      <c r="AB16" s="426"/>
      <c r="AC16" s="533">
        <v>34.200000000000003</v>
      </c>
      <c r="AD16" s="534"/>
      <c r="AE16" s="534"/>
      <c r="AF16" s="534"/>
      <c r="AG16" s="535"/>
      <c r="AH16" s="533">
        <v>36.6</v>
      </c>
      <c r="AI16" s="534"/>
      <c r="AJ16" s="534"/>
      <c r="AK16" s="534"/>
      <c r="AL16" s="536"/>
      <c r="AM16" s="475"/>
      <c r="AN16" s="476"/>
      <c r="AO16" s="476"/>
      <c r="AP16" s="476"/>
      <c r="AQ16" s="476"/>
      <c r="AR16" s="476"/>
      <c r="AS16" s="476"/>
      <c r="AT16" s="477"/>
      <c r="AU16" s="478"/>
      <c r="AV16" s="479"/>
      <c r="AW16" s="479"/>
      <c r="AX16" s="479"/>
      <c r="AY16" s="480" t="s">
        <v>152</v>
      </c>
      <c r="AZ16" s="481"/>
      <c r="BA16" s="481"/>
      <c r="BB16" s="481"/>
      <c r="BC16" s="481"/>
      <c r="BD16" s="481"/>
      <c r="BE16" s="481"/>
      <c r="BF16" s="481"/>
      <c r="BG16" s="481"/>
      <c r="BH16" s="481"/>
      <c r="BI16" s="481"/>
      <c r="BJ16" s="481"/>
      <c r="BK16" s="481"/>
      <c r="BL16" s="481"/>
      <c r="BM16" s="482"/>
      <c r="BN16" s="446">
        <v>8311562</v>
      </c>
      <c r="BO16" s="447"/>
      <c r="BP16" s="447"/>
      <c r="BQ16" s="447"/>
      <c r="BR16" s="447"/>
      <c r="BS16" s="447"/>
      <c r="BT16" s="447"/>
      <c r="BU16" s="448"/>
      <c r="BV16" s="446">
        <v>7926616</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5">
      <c r="A17" s="178"/>
      <c r="B17" s="512"/>
      <c r="C17" s="513"/>
      <c r="D17" s="513"/>
      <c r="E17" s="513"/>
      <c r="F17" s="513"/>
      <c r="G17" s="513"/>
      <c r="H17" s="513"/>
      <c r="I17" s="513"/>
      <c r="J17" s="513"/>
      <c r="K17" s="514"/>
      <c r="L17" s="192"/>
      <c r="M17" s="557" t="s">
        <v>153</v>
      </c>
      <c r="N17" s="558"/>
      <c r="O17" s="558"/>
      <c r="P17" s="558"/>
      <c r="Q17" s="559"/>
      <c r="R17" s="552" t="s">
        <v>154</v>
      </c>
      <c r="S17" s="553"/>
      <c r="T17" s="553"/>
      <c r="U17" s="553"/>
      <c r="V17" s="554"/>
      <c r="W17" s="462" t="s">
        <v>155</v>
      </c>
      <c r="X17" s="463"/>
      <c r="Y17" s="463"/>
      <c r="Z17" s="463"/>
      <c r="AA17" s="463"/>
      <c r="AB17" s="453"/>
      <c r="AC17" s="497">
        <v>9169</v>
      </c>
      <c r="AD17" s="498"/>
      <c r="AE17" s="498"/>
      <c r="AF17" s="498"/>
      <c r="AG17" s="540"/>
      <c r="AH17" s="497">
        <v>9302</v>
      </c>
      <c r="AI17" s="498"/>
      <c r="AJ17" s="498"/>
      <c r="AK17" s="498"/>
      <c r="AL17" s="499"/>
      <c r="AM17" s="475"/>
      <c r="AN17" s="476"/>
      <c r="AO17" s="476"/>
      <c r="AP17" s="476"/>
      <c r="AQ17" s="476"/>
      <c r="AR17" s="476"/>
      <c r="AS17" s="476"/>
      <c r="AT17" s="477"/>
      <c r="AU17" s="478"/>
      <c r="AV17" s="479"/>
      <c r="AW17" s="479"/>
      <c r="AX17" s="479"/>
      <c r="AY17" s="480" t="s">
        <v>156</v>
      </c>
      <c r="AZ17" s="481"/>
      <c r="BA17" s="481"/>
      <c r="BB17" s="481"/>
      <c r="BC17" s="481"/>
      <c r="BD17" s="481"/>
      <c r="BE17" s="481"/>
      <c r="BF17" s="481"/>
      <c r="BG17" s="481"/>
      <c r="BH17" s="481"/>
      <c r="BI17" s="481"/>
      <c r="BJ17" s="481"/>
      <c r="BK17" s="481"/>
      <c r="BL17" s="481"/>
      <c r="BM17" s="482"/>
      <c r="BN17" s="446">
        <v>4695497</v>
      </c>
      <c r="BO17" s="447"/>
      <c r="BP17" s="447"/>
      <c r="BQ17" s="447"/>
      <c r="BR17" s="447"/>
      <c r="BS17" s="447"/>
      <c r="BT17" s="447"/>
      <c r="BU17" s="448"/>
      <c r="BV17" s="446">
        <v>4848074</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5">
      <c r="A18" s="178"/>
      <c r="B18" s="568" t="s">
        <v>157</v>
      </c>
      <c r="C18" s="489"/>
      <c r="D18" s="489"/>
      <c r="E18" s="569"/>
      <c r="F18" s="569"/>
      <c r="G18" s="569"/>
      <c r="H18" s="569"/>
      <c r="I18" s="569"/>
      <c r="J18" s="569"/>
      <c r="K18" s="569"/>
      <c r="L18" s="570">
        <v>161.63</v>
      </c>
      <c r="M18" s="570"/>
      <c r="N18" s="570"/>
      <c r="O18" s="570"/>
      <c r="P18" s="570"/>
      <c r="Q18" s="570"/>
      <c r="R18" s="571"/>
      <c r="S18" s="571"/>
      <c r="T18" s="571"/>
      <c r="U18" s="571"/>
      <c r="V18" s="572"/>
      <c r="W18" s="464"/>
      <c r="X18" s="465"/>
      <c r="Y18" s="465"/>
      <c r="Z18" s="465"/>
      <c r="AA18" s="465"/>
      <c r="AB18" s="456"/>
      <c r="AC18" s="573">
        <v>64.2</v>
      </c>
      <c r="AD18" s="574"/>
      <c r="AE18" s="574"/>
      <c r="AF18" s="574"/>
      <c r="AG18" s="575"/>
      <c r="AH18" s="573">
        <v>61.8</v>
      </c>
      <c r="AI18" s="574"/>
      <c r="AJ18" s="574"/>
      <c r="AK18" s="574"/>
      <c r="AL18" s="576"/>
      <c r="AM18" s="475"/>
      <c r="AN18" s="476"/>
      <c r="AO18" s="476"/>
      <c r="AP18" s="476"/>
      <c r="AQ18" s="476"/>
      <c r="AR18" s="476"/>
      <c r="AS18" s="476"/>
      <c r="AT18" s="477"/>
      <c r="AU18" s="478"/>
      <c r="AV18" s="479"/>
      <c r="AW18" s="479"/>
      <c r="AX18" s="479"/>
      <c r="AY18" s="480" t="s">
        <v>158</v>
      </c>
      <c r="AZ18" s="481"/>
      <c r="BA18" s="481"/>
      <c r="BB18" s="481"/>
      <c r="BC18" s="481"/>
      <c r="BD18" s="481"/>
      <c r="BE18" s="481"/>
      <c r="BF18" s="481"/>
      <c r="BG18" s="481"/>
      <c r="BH18" s="481"/>
      <c r="BI18" s="481"/>
      <c r="BJ18" s="481"/>
      <c r="BK18" s="481"/>
      <c r="BL18" s="481"/>
      <c r="BM18" s="482"/>
      <c r="BN18" s="446">
        <v>8560550</v>
      </c>
      <c r="BO18" s="447"/>
      <c r="BP18" s="447"/>
      <c r="BQ18" s="447"/>
      <c r="BR18" s="447"/>
      <c r="BS18" s="447"/>
      <c r="BT18" s="447"/>
      <c r="BU18" s="448"/>
      <c r="BV18" s="446">
        <v>8216149</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5">
      <c r="A19" s="178"/>
      <c r="B19" s="568" t="s">
        <v>159</v>
      </c>
      <c r="C19" s="489"/>
      <c r="D19" s="489"/>
      <c r="E19" s="569"/>
      <c r="F19" s="569"/>
      <c r="G19" s="569"/>
      <c r="H19" s="569"/>
      <c r="I19" s="569"/>
      <c r="J19" s="569"/>
      <c r="K19" s="569"/>
      <c r="L19" s="577">
        <v>192</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160</v>
      </c>
      <c r="AZ19" s="481"/>
      <c r="BA19" s="481"/>
      <c r="BB19" s="481"/>
      <c r="BC19" s="481"/>
      <c r="BD19" s="481"/>
      <c r="BE19" s="481"/>
      <c r="BF19" s="481"/>
      <c r="BG19" s="481"/>
      <c r="BH19" s="481"/>
      <c r="BI19" s="481"/>
      <c r="BJ19" s="481"/>
      <c r="BK19" s="481"/>
      <c r="BL19" s="481"/>
      <c r="BM19" s="482"/>
      <c r="BN19" s="446">
        <v>11646813</v>
      </c>
      <c r="BO19" s="447"/>
      <c r="BP19" s="447"/>
      <c r="BQ19" s="447"/>
      <c r="BR19" s="447"/>
      <c r="BS19" s="447"/>
      <c r="BT19" s="447"/>
      <c r="BU19" s="448"/>
      <c r="BV19" s="446">
        <v>10406143</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5">
      <c r="A20" s="178"/>
      <c r="B20" s="568" t="s">
        <v>161</v>
      </c>
      <c r="C20" s="489"/>
      <c r="D20" s="489"/>
      <c r="E20" s="569"/>
      <c r="F20" s="569"/>
      <c r="G20" s="569"/>
      <c r="H20" s="569"/>
      <c r="I20" s="569"/>
      <c r="J20" s="569"/>
      <c r="K20" s="569"/>
      <c r="L20" s="577">
        <v>14044</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5">
      <c r="A21" s="178"/>
      <c r="B21" s="586" t="s">
        <v>162</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2">
      <c r="A22" s="178"/>
      <c r="B22" s="616" t="s">
        <v>163</v>
      </c>
      <c r="C22" s="590"/>
      <c r="D22" s="591"/>
      <c r="E22" s="458" t="s">
        <v>1</v>
      </c>
      <c r="F22" s="463"/>
      <c r="G22" s="463"/>
      <c r="H22" s="463"/>
      <c r="I22" s="463"/>
      <c r="J22" s="463"/>
      <c r="K22" s="453"/>
      <c r="L22" s="458" t="s">
        <v>164</v>
      </c>
      <c r="M22" s="463"/>
      <c r="N22" s="463"/>
      <c r="O22" s="463"/>
      <c r="P22" s="453"/>
      <c r="Q22" s="621" t="s">
        <v>165</v>
      </c>
      <c r="R22" s="622"/>
      <c r="S22" s="622"/>
      <c r="T22" s="622"/>
      <c r="U22" s="622"/>
      <c r="V22" s="623"/>
      <c r="W22" s="589" t="s">
        <v>166</v>
      </c>
      <c r="X22" s="590"/>
      <c r="Y22" s="591"/>
      <c r="Z22" s="458" t="s">
        <v>1</v>
      </c>
      <c r="AA22" s="463"/>
      <c r="AB22" s="463"/>
      <c r="AC22" s="463"/>
      <c r="AD22" s="463"/>
      <c r="AE22" s="463"/>
      <c r="AF22" s="463"/>
      <c r="AG22" s="453"/>
      <c r="AH22" s="627" t="s">
        <v>167</v>
      </c>
      <c r="AI22" s="463"/>
      <c r="AJ22" s="463"/>
      <c r="AK22" s="463"/>
      <c r="AL22" s="453"/>
      <c r="AM22" s="627" t="s">
        <v>168</v>
      </c>
      <c r="AN22" s="628"/>
      <c r="AO22" s="628"/>
      <c r="AP22" s="628"/>
      <c r="AQ22" s="628"/>
      <c r="AR22" s="629"/>
      <c r="AS22" s="621" t="s">
        <v>165</v>
      </c>
      <c r="AT22" s="622"/>
      <c r="AU22" s="622"/>
      <c r="AV22" s="622"/>
      <c r="AW22" s="622"/>
      <c r="AX22" s="633"/>
      <c r="AY22" s="406" t="s">
        <v>169</v>
      </c>
      <c r="AZ22" s="407"/>
      <c r="BA22" s="407"/>
      <c r="BB22" s="407"/>
      <c r="BC22" s="407"/>
      <c r="BD22" s="407"/>
      <c r="BE22" s="407"/>
      <c r="BF22" s="407"/>
      <c r="BG22" s="407"/>
      <c r="BH22" s="407"/>
      <c r="BI22" s="407"/>
      <c r="BJ22" s="407"/>
      <c r="BK22" s="407"/>
      <c r="BL22" s="407"/>
      <c r="BM22" s="408"/>
      <c r="BN22" s="409">
        <v>12031149</v>
      </c>
      <c r="BO22" s="410"/>
      <c r="BP22" s="410"/>
      <c r="BQ22" s="410"/>
      <c r="BR22" s="410"/>
      <c r="BS22" s="410"/>
      <c r="BT22" s="410"/>
      <c r="BU22" s="411"/>
      <c r="BV22" s="409">
        <v>12076243</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2">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170</v>
      </c>
      <c r="AZ23" s="481"/>
      <c r="BA23" s="481"/>
      <c r="BB23" s="481"/>
      <c r="BC23" s="481"/>
      <c r="BD23" s="481"/>
      <c r="BE23" s="481"/>
      <c r="BF23" s="481"/>
      <c r="BG23" s="481"/>
      <c r="BH23" s="481"/>
      <c r="BI23" s="481"/>
      <c r="BJ23" s="481"/>
      <c r="BK23" s="481"/>
      <c r="BL23" s="481"/>
      <c r="BM23" s="482"/>
      <c r="BN23" s="446">
        <v>10485437</v>
      </c>
      <c r="BO23" s="447"/>
      <c r="BP23" s="447"/>
      <c r="BQ23" s="447"/>
      <c r="BR23" s="447"/>
      <c r="BS23" s="447"/>
      <c r="BT23" s="447"/>
      <c r="BU23" s="448"/>
      <c r="BV23" s="446">
        <v>10493711</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5">
      <c r="A24" s="178"/>
      <c r="B24" s="617"/>
      <c r="C24" s="593"/>
      <c r="D24" s="594"/>
      <c r="E24" s="496" t="s">
        <v>171</v>
      </c>
      <c r="F24" s="476"/>
      <c r="G24" s="476"/>
      <c r="H24" s="476"/>
      <c r="I24" s="476"/>
      <c r="J24" s="476"/>
      <c r="K24" s="477"/>
      <c r="L24" s="497">
        <v>1</v>
      </c>
      <c r="M24" s="498"/>
      <c r="N24" s="498"/>
      <c r="O24" s="498"/>
      <c r="P24" s="540"/>
      <c r="Q24" s="497">
        <v>7544</v>
      </c>
      <c r="R24" s="498"/>
      <c r="S24" s="498"/>
      <c r="T24" s="498"/>
      <c r="U24" s="498"/>
      <c r="V24" s="540"/>
      <c r="W24" s="592"/>
      <c r="X24" s="593"/>
      <c r="Y24" s="594"/>
      <c r="Z24" s="496" t="s">
        <v>172</v>
      </c>
      <c r="AA24" s="476"/>
      <c r="AB24" s="476"/>
      <c r="AC24" s="476"/>
      <c r="AD24" s="476"/>
      <c r="AE24" s="476"/>
      <c r="AF24" s="476"/>
      <c r="AG24" s="477"/>
      <c r="AH24" s="497">
        <v>260</v>
      </c>
      <c r="AI24" s="498"/>
      <c r="AJ24" s="498"/>
      <c r="AK24" s="498"/>
      <c r="AL24" s="540"/>
      <c r="AM24" s="497">
        <v>746720</v>
      </c>
      <c r="AN24" s="498"/>
      <c r="AO24" s="498"/>
      <c r="AP24" s="498"/>
      <c r="AQ24" s="498"/>
      <c r="AR24" s="540"/>
      <c r="AS24" s="497">
        <v>2872</v>
      </c>
      <c r="AT24" s="498"/>
      <c r="AU24" s="498"/>
      <c r="AV24" s="498"/>
      <c r="AW24" s="498"/>
      <c r="AX24" s="499"/>
      <c r="AY24" s="562" t="s">
        <v>173</v>
      </c>
      <c r="AZ24" s="563"/>
      <c r="BA24" s="563"/>
      <c r="BB24" s="563"/>
      <c r="BC24" s="563"/>
      <c r="BD24" s="563"/>
      <c r="BE24" s="563"/>
      <c r="BF24" s="563"/>
      <c r="BG24" s="563"/>
      <c r="BH24" s="563"/>
      <c r="BI24" s="563"/>
      <c r="BJ24" s="563"/>
      <c r="BK24" s="563"/>
      <c r="BL24" s="563"/>
      <c r="BM24" s="564"/>
      <c r="BN24" s="446">
        <v>6120967</v>
      </c>
      <c r="BO24" s="447"/>
      <c r="BP24" s="447"/>
      <c r="BQ24" s="447"/>
      <c r="BR24" s="447"/>
      <c r="BS24" s="447"/>
      <c r="BT24" s="447"/>
      <c r="BU24" s="448"/>
      <c r="BV24" s="446">
        <v>6086924</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2">
      <c r="A25" s="178"/>
      <c r="B25" s="617"/>
      <c r="C25" s="593"/>
      <c r="D25" s="594"/>
      <c r="E25" s="496" t="s">
        <v>174</v>
      </c>
      <c r="F25" s="476"/>
      <c r="G25" s="476"/>
      <c r="H25" s="476"/>
      <c r="I25" s="476"/>
      <c r="J25" s="476"/>
      <c r="K25" s="477"/>
      <c r="L25" s="497">
        <v>1</v>
      </c>
      <c r="M25" s="498"/>
      <c r="N25" s="498"/>
      <c r="O25" s="498"/>
      <c r="P25" s="540"/>
      <c r="Q25" s="497">
        <v>6016</v>
      </c>
      <c r="R25" s="498"/>
      <c r="S25" s="498"/>
      <c r="T25" s="498"/>
      <c r="U25" s="498"/>
      <c r="V25" s="540"/>
      <c r="W25" s="592"/>
      <c r="X25" s="593"/>
      <c r="Y25" s="594"/>
      <c r="Z25" s="496" t="s">
        <v>175</v>
      </c>
      <c r="AA25" s="476"/>
      <c r="AB25" s="476"/>
      <c r="AC25" s="476"/>
      <c r="AD25" s="476"/>
      <c r="AE25" s="476"/>
      <c r="AF25" s="476"/>
      <c r="AG25" s="477"/>
      <c r="AH25" s="497">
        <v>58</v>
      </c>
      <c r="AI25" s="498"/>
      <c r="AJ25" s="498"/>
      <c r="AK25" s="498"/>
      <c r="AL25" s="540"/>
      <c r="AM25" s="497">
        <v>156194</v>
      </c>
      <c r="AN25" s="498"/>
      <c r="AO25" s="498"/>
      <c r="AP25" s="498"/>
      <c r="AQ25" s="498"/>
      <c r="AR25" s="540"/>
      <c r="AS25" s="497">
        <v>2693</v>
      </c>
      <c r="AT25" s="498"/>
      <c r="AU25" s="498"/>
      <c r="AV25" s="498"/>
      <c r="AW25" s="498"/>
      <c r="AX25" s="499"/>
      <c r="AY25" s="406" t="s">
        <v>176</v>
      </c>
      <c r="AZ25" s="407"/>
      <c r="BA25" s="407"/>
      <c r="BB25" s="407"/>
      <c r="BC25" s="407"/>
      <c r="BD25" s="407"/>
      <c r="BE25" s="407"/>
      <c r="BF25" s="407"/>
      <c r="BG25" s="407"/>
      <c r="BH25" s="407"/>
      <c r="BI25" s="407"/>
      <c r="BJ25" s="407"/>
      <c r="BK25" s="407"/>
      <c r="BL25" s="407"/>
      <c r="BM25" s="408"/>
      <c r="BN25" s="409">
        <v>396903</v>
      </c>
      <c r="BO25" s="410"/>
      <c r="BP25" s="410"/>
      <c r="BQ25" s="410"/>
      <c r="BR25" s="410"/>
      <c r="BS25" s="410"/>
      <c r="BT25" s="410"/>
      <c r="BU25" s="411"/>
      <c r="BV25" s="409">
        <v>699741</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2">
      <c r="A26" s="178"/>
      <c r="B26" s="617"/>
      <c r="C26" s="593"/>
      <c r="D26" s="594"/>
      <c r="E26" s="496" t="s">
        <v>177</v>
      </c>
      <c r="F26" s="476"/>
      <c r="G26" s="476"/>
      <c r="H26" s="476"/>
      <c r="I26" s="476"/>
      <c r="J26" s="476"/>
      <c r="K26" s="477"/>
      <c r="L26" s="497">
        <v>1</v>
      </c>
      <c r="M26" s="498"/>
      <c r="N26" s="498"/>
      <c r="O26" s="498"/>
      <c r="P26" s="540"/>
      <c r="Q26" s="497">
        <v>5130</v>
      </c>
      <c r="R26" s="498"/>
      <c r="S26" s="498"/>
      <c r="T26" s="498"/>
      <c r="U26" s="498"/>
      <c r="V26" s="540"/>
      <c r="W26" s="592"/>
      <c r="X26" s="593"/>
      <c r="Y26" s="594"/>
      <c r="Z26" s="496" t="s">
        <v>178</v>
      </c>
      <c r="AA26" s="598"/>
      <c r="AB26" s="598"/>
      <c r="AC26" s="598"/>
      <c r="AD26" s="598"/>
      <c r="AE26" s="598"/>
      <c r="AF26" s="598"/>
      <c r="AG26" s="599"/>
      <c r="AH26" s="497">
        <v>3</v>
      </c>
      <c r="AI26" s="498"/>
      <c r="AJ26" s="498"/>
      <c r="AK26" s="498"/>
      <c r="AL26" s="540"/>
      <c r="AM26" s="497">
        <v>6912</v>
      </c>
      <c r="AN26" s="498"/>
      <c r="AO26" s="498"/>
      <c r="AP26" s="498"/>
      <c r="AQ26" s="498"/>
      <c r="AR26" s="540"/>
      <c r="AS26" s="497">
        <v>2304</v>
      </c>
      <c r="AT26" s="498"/>
      <c r="AU26" s="498"/>
      <c r="AV26" s="498"/>
      <c r="AW26" s="498"/>
      <c r="AX26" s="499"/>
      <c r="AY26" s="449" t="s">
        <v>179</v>
      </c>
      <c r="AZ26" s="450"/>
      <c r="BA26" s="450"/>
      <c r="BB26" s="450"/>
      <c r="BC26" s="450"/>
      <c r="BD26" s="450"/>
      <c r="BE26" s="450"/>
      <c r="BF26" s="450"/>
      <c r="BG26" s="450"/>
      <c r="BH26" s="450"/>
      <c r="BI26" s="450"/>
      <c r="BJ26" s="450"/>
      <c r="BK26" s="450"/>
      <c r="BL26" s="450"/>
      <c r="BM26" s="451"/>
      <c r="BN26" s="446" t="s">
        <v>180</v>
      </c>
      <c r="BO26" s="447"/>
      <c r="BP26" s="447"/>
      <c r="BQ26" s="447"/>
      <c r="BR26" s="447"/>
      <c r="BS26" s="447"/>
      <c r="BT26" s="447"/>
      <c r="BU26" s="448"/>
      <c r="BV26" s="446" t="s">
        <v>180</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5">
      <c r="A27" s="178"/>
      <c r="B27" s="617"/>
      <c r="C27" s="593"/>
      <c r="D27" s="594"/>
      <c r="E27" s="496" t="s">
        <v>181</v>
      </c>
      <c r="F27" s="476"/>
      <c r="G27" s="476"/>
      <c r="H27" s="476"/>
      <c r="I27" s="476"/>
      <c r="J27" s="476"/>
      <c r="K27" s="477"/>
      <c r="L27" s="497">
        <v>1</v>
      </c>
      <c r="M27" s="498"/>
      <c r="N27" s="498"/>
      <c r="O27" s="498"/>
      <c r="P27" s="540"/>
      <c r="Q27" s="497">
        <v>3800</v>
      </c>
      <c r="R27" s="498"/>
      <c r="S27" s="498"/>
      <c r="T27" s="498"/>
      <c r="U27" s="498"/>
      <c r="V27" s="540"/>
      <c r="W27" s="592"/>
      <c r="X27" s="593"/>
      <c r="Y27" s="594"/>
      <c r="Z27" s="496" t="s">
        <v>182</v>
      </c>
      <c r="AA27" s="476"/>
      <c r="AB27" s="476"/>
      <c r="AC27" s="476"/>
      <c r="AD27" s="476"/>
      <c r="AE27" s="476"/>
      <c r="AF27" s="476"/>
      <c r="AG27" s="477"/>
      <c r="AH27" s="497" t="s">
        <v>129</v>
      </c>
      <c r="AI27" s="498"/>
      <c r="AJ27" s="498"/>
      <c r="AK27" s="498"/>
      <c r="AL27" s="540"/>
      <c r="AM27" s="497" t="s">
        <v>183</v>
      </c>
      <c r="AN27" s="498"/>
      <c r="AO27" s="498"/>
      <c r="AP27" s="498"/>
      <c r="AQ27" s="498"/>
      <c r="AR27" s="540"/>
      <c r="AS27" s="497" t="s">
        <v>129</v>
      </c>
      <c r="AT27" s="498"/>
      <c r="AU27" s="498"/>
      <c r="AV27" s="498"/>
      <c r="AW27" s="498"/>
      <c r="AX27" s="499"/>
      <c r="AY27" s="541" t="s">
        <v>184</v>
      </c>
      <c r="AZ27" s="542"/>
      <c r="BA27" s="542"/>
      <c r="BB27" s="542"/>
      <c r="BC27" s="542"/>
      <c r="BD27" s="542"/>
      <c r="BE27" s="542"/>
      <c r="BF27" s="542"/>
      <c r="BG27" s="542"/>
      <c r="BH27" s="542"/>
      <c r="BI27" s="542"/>
      <c r="BJ27" s="542"/>
      <c r="BK27" s="542"/>
      <c r="BL27" s="542"/>
      <c r="BM27" s="543"/>
      <c r="BN27" s="565" t="s">
        <v>180</v>
      </c>
      <c r="BO27" s="566"/>
      <c r="BP27" s="566"/>
      <c r="BQ27" s="566"/>
      <c r="BR27" s="566"/>
      <c r="BS27" s="566"/>
      <c r="BT27" s="566"/>
      <c r="BU27" s="567"/>
      <c r="BV27" s="565" t="s">
        <v>183</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2">
      <c r="A28" s="178"/>
      <c r="B28" s="617"/>
      <c r="C28" s="593"/>
      <c r="D28" s="594"/>
      <c r="E28" s="496" t="s">
        <v>185</v>
      </c>
      <c r="F28" s="476"/>
      <c r="G28" s="476"/>
      <c r="H28" s="476"/>
      <c r="I28" s="476"/>
      <c r="J28" s="476"/>
      <c r="K28" s="477"/>
      <c r="L28" s="497">
        <v>1</v>
      </c>
      <c r="M28" s="498"/>
      <c r="N28" s="498"/>
      <c r="O28" s="498"/>
      <c r="P28" s="540"/>
      <c r="Q28" s="497">
        <v>3550</v>
      </c>
      <c r="R28" s="498"/>
      <c r="S28" s="498"/>
      <c r="T28" s="498"/>
      <c r="U28" s="498"/>
      <c r="V28" s="540"/>
      <c r="W28" s="592"/>
      <c r="X28" s="593"/>
      <c r="Y28" s="594"/>
      <c r="Z28" s="496" t="s">
        <v>186</v>
      </c>
      <c r="AA28" s="476"/>
      <c r="AB28" s="476"/>
      <c r="AC28" s="476"/>
      <c r="AD28" s="476"/>
      <c r="AE28" s="476"/>
      <c r="AF28" s="476"/>
      <c r="AG28" s="477"/>
      <c r="AH28" s="497" t="s">
        <v>183</v>
      </c>
      <c r="AI28" s="498"/>
      <c r="AJ28" s="498"/>
      <c r="AK28" s="498"/>
      <c r="AL28" s="540"/>
      <c r="AM28" s="497" t="s">
        <v>129</v>
      </c>
      <c r="AN28" s="498"/>
      <c r="AO28" s="498"/>
      <c r="AP28" s="498"/>
      <c r="AQ28" s="498"/>
      <c r="AR28" s="540"/>
      <c r="AS28" s="497" t="s">
        <v>180</v>
      </c>
      <c r="AT28" s="498"/>
      <c r="AU28" s="498"/>
      <c r="AV28" s="498"/>
      <c r="AW28" s="498"/>
      <c r="AX28" s="499"/>
      <c r="AY28" s="600" t="s">
        <v>187</v>
      </c>
      <c r="AZ28" s="601"/>
      <c r="BA28" s="601"/>
      <c r="BB28" s="602"/>
      <c r="BC28" s="406" t="s">
        <v>48</v>
      </c>
      <c r="BD28" s="407"/>
      <c r="BE28" s="407"/>
      <c r="BF28" s="407"/>
      <c r="BG28" s="407"/>
      <c r="BH28" s="407"/>
      <c r="BI28" s="407"/>
      <c r="BJ28" s="407"/>
      <c r="BK28" s="407"/>
      <c r="BL28" s="407"/>
      <c r="BM28" s="408"/>
      <c r="BN28" s="409">
        <v>2513045</v>
      </c>
      <c r="BO28" s="410"/>
      <c r="BP28" s="410"/>
      <c r="BQ28" s="410"/>
      <c r="BR28" s="410"/>
      <c r="BS28" s="410"/>
      <c r="BT28" s="410"/>
      <c r="BU28" s="411"/>
      <c r="BV28" s="409">
        <v>2542375</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2">
      <c r="A29" s="178"/>
      <c r="B29" s="617"/>
      <c r="C29" s="593"/>
      <c r="D29" s="594"/>
      <c r="E29" s="496" t="s">
        <v>188</v>
      </c>
      <c r="F29" s="476"/>
      <c r="G29" s="476"/>
      <c r="H29" s="476"/>
      <c r="I29" s="476"/>
      <c r="J29" s="476"/>
      <c r="K29" s="477"/>
      <c r="L29" s="497">
        <v>14</v>
      </c>
      <c r="M29" s="498"/>
      <c r="N29" s="498"/>
      <c r="O29" s="498"/>
      <c r="P29" s="540"/>
      <c r="Q29" s="497">
        <v>3450</v>
      </c>
      <c r="R29" s="498"/>
      <c r="S29" s="498"/>
      <c r="T29" s="498"/>
      <c r="U29" s="498"/>
      <c r="V29" s="540"/>
      <c r="W29" s="595"/>
      <c r="X29" s="596"/>
      <c r="Y29" s="597"/>
      <c r="Z29" s="496" t="s">
        <v>189</v>
      </c>
      <c r="AA29" s="476"/>
      <c r="AB29" s="476"/>
      <c r="AC29" s="476"/>
      <c r="AD29" s="476"/>
      <c r="AE29" s="476"/>
      <c r="AF29" s="476"/>
      <c r="AG29" s="477"/>
      <c r="AH29" s="497">
        <v>260</v>
      </c>
      <c r="AI29" s="498"/>
      <c r="AJ29" s="498"/>
      <c r="AK29" s="498"/>
      <c r="AL29" s="540"/>
      <c r="AM29" s="497">
        <v>746720</v>
      </c>
      <c r="AN29" s="498"/>
      <c r="AO29" s="498"/>
      <c r="AP29" s="498"/>
      <c r="AQ29" s="498"/>
      <c r="AR29" s="540"/>
      <c r="AS29" s="497">
        <v>2872</v>
      </c>
      <c r="AT29" s="498"/>
      <c r="AU29" s="498"/>
      <c r="AV29" s="498"/>
      <c r="AW29" s="498"/>
      <c r="AX29" s="499"/>
      <c r="AY29" s="603"/>
      <c r="AZ29" s="604"/>
      <c r="BA29" s="604"/>
      <c r="BB29" s="605"/>
      <c r="BC29" s="480" t="s">
        <v>190</v>
      </c>
      <c r="BD29" s="481"/>
      <c r="BE29" s="481"/>
      <c r="BF29" s="481"/>
      <c r="BG29" s="481"/>
      <c r="BH29" s="481"/>
      <c r="BI29" s="481"/>
      <c r="BJ29" s="481"/>
      <c r="BK29" s="481"/>
      <c r="BL29" s="481"/>
      <c r="BM29" s="482"/>
      <c r="BN29" s="446">
        <v>7055</v>
      </c>
      <c r="BO29" s="447"/>
      <c r="BP29" s="447"/>
      <c r="BQ29" s="447"/>
      <c r="BR29" s="447"/>
      <c r="BS29" s="447"/>
      <c r="BT29" s="447"/>
      <c r="BU29" s="448"/>
      <c r="BV29" s="446">
        <v>7055</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5">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191</v>
      </c>
      <c r="X30" s="614"/>
      <c r="Y30" s="614"/>
      <c r="Z30" s="614"/>
      <c r="AA30" s="614"/>
      <c r="AB30" s="614"/>
      <c r="AC30" s="614"/>
      <c r="AD30" s="614"/>
      <c r="AE30" s="614"/>
      <c r="AF30" s="614"/>
      <c r="AG30" s="615"/>
      <c r="AH30" s="573">
        <v>97.8</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50</v>
      </c>
      <c r="BD30" s="563"/>
      <c r="BE30" s="563"/>
      <c r="BF30" s="563"/>
      <c r="BG30" s="563"/>
      <c r="BH30" s="563"/>
      <c r="BI30" s="563"/>
      <c r="BJ30" s="563"/>
      <c r="BK30" s="563"/>
      <c r="BL30" s="563"/>
      <c r="BM30" s="564"/>
      <c r="BN30" s="565">
        <v>7093321</v>
      </c>
      <c r="BO30" s="566"/>
      <c r="BP30" s="566"/>
      <c r="BQ30" s="566"/>
      <c r="BR30" s="566"/>
      <c r="BS30" s="566"/>
      <c r="BT30" s="566"/>
      <c r="BU30" s="567"/>
      <c r="BV30" s="565">
        <v>5708224</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609" t="s">
        <v>192</v>
      </c>
      <c r="D32" s="609"/>
      <c r="E32" s="609"/>
      <c r="F32" s="609"/>
      <c r="G32" s="609"/>
      <c r="H32" s="609"/>
      <c r="I32" s="609"/>
      <c r="J32" s="609"/>
      <c r="K32" s="609"/>
      <c r="L32" s="609"/>
      <c r="M32" s="609"/>
      <c r="N32" s="609"/>
      <c r="O32" s="609"/>
      <c r="P32" s="609"/>
      <c r="Q32" s="609"/>
      <c r="R32" s="609"/>
      <c r="S32" s="609"/>
      <c r="U32" s="450" t="s">
        <v>193</v>
      </c>
      <c r="V32" s="450"/>
      <c r="W32" s="450"/>
      <c r="X32" s="450"/>
      <c r="Y32" s="450"/>
      <c r="Z32" s="450"/>
      <c r="AA32" s="450"/>
      <c r="AB32" s="450"/>
      <c r="AC32" s="450"/>
      <c r="AD32" s="450"/>
      <c r="AE32" s="450"/>
      <c r="AF32" s="450"/>
      <c r="AG32" s="450"/>
      <c r="AH32" s="450"/>
      <c r="AI32" s="450"/>
      <c r="AJ32" s="450"/>
      <c r="AK32" s="450"/>
      <c r="AM32" s="450" t="s">
        <v>194</v>
      </c>
      <c r="AN32" s="450"/>
      <c r="AO32" s="450"/>
      <c r="AP32" s="450"/>
      <c r="AQ32" s="450"/>
      <c r="AR32" s="450"/>
      <c r="AS32" s="450"/>
      <c r="AT32" s="450"/>
      <c r="AU32" s="450"/>
      <c r="AV32" s="450"/>
      <c r="AW32" s="450"/>
      <c r="AX32" s="450"/>
      <c r="AY32" s="450"/>
      <c r="AZ32" s="450"/>
      <c r="BA32" s="450"/>
      <c r="BB32" s="450"/>
      <c r="BC32" s="450"/>
      <c r="BE32" s="450" t="s">
        <v>195</v>
      </c>
      <c r="BF32" s="450"/>
      <c r="BG32" s="450"/>
      <c r="BH32" s="450"/>
      <c r="BI32" s="450"/>
      <c r="BJ32" s="450"/>
      <c r="BK32" s="450"/>
      <c r="BL32" s="450"/>
      <c r="BM32" s="450"/>
      <c r="BN32" s="450"/>
      <c r="BO32" s="450"/>
      <c r="BP32" s="450"/>
      <c r="BQ32" s="450"/>
      <c r="BR32" s="450"/>
      <c r="BS32" s="450"/>
      <c r="BT32" s="450"/>
      <c r="BU32" s="450"/>
      <c r="BW32" s="450" t="s">
        <v>196</v>
      </c>
      <c r="BX32" s="450"/>
      <c r="BY32" s="450"/>
      <c r="BZ32" s="450"/>
      <c r="CA32" s="450"/>
      <c r="CB32" s="450"/>
      <c r="CC32" s="450"/>
      <c r="CD32" s="450"/>
      <c r="CE32" s="450"/>
      <c r="CF32" s="450"/>
      <c r="CG32" s="450"/>
      <c r="CH32" s="450"/>
      <c r="CI32" s="450"/>
      <c r="CJ32" s="450"/>
      <c r="CK32" s="450"/>
      <c r="CL32" s="450"/>
      <c r="CM32" s="450"/>
      <c r="CO32" s="450" t="s">
        <v>197</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2">
      <c r="A33" s="178"/>
      <c r="B33" s="202"/>
      <c r="C33" s="470" t="s">
        <v>198</v>
      </c>
      <c r="D33" s="470"/>
      <c r="E33" s="435" t="s">
        <v>199</v>
      </c>
      <c r="F33" s="435"/>
      <c r="G33" s="435"/>
      <c r="H33" s="435"/>
      <c r="I33" s="435"/>
      <c r="J33" s="435"/>
      <c r="K33" s="435"/>
      <c r="L33" s="435"/>
      <c r="M33" s="435"/>
      <c r="N33" s="435"/>
      <c r="O33" s="435"/>
      <c r="P33" s="435"/>
      <c r="Q33" s="435"/>
      <c r="R33" s="435"/>
      <c r="S33" s="435"/>
      <c r="T33" s="203"/>
      <c r="U33" s="470" t="s">
        <v>200</v>
      </c>
      <c r="V33" s="470"/>
      <c r="W33" s="435" t="s">
        <v>201</v>
      </c>
      <c r="X33" s="435"/>
      <c r="Y33" s="435"/>
      <c r="Z33" s="435"/>
      <c r="AA33" s="435"/>
      <c r="AB33" s="435"/>
      <c r="AC33" s="435"/>
      <c r="AD33" s="435"/>
      <c r="AE33" s="435"/>
      <c r="AF33" s="435"/>
      <c r="AG33" s="435"/>
      <c r="AH33" s="435"/>
      <c r="AI33" s="435"/>
      <c r="AJ33" s="435"/>
      <c r="AK33" s="435"/>
      <c r="AL33" s="203"/>
      <c r="AM33" s="470" t="s">
        <v>202</v>
      </c>
      <c r="AN33" s="470"/>
      <c r="AO33" s="435" t="s">
        <v>199</v>
      </c>
      <c r="AP33" s="435"/>
      <c r="AQ33" s="435"/>
      <c r="AR33" s="435"/>
      <c r="AS33" s="435"/>
      <c r="AT33" s="435"/>
      <c r="AU33" s="435"/>
      <c r="AV33" s="435"/>
      <c r="AW33" s="435"/>
      <c r="AX33" s="435"/>
      <c r="AY33" s="435"/>
      <c r="AZ33" s="435"/>
      <c r="BA33" s="435"/>
      <c r="BB33" s="435"/>
      <c r="BC33" s="435"/>
      <c r="BD33" s="204"/>
      <c r="BE33" s="435" t="s">
        <v>203</v>
      </c>
      <c r="BF33" s="435"/>
      <c r="BG33" s="435" t="s">
        <v>204</v>
      </c>
      <c r="BH33" s="435"/>
      <c r="BI33" s="435"/>
      <c r="BJ33" s="435"/>
      <c r="BK33" s="435"/>
      <c r="BL33" s="435"/>
      <c r="BM33" s="435"/>
      <c r="BN33" s="435"/>
      <c r="BO33" s="435"/>
      <c r="BP33" s="435"/>
      <c r="BQ33" s="435"/>
      <c r="BR33" s="435"/>
      <c r="BS33" s="435"/>
      <c r="BT33" s="435"/>
      <c r="BU33" s="435"/>
      <c r="BV33" s="204"/>
      <c r="BW33" s="470" t="s">
        <v>203</v>
      </c>
      <c r="BX33" s="470"/>
      <c r="BY33" s="435" t="s">
        <v>205</v>
      </c>
      <c r="BZ33" s="435"/>
      <c r="CA33" s="435"/>
      <c r="CB33" s="435"/>
      <c r="CC33" s="435"/>
      <c r="CD33" s="435"/>
      <c r="CE33" s="435"/>
      <c r="CF33" s="435"/>
      <c r="CG33" s="435"/>
      <c r="CH33" s="435"/>
      <c r="CI33" s="435"/>
      <c r="CJ33" s="435"/>
      <c r="CK33" s="435"/>
      <c r="CL33" s="435"/>
      <c r="CM33" s="435"/>
      <c r="CN33" s="203"/>
      <c r="CO33" s="470" t="s">
        <v>198</v>
      </c>
      <c r="CP33" s="470"/>
      <c r="CQ33" s="435" t="s">
        <v>206</v>
      </c>
      <c r="CR33" s="435"/>
      <c r="CS33" s="435"/>
      <c r="CT33" s="435"/>
      <c r="CU33" s="435"/>
      <c r="CV33" s="435"/>
      <c r="CW33" s="435"/>
      <c r="CX33" s="435"/>
      <c r="CY33" s="435"/>
      <c r="CZ33" s="435"/>
      <c r="DA33" s="435"/>
      <c r="DB33" s="435"/>
      <c r="DC33" s="435"/>
      <c r="DD33" s="435"/>
      <c r="DE33" s="435"/>
      <c r="DF33" s="203"/>
      <c r="DG33" s="635" t="s">
        <v>207</v>
      </c>
      <c r="DH33" s="635"/>
      <c r="DI33" s="205"/>
    </row>
    <row r="34" spans="1:113" ht="32.25" customHeight="1" x14ac:dyDescent="0.2">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2</v>
      </c>
      <c r="V34" s="636"/>
      <c r="W34" s="637" t="str">
        <f>IF('各会計、関係団体の財政状況及び健全化判断比率'!B28="","",'各会計、関係団体の財政状況及び健全化判断比率'!B28)</f>
        <v>国民健康保険事業特別会計</v>
      </c>
      <c r="X34" s="637"/>
      <c r="Y34" s="637"/>
      <c r="Z34" s="637"/>
      <c r="AA34" s="637"/>
      <c r="AB34" s="637"/>
      <c r="AC34" s="637"/>
      <c r="AD34" s="637"/>
      <c r="AE34" s="637"/>
      <c r="AF34" s="637"/>
      <c r="AG34" s="637"/>
      <c r="AH34" s="637"/>
      <c r="AI34" s="637"/>
      <c r="AJ34" s="637"/>
      <c r="AK34" s="637"/>
      <c r="AL34" s="178"/>
      <c r="AM34" s="636">
        <f>IF(AO34="","",MAX(C34:D43,U34:V43)+1)</f>
        <v>6</v>
      </c>
      <c r="AN34" s="636"/>
      <c r="AO34" s="637" t="str">
        <f>IF('各会計、関係団体の財政状況及び健全化判断比率'!B32="","",'各会計、関係団体の財政状況及び健全化判断比率'!B32)</f>
        <v>水道事業会計</v>
      </c>
      <c r="AP34" s="637"/>
      <c r="AQ34" s="637"/>
      <c r="AR34" s="637"/>
      <c r="AS34" s="637"/>
      <c r="AT34" s="637"/>
      <c r="AU34" s="637"/>
      <c r="AV34" s="637"/>
      <c r="AW34" s="637"/>
      <c r="AX34" s="637"/>
      <c r="AY34" s="637"/>
      <c r="AZ34" s="637"/>
      <c r="BA34" s="637"/>
      <c r="BB34" s="637"/>
      <c r="BC34" s="637"/>
      <c r="BD34" s="178"/>
      <c r="BE34" s="636" t="str">
        <f>IF(BG34="","",MAX(C34:D43,U34:V43,AM34:AN43)+1)</f>
        <v/>
      </c>
      <c r="BF34" s="636"/>
      <c r="BG34" s="637"/>
      <c r="BH34" s="637"/>
      <c r="BI34" s="637"/>
      <c r="BJ34" s="637"/>
      <c r="BK34" s="637"/>
      <c r="BL34" s="637"/>
      <c r="BM34" s="637"/>
      <c r="BN34" s="637"/>
      <c r="BO34" s="637"/>
      <c r="BP34" s="637"/>
      <c r="BQ34" s="637"/>
      <c r="BR34" s="637"/>
      <c r="BS34" s="637"/>
      <c r="BT34" s="637"/>
      <c r="BU34" s="637"/>
      <c r="BV34" s="178"/>
      <c r="BW34" s="636">
        <f>IF(BY34="","",MAX(C34:D43,U34:V43,AM34:AN43,BE34:BF43)+1)</f>
        <v>10</v>
      </c>
      <c r="BX34" s="636"/>
      <c r="BY34" s="637" t="str">
        <f>IF('各会計、関係団体の財政状況及び健全化判断比率'!B68="","",'各会計、関係団体の財政状況及び健全化判断比率'!B68)</f>
        <v>大月都留広域事務組合</v>
      </c>
      <c r="BZ34" s="637"/>
      <c r="CA34" s="637"/>
      <c r="CB34" s="637"/>
      <c r="CC34" s="637"/>
      <c r="CD34" s="637"/>
      <c r="CE34" s="637"/>
      <c r="CF34" s="637"/>
      <c r="CG34" s="637"/>
      <c r="CH34" s="637"/>
      <c r="CI34" s="637"/>
      <c r="CJ34" s="637"/>
      <c r="CK34" s="637"/>
      <c r="CL34" s="637"/>
      <c r="CM34" s="637"/>
      <c r="CN34" s="178"/>
      <c r="CO34" s="636">
        <f>IF(CQ34="","",MAX(C34:D43,U34:V43,AM34:AN43,BE34:BF43,BW34:BX43)+1)</f>
        <v>19</v>
      </c>
      <c r="CP34" s="636"/>
      <c r="CQ34" s="637" t="str">
        <f>IF('各会計、関係団体の財政状況及び健全化判断比率'!BS7="","",'各会計、関係団体の財政状況及び健全化判断比率'!BS7)</f>
        <v>都留楽友協会</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v>
      </c>
      <c r="DH34" s="638"/>
      <c r="DI34" s="205"/>
    </row>
    <row r="35" spans="1:113" ht="32.25" customHeight="1" x14ac:dyDescent="0.2">
      <c r="A35" s="178"/>
      <c r="B35" s="202"/>
      <c r="C35" s="636" t="str">
        <f>IF(E35="","",C34+1)</f>
        <v/>
      </c>
      <c r="D35" s="636"/>
      <c r="E35" s="637" t="str">
        <f>IF('各会計、関係団体の財政状況及び健全化判断比率'!B8="","",'各会計、関係団体の財政状況及び健全化判断比率'!B8)</f>
        <v/>
      </c>
      <c r="F35" s="637"/>
      <c r="G35" s="637"/>
      <c r="H35" s="637"/>
      <c r="I35" s="637"/>
      <c r="J35" s="637"/>
      <c r="K35" s="637"/>
      <c r="L35" s="637"/>
      <c r="M35" s="637"/>
      <c r="N35" s="637"/>
      <c r="O35" s="637"/>
      <c r="P35" s="637"/>
      <c r="Q35" s="637"/>
      <c r="R35" s="637"/>
      <c r="S35" s="637"/>
      <c r="T35" s="178"/>
      <c r="U35" s="636">
        <f>IF(W35="","",U34+1)</f>
        <v>3</v>
      </c>
      <c r="V35" s="636"/>
      <c r="W35" s="637" t="str">
        <f>IF('各会計、関係団体の財政状況及び健全化判断比率'!B29="","",'各会計、関係団体の財政状況及び健全化判断比率'!B29)</f>
        <v>介護保険事業特別会計</v>
      </c>
      <c r="X35" s="637"/>
      <c r="Y35" s="637"/>
      <c r="Z35" s="637"/>
      <c r="AA35" s="637"/>
      <c r="AB35" s="637"/>
      <c r="AC35" s="637"/>
      <c r="AD35" s="637"/>
      <c r="AE35" s="637"/>
      <c r="AF35" s="637"/>
      <c r="AG35" s="637"/>
      <c r="AH35" s="637"/>
      <c r="AI35" s="637"/>
      <c r="AJ35" s="637"/>
      <c r="AK35" s="637"/>
      <c r="AL35" s="178"/>
      <c r="AM35" s="636">
        <f t="shared" ref="AM35:AM43" si="0">IF(AO35="","",AM34+1)</f>
        <v>7</v>
      </c>
      <c r="AN35" s="636"/>
      <c r="AO35" s="637" t="str">
        <f>IF('各会計、関係団体の財政状況及び健全化判断比率'!B33="","",'各会計、関係団体の財政状況及び健全化判断比率'!B33)</f>
        <v>病院事業会計</v>
      </c>
      <c r="AP35" s="637"/>
      <c r="AQ35" s="637"/>
      <c r="AR35" s="637"/>
      <c r="AS35" s="637"/>
      <c r="AT35" s="637"/>
      <c r="AU35" s="637"/>
      <c r="AV35" s="637"/>
      <c r="AW35" s="637"/>
      <c r="AX35" s="637"/>
      <c r="AY35" s="637"/>
      <c r="AZ35" s="637"/>
      <c r="BA35" s="637"/>
      <c r="BB35" s="637"/>
      <c r="BC35" s="637"/>
      <c r="BD35" s="178"/>
      <c r="BE35" s="636" t="str">
        <f t="shared" ref="BE35:BE43" si="1">IF(BG35="","",BE34+1)</f>
        <v/>
      </c>
      <c r="BF35" s="636"/>
      <c r="BG35" s="637"/>
      <c r="BH35" s="637"/>
      <c r="BI35" s="637"/>
      <c r="BJ35" s="637"/>
      <c r="BK35" s="637"/>
      <c r="BL35" s="637"/>
      <c r="BM35" s="637"/>
      <c r="BN35" s="637"/>
      <c r="BO35" s="637"/>
      <c r="BP35" s="637"/>
      <c r="BQ35" s="637"/>
      <c r="BR35" s="637"/>
      <c r="BS35" s="637"/>
      <c r="BT35" s="637"/>
      <c r="BU35" s="637"/>
      <c r="BV35" s="178"/>
      <c r="BW35" s="636">
        <f t="shared" ref="BW35:BW43" si="2">IF(BY35="","",BW34+1)</f>
        <v>11</v>
      </c>
      <c r="BX35" s="636"/>
      <c r="BY35" s="637" t="str">
        <f>IF('各会計、関係団体の財政状況及び健全化判断比率'!B69="","",'各会計、関係団体の財政状況及び健全化判断比率'!B69)</f>
        <v>山梨県市町村総合事務組合（一般会計）</v>
      </c>
      <c r="BZ35" s="637"/>
      <c r="CA35" s="637"/>
      <c r="CB35" s="637"/>
      <c r="CC35" s="637"/>
      <c r="CD35" s="637"/>
      <c r="CE35" s="637"/>
      <c r="CF35" s="637"/>
      <c r="CG35" s="637"/>
      <c r="CH35" s="637"/>
      <c r="CI35" s="637"/>
      <c r="CJ35" s="637"/>
      <c r="CK35" s="637"/>
      <c r="CL35" s="637"/>
      <c r="CM35" s="637"/>
      <c r="CN35" s="178"/>
      <c r="CO35" s="636">
        <f t="shared" ref="CO35:CO43" si="3">IF(CQ35="","",CO34+1)</f>
        <v>20</v>
      </c>
      <c r="CP35" s="636"/>
      <c r="CQ35" s="637" t="str">
        <f>IF('各会計、関係団体の財政状況及び健全化判断比率'!BS8="","",'各会計、関係団体の財政状況及び健全化判断比率'!BS8)</f>
        <v>都留市観光振興公社</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v>
      </c>
      <c r="DH35" s="638"/>
      <c r="DI35" s="205"/>
    </row>
    <row r="36" spans="1:113" ht="32.25" customHeight="1" x14ac:dyDescent="0.2">
      <c r="A36" s="178"/>
      <c r="B36" s="202"/>
      <c r="C36" s="636" t="str">
        <f>IF(E36="","",C35+1)</f>
        <v/>
      </c>
      <c r="D36" s="636"/>
      <c r="E36" s="637" t="str">
        <f>IF('各会計、関係団体の財政状況及び健全化判断比率'!B9="","",'各会計、関係団体の財政状況及び健全化判断比率'!B9)</f>
        <v/>
      </c>
      <c r="F36" s="637"/>
      <c r="G36" s="637"/>
      <c r="H36" s="637"/>
      <c r="I36" s="637"/>
      <c r="J36" s="637"/>
      <c r="K36" s="637"/>
      <c r="L36" s="637"/>
      <c r="M36" s="637"/>
      <c r="N36" s="637"/>
      <c r="O36" s="637"/>
      <c r="P36" s="637"/>
      <c r="Q36" s="637"/>
      <c r="R36" s="637"/>
      <c r="S36" s="637"/>
      <c r="T36" s="178"/>
      <c r="U36" s="636">
        <f t="shared" ref="U36:U43" si="4">IF(W36="","",U35+1)</f>
        <v>4</v>
      </c>
      <c r="V36" s="636"/>
      <c r="W36" s="637" t="str">
        <f>IF('各会計、関係団体の財政状況及び健全化判断比率'!B30="","",'各会計、関係団体の財政状況及び健全化判断比率'!B30)</f>
        <v>介護保険サービス事業特別会計</v>
      </c>
      <c r="X36" s="637"/>
      <c r="Y36" s="637"/>
      <c r="Z36" s="637"/>
      <c r="AA36" s="637"/>
      <c r="AB36" s="637"/>
      <c r="AC36" s="637"/>
      <c r="AD36" s="637"/>
      <c r="AE36" s="637"/>
      <c r="AF36" s="637"/>
      <c r="AG36" s="637"/>
      <c r="AH36" s="637"/>
      <c r="AI36" s="637"/>
      <c r="AJ36" s="637"/>
      <c r="AK36" s="637"/>
      <c r="AL36" s="178"/>
      <c r="AM36" s="636">
        <f t="shared" si="0"/>
        <v>8</v>
      </c>
      <c r="AN36" s="636"/>
      <c r="AO36" s="637" t="str">
        <f>IF('各会計、関係団体の財政状況及び健全化判断比率'!B34="","",'各会計、関係団体の財政状況及び健全化判断比率'!B34)</f>
        <v>簡易水道事業会計</v>
      </c>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f t="shared" si="2"/>
        <v>12</v>
      </c>
      <c r="BX36" s="636"/>
      <c r="BY36" s="637" t="str">
        <f>IF('各会計、関係団体の財政状況及び健全化判断比率'!B70="","",'各会計、関係団体の財政状況及び健全化判断比率'!B70)</f>
        <v>山梨県市町村総合事務組合（電子化事業及び会館管理・研修事業特別会計）</v>
      </c>
      <c r="BZ36" s="637"/>
      <c r="CA36" s="637"/>
      <c r="CB36" s="637"/>
      <c r="CC36" s="637"/>
      <c r="CD36" s="637"/>
      <c r="CE36" s="637"/>
      <c r="CF36" s="637"/>
      <c r="CG36" s="637"/>
      <c r="CH36" s="637"/>
      <c r="CI36" s="637"/>
      <c r="CJ36" s="637"/>
      <c r="CK36" s="637"/>
      <c r="CL36" s="637"/>
      <c r="CM36" s="637"/>
      <c r="CN36" s="178"/>
      <c r="CO36" s="636">
        <f t="shared" si="3"/>
        <v>21</v>
      </c>
      <c r="CP36" s="636"/>
      <c r="CQ36" s="637" t="str">
        <f>IF('各会計、関係団体の財政状況及び健全化判断比率'!BS9="","",'各会計、関係団体の財政状況及び健全化判断比率'!BS9)</f>
        <v>都留市土地開発公社</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v>
      </c>
      <c r="DH36" s="638"/>
      <c r="DI36" s="205"/>
    </row>
    <row r="37" spans="1:113" ht="32.25" customHeight="1" x14ac:dyDescent="0.2">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f t="shared" si="4"/>
        <v>5</v>
      </c>
      <c r="V37" s="636"/>
      <c r="W37" s="637" t="str">
        <f>IF('各会計、関係団体の財政状況及び健全化判断比率'!B31="","",'各会計、関係団体の財政状況及び健全化判断比率'!B31)</f>
        <v>後期高齢者医療特別会計</v>
      </c>
      <c r="X37" s="637"/>
      <c r="Y37" s="637"/>
      <c r="Z37" s="637"/>
      <c r="AA37" s="637"/>
      <c r="AB37" s="637"/>
      <c r="AC37" s="637"/>
      <c r="AD37" s="637"/>
      <c r="AE37" s="637"/>
      <c r="AF37" s="637"/>
      <c r="AG37" s="637"/>
      <c r="AH37" s="637"/>
      <c r="AI37" s="637"/>
      <c r="AJ37" s="637"/>
      <c r="AK37" s="637"/>
      <c r="AL37" s="178"/>
      <c r="AM37" s="636">
        <f t="shared" si="0"/>
        <v>9</v>
      </c>
      <c r="AN37" s="636"/>
      <c r="AO37" s="637" t="str">
        <f>IF('各会計、関係団体の財政状況及び健全化判断比率'!B35="","",'各会計、関係団体の財政状況及び健全化判断比率'!B35)</f>
        <v>下水道事業会計</v>
      </c>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13</v>
      </c>
      <c r="BX37" s="636"/>
      <c r="BY37" s="637" t="str">
        <f>IF('各会計、関係団体の財政状況及び健全化判断比率'!B71="","",'各会計、関係団体の財政状況及び健全化判断比率'!B71)</f>
        <v>山梨県市町村総合事務組合（一般廃棄物最終処分場事業特別会計）</v>
      </c>
      <c r="BZ37" s="637"/>
      <c r="CA37" s="637"/>
      <c r="CB37" s="637"/>
      <c r="CC37" s="637"/>
      <c r="CD37" s="637"/>
      <c r="CE37" s="637"/>
      <c r="CF37" s="637"/>
      <c r="CG37" s="637"/>
      <c r="CH37" s="637"/>
      <c r="CI37" s="637"/>
      <c r="CJ37" s="637"/>
      <c r="CK37" s="637"/>
      <c r="CL37" s="637"/>
      <c r="CM37" s="637"/>
      <c r="CN37" s="178"/>
      <c r="CO37" s="636">
        <f t="shared" si="3"/>
        <v>22</v>
      </c>
      <c r="CP37" s="636"/>
      <c r="CQ37" s="637" t="str">
        <f>IF('各会計、関係団体の財政状況及び健全化判断比率'!BS10="","",'各会計、関係団体の財政状況及び健全化判断比率'!BS10)</f>
        <v>公立大学法人都留文科大学</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v>
      </c>
      <c r="DH37" s="638"/>
      <c r="DI37" s="205"/>
    </row>
    <row r="38" spans="1:113" ht="32.25" customHeight="1" x14ac:dyDescent="0.2">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14</v>
      </c>
      <c r="BX38" s="636"/>
      <c r="BY38" s="637" t="str">
        <f>IF('各会計、関係団体の財政状況及び健全化判断比率'!B72="","",'各会計、関係団体の財政状況及び健全化判断比率'!B72)</f>
        <v>山梨県市町村総合事務組合（入札参加資格審査事業費特別会計）</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2">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f t="shared" si="2"/>
        <v>15</v>
      </c>
      <c r="BX39" s="636"/>
      <c r="BY39" s="637" t="str">
        <f>IF('各会計、関係団体の財政状況及び健全化判断比率'!B73="","",'各会計、関係団体の財政状況及び健全化判断比率'!B73)</f>
        <v>山梨県市町村総合事務組合（交通災害共済事業特別会計）</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2">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f t="shared" si="2"/>
        <v>16</v>
      </c>
      <c r="BX40" s="636"/>
      <c r="BY40" s="637" t="str">
        <f>IF('各会計、関係団体の財政状況及び健全化判断比率'!B74="","",'各会計、関係団体の財政状況及び健全化判断比率'!B74)</f>
        <v>山梨県後期高齢者医療広域連合（一般会計）</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2">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f t="shared" si="2"/>
        <v>17</v>
      </c>
      <c r="BX41" s="636"/>
      <c r="BY41" s="637" t="str">
        <f>IF('各会計、関係団体の財政状況及び健全化判断比率'!B75="","",'各会計、関係団体の財政状況及び健全化判断比率'!B75)</f>
        <v>山梨県後期高齢者医療広域連合（後期高齢者医療特別会計）</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2">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f t="shared" si="2"/>
        <v>18</v>
      </c>
      <c r="BX42" s="636"/>
      <c r="BY42" s="637" t="str">
        <f>IF('各会計、関係団体の財政状況及び健全化判断比率'!B76="","",'各会計、関係団体の財政状況及び健全化判断比率'!B76)</f>
        <v>富士・東部広域環境事務組合</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2">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t="str">
        <f t="shared" si="2"/>
        <v/>
      </c>
      <c r="BX43" s="636"/>
      <c r="BY43" s="637" t="str">
        <f>IF('各会計、関係団体の財政状況及び健全化判断比率'!B77="","",'各会計、関係団体の財政状況及び健全化判断比率'!B77)</f>
        <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208</v>
      </c>
      <c r="E46" s="639" t="s">
        <v>209</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2">
      <c r="E47" s="639" t="s">
        <v>210</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2">
      <c r="E48" s="639" t="s">
        <v>211</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2">
      <c r="E49" s="640" t="s">
        <v>212</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2">
      <c r="E50" s="639" t="s">
        <v>213</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2">
      <c r="E51" s="639" t="s">
        <v>214</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2">
      <c r="E52" s="639" t="s">
        <v>215</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2">
      <c r="E53" s="177" t="s">
        <v>609</v>
      </c>
    </row>
    <row r="54" spans="5:113" x14ac:dyDescent="0.2"/>
    <row r="55" spans="5:113" x14ac:dyDescent="0.2"/>
    <row r="56" spans="5:113" x14ac:dyDescent="0.2"/>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0"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2"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8" t="s">
        <v>216</v>
      </c>
      <c r="DI1" s="649"/>
      <c r="DJ1" s="649"/>
      <c r="DK1" s="649"/>
      <c r="DL1" s="649"/>
      <c r="DM1" s="649"/>
      <c r="DN1" s="650"/>
      <c r="DO1" s="212"/>
      <c r="DP1" s="648" t="s">
        <v>217</v>
      </c>
      <c r="DQ1" s="649"/>
      <c r="DR1" s="649"/>
      <c r="DS1" s="649"/>
      <c r="DT1" s="649"/>
      <c r="DU1" s="649"/>
      <c r="DV1" s="649"/>
      <c r="DW1" s="649"/>
      <c r="DX1" s="649"/>
      <c r="DY1" s="649"/>
      <c r="DZ1" s="649"/>
      <c r="EA1" s="649"/>
      <c r="EB1" s="649"/>
      <c r="EC1" s="650"/>
      <c r="ED1" s="210"/>
      <c r="EE1" s="210"/>
      <c r="EF1" s="210"/>
      <c r="EG1" s="210"/>
      <c r="EH1" s="210"/>
      <c r="EI1" s="210"/>
      <c r="EJ1" s="210"/>
      <c r="EK1" s="210"/>
      <c r="EL1" s="210"/>
      <c r="EM1" s="210"/>
    </row>
    <row r="2" spans="2:143" ht="22.5" customHeight="1" x14ac:dyDescent="0.2">
      <c r="B2" s="213" t="s">
        <v>218</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41" t="s">
        <v>219</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220</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4" t="s">
        <v>221</v>
      </c>
      <c r="CE3" s="645"/>
      <c r="CF3" s="645"/>
      <c r="CG3" s="645"/>
      <c r="CH3" s="645"/>
      <c r="CI3" s="645"/>
      <c r="CJ3" s="645"/>
      <c r="CK3" s="645"/>
      <c r="CL3" s="645"/>
      <c r="CM3" s="645"/>
      <c r="CN3" s="645"/>
      <c r="CO3" s="645"/>
      <c r="CP3" s="645"/>
      <c r="CQ3" s="645"/>
      <c r="CR3" s="645"/>
      <c r="CS3" s="645"/>
      <c r="CT3" s="645"/>
      <c r="CU3" s="645"/>
      <c r="CV3" s="645"/>
      <c r="CW3" s="645"/>
      <c r="CX3" s="645"/>
      <c r="CY3" s="645"/>
      <c r="CZ3" s="645"/>
      <c r="DA3" s="645"/>
      <c r="DB3" s="645"/>
      <c r="DC3" s="645"/>
      <c r="DD3" s="645"/>
      <c r="DE3" s="645"/>
      <c r="DF3" s="645"/>
      <c r="DG3" s="645"/>
      <c r="DH3" s="645"/>
      <c r="DI3" s="645"/>
      <c r="DJ3" s="645"/>
      <c r="DK3" s="645"/>
      <c r="DL3" s="645"/>
      <c r="DM3" s="645"/>
      <c r="DN3" s="645"/>
      <c r="DO3" s="645"/>
      <c r="DP3" s="645"/>
      <c r="DQ3" s="645"/>
      <c r="DR3" s="645"/>
      <c r="DS3" s="645"/>
      <c r="DT3" s="645"/>
      <c r="DU3" s="645"/>
      <c r="DV3" s="645"/>
      <c r="DW3" s="645"/>
      <c r="DX3" s="645"/>
      <c r="DY3" s="645"/>
      <c r="DZ3" s="645"/>
      <c r="EA3" s="645"/>
      <c r="EB3" s="645"/>
      <c r="EC3" s="646"/>
    </row>
    <row r="4" spans="2:143" ht="11.25" customHeight="1" x14ac:dyDescent="0.2">
      <c r="B4" s="641" t="s">
        <v>1</v>
      </c>
      <c r="C4" s="642"/>
      <c r="D4" s="642"/>
      <c r="E4" s="642"/>
      <c r="F4" s="642"/>
      <c r="G4" s="642"/>
      <c r="H4" s="642"/>
      <c r="I4" s="642"/>
      <c r="J4" s="642"/>
      <c r="K4" s="642"/>
      <c r="L4" s="642"/>
      <c r="M4" s="642"/>
      <c r="N4" s="642"/>
      <c r="O4" s="642"/>
      <c r="P4" s="642"/>
      <c r="Q4" s="643"/>
      <c r="R4" s="641" t="s">
        <v>222</v>
      </c>
      <c r="S4" s="642"/>
      <c r="T4" s="642"/>
      <c r="U4" s="642"/>
      <c r="V4" s="642"/>
      <c r="W4" s="642"/>
      <c r="X4" s="642"/>
      <c r="Y4" s="643"/>
      <c r="Z4" s="641" t="s">
        <v>223</v>
      </c>
      <c r="AA4" s="642"/>
      <c r="AB4" s="642"/>
      <c r="AC4" s="643"/>
      <c r="AD4" s="641" t="s">
        <v>224</v>
      </c>
      <c r="AE4" s="642"/>
      <c r="AF4" s="642"/>
      <c r="AG4" s="642"/>
      <c r="AH4" s="642"/>
      <c r="AI4" s="642"/>
      <c r="AJ4" s="642"/>
      <c r="AK4" s="643"/>
      <c r="AL4" s="641" t="s">
        <v>223</v>
      </c>
      <c r="AM4" s="642"/>
      <c r="AN4" s="642"/>
      <c r="AO4" s="643"/>
      <c r="AP4" s="647" t="s">
        <v>225</v>
      </c>
      <c r="AQ4" s="647"/>
      <c r="AR4" s="647"/>
      <c r="AS4" s="647"/>
      <c r="AT4" s="647"/>
      <c r="AU4" s="647"/>
      <c r="AV4" s="647"/>
      <c r="AW4" s="647"/>
      <c r="AX4" s="647"/>
      <c r="AY4" s="647"/>
      <c r="AZ4" s="647"/>
      <c r="BA4" s="647"/>
      <c r="BB4" s="647"/>
      <c r="BC4" s="647"/>
      <c r="BD4" s="647"/>
      <c r="BE4" s="647"/>
      <c r="BF4" s="647"/>
      <c r="BG4" s="647" t="s">
        <v>226</v>
      </c>
      <c r="BH4" s="647"/>
      <c r="BI4" s="647"/>
      <c r="BJ4" s="647"/>
      <c r="BK4" s="647"/>
      <c r="BL4" s="647"/>
      <c r="BM4" s="647"/>
      <c r="BN4" s="647"/>
      <c r="BO4" s="647" t="s">
        <v>223</v>
      </c>
      <c r="BP4" s="647"/>
      <c r="BQ4" s="647"/>
      <c r="BR4" s="647"/>
      <c r="BS4" s="647" t="s">
        <v>227</v>
      </c>
      <c r="BT4" s="647"/>
      <c r="BU4" s="647"/>
      <c r="BV4" s="647"/>
      <c r="BW4" s="647"/>
      <c r="BX4" s="647"/>
      <c r="BY4" s="647"/>
      <c r="BZ4" s="647"/>
      <c r="CA4" s="647"/>
      <c r="CB4" s="647"/>
      <c r="CD4" s="644" t="s">
        <v>228</v>
      </c>
      <c r="CE4" s="645"/>
      <c r="CF4" s="645"/>
      <c r="CG4" s="645"/>
      <c r="CH4" s="645"/>
      <c r="CI4" s="645"/>
      <c r="CJ4" s="645"/>
      <c r="CK4" s="645"/>
      <c r="CL4" s="645"/>
      <c r="CM4" s="645"/>
      <c r="CN4" s="645"/>
      <c r="CO4" s="645"/>
      <c r="CP4" s="645"/>
      <c r="CQ4" s="645"/>
      <c r="CR4" s="645"/>
      <c r="CS4" s="645"/>
      <c r="CT4" s="645"/>
      <c r="CU4" s="645"/>
      <c r="CV4" s="645"/>
      <c r="CW4" s="645"/>
      <c r="CX4" s="645"/>
      <c r="CY4" s="645"/>
      <c r="CZ4" s="645"/>
      <c r="DA4" s="645"/>
      <c r="DB4" s="645"/>
      <c r="DC4" s="645"/>
      <c r="DD4" s="645"/>
      <c r="DE4" s="645"/>
      <c r="DF4" s="645"/>
      <c r="DG4" s="645"/>
      <c r="DH4" s="645"/>
      <c r="DI4" s="645"/>
      <c r="DJ4" s="645"/>
      <c r="DK4" s="645"/>
      <c r="DL4" s="645"/>
      <c r="DM4" s="645"/>
      <c r="DN4" s="645"/>
      <c r="DO4" s="645"/>
      <c r="DP4" s="645"/>
      <c r="DQ4" s="645"/>
      <c r="DR4" s="645"/>
      <c r="DS4" s="645"/>
      <c r="DT4" s="645"/>
      <c r="DU4" s="645"/>
      <c r="DV4" s="645"/>
      <c r="DW4" s="645"/>
      <c r="DX4" s="645"/>
      <c r="DY4" s="645"/>
      <c r="DZ4" s="645"/>
      <c r="EA4" s="645"/>
      <c r="EB4" s="645"/>
      <c r="EC4" s="646"/>
    </row>
    <row r="5" spans="2:143" s="361" customFormat="1" ht="11.25" customHeight="1" x14ac:dyDescent="0.2">
      <c r="B5" s="663" t="s">
        <v>229</v>
      </c>
      <c r="C5" s="664"/>
      <c r="D5" s="664"/>
      <c r="E5" s="664"/>
      <c r="F5" s="664"/>
      <c r="G5" s="664"/>
      <c r="H5" s="664"/>
      <c r="I5" s="664"/>
      <c r="J5" s="664"/>
      <c r="K5" s="664"/>
      <c r="L5" s="664"/>
      <c r="M5" s="664"/>
      <c r="N5" s="664"/>
      <c r="O5" s="664"/>
      <c r="P5" s="664"/>
      <c r="Q5" s="665"/>
      <c r="R5" s="666">
        <v>3712389</v>
      </c>
      <c r="S5" s="667"/>
      <c r="T5" s="667"/>
      <c r="U5" s="667"/>
      <c r="V5" s="667"/>
      <c r="W5" s="667"/>
      <c r="X5" s="667"/>
      <c r="Y5" s="668"/>
      <c r="Z5" s="669">
        <v>19.100000000000001</v>
      </c>
      <c r="AA5" s="669"/>
      <c r="AB5" s="669"/>
      <c r="AC5" s="669"/>
      <c r="AD5" s="670">
        <v>3712389</v>
      </c>
      <c r="AE5" s="670"/>
      <c r="AF5" s="670"/>
      <c r="AG5" s="670"/>
      <c r="AH5" s="670"/>
      <c r="AI5" s="670"/>
      <c r="AJ5" s="670"/>
      <c r="AK5" s="670"/>
      <c r="AL5" s="671">
        <v>39.1</v>
      </c>
      <c r="AM5" s="672"/>
      <c r="AN5" s="672"/>
      <c r="AO5" s="673"/>
      <c r="AP5" s="663" t="s">
        <v>230</v>
      </c>
      <c r="AQ5" s="664"/>
      <c r="AR5" s="664"/>
      <c r="AS5" s="664"/>
      <c r="AT5" s="664"/>
      <c r="AU5" s="664"/>
      <c r="AV5" s="664"/>
      <c r="AW5" s="664"/>
      <c r="AX5" s="664"/>
      <c r="AY5" s="664"/>
      <c r="AZ5" s="664"/>
      <c r="BA5" s="664"/>
      <c r="BB5" s="664"/>
      <c r="BC5" s="664"/>
      <c r="BD5" s="664"/>
      <c r="BE5" s="664"/>
      <c r="BF5" s="665"/>
      <c r="BG5" s="655">
        <v>3699737</v>
      </c>
      <c r="BH5" s="656"/>
      <c r="BI5" s="656"/>
      <c r="BJ5" s="656"/>
      <c r="BK5" s="656"/>
      <c r="BL5" s="656"/>
      <c r="BM5" s="656"/>
      <c r="BN5" s="657"/>
      <c r="BO5" s="651">
        <v>99.7</v>
      </c>
      <c r="BP5" s="651"/>
      <c r="BQ5" s="651"/>
      <c r="BR5" s="651"/>
      <c r="BS5" s="658">
        <v>8954</v>
      </c>
      <c r="BT5" s="658"/>
      <c r="BU5" s="658"/>
      <c r="BV5" s="658"/>
      <c r="BW5" s="658"/>
      <c r="BX5" s="658"/>
      <c r="BY5" s="658"/>
      <c r="BZ5" s="658"/>
      <c r="CA5" s="658"/>
      <c r="CB5" s="662"/>
      <c r="CD5" s="644" t="s">
        <v>225</v>
      </c>
      <c r="CE5" s="645"/>
      <c r="CF5" s="645"/>
      <c r="CG5" s="645"/>
      <c r="CH5" s="645"/>
      <c r="CI5" s="645"/>
      <c r="CJ5" s="645"/>
      <c r="CK5" s="645"/>
      <c r="CL5" s="645"/>
      <c r="CM5" s="645"/>
      <c r="CN5" s="645"/>
      <c r="CO5" s="645"/>
      <c r="CP5" s="645"/>
      <c r="CQ5" s="646"/>
      <c r="CR5" s="644" t="s">
        <v>231</v>
      </c>
      <c r="CS5" s="645"/>
      <c r="CT5" s="645"/>
      <c r="CU5" s="645"/>
      <c r="CV5" s="645"/>
      <c r="CW5" s="645"/>
      <c r="CX5" s="645"/>
      <c r="CY5" s="646"/>
      <c r="CZ5" s="644" t="s">
        <v>223</v>
      </c>
      <c r="DA5" s="645"/>
      <c r="DB5" s="645"/>
      <c r="DC5" s="646"/>
      <c r="DD5" s="644" t="s">
        <v>232</v>
      </c>
      <c r="DE5" s="645"/>
      <c r="DF5" s="645"/>
      <c r="DG5" s="645"/>
      <c r="DH5" s="645"/>
      <c r="DI5" s="645"/>
      <c r="DJ5" s="645"/>
      <c r="DK5" s="645"/>
      <c r="DL5" s="645"/>
      <c r="DM5" s="645"/>
      <c r="DN5" s="645"/>
      <c r="DO5" s="645"/>
      <c r="DP5" s="646"/>
      <c r="DQ5" s="644" t="s">
        <v>233</v>
      </c>
      <c r="DR5" s="645"/>
      <c r="DS5" s="645"/>
      <c r="DT5" s="645"/>
      <c r="DU5" s="645"/>
      <c r="DV5" s="645"/>
      <c r="DW5" s="645"/>
      <c r="DX5" s="645"/>
      <c r="DY5" s="645"/>
      <c r="DZ5" s="645"/>
      <c r="EA5" s="645"/>
      <c r="EB5" s="645"/>
      <c r="EC5" s="646"/>
    </row>
    <row r="6" spans="2:143" ht="11.25" customHeight="1" x14ac:dyDescent="0.2">
      <c r="B6" s="652" t="s">
        <v>234</v>
      </c>
      <c r="C6" s="653"/>
      <c r="D6" s="653"/>
      <c r="E6" s="653"/>
      <c r="F6" s="653"/>
      <c r="G6" s="653"/>
      <c r="H6" s="653"/>
      <c r="I6" s="653"/>
      <c r="J6" s="653"/>
      <c r="K6" s="653"/>
      <c r="L6" s="653"/>
      <c r="M6" s="653"/>
      <c r="N6" s="653"/>
      <c r="O6" s="653"/>
      <c r="P6" s="653"/>
      <c r="Q6" s="654"/>
      <c r="R6" s="655">
        <v>106300</v>
      </c>
      <c r="S6" s="656"/>
      <c r="T6" s="656"/>
      <c r="U6" s="656"/>
      <c r="V6" s="656"/>
      <c r="W6" s="656"/>
      <c r="X6" s="656"/>
      <c r="Y6" s="657"/>
      <c r="Z6" s="651">
        <v>0.5</v>
      </c>
      <c r="AA6" s="651"/>
      <c r="AB6" s="651"/>
      <c r="AC6" s="651"/>
      <c r="AD6" s="658">
        <v>106300</v>
      </c>
      <c r="AE6" s="658"/>
      <c r="AF6" s="658"/>
      <c r="AG6" s="658"/>
      <c r="AH6" s="658"/>
      <c r="AI6" s="658"/>
      <c r="AJ6" s="658"/>
      <c r="AK6" s="658"/>
      <c r="AL6" s="659">
        <v>1.1000000000000001</v>
      </c>
      <c r="AM6" s="660"/>
      <c r="AN6" s="660"/>
      <c r="AO6" s="661"/>
      <c r="AP6" s="652" t="s">
        <v>235</v>
      </c>
      <c r="AQ6" s="653"/>
      <c r="AR6" s="653"/>
      <c r="AS6" s="653"/>
      <c r="AT6" s="653"/>
      <c r="AU6" s="653"/>
      <c r="AV6" s="653"/>
      <c r="AW6" s="653"/>
      <c r="AX6" s="653"/>
      <c r="AY6" s="653"/>
      <c r="AZ6" s="653"/>
      <c r="BA6" s="653"/>
      <c r="BB6" s="653"/>
      <c r="BC6" s="653"/>
      <c r="BD6" s="653"/>
      <c r="BE6" s="653"/>
      <c r="BF6" s="654"/>
      <c r="BG6" s="655">
        <v>3699737</v>
      </c>
      <c r="BH6" s="656"/>
      <c r="BI6" s="656"/>
      <c r="BJ6" s="656"/>
      <c r="BK6" s="656"/>
      <c r="BL6" s="656"/>
      <c r="BM6" s="656"/>
      <c r="BN6" s="657"/>
      <c r="BO6" s="651">
        <v>99.7</v>
      </c>
      <c r="BP6" s="651"/>
      <c r="BQ6" s="651"/>
      <c r="BR6" s="651"/>
      <c r="BS6" s="658">
        <v>8954</v>
      </c>
      <c r="BT6" s="658"/>
      <c r="BU6" s="658"/>
      <c r="BV6" s="658"/>
      <c r="BW6" s="658"/>
      <c r="BX6" s="658"/>
      <c r="BY6" s="658"/>
      <c r="BZ6" s="658"/>
      <c r="CA6" s="658"/>
      <c r="CB6" s="662"/>
      <c r="CD6" s="676" t="s">
        <v>236</v>
      </c>
      <c r="CE6" s="677"/>
      <c r="CF6" s="677"/>
      <c r="CG6" s="677"/>
      <c r="CH6" s="677"/>
      <c r="CI6" s="677"/>
      <c r="CJ6" s="677"/>
      <c r="CK6" s="677"/>
      <c r="CL6" s="677"/>
      <c r="CM6" s="677"/>
      <c r="CN6" s="677"/>
      <c r="CO6" s="677"/>
      <c r="CP6" s="677"/>
      <c r="CQ6" s="678"/>
      <c r="CR6" s="655">
        <v>146088</v>
      </c>
      <c r="CS6" s="656"/>
      <c r="CT6" s="656"/>
      <c r="CU6" s="656"/>
      <c r="CV6" s="656"/>
      <c r="CW6" s="656"/>
      <c r="CX6" s="656"/>
      <c r="CY6" s="657"/>
      <c r="CZ6" s="671">
        <v>0.8</v>
      </c>
      <c r="DA6" s="672"/>
      <c r="DB6" s="672"/>
      <c r="DC6" s="679"/>
      <c r="DD6" s="674" t="s">
        <v>129</v>
      </c>
      <c r="DE6" s="656"/>
      <c r="DF6" s="656"/>
      <c r="DG6" s="656"/>
      <c r="DH6" s="656"/>
      <c r="DI6" s="656"/>
      <c r="DJ6" s="656"/>
      <c r="DK6" s="656"/>
      <c r="DL6" s="656"/>
      <c r="DM6" s="656"/>
      <c r="DN6" s="656"/>
      <c r="DO6" s="656"/>
      <c r="DP6" s="657"/>
      <c r="DQ6" s="674">
        <v>146088</v>
      </c>
      <c r="DR6" s="656"/>
      <c r="DS6" s="656"/>
      <c r="DT6" s="656"/>
      <c r="DU6" s="656"/>
      <c r="DV6" s="656"/>
      <c r="DW6" s="656"/>
      <c r="DX6" s="656"/>
      <c r="DY6" s="656"/>
      <c r="DZ6" s="656"/>
      <c r="EA6" s="656"/>
      <c r="EB6" s="656"/>
      <c r="EC6" s="675"/>
    </row>
    <row r="7" spans="2:143" ht="11.25" customHeight="1" x14ac:dyDescent="0.2">
      <c r="B7" s="652" t="s">
        <v>237</v>
      </c>
      <c r="C7" s="653"/>
      <c r="D7" s="653"/>
      <c r="E7" s="653"/>
      <c r="F7" s="653"/>
      <c r="G7" s="653"/>
      <c r="H7" s="653"/>
      <c r="I7" s="653"/>
      <c r="J7" s="653"/>
      <c r="K7" s="653"/>
      <c r="L7" s="653"/>
      <c r="M7" s="653"/>
      <c r="N7" s="653"/>
      <c r="O7" s="653"/>
      <c r="P7" s="653"/>
      <c r="Q7" s="654"/>
      <c r="R7" s="655">
        <v>2665</v>
      </c>
      <c r="S7" s="656"/>
      <c r="T7" s="656"/>
      <c r="U7" s="656"/>
      <c r="V7" s="656"/>
      <c r="W7" s="656"/>
      <c r="X7" s="656"/>
      <c r="Y7" s="657"/>
      <c r="Z7" s="651">
        <v>0</v>
      </c>
      <c r="AA7" s="651"/>
      <c r="AB7" s="651"/>
      <c r="AC7" s="651"/>
      <c r="AD7" s="658">
        <v>2665</v>
      </c>
      <c r="AE7" s="658"/>
      <c r="AF7" s="658"/>
      <c r="AG7" s="658"/>
      <c r="AH7" s="658"/>
      <c r="AI7" s="658"/>
      <c r="AJ7" s="658"/>
      <c r="AK7" s="658"/>
      <c r="AL7" s="659">
        <v>0</v>
      </c>
      <c r="AM7" s="660"/>
      <c r="AN7" s="660"/>
      <c r="AO7" s="661"/>
      <c r="AP7" s="652" t="s">
        <v>238</v>
      </c>
      <c r="AQ7" s="653"/>
      <c r="AR7" s="653"/>
      <c r="AS7" s="653"/>
      <c r="AT7" s="653"/>
      <c r="AU7" s="653"/>
      <c r="AV7" s="653"/>
      <c r="AW7" s="653"/>
      <c r="AX7" s="653"/>
      <c r="AY7" s="653"/>
      <c r="AZ7" s="653"/>
      <c r="BA7" s="653"/>
      <c r="BB7" s="653"/>
      <c r="BC7" s="653"/>
      <c r="BD7" s="653"/>
      <c r="BE7" s="653"/>
      <c r="BF7" s="654"/>
      <c r="BG7" s="655">
        <v>1614856</v>
      </c>
      <c r="BH7" s="656"/>
      <c r="BI7" s="656"/>
      <c r="BJ7" s="656"/>
      <c r="BK7" s="656"/>
      <c r="BL7" s="656"/>
      <c r="BM7" s="656"/>
      <c r="BN7" s="657"/>
      <c r="BO7" s="651">
        <v>43.5</v>
      </c>
      <c r="BP7" s="651"/>
      <c r="BQ7" s="651"/>
      <c r="BR7" s="651"/>
      <c r="BS7" s="658">
        <v>8954</v>
      </c>
      <c r="BT7" s="658"/>
      <c r="BU7" s="658"/>
      <c r="BV7" s="658"/>
      <c r="BW7" s="658"/>
      <c r="BX7" s="658"/>
      <c r="BY7" s="658"/>
      <c r="BZ7" s="658"/>
      <c r="CA7" s="658"/>
      <c r="CB7" s="662"/>
      <c r="CD7" s="680" t="s">
        <v>239</v>
      </c>
      <c r="CE7" s="681"/>
      <c r="CF7" s="681"/>
      <c r="CG7" s="681"/>
      <c r="CH7" s="681"/>
      <c r="CI7" s="681"/>
      <c r="CJ7" s="681"/>
      <c r="CK7" s="681"/>
      <c r="CL7" s="681"/>
      <c r="CM7" s="681"/>
      <c r="CN7" s="681"/>
      <c r="CO7" s="681"/>
      <c r="CP7" s="681"/>
      <c r="CQ7" s="682"/>
      <c r="CR7" s="655">
        <v>4305632</v>
      </c>
      <c r="CS7" s="656"/>
      <c r="CT7" s="656"/>
      <c r="CU7" s="656"/>
      <c r="CV7" s="656"/>
      <c r="CW7" s="656"/>
      <c r="CX7" s="656"/>
      <c r="CY7" s="657"/>
      <c r="CZ7" s="651">
        <v>23</v>
      </c>
      <c r="DA7" s="651"/>
      <c r="DB7" s="651"/>
      <c r="DC7" s="651"/>
      <c r="DD7" s="674">
        <v>235059</v>
      </c>
      <c r="DE7" s="656"/>
      <c r="DF7" s="656"/>
      <c r="DG7" s="656"/>
      <c r="DH7" s="656"/>
      <c r="DI7" s="656"/>
      <c r="DJ7" s="656"/>
      <c r="DK7" s="656"/>
      <c r="DL7" s="656"/>
      <c r="DM7" s="656"/>
      <c r="DN7" s="656"/>
      <c r="DO7" s="656"/>
      <c r="DP7" s="657"/>
      <c r="DQ7" s="674">
        <v>2005748</v>
      </c>
      <c r="DR7" s="656"/>
      <c r="DS7" s="656"/>
      <c r="DT7" s="656"/>
      <c r="DU7" s="656"/>
      <c r="DV7" s="656"/>
      <c r="DW7" s="656"/>
      <c r="DX7" s="656"/>
      <c r="DY7" s="656"/>
      <c r="DZ7" s="656"/>
      <c r="EA7" s="656"/>
      <c r="EB7" s="656"/>
      <c r="EC7" s="675"/>
    </row>
    <row r="8" spans="2:143" ht="11.25" customHeight="1" x14ac:dyDescent="0.2">
      <c r="B8" s="652" t="s">
        <v>240</v>
      </c>
      <c r="C8" s="653"/>
      <c r="D8" s="653"/>
      <c r="E8" s="653"/>
      <c r="F8" s="653"/>
      <c r="G8" s="653"/>
      <c r="H8" s="653"/>
      <c r="I8" s="653"/>
      <c r="J8" s="653"/>
      <c r="K8" s="653"/>
      <c r="L8" s="653"/>
      <c r="M8" s="653"/>
      <c r="N8" s="653"/>
      <c r="O8" s="653"/>
      <c r="P8" s="653"/>
      <c r="Q8" s="654"/>
      <c r="R8" s="655">
        <v>18915</v>
      </c>
      <c r="S8" s="656"/>
      <c r="T8" s="656"/>
      <c r="U8" s="656"/>
      <c r="V8" s="656"/>
      <c r="W8" s="656"/>
      <c r="X8" s="656"/>
      <c r="Y8" s="657"/>
      <c r="Z8" s="651">
        <v>0.1</v>
      </c>
      <c r="AA8" s="651"/>
      <c r="AB8" s="651"/>
      <c r="AC8" s="651"/>
      <c r="AD8" s="658">
        <v>18915</v>
      </c>
      <c r="AE8" s="658"/>
      <c r="AF8" s="658"/>
      <c r="AG8" s="658"/>
      <c r="AH8" s="658"/>
      <c r="AI8" s="658"/>
      <c r="AJ8" s="658"/>
      <c r="AK8" s="658"/>
      <c r="AL8" s="659">
        <v>0.2</v>
      </c>
      <c r="AM8" s="660"/>
      <c r="AN8" s="660"/>
      <c r="AO8" s="661"/>
      <c r="AP8" s="652" t="s">
        <v>241</v>
      </c>
      <c r="AQ8" s="653"/>
      <c r="AR8" s="653"/>
      <c r="AS8" s="653"/>
      <c r="AT8" s="653"/>
      <c r="AU8" s="653"/>
      <c r="AV8" s="653"/>
      <c r="AW8" s="653"/>
      <c r="AX8" s="653"/>
      <c r="AY8" s="653"/>
      <c r="AZ8" s="653"/>
      <c r="BA8" s="653"/>
      <c r="BB8" s="653"/>
      <c r="BC8" s="653"/>
      <c r="BD8" s="653"/>
      <c r="BE8" s="653"/>
      <c r="BF8" s="654"/>
      <c r="BG8" s="655">
        <v>64349</v>
      </c>
      <c r="BH8" s="656"/>
      <c r="BI8" s="656"/>
      <c r="BJ8" s="656"/>
      <c r="BK8" s="656"/>
      <c r="BL8" s="656"/>
      <c r="BM8" s="656"/>
      <c r="BN8" s="657"/>
      <c r="BO8" s="651">
        <v>1.7</v>
      </c>
      <c r="BP8" s="651"/>
      <c r="BQ8" s="651"/>
      <c r="BR8" s="651"/>
      <c r="BS8" s="658" t="s">
        <v>129</v>
      </c>
      <c r="BT8" s="658"/>
      <c r="BU8" s="658"/>
      <c r="BV8" s="658"/>
      <c r="BW8" s="658"/>
      <c r="BX8" s="658"/>
      <c r="BY8" s="658"/>
      <c r="BZ8" s="658"/>
      <c r="CA8" s="658"/>
      <c r="CB8" s="662"/>
      <c r="CD8" s="680" t="s">
        <v>242</v>
      </c>
      <c r="CE8" s="681"/>
      <c r="CF8" s="681"/>
      <c r="CG8" s="681"/>
      <c r="CH8" s="681"/>
      <c r="CI8" s="681"/>
      <c r="CJ8" s="681"/>
      <c r="CK8" s="681"/>
      <c r="CL8" s="681"/>
      <c r="CM8" s="681"/>
      <c r="CN8" s="681"/>
      <c r="CO8" s="681"/>
      <c r="CP8" s="681"/>
      <c r="CQ8" s="682"/>
      <c r="CR8" s="655">
        <v>4695204</v>
      </c>
      <c r="CS8" s="656"/>
      <c r="CT8" s="656"/>
      <c r="CU8" s="656"/>
      <c r="CV8" s="656"/>
      <c r="CW8" s="656"/>
      <c r="CX8" s="656"/>
      <c r="CY8" s="657"/>
      <c r="CZ8" s="651">
        <v>25.1</v>
      </c>
      <c r="DA8" s="651"/>
      <c r="DB8" s="651"/>
      <c r="DC8" s="651"/>
      <c r="DD8" s="674">
        <v>40900</v>
      </c>
      <c r="DE8" s="656"/>
      <c r="DF8" s="656"/>
      <c r="DG8" s="656"/>
      <c r="DH8" s="656"/>
      <c r="DI8" s="656"/>
      <c r="DJ8" s="656"/>
      <c r="DK8" s="656"/>
      <c r="DL8" s="656"/>
      <c r="DM8" s="656"/>
      <c r="DN8" s="656"/>
      <c r="DO8" s="656"/>
      <c r="DP8" s="657"/>
      <c r="DQ8" s="674">
        <v>1961761</v>
      </c>
      <c r="DR8" s="656"/>
      <c r="DS8" s="656"/>
      <c r="DT8" s="656"/>
      <c r="DU8" s="656"/>
      <c r="DV8" s="656"/>
      <c r="DW8" s="656"/>
      <c r="DX8" s="656"/>
      <c r="DY8" s="656"/>
      <c r="DZ8" s="656"/>
      <c r="EA8" s="656"/>
      <c r="EB8" s="656"/>
      <c r="EC8" s="675"/>
    </row>
    <row r="9" spans="2:143" ht="11.25" customHeight="1" x14ac:dyDescent="0.2">
      <c r="B9" s="652" t="s">
        <v>243</v>
      </c>
      <c r="C9" s="653"/>
      <c r="D9" s="653"/>
      <c r="E9" s="653"/>
      <c r="F9" s="653"/>
      <c r="G9" s="653"/>
      <c r="H9" s="653"/>
      <c r="I9" s="653"/>
      <c r="J9" s="653"/>
      <c r="K9" s="653"/>
      <c r="L9" s="653"/>
      <c r="M9" s="653"/>
      <c r="N9" s="653"/>
      <c r="O9" s="653"/>
      <c r="P9" s="653"/>
      <c r="Q9" s="654"/>
      <c r="R9" s="655">
        <v>24536</v>
      </c>
      <c r="S9" s="656"/>
      <c r="T9" s="656"/>
      <c r="U9" s="656"/>
      <c r="V9" s="656"/>
      <c r="W9" s="656"/>
      <c r="X9" s="656"/>
      <c r="Y9" s="657"/>
      <c r="Z9" s="651">
        <v>0.1</v>
      </c>
      <c r="AA9" s="651"/>
      <c r="AB9" s="651"/>
      <c r="AC9" s="651"/>
      <c r="AD9" s="658">
        <v>24536</v>
      </c>
      <c r="AE9" s="658"/>
      <c r="AF9" s="658"/>
      <c r="AG9" s="658"/>
      <c r="AH9" s="658"/>
      <c r="AI9" s="658"/>
      <c r="AJ9" s="658"/>
      <c r="AK9" s="658"/>
      <c r="AL9" s="659">
        <v>0.3</v>
      </c>
      <c r="AM9" s="660"/>
      <c r="AN9" s="660"/>
      <c r="AO9" s="661"/>
      <c r="AP9" s="652" t="s">
        <v>244</v>
      </c>
      <c r="AQ9" s="653"/>
      <c r="AR9" s="653"/>
      <c r="AS9" s="653"/>
      <c r="AT9" s="653"/>
      <c r="AU9" s="653"/>
      <c r="AV9" s="653"/>
      <c r="AW9" s="653"/>
      <c r="AX9" s="653"/>
      <c r="AY9" s="653"/>
      <c r="AZ9" s="653"/>
      <c r="BA9" s="653"/>
      <c r="BB9" s="653"/>
      <c r="BC9" s="653"/>
      <c r="BD9" s="653"/>
      <c r="BE9" s="653"/>
      <c r="BF9" s="654"/>
      <c r="BG9" s="655">
        <v>1306318</v>
      </c>
      <c r="BH9" s="656"/>
      <c r="BI9" s="656"/>
      <c r="BJ9" s="656"/>
      <c r="BK9" s="656"/>
      <c r="BL9" s="656"/>
      <c r="BM9" s="656"/>
      <c r="BN9" s="657"/>
      <c r="BO9" s="651">
        <v>35.200000000000003</v>
      </c>
      <c r="BP9" s="651"/>
      <c r="BQ9" s="651"/>
      <c r="BR9" s="651"/>
      <c r="BS9" s="658" t="s">
        <v>129</v>
      </c>
      <c r="BT9" s="658"/>
      <c r="BU9" s="658"/>
      <c r="BV9" s="658"/>
      <c r="BW9" s="658"/>
      <c r="BX9" s="658"/>
      <c r="BY9" s="658"/>
      <c r="BZ9" s="658"/>
      <c r="CA9" s="658"/>
      <c r="CB9" s="662"/>
      <c r="CD9" s="680" t="s">
        <v>245</v>
      </c>
      <c r="CE9" s="681"/>
      <c r="CF9" s="681"/>
      <c r="CG9" s="681"/>
      <c r="CH9" s="681"/>
      <c r="CI9" s="681"/>
      <c r="CJ9" s="681"/>
      <c r="CK9" s="681"/>
      <c r="CL9" s="681"/>
      <c r="CM9" s="681"/>
      <c r="CN9" s="681"/>
      <c r="CO9" s="681"/>
      <c r="CP9" s="681"/>
      <c r="CQ9" s="682"/>
      <c r="CR9" s="655">
        <v>2104890</v>
      </c>
      <c r="CS9" s="656"/>
      <c r="CT9" s="656"/>
      <c r="CU9" s="656"/>
      <c r="CV9" s="656"/>
      <c r="CW9" s="656"/>
      <c r="CX9" s="656"/>
      <c r="CY9" s="657"/>
      <c r="CZ9" s="651">
        <v>11.3</v>
      </c>
      <c r="DA9" s="651"/>
      <c r="DB9" s="651"/>
      <c r="DC9" s="651"/>
      <c r="DD9" s="674">
        <v>65391</v>
      </c>
      <c r="DE9" s="656"/>
      <c r="DF9" s="656"/>
      <c r="DG9" s="656"/>
      <c r="DH9" s="656"/>
      <c r="DI9" s="656"/>
      <c r="DJ9" s="656"/>
      <c r="DK9" s="656"/>
      <c r="DL9" s="656"/>
      <c r="DM9" s="656"/>
      <c r="DN9" s="656"/>
      <c r="DO9" s="656"/>
      <c r="DP9" s="657"/>
      <c r="DQ9" s="674">
        <v>1716587</v>
      </c>
      <c r="DR9" s="656"/>
      <c r="DS9" s="656"/>
      <c r="DT9" s="656"/>
      <c r="DU9" s="656"/>
      <c r="DV9" s="656"/>
      <c r="DW9" s="656"/>
      <c r="DX9" s="656"/>
      <c r="DY9" s="656"/>
      <c r="DZ9" s="656"/>
      <c r="EA9" s="656"/>
      <c r="EB9" s="656"/>
      <c r="EC9" s="675"/>
    </row>
    <row r="10" spans="2:143" ht="11.25" customHeight="1" x14ac:dyDescent="0.2">
      <c r="B10" s="652" t="s">
        <v>246</v>
      </c>
      <c r="C10" s="653"/>
      <c r="D10" s="653"/>
      <c r="E10" s="653"/>
      <c r="F10" s="653"/>
      <c r="G10" s="653"/>
      <c r="H10" s="653"/>
      <c r="I10" s="653"/>
      <c r="J10" s="653"/>
      <c r="K10" s="653"/>
      <c r="L10" s="653"/>
      <c r="M10" s="653"/>
      <c r="N10" s="653"/>
      <c r="O10" s="653"/>
      <c r="P10" s="653"/>
      <c r="Q10" s="654"/>
      <c r="R10" s="655" t="s">
        <v>129</v>
      </c>
      <c r="S10" s="656"/>
      <c r="T10" s="656"/>
      <c r="U10" s="656"/>
      <c r="V10" s="656"/>
      <c r="W10" s="656"/>
      <c r="X10" s="656"/>
      <c r="Y10" s="657"/>
      <c r="Z10" s="651" t="s">
        <v>129</v>
      </c>
      <c r="AA10" s="651"/>
      <c r="AB10" s="651"/>
      <c r="AC10" s="651"/>
      <c r="AD10" s="658" t="s">
        <v>129</v>
      </c>
      <c r="AE10" s="658"/>
      <c r="AF10" s="658"/>
      <c r="AG10" s="658"/>
      <c r="AH10" s="658"/>
      <c r="AI10" s="658"/>
      <c r="AJ10" s="658"/>
      <c r="AK10" s="658"/>
      <c r="AL10" s="659" t="s">
        <v>129</v>
      </c>
      <c r="AM10" s="660"/>
      <c r="AN10" s="660"/>
      <c r="AO10" s="661"/>
      <c r="AP10" s="652" t="s">
        <v>247</v>
      </c>
      <c r="AQ10" s="653"/>
      <c r="AR10" s="653"/>
      <c r="AS10" s="653"/>
      <c r="AT10" s="653"/>
      <c r="AU10" s="653"/>
      <c r="AV10" s="653"/>
      <c r="AW10" s="653"/>
      <c r="AX10" s="653"/>
      <c r="AY10" s="653"/>
      <c r="AZ10" s="653"/>
      <c r="BA10" s="653"/>
      <c r="BB10" s="653"/>
      <c r="BC10" s="653"/>
      <c r="BD10" s="653"/>
      <c r="BE10" s="653"/>
      <c r="BF10" s="654"/>
      <c r="BG10" s="655">
        <v>96768</v>
      </c>
      <c r="BH10" s="656"/>
      <c r="BI10" s="656"/>
      <c r="BJ10" s="656"/>
      <c r="BK10" s="656"/>
      <c r="BL10" s="656"/>
      <c r="BM10" s="656"/>
      <c r="BN10" s="657"/>
      <c r="BO10" s="651">
        <v>2.6</v>
      </c>
      <c r="BP10" s="651"/>
      <c r="BQ10" s="651"/>
      <c r="BR10" s="651"/>
      <c r="BS10" s="658" t="s">
        <v>129</v>
      </c>
      <c r="BT10" s="658"/>
      <c r="BU10" s="658"/>
      <c r="BV10" s="658"/>
      <c r="BW10" s="658"/>
      <c r="BX10" s="658"/>
      <c r="BY10" s="658"/>
      <c r="BZ10" s="658"/>
      <c r="CA10" s="658"/>
      <c r="CB10" s="662"/>
      <c r="CD10" s="680" t="s">
        <v>248</v>
      </c>
      <c r="CE10" s="681"/>
      <c r="CF10" s="681"/>
      <c r="CG10" s="681"/>
      <c r="CH10" s="681"/>
      <c r="CI10" s="681"/>
      <c r="CJ10" s="681"/>
      <c r="CK10" s="681"/>
      <c r="CL10" s="681"/>
      <c r="CM10" s="681"/>
      <c r="CN10" s="681"/>
      <c r="CO10" s="681"/>
      <c r="CP10" s="681"/>
      <c r="CQ10" s="682"/>
      <c r="CR10" s="655">
        <v>11953</v>
      </c>
      <c r="CS10" s="656"/>
      <c r="CT10" s="656"/>
      <c r="CU10" s="656"/>
      <c r="CV10" s="656"/>
      <c r="CW10" s="656"/>
      <c r="CX10" s="656"/>
      <c r="CY10" s="657"/>
      <c r="CZ10" s="651">
        <v>0.1</v>
      </c>
      <c r="DA10" s="651"/>
      <c r="DB10" s="651"/>
      <c r="DC10" s="651"/>
      <c r="DD10" s="674" t="s">
        <v>129</v>
      </c>
      <c r="DE10" s="656"/>
      <c r="DF10" s="656"/>
      <c r="DG10" s="656"/>
      <c r="DH10" s="656"/>
      <c r="DI10" s="656"/>
      <c r="DJ10" s="656"/>
      <c r="DK10" s="656"/>
      <c r="DL10" s="656"/>
      <c r="DM10" s="656"/>
      <c r="DN10" s="656"/>
      <c r="DO10" s="656"/>
      <c r="DP10" s="657"/>
      <c r="DQ10" s="674">
        <v>11953</v>
      </c>
      <c r="DR10" s="656"/>
      <c r="DS10" s="656"/>
      <c r="DT10" s="656"/>
      <c r="DU10" s="656"/>
      <c r="DV10" s="656"/>
      <c r="DW10" s="656"/>
      <c r="DX10" s="656"/>
      <c r="DY10" s="656"/>
      <c r="DZ10" s="656"/>
      <c r="EA10" s="656"/>
      <c r="EB10" s="656"/>
      <c r="EC10" s="675"/>
    </row>
    <row r="11" spans="2:143" ht="11.25" customHeight="1" x14ac:dyDescent="0.2">
      <c r="B11" s="652" t="s">
        <v>249</v>
      </c>
      <c r="C11" s="653"/>
      <c r="D11" s="653"/>
      <c r="E11" s="653"/>
      <c r="F11" s="653"/>
      <c r="G11" s="653"/>
      <c r="H11" s="653"/>
      <c r="I11" s="653"/>
      <c r="J11" s="653"/>
      <c r="K11" s="653"/>
      <c r="L11" s="653"/>
      <c r="M11" s="653"/>
      <c r="N11" s="653"/>
      <c r="O11" s="653"/>
      <c r="P11" s="653"/>
      <c r="Q11" s="654"/>
      <c r="R11" s="655">
        <v>787584</v>
      </c>
      <c r="S11" s="656"/>
      <c r="T11" s="656"/>
      <c r="U11" s="656"/>
      <c r="V11" s="656"/>
      <c r="W11" s="656"/>
      <c r="X11" s="656"/>
      <c r="Y11" s="657"/>
      <c r="Z11" s="659">
        <v>4.0999999999999996</v>
      </c>
      <c r="AA11" s="660"/>
      <c r="AB11" s="660"/>
      <c r="AC11" s="683"/>
      <c r="AD11" s="674">
        <v>787584</v>
      </c>
      <c r="AE11" s="656"/>
      <c r="AF11" s="656"/>
      <c r="AG11" s="656"/>
      <c r="AH11" s="656"/>
      <c r="AI11" s="656"/>
      <c r="AJ11" s="656"/>
      <c r="AK11" s="657"/>
      <c r="AL11" s="659">
        <v>8.3000000000000007</v>
      </c>
      <c r="AM11" s="660"/>
      <c r="AN11" s="660"/>
      <c r="AO11" s="661"/>
      <c r="AP11" s="652" t="s">
        <v>250</v>
      </c>
      <c r="AQ11" s="653"/>
      <c r="AR11" s="653"/>
      <c r="AS11" s="653"/>
      <c r="AT11" s="653"/>
      <c r="AU11" s="653"/>
      <c r="AV11" s="653"/>
      <c r="AW11" s="653"/>
      <c r="AX11" s="653"/>
      <c r="AY11" s="653"/>
      <c r="AZ11" s="653"/>
      <c r="BA11" s="653"/>
      <c r="BB11" s="653"/>
      <c r="BC11" s="653"/>
      <c r="BD11" s="653"/>
      <c r="BE11" s="653"/>
      <c r="BF11" s="654"/>
      <c r="BG11" s="655">
        <v>147421</v>
      </c>
      <c r="BH11" s="656"/>
      <c r="BI11" s="656"/>
      <c r="BJ11" s="656"/>
      <c r="BK11" s="656"/>
      <c r="BL11" s="656"/>
      <c r="BM11" s="656"/>
      <c r="BN11" s="657"/>
      <c r="BO11" s="651">
        <v>4</v>
      </c>
      <c r="BP11" s="651"/>
      <c r="BQ11" s="651"/>
      <c r="BR11" s="651"/>
      <c r="BS11" s="658">
        <v>8954</v>
      </c>
      <c r="BT11" s="658"/>
      <c r="BU11" s="658"/>
      <c r="BV11" s="658"/>
      <c r="BW11" s="658"/>
      <c r="BX11" s="658"/>
      <c r="BY11" s="658"/>
      <c r="BZ11" s="658"/>
      <c r="CA11" s="658"/>
      <c r="CB11" s="662"/>
      <c r="CD11" s="680" t="s">
        <v>251</v>
      </c>
      <c r="CE11" s="681"/>
      <c r="CF11" s="681"/>
      <c r="CG11" s="681"/>
      <c r="CH11" s="681"/>
      <c r="CI11" s="681"/>
      <c r="CJ11" s="681"/>
      <c r="CK11" s="681"/>
      <c r="CL11" s="681"/>
      <c r="CM11" s="681"/>
      <c r="CN11" s="681"/>
      <c r="CO11" s="681"/>
      <c r="CP11" s="681"/>
      <c r="CQ11" s="682"/>
      <c r="CR11" s="655">
        <v>245074</v>
      </c>
      <c r="CS11" s="656"/>
      <c r="CT11" s="656"/>
      <c r="CU11" s="656"/>
      <c r="CV11" s="656"/>
      <c r="CW11" s="656"/>
      <c r="CX11" s="656"/>
      <c r="CY11" s="657"/>
      <c r="CZ11" s="651">
        <v>1.3</v>
      </c>
      <c r="DA11" s="651"/>
      <c r="DB11" s="651"/>
      <c r="DC11" s="651"/>
      <c r="DD11" s="674">
        <v>81015</v>
      </c>
      <c r="DE11" s="656"/>
      <c r="DF11" s="656"/>
      <c r="DG11" s="656"/>
      <c r="DH11" s="656"/>
      <c r="DI11" s="656"/>
      <c r="DJ11" s="656"/>
      <c r="DK11" s="656"/>
      <c r="DL11" s="656"/>
      <c r="DM11" s="656"/>
      <c r="DN11" s="656"/>
      <c r="DO11" s="656"/>
      <c r="DP11" s="657"/>
      <c r="DQ11" s="674">
        <v>149427</v>
      </c>
      <c r="DR11" s="656"/>
      <c r="DS11" s="656"/>
      <c r="DT11" s="656"/>
      <c r="DU11" s="656"/>
      <c r="DV11" s="656"/>
      <c r="DW11" s="656"/>
      <c r="DX11" s="656"/>
      <c r="DY11" s="656"/>
      <c r="DZ11" s="656"/>
      <c r="EA11" s="656"/>
      <c r="EB11" s="656"/>
      <c r="EC11" s="675"/>
    </row>
    <row r="12" spans="2:143" ht="11.25" customHeight="1" x14ac:dyDescent="0.2">
      <c r="B12" s="652" t="s">
        <v>252</v>
      </c>
      <c r="C12" s="653"/>
      <c r="D12" s="653"/>
      <c r="E12" s="653"/>
      <c r="F12" s="653"/>
      <c r="G12" s="653"/>
      <c r="H12" s="653"/>
      <c r="I12" s="653"/>
      <c r="J12" s="653"/>
      <c r="K12" s="653"/>
      <c r="L12" s="653"/>
      <c r="M12" s="653"/>
      <c r="N12" s="653"/>
      <c r="O12" s="653"/>
      <c r="P12" s="653"/>
      <c r="Q12" s="654"/>
      <c r="R12" s="655">
        <v>83024</v>
      </c>
      <c r="S12" s="656"/>
      <c r="T12" s="656"/>
      <c r="U12" s="656"/>
      <c r="V12" s="656"/>
      <c r="W12" s="656"/>
      <c r="X12" s="656"/>
      <c r="Y12" s="657"/>
      <c r="Z12" s="651">
        <v>0.4</v>
      </c>
      <c r="AA12" s="651"/>
      <c r="AB12" s="651"/>
      <c r="AC12" s="651"/>
      <c r="AD12" s="658">
        <v>83024</v>
      </c>
      <c r="AE12" s="658"/>
      <c r="AF12" s="658"/>
      <c r="AG12" s="658"/>
      <c r="AH12" s="658"/>
      <c r="AI12" s="658"/>
      <c r="AJ12" s="658"/>
      <c r="AK12" s="658"/>
      <c r="AL12" s="659">
        <v>0.9</v>
      </c>
      <c r="AM12" s="660"/>
      <c r="AN12" s="660"/>
      <c r="AO12" s="661"/>
      <c r="AP12" s="652" t="s">
        <v>253</v>
      </c>
      <c r="AQ12" s="653"/>
      <c r="AR12" s="653"/>
      <c r="AS12" s="653"/>
      <c r="AT12" s="653"/>
      <c r="AU12" s="653"/>
      <c r="AV12" s="653"/>
      <c r="AW12" s="653"/>
      <c r="AX12" s="653"/>
      <c r="AY12" s="653"/>
      <c r="AZ12" s="653"/>
      <c r="BA12" s="653"/>
      <c r="BB12" s="653"/>
      <c r="BC12" s="653"/>
      <c r="BD12" s="653"/>
      <c r="BE12" s="653"/>
      <c r="BF12" s="654"/>
      <c r="BG12" s="655">
        <v>1747251</v>
      </c>
      <c r="BH12" s="656"/>
      <c r="BI12" s="656"/>
      <c r="BJ12" s="656"/>
      <c r="BK12" s="656"/>
      <c r="BL12" s="656"/>
      <c r="BM12" s="656"/>
      <c r="BN12" s="657"/>
      <c r="BO12" s="651">
        <v>47.1</v>
      </c>
      <c r="BP12" s="651"/>
      <c r="BQ12" s="651"/>
      <c r="BR12" s="651"/>
      <c r="BS12" s="658" t="s">
        <v>129</v>
      </c>
      <c r="BT12" s="658"/>
      <c r="BU12" s="658"/>
      <c r="BV12" s="658"/>
      <c r="BW12" s="658"/>
      <c r="BX12" s="658"/>
      <c r="BY12" s="658"/>
      <c r="BZ12" s="658"/>
      <c r="CA12" s="658"/>
      <c r="CB12" s="662"/>
      <c r="CD12" s="680" t="s">
        <v>254</v>
      </c>
      <c r="CE12" s="681"/>
      <c r="CF12" s="681"/>
      <c r="CG12" s="681"/>
      <c r="CH12" s="681"/>
      <c r="CI12" s="681"/>
      <c r="CJ12" s="681"/>
      <c r="CK12" s="681"/>
      <c r="CL12" s="681"/>
      <c r="CM12" s="681"/>
      <c r="CN12" s="681"/>
      <c r="CO12" s="681"/>
      <c r="CP12" s="681"/>
      <c r="CQ12" s="682"/>
      <c r="CR12" s="655">
        <v>625422</v>
      </c>
      <c r="CS12" s="656"/>
      <c r="CT12" s="656"/>
      <c r="CU12" s="656"/>
      <c r="CV12" s="656"/>
      <c r="CW12" s="656"/>
      <c r="CX12" s="656"/>
      <c r="CY12" s="657"/>
      <c r="CZ12" s="651">
        <v>3.3</v>
      </c>
      <c r="DA12" s="651"/>
      <c r="DB12" s="651"/>
      <c r="DC12" s="651"/>
      <c r="DD12" s="674">
        <v>9383</v>
      </c>
      <c r="DE12" s="656"/>
      <c r="DF12" s="656"/>
      <c r="DG12" s="656"/>
      <c r="DH12" s="656"/>
      <c r="DI12" s="656"/>
      <c r="DJ12" s="656"/>
      <c r="DK12" s="656"/>
      <c r="DL12" s="656"/>
      <c r="DM12" s="656"/>
      <c r="DN12" s="656"/>
      <c r="DO12" s="656"/>
      <c r="DP12" s="657"/>
      <c r="DQ12" s="674">
        <v>273905</v>
      </c>
      <c r="DR12" s="656"/>
      <c r="DS12" s="656"/>
      <c r="DT12" s="656"/>
      <c r="DU12" s="656"/>
      <c r="DV12" s="656"/>
      <c r="DW12" s="656"/>
      <c r="DX12" s="656"/>
      <c r="DY12" s="656"/>
      <c r="DZ12" s="656"/>
      <c r="EA12" s="656"/>
      <c r="EB12" s="656"/>
      <c r="EC12" s="675"/>
    </row>
    <row r="13" spans="2:143" ht="11.25" customHeight="1" x14ac:dyDescent="0.2">
      <c r="B13" s="652" t="s">
        <v>255</v>
      </c>
      <c r="C13" s="653"/>
      <c r="D13" s="653"/>
      <c r="E13" s="653"/>
      <c r="F13" s="653"/>
      <c r="G13" s="653"/>
      <c r="H13" s="653"/>
      <c r="I13" s="653"/>
      <c r="J13" s="653"/>
      <c r="K13" s="653"/>
      <c r="L13" s="653"/>
      <c r="M13" s="653"/>
      <c r="N13" s="653"/>
      <c r="O13" s="653"/>
      <c r="P13" s="653"/>
      <c r="Q13" s="654"/>
      <c r="R13" s="655" t="s">
        <v>129</v>
      </c>
      <c r="S13" s="656"/>
      <c r="T13" s="656"/>
      <c r="U13" s="656"/>
      <c r="V13" s="656"/>
      <c r="W13" s="656"/>
      <c r="X13" s="656"/>
      <c r="Y13" s="657"/>
      <c r="Z13" s="651" t="s">
        <v>129</v>
      </c>
      <c r="AA13" s="651"/>
      <c r="AB13" s="651"/>
      <c r="AC13" s="651"/>
      <c r="AD13" s="658" t="s">
        <v>129</v>
      </c>
      <c r="AE13" s="658"/>
      <c r="AF13" s="658"/>
      <c r="AG13" s="658"/>
      <c r="AH13" s="658"/>
      <c r="AI13" s="658"/>
      <c r="AJ13" s="658"/>
      <c r="AK13" s="658"/>
      <c r="AL13" s="659" t="s">
        <v>129</v>
      </c>
      <c r="AM13" s="660"/>
      <c r="AN13" s="660"/>
      <c r="AO13" s="661"/>
      <c r="AP13" s="652" t="s">
        <v>256</v>
      </c>
      <c r="AQ13" s="653"/>
      <c r="AR13" s="653"/>
      <c r="AS13" s="653"/>
      <c r="AT13" s="653"/>
      <c r="AU13" s="653"/>
      <c r="AV13" s="653"/>
      <c r="AW13" s="653"/>
      <c r="AX13" s="653"/>
      <c r="AY13" s="653"/>
      <c r="AZ13" s="653"/>
      <c r="BA13" s="653"/>
      <c r="BB13" s="653"/>
      <c r="BC13" s="653"/>
      <c r="BD13" s="653"/>
      <c r="BE13" s="653"/>
      <c r="BF13" s="654"/>
      <c r="BG13" s="655">
        <v>1725222</v>
      </c>
      <c r="BH13" s="656"/>
      <c r="BI13" s="656"/>
      <c r="BJ13" s="656"/>
      <c r="BK13" s="656"/>
      <c r="BL13" s="656"/>
      <c r="BM13" s="656"/>
      <c r="BN13" s="657"/>
      <c r="BO13" s="651">
        <v>46.5</v>
      </c>
      <c r="BP13" s="651"/>
      <c r="BQ13" s="651"/>
      <c r="BR13" s="651"/>
      <c r="BS13" s="658" t="s">
        <v>129</v>
      </c>
      <c r="BT13" s="658"/>
      <c r="BU13" s="658"/>
      <c r="BV13" s="658"/>
      <c r="BW13" s="658"/>
      <c r="BX13" s="658"/>
      <c r="BY13" s="658"/>
      <c r="BZ13" s="658"/>
      <c r="CA13" s="658"/>
      <c r="CB13" s="662"/>
      <c r="CD13" s="680" t="s">
        <v>257</v>
      </c>
      <c r="CE13" s="681"/>
      <c r="CF13" s="681"/>
      <c r="CG13" s="681"/>
      <c r="CH13" s="681"/>
      <c r="CI13" s="681"/>
      <c r="CJ13" s="681"/>
      <c r="CK13" s="681"/>
      <c r="CL13" s="681"/>
      <c r="CM13" s="681"/>
      <c r="CN13" s="681"/>
      <c r="CO13" s="681"/>
      <c r="CP13" s="681"/>
      <c r="CQ13" s="682"/>
      <c r="CR13" s="655">
        <v>1234498</v>
      </c>
      <c r="CS13" s="656"/>
      <c r="CT13" s="656"/>
      <c r="CU13" s="656"/>
      <c r="CV13" s="656"/>
      <c r="CW13" s="656"/>
      <c r="CX13" s="656"/>
      <c r="CY13" s="657"/>
      <c r="CZ13" s="651">
        <v>6.6</v>
      </c>
      <c r="DA13" s="651"/>
      <c r="DB13" s="651"/>
      <c r="DC13" s="651"/>
      <c r="DD13" s="674">
        <v>479393</v>
      </c>
      <c r="DE13" s="656"/>
      <c r="DF13" s="656"/>
      <c r="DG13" s="656"/>
      <c r="DH13" s="656"/>
      <c r="DI13" s="656"/>
      <c r="DJ13" s="656"/>
      <c r="DK13" s="656"/>
      <c r="DL13" s="656"/>
      <c r="DM13" s="656"/>
      <c r="DN13" s="656"/>
      <c r="DO13" s="656"/>
      <c r="DP13" s="657"/>
      <c r="DQ13" s="674">
        <v>776030</v>
      </c>
      <c r="DR13" s="656"/>
      <c r="DS13" s="656"/>
      <c r="DT13" s="656"/>
      <c r="DU13" s="656"/>
      <c r="DV13" s="656"/>
      <c r="DW13" s="656"/>
      <c r="DX13" s="656"/>
      <c r="DY13" s="656"/>
      <c r="DZ13" s="656"/>
      <c r="EA13" s="656"/>
      <c r="EB13" s="656"/>
      <c r="EC13" s="675"/>
    </row>
    <row r="14" spans="2:143" ht="11.25" customHeight="1" x14ac:dyDescent="0.2">
      <c r="B14" s="652" t="s">
        <v>258</v>
      </c>
      <c r="C14" s="653"/>
      <c r="D14" s="653"/>
      <c r="E14" s="653"/>
      <c r="F14" s="653"/>
      <c r="G14" s="653"/>
      <c r="H14" s="653"/>
      <c r="I14" s="653"/>
      <c r="J14" s="653"/>
      <c r="K14" s="653"/>
      <c r="L14" s="653"/>
      <c r="M14" s="653"/>
      <c r="N14" s="653"/>
      <c r="O14" s="653"/>
      <c r="P14" s="653"/>
      <c r="Q14" s="654"/>
      <c r="R14" s="655" t="s">
        <v>129</v>
      </c>
      <c r="S14" s="656"/>
      <c r="T14" s="656"/>
      <c r="U14" s="656"/>
      <c r="V14" s="656"/>
      <c r="W14" s="656"/>
      <c r="X14" s="656"/>
      <c r="Y14" s="657"/>
      <c r="Z14" s="651" t="s">
        <v>129</v>
      </c>
      <c r="AA14" s="651"/>
      <c r="AB14" s="651"/>
      <c r="AC14" s="651"/>
      <c r="AD14" s="658" t="s">
        <v>129</v>
      </c>
      <c r="AE14" s="658"/>
      <c r="AF14" s="658"/>
      <c r="AG14" s="658"/>
      <c r="AH14" s="658"/>
      <c r="AI14" s="658"/>
      <c r="AJ14" s="658"/>
      <c r="AK14" s="658"/>
      <c r="AL14" s="659" t="s">
        <v>129</v>
      </c>
      <c r="AM14" s="660"/>
      <c r="AN14" s="660"/>
      <c r="AO14" s="661"/>
      <c r="AP14" s="652" t="s">
        <v>259</v>
      </c>
      <c r="AQ14" s="653"/>
      <c r="AR14" s="653"/>
      <c r="AS14" s="653"/>
      <c r="AT14" s="653"/>
      <c r="AU14" s="653"/>
      <c r="AV14" s="653"/>
      <c r="AW14" s="653"/>
      <c r="AX14" s="653"/>
      <c r="AY14" s="653"/>
      <c r="AZ14" s="653"/>
      <c r="BA14" s="653"/>
      <c r="BB14" s="653"/>
      <c r="BC14" s="653"/>
      <c r="BD14" s="653"/>
      <c r="BE14" s="653"/>
      <c r="BF14" s="654"/>
      <c r="BG14" s="655">
        <v>104732</v>
      </c>
      <c r="BH14" s="656"/>
      <c r="BI14" s="656"/>
      <c r="BJ14" s="656"/>
      <c r="BK14" s="656"/>
      <c r="BL14" s="656"/>
      <c r="BM14" s="656"/>
      <c r="BN14" s="657"/>
      <c r="BO14" s="651">
        <v>2.8</v>
      </c>
      <c r="BP14" s="651"/>
      <c r="BQ14" s="651"/>
      <c r="BR14" s="651"/>
      <c r="BS14" s="658" t="s">
        <v>129</v>
      </c>
      <c r="BT14" s="658"/>
      <c r="BU14" s="658"/>
      <c r="BV14" s="658"/>
      <c r="BW14" s="658"/>
      <c r="BX14" s="658"/>
      <c r="BY14" s="658"/>
      <c r="BZ14" s="658"/>
      <c r="CA14" s="658"/>
      <c r="CB14" s="662"/>
      <c r="CD14" s="680" t="s">
        <v>260</v>
      </c>
      <c r="CE14" s="681"/>
      <c r="CF14" s="681"/>
      <c r="CG14" s="681"/>
      <c r="CH14" s="681"/>
      <c r="CI14" s="681"/>
      <c r="CJ14" s="681"/>
      <c r="CK14" s="681"/>
      <c r="CL14" s="681"/>
      <c r="CM14" s="681"/>
      <c r="CN14" s="681"/>
      <c r="CO14" s="681"/>
      <c r="CP14" s="681"/>
      <c r="CQ14" s="682"/>
      <c r="CR14" s="655">
        <v>759336</v>
      </c>
      <c r="CS14" s="656"/>
      <c r="CT14" s="656"/>
      <c r="CU14" s="656"/>
      <c r="CV14" s="656"/>
      <c r="CW14" s="656"/>
      <c r="CX14" s="656"/>
      <c r="CY14" s="657"/>
      <c r="CZ14" s="651">
        <v>4.0999999999999996</v>
      </c>
      <c r="DA14" s="651"/>
      <c r="DB14" s="651"/>
      <c r="DC14" s="651"/>
      <c r="DD14" s="674">
        <v>266737</v>
      </c>
      <c r="DE14" s="656"/>
      <c r="DF14" s="656"/>
      <c r="DG14" s="656"/>
      <c r="DH14" s="656"/>
      <c r="DI14" s="656"/>
      <c r="DJ14" s="656"/>
      <c r="DK14" s="656"/>
      <c r="DL14" s="656"/>
      <c r="DM14" s="656"/>
      <c r="DN14" s="656"/>
      <c r="DO14" s="656"/>
      <c r="DP14" s="657"/>
      <c r="DQ14" s="674">
        <v>482794</v>
      </c>
      <c r="DR14" s="656"/>
      <c r="DS14" s="656"/>
      <c r="DT14" s="656"/>
      <c r="DU14" s="656"/>
      <c r="DV14" s="656"/>
      <c r="DW14" s="656"/>
      <c r="DX14" s="656"/>
      <c r="DY14" s="656"/>
      <c r="DZ14" s="656"/>
      <c r="EA14" s="656"/>
      <c r="EB14" s="656"/>
      <c r="EC14" s="675"/>
    </row>
    <row r="15" spans="2:143" ht="11.25" customHeight="1" x14ac:dyDescent="0.2">
      <c r="B15" s="652" t="s">
        <v>261</v>
      </c>
      <c r="C15" s="653"/>
      <c r="D15" s="653"/>
      <c r="E15" s="653"/>
      <c r="F15" s="653"/>
      <c r="G15" s="653"/>
      <c r="H15" s="653"/>
      <c r="I15" s="653"/>
      <c r="J15" s="653"/>
      <c r="K15" s="653"/>
      <c r="L15" s="653"/>
      <c r="M15" s="653"/>
      <c r="N15" s="653"/>
      <c r="O15" s="653"/>
      <c r="P15" s="653"/>
      <c r="Q15" s="654"/>
      <c r="R15" s="655" t="s">
        <v>129</v>
      </c>
      <c r="S15" s="656"/>
      <c r="T15" s="656"/>
      <c r="U15" s="656"/>
      <c r="V15" s="656"/>
      <c r="W15" s="656"/>
      <c r="X15" s="656"/>
      <c r="Y15" s="657"/>
      <c r="Z15" s="651" t="s">
        <v>129</v>
      </c>
      <c r="AA15" s="651"/>
      <c r="AB15" s="651"/>
      <c r="AC15" s="651"/>
      <c r="AD15" s="658" t="s">
        <v>129</v>
      </c>
      <c r="AE15" s="658"/>
      <c r="AF15" s="658"/>
      <c r="AG15" s="658"/>
      <c r="AH15" s="658"/>
      <c r="AI15" s="658"/>
      <c r="AJ15" s="658"/>
      <c r="AK15" s="658"/>
      <c r="AL15" s="659" t="s">
        <v>129</v>
      </c>
      <c r="AM15" s="660"/>
      <c r="AN15" s="660"/>
      <c r="AO15" s="661"/>
      <c r="AP15" s="652" t="s">
        <v>262</v>
      </c>
      <c r="AQ15" s="653"/>
      <c r="AR15" s="653"/>
      <c r="AS15" s="653"/>
      <c r="AT15" s="653"/>
      <c r="AU15" s="653"/>
      <c r="AV15" s="653"/>
      <c r="AW15" s="653"/>
      <c r="AX15" s="653"/>
      <c r="AY15" s="653"/>
      <c r="AZ15" s="653"/>
      <c r="BA15" s="653"/>
      <c r="BB15" s="653"/>
      <c r="BC15" s="653"/>
      <c r="BD15" s="653"/>
      <c r="BE15" s="653"/>
      <c r="BF15" s="654"/>
      <c r="BG15" s="655">
        <v>232898</v>
      </c>
      <c r="BH15" s="656"/>
      <c r="BI15" s="656"/>
      <c r="BJ15" s="656"/>
      <c r="BK15" s="656"/>
      <c r="BL15" s="656"/>
      <c r="BM15" s="656"/>
      <c r="BN15" s="657"/>
      <c r="BO15" s="651">
        <v>6.3</v>
      </c>
      <c r="BP15" s="651"/>
      <c r="BQ15" s="651"/>
      <c r="BR15" s="651"/>
      <c r="BS15" s="658" t="s">
        <v>129</v>
      </c>
      <c r="BT15" s="658"/>
      <c r="BU15" s="658"/>
      <c r="BV15" s="658"/>
      <c r="BW15" s="658"/>
      <c r="BX15" s="658"/>
      <c r="BY15" s="658"/>
      <c r="BZ15" s="658"/>
      <c r="CA15" s="658"/>
      <c r="CB15" s="662"/>
      <c r="CD15" s="680" t="s">
        <v>263</v>
      </c>
      <c r="CE15" s="681"/>
      <c r="CF15" s="681"/>
      <c r="CG15" s="681"/>
      <c r="CH15" s="681"/>
      <c r="CI15" s="681"/>
      <c r="CJ15" s="681"/>
      <c r="CK15" s="681"/>
      <c r="CL15" s="681"/>
      <c r="CM15" s="681"/>
      <c r="CN15" s="681"/>
      <c r="CO15" s="681"/>
      <c r="CP15" s="681"/>
      <c r="CQ15" s="682"/>
      <c r="CR15" s="655">
        <v>3433263</v>
      </c>
      <c r="CS15" s="656"/>
      <c r="CT15" s="656"/>
      <c r="CU15" s="656"/>
      <c r="CV15" s="656"/>
      <c r="CW15" s="656"/>
      <c r="CX15" s="656"/>
      <c r="CY15" s="657"/>
      <c r="CZ15" s="651">
        <v>18.399999999999999</v>
      </c>
      <c r="DA15" s="651"/>
      <c r="DB15" s="651"/>
      <c r="DC15" s="651"/>
      <c r="DD15" s="674">
        <v>778862</v>
      </c>
      <c r="DE15" s="656"/>
      <c r="DF15" s="656"/>
      <c r="DG15" s="656"/>
      <c r="DH15" s="656"/>
      <c r="DI15" s="656"/>
      <c r="DJ15" s="656"/>
      <c r="DK15" s="656"/>
      <c r="DL15" s="656"/>
      <c r="DM15" s="656"/>
      <c r="DN15" s="656"/>
      <c r="DO15" s="656"/>
      <c r="DP15" s="657"/>
      <c r="DQ15" s="674">
        <v>2305630</v>
      </c>
      <c r="DR15" s="656"/>
      <c r="DS15" s="656"/>
      <c r="DT15" s="656"/>
      <c r="DU15" s="656"/>
      <c r="DV15" s="656"/>
      <c r="DW15" s="656"/>
      <c r="DX15" s="656"/>
      <c r="DY15" s="656"/>
      <c r="DZ15" s="656"/>
      <c r="EA15" s="656"/>
      <c r="EB15" s="656"/>
      <c r="EC15" s="675"/>
    </row>
    <row r="16" spans="2:143" ht="11.25" customHeight="1" x14ac:dyDescent="0.2">
      <c r="B16" s="652" t="s">
        <v>264</v>
      </c>
      <c r="C16" s="653"/>
      <c r="D16" s="653"/>
      <c r="E16" s="653"/>
      <c r="F16" s="653"/>
      <c r="G16" s="653"/>
      <c r="H16" s="653"/>
      <c r="I16" s="653"/>
      <c r="J16" s="653"/>
      <c r="K16" s="653"/>
      <c r="L16" s="653"/>
      <c r="M16" s="653"/>
      <c r="N16" s="653"/>
      <c r="O16" s="653"/>
      <c r="P16" s="653"/>
      <c r="Q16" s="654"/>
      <c r="R16" s="655">
        <v>9049</v>
      </c>
      <c r="S16" s="656"/>
      <c r="T16" s="656"/>
      <c r="U16" s="656"/>
      <c r="V16" s="656"/>
      <c r="W16" s="656"/>
      <c r="X16" s="656"/>
      <c r="Y16" s="657"/>
      <c r="Z16" s="651">
        <v>0</v>
      </c>
      <c r="AA16" s="651"/>
      <c r="AB16" s="651"/>
      <c r="AC16" s="651"/>
      <c r="AD16" s="658">
        <v>9049</v>
      </c>
      <c r="AE16" s="658"/>
      <c r="AF16" s="658"/>
      <c r="AG16" s="658"/>
      <c r="AH16" s="658"/>
      <c r="AI16" s="658"/>
      <c r="AJ16" s="658"/>
      <c r="AK16" s="658"/>
      <c r="AL16" s="659">
        <v>0.1</v>
      </c>
      <c r="AM16" s="660"/>
      <c r="AN16" s="660"/>
      <c r="AO16" s="661"/>
      <c r="AP16" s="652" t="s">
        <v>265</v>
      </c>
      <c r="AQ16" s="653"/>
      <c r="AR16" s="653"/>
      <c r="AS16" s="653"/>
      <c r="AT16" s="653"/>
      <c r="AU16" s="653"/>
      <c r="AV16" s="653"/>
      <c r="AW16" s="653"/>
      <c r="AX16" s="653"/>
      <c r="AY16" s="653"/>
      <c r="AZ16" s="653"/>
      <c r="BA16" s="653"/>
      <c r="BB16" s="653"/>
      <c r="BC16" s="653"/>
      <c r="BD16" s="653"/>
      <c r="BE16" s="653"/>
      <c r="BF16" s="654"/>
      <c r="BG16" s="655" t="s">
        <v>129</v>
      </c>
      <c r="BH16" s="656"/>
      <c r="BI16" s="656"/>
      <c r="BJ16" s="656"/>
      <c r="BK16" s="656"/>
      <c r="BL16" s="656"/>
      <c r="BM16" s="656"/>
      <c r="BN16" s="657"/>
      <c r="BO16" s="651" t="s">
        <v>129</v>
      </c>
      <c r="BP16" s="651"/>
      <c r="BQ16" s="651"/>
      <c r="BR16" s="651"/>
      <c r="BS16" s="658" t="s">
        <v>129</v>
      </c>
      <c r="BT16" s="658"/>
      <c r="BU16" s="658"/>
      <c r="BV16" s="658"/>
      <c r="BW16" s="658"/>
      <c r="BX16" s="658"/>
      <c r="BY16" s="658"/>
      <c r="BZ16" s="658"/>
      <c r="CA16" s="658"/>
      <c r="CB16" s="662"/>
      <c r="CD16" s="680" t="s">
        <v>266</v>
      </c>
      <c r="CE16" s="681"/>
      <c r="CF16" s="681"/>
      <c r="CG16" s="681"/>
      <c r="CH16" s="681"/>
      <c r="CI16" s="681"/>
      <c r="CJ16" s="681"/>
      <c r="CK16" s="681"/>
      <c r="CL16" s="681"/>
      <c r="CM16" s="681"/>
      <c r="CN16" s="681"/>
      <c r="CO16" s="681"/>
      <c r="CP16" s="681"/>
      <c r="CQ16" s="682"/>
      <c r="CR16" s="655" t="s">
        <v>129</v>
      </c>
      <c r="CS16" s="656"/>
      <c r="CT16" s="656"/>
      <c r="CU16" s="656"/>
      <c r="CV16" s="656"/>
      <c r="CW16" s="656"/>
      <c r="CX16" s="656"/>
      <c r="CY16" s="657"/>
      <c r="CZ16" s="651" t="s">
        <v>129</v>
      </c>
      <c r="DA16" s="651"/>
      <c r="DB16" s="651"/>
      <c r="DC16" s="651"/>
      <c r="DD16" s="674" t="s">
        <v>129</v>
      </c>
      <c r="DE16" s="656"/>
      <c r="DF16" s="656"/>
      <c r="DG16" s="656"/>
      <c r="DH16" s="656"/>
      <c r="DI16" s="656"/>
      <c r="DJ16" s="656"/>
      <c r="DK16" s="656"/>
      <c r="DL16" s="656"/>
      <c r="DM16" s="656"/>
      <c r="DN16" s="656"/>
      <c r="DO16" s="656"/>
      <c r="DP16" s="657"/>
      <c r="DQ16" s="674" t="s">
        <v>129</v>
      </c>
      <c r="DR16" s="656"/>
      <c r="DS16" s="656"/>
      <c r="DT16" s="656"/>
      <c r="DU16" s="656"/>
      <c r="DV16" s="656"/>
      <c r="DW16" s="656"/>
      <c r="DX16" s="656"/>
      <c r="DY16" s="656"/>
      <c r="DZ16" s="656"/>
      <c r="EA16" s="656"/>
      <c r="EB16" s="656"/>
      <c r="EC16" s="675"/>
    </row>
    <row r="17" spans="2:133" ht="11.25" customHeight="1" x14ac:dyDescent="0.2">
      <c r="B17" s="652" t="s">
        <v>267</v>
      </c>
      <c r="C17" s="653"/>
      <c r="D17" s="653"/>
      <c r="E17" s="653"/>
      <c r="F17" s="653"/>
      <c r="G17" s="653"/>
      <c r="H17" s="653"/>
      <c r="I17" s="653"/>
      <c r="J17" s="653"/>
      <c r="K17" s="653"/>
      <c r="L17" s="653"/>
      <c r="M17" s="653"/>
      <c r="N17" s="653"/>
      <c r="O17" s="653"/>
      <c r="P17" s="653"/>
      <c r="Q17" s="654"/>
      <c r="R17" s="655">
        <v>55386</v>
      </c>
      <c r="S17" s="656"/>
      <c r="T17" s="656"/>
      <c r="U17" s="656"/>
      <c r="V17" s="656"/>
      <c r="W17" s="656"/>
      <c r="X17" s="656"/>
      <c r="Y17" s="657"/>
      <c r="Z17" s="651">
        <v>0.3</v>
      </c>
      <c r="AA17" s="651"/>
      <c r="AB17" s="651"/>
      <c r="AC17" s="651"/>
      <c r="AD17" s="658">
        <v>55386</v>
      </c>
      <c r="AE17" s="658"/>
      <c r="AF17" s="658"/>
      <c r="AG17" s="658"/>
      <c r="AH17" s="658"/>
      <c r="AI17" s="658"/>
      <c r="AJ17" s="658"/>
      <c r="AK17" s="658"/>
      <c r="AL17" s="659">
        <v>0.6</v>
      </c>
      <c r="AM17" s="660"/>
      <c r="AN17" s="660"/>
      <c r="AO17" s="661"/>
      <c r="AP17" s="652" t="s">
        <v>268</v>
      </c>
      <c r="AQ17" s="653"/>
      <c r="AR17" s="653"/>
      <c r="AS17" s="653"/>
      <c r="AT17" s="653"/>
      <c r="AU17" s="653"/>
      <c r="AV17" s="653"/>
      <c r="AW17" s="653"/>
      <c r="AX17" s="653"/>
      <c r="AY17" s="653"/>
      <c r="AZ17" s="653"/>
      <c r="BA17" s="653"/>
      <c r="BB17" s="653"/>
      <c r="BC17" s="653"/>
      <c r="BD17" s="653"/>
      <c r="BE17" s="653"/>
      <c r="BF17" s="654"/>
      <c r="BG17" s="655" t="s">
        <v>129</v>
      </c>
      <c r="BH17" s="656"/>
      <c r="BI17" s="656"/>
      <c r="BJ17" s="656"/>
      <c r="BK17" s="656"/>
      <c r="BL17" s="656"/>
      <c r="BM17" s="656"/>
      <c r="BN17" s="657"/>
      <c r="BO17" s="651" t="s">
        <v>129</v>
      </c>
      <c r="BP17" s="651"/>
      <c r="BQ17" s="651"/>
      <c r="BR17" s="651"/>
      <c r="BS17" s="658" t="s">
        <v>129</v>
      </c>
      <c r="BT17" s="658"/>
      <c r="BU17" s="658"/>
      <c r="BV17" s="658"/>
      <c r="BW17" s="658"/>
      <c r="BX17" s="658"/>
      <c r="BY17" s="658"/>
      <c r="BZ17" s="658"/>
      <c r="CA17" s="658"/>
      <c r="CB17" s="662"/>
      <c r="CD17" s="680" t="s">
        <v>269</v>
      </c>
      <c r="CE17" s="681"/>
      <c r="CF17" s="681"/>
      <c r="CG17" s="681"/>
      <c r="CH17" s="681"/>
      <c r="CI17" s="681"/>
      <c r="CJ17" s="681"/>
      <c r="CK17" s="681"/>
      <c r="CL17" s="681"/>
      <c r="CM17" s="681"/>
      <c r="CN17" s="681"/>
      <c r="CO17" s="681"/>
      <c r="CP17" s="681"/>
      <c r="CQ17" s="682"/>
      <c r="CR17" s="655">
        <v>1146184</v>
      </c>
      <c r="CS17" s="656"/>
      <c r="CT17" s="656"/>
      <c r="CU17" s="656"/>
      <c r="CV17" s="656"/>
      <c r="CW17" s="656"/>
      <c r="CX17" s="656"/>
      <c r="CY17" s="657"/>
      <c r="CZ17" s="651">
        <v>6.1</v>
      </c>
      <c r="DA17" s="651"/>
      <c r="DB17" s="651"/>
      <c r="DC17" s="651"/>
      <c r="DD17" s="674" t="s">
        <v>129</v>
      </c>
      <c r="DE17" s="656"/>
      <c r="DF17" s="656"/>
      <c r="DG17" s="656"/>
      <c r="DH17" s="656"/>
      <c r="DI17" s="656"/>
      <c r="DJ17" s="656"/>
      <c r="DK17" s="656"/>
      <c r="DL17" s="656"/>
      <c r="DM17" s="656"/>
      <c r="DN17" s="656"/>
      <c r="DO17" s="656"/>
      <c r="DP17" s="657"/>
      <c r="DQ17" s="674">
        <v>1083864</v>
      </c>
      <c r="DR17" s="656"/>
      <c r="DS17" s="656"/>
      <c r="DT17" s="656"/>
      <c r="DU17" s="656"/>
      <c r="DV17" s="656"/>
      <c r="DW17" s="656"/>
      <c r="DX17" s="656"/>
      <c r="DY17" s="656"/>
      <c r="DZ17" s="656"/>
      <c r="EA17" s="656"/>
      <c r="EB17" s="656"/>
      <c r="EC17" s="675"/>
    </row>
    <row r="18" spans="2:133" ht="11.25" customHeight="1" x14ac:dyDescent="0.2">
      <c r="B18" s="652" t="s">
        <v>270</v>
      </c>
      <c r="C18" s="653"/>
      <c r="D18" s="653"/>
      <c r="E18" s="653"/>
      <c r="F18" s="653"/>
      <c r="G18" s="653"/>
      <c r="H18" s="653"/>
      <c r="I18" s="653"/>
      <c r="J18" s="653"/>
      <c r="K18" s="653"/>
      <c r="L18" s="653"/>
      <c r="M18" s="653"/>
      <c r="N18" s="653"/>
      <c r="O18" s="653"/>
      <c r="P18" s="653"/>
      <c r="Q18" s="654"/>
      <c r="R18" s="655">
        <v>96841</v>
      </c>
      <c r="S18" s="656"/>
      <c r="T18" s="656"/>
      <c r="U18" s="656"/>
      <c r="V18" s="656"/>
      <c r="W18" s="656"/>
      <c r="X18" s="656"/>
      <c r="Y18" s="657"/>
      <c r="Z18" s="651">
        <v>0.5</v>
      </c>
      <c r="AA18" s="651"/>
      <c r="AB18" s="651"/>
      <c r="AC18" s="651"/>
      <c r="AD18" s="658">
        <v>96841</v>
      </c>
      <c r="AE18" s="658"/>
      <c r="AF18" s="658"/>
      <c r="AG18" s="658"/>
      <c r="AH18" s="658"/>
      <c r="AI18" s="658"/>
      <c r="AJ18" s="658"/>
      <c r="AK18" s="658"/>
      <c r="AL18" s="659">
        <v>1</v>
      </c>
      <c r="AM18" s="660"/>
      <c r="AN18" s="660"/>
      <c r="AO18" s="661"/>
      <c r="AP18" s="652" t="s">
        <v>271</v>
      </c>
      <c r="AQ18" s="653"/>
      <c r="AR18" s="653"/>
      <c r="AS18" s="653"/>
      <c r="AT18" s="653"/>
      <c r="AU18" s="653"/>
      <c r="AV18" s="653"/>
      <c r="AW18" s="653"/>
      <c r="AX18" s="653"/>
      <c r="AY18" s="653"/>
      <c r="AZ18" s="653"/>
      <c r="BA18" s="653"/>
      <c r="BB18" s="653"/>
      <c r="BC18" s="653"/>
      <c r="BD18" s="653"/>
      <c r="BE18" s="653"/>
      <c r="BF18" s="654"/>
      <c r="BG18" s="655" t="s">
        <v>129</v>
      </c>
      <c r="BH18" s="656"/>
      <c r="BI18" s="656"/>
      <c r="BJ18" s="656"/>
      <c r="BK18" s="656"/>
      <c r="BL18" s="656"/>
      <c r="BM18" s="656"/>
      <c r="BN18" s="657"/>
      <c r="BO18" s="651" t="s">
        <v>129</v>
      </c>
      <c r="BP18" s="651"/>
      <c r="BQ18" s="651"/>
      <c r="BR18" s="651"/>
      <c r="BS18" s="658" t="s">
        <v>129</v>
      </c>
      <c r="BT18" s="658"/>
      <c r="BU18" s="658"/>
      <c r="BV18" s="658"/>
      <c r="BW18" s="658"/>
      <c r="BX18" s="658"/>
      <c r="BY18" s="658"/>
      <c r="BZ18" s="658"/>
      <c r="CA18" s="658"/>
      <c r="CB18" s="662"/>
      <c r="CD18" s="680" t="s">
        <v>272</v>
      </c>
      <c r="CE18" s="681"/>
      <c r="CF18" s="681"/>
      <c r="CG18" s="681"/>
      <c r="CH18" s="681"/>
      <c r="CI18" s="681"/>
      <c r="CJ18" s="681"/>
      <c r="CK18" s="681"/>
      <c r="CL18" s="681"/>
      <c r="CM18" s="681"/>
      <c r="CN18" s="681"/>
      <c r="CO18" s="681"/>
      <c r="CP18" s="681"/>
      <c r="CQ18" s="682"/>
      <c r="CR18" s="655" t="s">
        <v>129</v>
      </c>
      <c r="CS18" s="656"/>
      <c r="CT18" s="656"/>
      <c r="CU18" s="656"/>
      <c r="CV18" s="656"/>
      <c r="CW18" s="656"/>
      <c r="CX18" s="656"/>
      <c r="CY18" s="657"/>
      <c r="CZ18" s="651" t="s">
        <v>129</v>
      </c>
      <c r="DA18" s="651"/>
      <c r="DB18" s="651"/>
      <c r="DC18" s="651"/>
      <c r="DD18" s="674" t="s">
        <v>129</v>
      </c>
      <c r="DE18" s="656"/>
      <c r="DF18" s="656"/>
      <c r="DG18" s="656"/>
      <c r="DH18" s="656"/>
      <c r="DI18" s="656"/>
      <c r="DJ18" s="656"/>
      <c r="DK18" s="656"/>
      <c r="DL18" s="656"/>
      <c r="DM18" s="656"/>
      <c r="DN18" s="656"/>
      <c r="DO18" s="656"/>
      <c r="DP18" s="657"/>
      <c r="DQ18" s="674" t="s">
        <v>129</v>
      </c>
      <c r="DR18" s="656"/>
      <c r="DS18" s="656"/>
      <c r="DT18" s="656"/>
      <c r="DU18" s="656"/>
      <c r="DV18" s="656"/>
      <c r="DW18" s="656"/>
      <c r="DX18" s="656"/>
      <c r="DY18" s="656"/>
      <c r="DZ18" s="656"/>
      <c r="EA18" s="656"/>
      <c r="EB18" s="656"/>
      <c r="EC18" s="675"/>
    </row>
    <row r="19" spans="2:133" ht="11.25" customHeight="1" x14ac:dyDescent="0.2">
      <c r="B19" s="652" t="s">
        <v>273</v>
      </c>
      <c r="C19" s="653"/>
      <c r="D19" s="653"/>
      <c r="E19" s="653"/>
      <c r="F19" s="653"/>
      <c r="G19" s="653"/>
      <c r="H19" s="653"/>
      <c r="I19" s="653"/>
      <c r="J19" s="653"/>
      <c r="K19" s="653"/>
      <c r="L19" s="653"/>
      <c r="M19" s="653"/>
      <c r="N19" s="653"/>
      <c r="O19" s="653"/>
      <c r="P19" s="653"/>
      <c r="Q19" s="654"/>
      <c r="R19" s="655">
        <v>20472</v>
      </c>
      <c r="S19" s="656"/>
      <c r="T19" s="656"/>
      <c r="U19" s="656"/>
      <c r="V19" s="656"/>
      <c r="W19" s="656"/>
      <c r="X19" s="656"/>
      <c r="Y19" s="657"/>
      <c r="Z19" s="651">
        <v>0.1</v>
      </c>
      <c r="AA19" s="651"/>
      <c r="AB19" s="651"/>
      <c r="AC19" s="651"/>
      <c r="AD19" s="658">
        <v>20472</v>
      </c>
      <c r="AE19" s="658"/>
      <c r="AF19" s="658"/>
      <c r="AG19" s="658"/>
      <c r="AH19" s="658"/>
      <c r="AI19" s="658"/>
      <c r="AJ19" s="658"/>
      <c r="AK19" s="658"/>
      <c r="AL19" s="659">
        <v>0.2</v>
      </c>
      <c r="AM19" s="660"/>
      <c r="AN19" s="660"/>
      <c r="AO19" s="661"/>
      <c r="AP19" s="652" t="s">
        <v>274</v>
      </c>
      <c r="AQ19" s="653"/>
      <c r="AR19" s="653"/>
      <c r="AS19" s="653"/>
      <c r="AT19" s="653"/>
      <c r="AU19" s="653"/>
      <c r="AV19" s="653"/>
      <c r="AW19" s="653"/>
      <c r="AX19" s="653"/>
      <c r="AY19" s="653"/>
      <c r="AZ19" s="653"/>
      <c r="BA19" s="653"/>
      <c r="BB19" s="653"/>
      <c r="BC19" s="653"/>
      <c r="BD19" s="653"/>
      <c r="BE19" s="653"/>
      <c r="BF19" s="654"/>
      <c r="BG19" s="655">
        <v>12652</v>
      </c>
      <c r="BH19" s="656"/>
      <c r="BI19" s="656"/>
      <c r="BJ19" s="656"/>
      <c r="BK19" s="656"/>
      <c r="BL19" s="656"/>
      <c r="BM19" s="656"/>
      <c r="BN19" s="657"/>
      <c r="BO19" s="651">
        <v>0.3</v>
      </c>
      <c r="BP19" s="651"/>
      <c r="BQ19" s="651"/>
      <c r="BR19" s="651"/>
      <c r="BS19" s="658" t="s">
        <v>129</v>
      </c>
      <c r="BT19" s="658"/>
      <c r="BU19" s="658"/>
      <c r="BV19" s="658"/>
      <c r="BW19" s="658"/>
      <c r="BX19" s="658"/>
      <c r="BY19" s="658"/>
      <c r="BZ19" s="658"/>
      <c r="CA19" s="658"/>
      <c r="CB19" s="662"/>
      <c r="CD19" s="680" t="s">
        <v>275</v>
      </c>
      <c r="CE19" s="681"/>
      <c r="CF19" s="681"/>
      <c r="CG19" s="681"/>
      <c r="CH19" s="681"/>
      <c r="CI19" s="681"/>
      <c r="CJ19" s="681"/>
      <c r="CK19" s="681"/>
      <c r="CL19" s="681"/>
      <c r="CM19" s="681"/>
      <c r="CN19" s="681"/>
      <c r="CO19" s="681"/>
      <c r="CP19" s="681"/>
      <c r="CQ19" s="682"/>
      <c r="CR19" s="655" t="s">
        <v>129</v>
      </c>
      <c r="CS19" s="656"/>
      <c r="CT19" s="656"/>
      <c r="CU19" s="656"/>
      <c r="CV19" s="656"/>
      <c r="CW19" s="656"/>
      <c r="CX19" s="656"/>
      <c r="CY19" s="657"/>
      <c r="CZ19" s="651" t="s">
        <v>129</v>
      </c>
      <c r="DA19" s="651"/>
      <c r="DB19" s="651"/>
      <c r="DC19" s="651"/>
      <c r="DD19" s="674" t="s">
        <v>129</v>
      </c>
      <c r="DE19" s="656"/>
      <c r="DF19" s="656"/>
      <c r="DG19" s="656"/>
      <c r="DH19" s="656"/>
      <c r="DI19" s="656"/>
      <c r="DJ19" s="656"/>
      <c r="DK19" s="656"/>
      <c r="DL19" s="656"/>
      <c r="DM19" s="656"/>
      <c r="DN19" s="656"/>
      <c r="DO19" s="656"/>
      <c r="DP19" s="657"/>
      <c r="DQ19" s="674" t="s">
        <v>129</v>
      </c>
      <c r="DR19" s="656"/>
      <c r="DS19" s="656"/>
      <c r="DT19" s="656"/>
      <c r="DU19" s="656"/>
      <c r="DV19" s="656"/>
      <c r="DW19" s="656"/>
      <c r="DX19" s="656"/>
      <c r="DY19" s="656"/>
      <c r="DZ19" s="656"/>
      <c r="EA19" s="656"/>
      <c r="EB19" s="656"/>
      <c r="EC19" s="675"/>
    </row>
    <row r="20" spans="2:133" ht="11.25" customHeight="1" x14ac:dyDescent="0.2">
      <c r="B20" s="652" t="s">
        <v>276</v>
      </c>
      <c r="C20" s="653"/>
      <c r="D20" s="653"/>
      <c r="E20" s="653"/>
      <c r="F20" s="653"/>
      <c r="G20" s="653"/>
      <c r="H20" s="653"/>
      <c r="I20" s="653"/>
      <c r="J20" s="653"/>
      <c r="K20" s="653"/>
      <c r="L20" s="653"/>
      <c r="M20" s="653"/>
      <c r="N20" s="653"/>
      <c r="O20" s="653"/>
      <c r="P20" s="653"/>
      <c r="Q20" s="654"/>
      <c r="R20" s="655">
        <v>2830</v>
      </c>
      <c r="S20" s="656"/>
      <c r="T20" s="656"/>
      <c r="U20" s="656"/>
      <c r="V20" s="656"/>
      <c r="W20" s="656"/>
      <c r="X20" s="656"/>
      <c r="Y20" s="657"/>
      <c r="Z20" s="651">
        <v>0</v>
      </c>
      <c r="AA20" s="651"/>
      <c r="AB20" s="651"/>
      <c r="AC20" s="651"/>
      <c r="AD20" s="658">
        <v>2830</v>
      </c>
      <c r="AE20" s="658"/>
      <c r="AF20" s="658"/>
      <c r="AG20" s="658"/>
      <c r="AH20" s="658"/>
      <c r="AI20" s="658"/>
      <c r="AJ20" s="658"/>
      <c r="AK20" s="658"/>
      <c r="AL20" s="659">
        <v>0</v>
      </c>
      <c r="AM20" s="660"/>
      <c r="AN20" s="660"/>
      <c r="AO20" s="661"/>
      <c r="AP20" s="652" t="s">
        <v>277</v>
      </c>
      <c r="AQ20" s="653"/>
      <c r="AR20" s="653"/>
      <c r="AS20" s="653"/>
      <c r="AT20" s="653"/>
      <c r="AU20" s="653"/>
      <c r="AV20" s="653"/>
      <c r="AW20" s="653"/>
      <c r="AX20" s="653"/>
      <c r="AY20" s="653"/>
      <c r="AZ20" s="653"/>
      <c r="BA20" s="653"/>
      <c r="BB20" s="653"/>
      <c r="BC20" s="653"/>
      <c r="BD20" s="653"/>
      <c r="BE20" s="653"/>
      <c r="BF20" s="654"/>
      <c r="BG20" s="655">
        <v>12652</v>
      </c>
      <c r="BH20" s="656"/>
      <c r="BI20" s="656"/>
      <c r="BJ20" s="656"/>
      <c r="BK20" s="656"/>
      <c r="BL20" s="656"/>
      <c r="BM20" s="656"/>
      <c r="BN20" s="657"/>
      <c r="BO20" s="651">
        <v>0.3</v>
      </c>
      <c r="BP20" s="651"/>
      <c r="BQ20" s="651"/>
      <c r="BR20" s="651"/>
      <c r="BS20" s="658" t="s">
        <v>129</v>
      </c>
      <c r="BT20" s="658"/>
      <c r="BU20" s="658"/>
      <c r="BV20" s="658"/>
      <c r="BW20" s="658"/>
      <c r="BX20" s="658"/>
      <c r="BY20" s="658"/>
      <c r="BZ20" s="658"/>
      <c r="CA20" s="658"/>
      <c r="CB20" s="662"/>
      <c r="CD20" s="680" t="s">
        <v>278</v>
      </c>
      <c r="CE20" s="681"/>
      <c r="CF20" s="681"/>
      <c r="CG20" s="681"/>
      <c r="CH20" s="681"/>
      <c r="CI20" s="681"/>
      <c r="CJ20" s="681"/>
      <c r="CK20" s="681"/>
      <c r="CL20" s="681"/>
      <c r="CM20" s="681"/>
      <c r="CN20" s="681"/>
      <c r="CO20" s="681"/>
      <c r="CP20" s="681"/>
      <c r="CQ20" s="682"/>
      <c r="CR20" s="655">
        <v>18707544</v>
      </c>
      <c r="CS20" s="656"/>
      <c r="CT20" s="656"/>
      <c r="CU20" s="656"/>
      <c r="CV20" s="656"/>
      <c r="CW20" s="656"/>
      <c r="CX20" s="656"/>
      <c r="CY20" s="657"/>
      <c r="CZ20" s="651">
        <v>100</v>
      </c>
      <c r="DA20" s="651"/>
      <c r="DB20" s="651"/>
      <c r="DC20" s="651"/>
      <c r="DD20" s="674">
        <v>1956740</v>
      </c>
      <c r="DE20" s="656"/>
      <c r="DF20" s="656"/>
      <c r="DG20" s="656"/>
      <c r="DH20" s="656"/>
      <c r="DI20" s="656"/>
      <c r="DJ20" s="656"/>
      <c r="DK20" s="656"/>
      <c r="DL20" s="656"/>
      <c r="DM20" s="656"/>
      <c r="DN20" s="656"/>
      <c r="DO20" s="656"/>
      <c r="DP20" s="657"/>
      <c r="DQ20" s="674">
        <v>10913787</v>
      </c>
      <c r="DR20" s="656"/>
      <c r="DS20" s="656"/>
      <c r="DT20" s="656"/>
      <c r="DU20" s="656"/>
      <c r="DV20" s="656"/>
      <c r="DW20" s="656"/>
      <c r="DX20" s="656"/>
      <c r="DY20" s="656"/>
      <c r="DZ20" s="656"/>
      <c r="EA20" s="656"/>
      <c r="EB20" s="656"/>
      <c r="EC20" s="675"/>
    </row>
    <row r="21" spans="2:133" ht="11.25" customHeight="1" x14ac:dyDescent="0.2">
      <c r="B21" s="652" t="s">
        <v>279</v>
      </c>
      <c r="C21" s="653"/>
      <c r="D21" s="653"/>
      <c r="E21" s="653"/>
      <c r="F21" s="653"/>
      <c r="G21" s="653"/>
      <c r="H21" s="653"/>
      <c r="I21" s="653"/>
      <c r="J21" s="653"/>
      <c r="K21" s="653"/>
      <c r="L21" s="653"/>
      <c r="M21" s="653"/>
      <c r="N21" s="653"/>
      <c r="O21" s="653"/>
      <c r="P21" s="653"/>
      <c r="Q21" s="654"/>
      <c r="R21" s="655">
        <v>1845</v>
      </c>
      <c r="S21" s="656"/>
      <c r="T21" s="656"/>
      <c r="U21" s="656"/>
      <c r="V21" s="656"/>
      <c r="W21" s="656"/>
      <c r="X21" s="656"/>
      <c r="Y21" s="657"/>
      <c r="Z21" s="651">
        <v>0</v>
      </c>
      <c r="AA21" s="651"/>
      <c r="AB21" s="651"/>
      <c r="AC21" s="651"/>
      <c r="AD21" s="658">
        <v>1845</v>
      </c>
      <c r="AE21" s="658"/>
      <c r="AF21" s="658"/>
      <c r="AG21" s="658"/>
      <c r="AH21" s="658"/>
      <c r="AI21" s="658"/>
      <c r="AJ21" s="658"/>
      <c r="AK21" s="658"/>
      <c r="AL21" s="659">
        <v>0</v>
      </c>
      <c r="AM21" s="660"/>
      <c r="AN21" s="660"/>
      <c r="AO21" s="661"/>
      <c r="AP21" s="693" t="s">
        <v>280</v>
      </c>
      <c r="AQ21" s="694"/>
      <c r="AR21" s="694"/>
      <c r="AS21" s="694"/>
      <c r="AT21" s="694"/>
      <c r="AU21" s="694"/>
      <c r="AV21" s="694"/>
      <c r="AW21" s="694"/>
      <c r="AX21" s="694"/>
      <c r="AY21" s="694"/>
      <c r="AZ21" s="694"/>
      <c r="BA21" s="694"/>
      <c r="BB21" s="694"/>
      <c r="BC21" s="694"/>
      <c r="BD21" s="694"/>
      <c r="BE21" s="694"/>
      <c r="BF21" s="695"/>
      <c r="BG21" s="655">
        <v>12652</v>
      </c>
      <c r="BH21" s="656"/>
      <c r="BI21" s="656"/>
      <c r="BJ21" s="656"/>
      <c r="BK21" s="656"/>
      <c r="BL21" s="656"/>
      <c r="BM21" s="656"/>
      <c r="BN21" s="657"/>
      <c r="BO21" s="651">
        <v>0.3</v>
      </c>
      <c r="BP21" s="651"/>
      <c r="BQ21" s="651"/>
      <c r="BR21" s="651"/>
      <c r="BS21" s="658" t="s">
        <v>129</v>
      </c>
      <c r="BT21" s="658"/>
      <c r="BU21" s="658"/>
      <c r="BV21" s="658"/>
      <c r="BW21" s="658"/>
      <c r="BX21" s="658"/>
      <c r="BY21" s="658"/>
      <c r="BZ21" s="658"/>
      <c r="CA21" s="658"/>
      <c r="CB21" s="662"/>
      <c r="CD21" s="687"/>
      <c r="CE21" s="688"/>
      <c r="CF21" s="688"/>
      <c r="CG21" s="688"/>
      <c r="CH21" s="688"/>
      <c r="CI21" s="688"/>
      <c r="CJ21" s="688"/>
      <c r="CK21" s="688"/>
      <c r="CL21" s="688"/>
      <c r="CM21" s="688"/>
      <c r="CN21" s="688"/>
      <c r="CO21" s="688"/>
      <c r="CP21" s="688"/>
      <c r="CQ21" s="689"/>
      <c r="CR21" s="690"/>
      <c r="CS21" s="685"/>
      <c r="CT21" s="685"/>
      <c r="CU21" s="685"/>
      <c r="CV21" s="685"/>
      <c r="CW21" s="685"/>
      <c r="CX21" s="685"/>
      <c r="CY21" s="691"/>
      <c r="CZ21" s="692"/>
      <c r="DA21" s="692"/>
      <c r="DB21" s="692"/>
      <c r="DC21" s="692"/>
      <c r="DD21" s="684"/>
      <c r="DE21" s="685"/>
      <c r="DF21" s="685"/>
      <c r="DG21" s="685"/>
      <c r="DH21" s="685"/>
      <c r="DI21" s="685"/>
      <c r="DJ21" s="685"/>
      <c r="DK21" s="685"/>
      <c r="DL21" s="685"/>
      <c r="DM21" s="685"/>
      <c r="DN21" s="685"/>
      <c r="DO21" s="685"/>
      <c r="DP21" s="691"/>
      <c r="DQ21" s="684"/>
      <c r="DR21" s="685"/>
      <c r="DS21" s="685"/>
      <c r="DT21" s="685"/>
      <c r="DU21" s="685"/>
      <c r="DV21" s="685"/>
      <c r="DW21" s="685"/>
      <c r="DX21" s="685"/>
      <c r="DY21" s="685"/>
      <c r="DZ21" s="685"/>
      <c r="EA21" s="685"/>
      <c r="EB21" s="685"/>
      <c r="EC21" s="686"/>
    </row>
    <row r="22" spans="2:133" ht="11.25" customHeight="1" x14ac:dyDescent="0.2">
      <c r="B22" s="699" t="s">
        <v>281</v>
      </c>
      <c r="C22" s="700"/>
      <c r="D22" s="700"/>
      <c r="E22" s="700"/>
      <c r="F22" s="700"/>
      <c r="G22" s="700"/>
      <c r="H22" s="700"/>
      <c r="I22" s="700"/>
      <c r="J22" s="700"/>
      <c r="K22" s="700"/>
      <c r="L22" s="700"/>
      <c r="M22" s="700"/>
      <c r="N22" s="700"/>
      <c r="O22" s="700"/>
      <c r="P22" s="700"/>
      <c r="Q22" s="701"/>
      <c r="R22" s="655">
        <v>71694</v>
      </c>
      <c r="S22" s="656"/>
      <c r="T22" s="656"/>
      <c r="U22" s="656"/>
      <c r="V22" s="656"/>
      <c r="W22" s="656"/>
      <c r="X22" s="656"/>
      <c r="Y22" s="657"/>
      <c r="Z22" s="651">
        <v>0.4</v>
      </c>
      <c r="AA22" s="651"/>
      <c r="AB22" s="651"/>
      <c r="AC22" s="651"/>
      <c r="AD22" s="658">
        <v>71694</v>
      </c>
      <c r="AE22" s="658"/>
      <c r="AF22" s="658"/>
      <c r="AG22" s="658"/>
      <c r="AH22" s="658"/>
      <c r="AI22" s="658"/>
      <c r="AJ22" s="658"/>
      <c r="AK22" s="658"/>
      <c r="AL22" s="659">
        <v>0.80000001192092896</v>
      </c>
      <c r="AM22" s="660"/>
      <c r="AN22" s="660"/>
      <c r="AO22" s="661"/>
      <c r="AP22" s="693" t="s">
        <v>282</v>
      </c>
      <c r="AQ22" s="694"/>
      <c r="AR22" s="694"/>
      <c r="AS22" s="694"/>
      <c r="AT22" s="694"/>
      <c r="AU22" s="694"/>
      <c r="AV22" s="694"/>
      <c r="AW22" s="694"/>
      <c r="AX22" s="694"/>
      <c r="AY22" s="694"/>
      <c r="AZ22" s="694"/>
      <c r="BA22" s="694"/>
      <c r="BB22" s="694"/>
      <c r="BC22" s="694"/>
      <c r="BD22" s="694"/>
      <c r="BE22" s="694"/>
      <c r="BF22" s="695"/>
      <c r="BG22" s="655" t="s">
        <v>129</v>
      </c>
      <c r="BH22" s="656"/>
      <c r="BI22" s="656"/>
      <c r="BJ22" s="656"/>
      <c r="BK22" s="656"/>
      <c r="BL22" s="656"/>
      <c r="BM22" s="656"/>
      <c r="BN22" s="657"/>
      <c r="BO22" s="651" t="s">
        <v>129</v>
      </c>
      <c r="BP22" s="651"/>
      <c r="BQ22" s="651"/>
      <c r="BR22" s="651"/>
      <c r="BS22" s="658" t="s">
        <v>129</v>
      </c>
      <c r="BT22" s="658"/>
      <c r="BU22" s="658"/>
      <c r="BV22" s="658"/>
      <c r="BW22" s="658"/>
      <c r="BX22" s="658"/>
      <c r="BY22" s="658"/>
      <c r="BZ22" s="658"/>
      <c r="CA22" s="658"/>
      <c r="CB22" s="662"/>
      <c r="CD22" s="644" t="s">
        <v>283</v>
      </c>
      <c r="CE22" s="645"/>
      <c r="CF22" s="645"/>
      <c r="CG22" s="645"/>
      <c r="CH22" s="645"/>
      <c r="CI22" s="645"/>
      <c r="CJ22" s="645"/>
      <c r="CK22" s="645"/>
      <c r="CL22" s="645"/>
      <c r="CM22" s="645"/>
      <c r="CN22" s="645"/>
      <c r="CO22" s="645"/>
      <c r="CP22" s="645"/>
      <c r="CQ22" s="645"/>
      <c r="CR22" s="645"/>
      <c r="CS22" s="645"/>
      <c r="CT22" s="645"/>
      <c r="CU22" s="645"/>
      <c r="CV22" s="645"/>
      <c r="CW22" s="645"/>
      <c r="CX22" s="645"/>
      <c r="CY22" s="645"/>
      <c r="CZ22" s="645"/>
      <c r="DA22" s="645"/>
      <c r="DB22" s="645"/>
      <c r="DC22" s="645"/>
      <c r="DD22" s="645"/>
      <c r="DE22" s="645"/>
      <c r="DF22" s="645"/>
      <c r="DG22" s="645"/>
      <c r="DH22" s="645"/>
      <c r="DI22" s="645"/>
      <c r="DJ22" s="645"/>
      <c r="DK22" s="645"/>
      <c r="DL22" s="645"/>
      <c r="DM22" s="645"/>
      <c r="DN22" s="645"/>
      <c r="DO22" s="645"/>
      <c r="DP22" s="645"/>
      <c r="DQ22" s="645"/>
      <c r="DR22" s="645"/>
      <c r="DS22" s="645"/>
      <c r="DT22" s="645"/>
      <c r="DU22" s="645"/>
      <c r="DV22" s="645"/>
      <c r="DW22" s="645"/>
      <c r="DX22" s="645"/>
      <c r="DY22" s="645"/>
      <c r="DZ22" s="645"/>
      <c r="EA22" s="645"/>
      <c r="EB22" s="645"/>
      <c r="EC22" s="646"/>
    </row>
    <row r="23" spans="2:133" ht="11.25" customHeight="1" x14ac:dyDescent="0.2">
      <c r="B23" s="652" t="s">
        <v>284</v>
      </c>
      <c r="C23" s="653"/>
      <c r="D23" s="653"/>
      <c r="E23" s="653"/>
      <c r="F23" s="653"/>
      <c r="G23" s="653"/>
      <c r="H23" s="653"/>
      <c r="I23" s="653"/>
      <c r="J23" s="653"/>
      <c r="K23" s="653"/>
      <c r="L23" s="653"/>
      <c r="M23" s="653"/>
      <c r="N23" s="653"/>
      <c r="O23" s="653"/>
      <c r="P23" s="653"/>
      <c r="Q23" s="654"/>
      <c r="R23" s="655">
        <v>5111415</v>
      </c>
      <c r="S23" s="656"/>
      <c r="T23" s="656"/>
      <c r="U23" s="656"/>
      <c r="V23" s="656"/>
      <c r="W23" s="656"/>
      <c r="X23" s="656"/>
      <c r="Y23" s="657"/>
      <c r="Z23" s="651">
        <v>26.3</v>
      </c>
      <c r="AA23" s="651"/>
      <c r="AB23" s="651"/>
      <c r="AC23" s="651"/>
      <c r="AD23" s="658">
        <v>4581432</v>
      </c>
      <c r="AE23" s="658"/>
      <c r="AF23" s="658"/>
      <c r="AG23" s="658"/>
      <c r="AH23" s="658"/>
      <c r="AI23" s="658"/>
      <c r="AJ23" s="658"/>
      <c r="AK23" s="658"/>
      <c r="AL23" s="659">
        <v>48.3</v>
      </c>
      <c r="AM23" s="660"/>
      <c r="AN23" s="660"/>
      <c r="AO23" s="661"/>
      <c r="AP23" s="693" t="s">
        <v>285</v>
      </c>
      <c r="AQ23" s="694"/>
      <c r="AR23" s="694"/>
      <c r="AS23" s="694"/>
      <c r="AT23" s="694"/>
      <c r="AU23" s="694"/>
      <c r="AV23" s="694"/>
      <c r="AW23" s="694"/>
      <c r="AX23" s="694"/>
      <c r="AY23" s="694"/>
      <c r="AZ23" s="694"/>
      <c r="BA23" s="694"/>
      <c r="BB23" s="694"/>
      <c r="BC23" s="694"/>
      <c r="BD23" s="694"/>
      <c r="BE23" s="694"/>
      <c r="BF23" s="695"/>
      <c r="BG23" s="655" t="s">
        <v>129</v>
      </c>
      <c r="BH23" s="656"/>
      <c r="BI23" s="656"/>
      <c r="BJ23" s="656"/>
      <c r="BK23" s="656"/>
      <c r="BL23" s="656"/>
      <c r="BM23" s="656"/>
      <c r="BN23" s="657"/>
      <c r="BO23" s="651" t="s">
        <v>129</v>
      </c>
      <c r="BP23" s="651"/>
      <c r="BQ23" s="651"/>
      <c r="BR23" s="651"/>
      <c r="BS23" s="658" t="s">
        <v>129</v>
      </c>
      <c r="BT23" s="658"/>
      <c r="BU23" s="658"/>
      <c r="BV23" s="658"/>
      <c r="BW23" s="658"/>
      <c r="BX23" s="658"/>
      <c r="BY23" s="658"/>
      <c r="BZ23" s="658"/>
      <c r="CA23" s="658"/>
      <c r="CB23" s="662"/>
      <c r="CD23" s="644" t="s">
        <v>225</v>
      </c>
      <c r="CE23" s="645"/>
      <c r="CF23" s="645"/>
      <c r="CG23" s="645"/>
      <c r="CH23" s="645"/>
      <c r="CI23" s="645"/>
      <c r="CJ23" s="645"/>
      <c r="CK23" s="645"/>
      <c r="CL23" s="645"/>
      <c r="CM23" s="645"/>
      <c r="CN23" s="645"/>
      <c r="CO23" s="645"/>
      <c r="CP23" s="645"/>
      <c r="CQ23" s="646"/>
      <c r="CR23" s="644" t="s">
        <v>286</v>
      </c>
      <c r="CS23" s="645"/>
      <c r="CT23" s="645"/>
      <c r="CU23" s="645"/>
      <c r="CV23" s="645"/>
      <c r="CW23" s="645"/>
      <c r="CX23" s="645"/>
      <c r="CY23" s="646"/>
      <c r="CZ23" s="644" t="s">
        <v>287</v>
      </c>
      <c r="DA23" s="645"/>
      <c r="DB23" s="645"/>
      <c r="DC23" s="646"/>
      <c r="DD23" s="644" t="s">
        <v>288</v>
      </c>
      <c r="DE23" s="645"/>
      <c r="DF23" s="645"/>
      <c r="DG23" s="645"/>
      <c r="DH23" s="645"/>
      <c r="DI23" s="645"/>
      <c r="DJ23" s="645"/>
      <c r="DK23" s="646"/>
      <c r="DL23" s="696" t="s">
        <v>289</v>
      </c>
      <c r="DM23" s="697"/>
      <c r="DN23" s="697"/>
      <c r="DO23" s="697"/>
      <c r="DP23" s="697"/>
      <c r="DQ23" s="697"/>
      <c r="DR23" s="697"/>
      <c r="DS23" s="697"/>
      <c r="DT23" s="697"/>
      <c r="DU23" s="697"/>
      <c r="DV23" s="698"/>
      <c r="DW23" s="644" t="s">
        <v>290</v>
      </c>
      <c r="DX23" s="645"/>
      <c r="DY23" s="645"/>
      <c r="DZ23" s="645"/>
      <c r="EA23" s="645"/>
      <c r="EB23" s="645"/>
      <c r="EC23" s="646"/>
    </row>
    <row r="24" spans="2:133" ht="11.25" customHeight="1" x14ac:dyDescent="0.2">
      <c r="B24" s="652" t="s">
        <v>291</v>
      </c>
      <c r="C24" s="653"/>
      <c r="D24" s="653"/>
      <c r="E24" s="653"/>
      <c r="F24" s="653"/>
      <c r="G24" s="653"/>
      <c r="H24" s="653"/>
      <c r="I24" s="653"/>
      <c r="J24" s="653"/>
      <c r="K24" s="653"/>
      <c r="L24" s="653"/>
      <c r="M24" s="653"/>
      <c r="N24" s="653"/>
      <c r="O24" s="653"/>
      <c r="P24" s="653"/>
      <c r="Q24" s="654"/>
      <c r="R24" s="655">
        <v>4581432</v>
      </c>
      <c r="S24" s="656"/>
      <c r="T24" s="656"/>
      <c r="U24" s="656"/>
      <c r="V24" s="656"/>
      <c r="W24" s="656"/>
      <c r="X24" s="656"/>
      <c r="Y24" s="657"/>
      <c r="Z24" s="651">
        <v>23.6</v>
      </c>
      <c r="AA24" s="651"/>
      <c r="AB24" s="651"/>
      <c r="AC24" s="651"/>
      <c r="AD24" s="658">
        <v>4581432</v>
      </c>
      <c r="AE24" s="658"/>
      <c r="AF24" s="658"/>
      <c r="AG24" s="658"/>
      <c r="AH24" s="658"/>
      <c r="AI24" s="658"/>
      <c r="AJ24" s="658"/>
      <c r="AK24" s="658"/>
      <c r="AL24" s="659">
        <v>48.3</v>
      </c>
      <c r="AM24" s="660"/>
      <c r="AN24" s="660"/>
      <c r="AO24" s="661"/>
      <c r="AP24" s="693" t="s">
        <v>292</v>
      </c>
      <c r="AQ24" s="694"/>
      <c r="AR24" s="694"/>
      <c r="AS24" s="694"/>
      <c r="AT24" s="694"/>
      <c r="AU24" s="694"/>
      <c r="AV24" s="694"/>
      <c r="AW24" s="694"/>
      <c r="AX24" s="694"/>
      <c r="AY24" s="694"/>
      <c r="AZ24" s="694"/>
      <c r="BA24" s="694"/>
      <c r="BB24" s="694"/>
      <c r="BC24" s="694"/>
      <c r="BD24" s="694"/>
      <c r="BE24" s="694"/>
      <c r="BF24" s="695"/>
      <c r="BG24" s="655" t="s">
        <v>129</v>
      </c>
      <c r="BH24" s="656"/>
      <c r="BI24" s="656"/>
      <c r="BJ24" s="656"/>
      <c r="BK24" s="656"/>
      <c r="BL24" s="656"/>
      <c r="BM24" s="656"/>
      <c r="BN24" s="657"/>
      <c r="BO24" s="651" t="s">
        <v>129</v>
      </c>
      <c r="BP24" s="651"/>
      <c r="BQ24" s="651"/>
      <c r="BR24" s="651"/>
      <c r="BS24" s="658" t="s">
        <v>129</v>
      </c>
      <c r="BT24" s="658"/>
      <c r="BU24" s="658"/>
      <c r="BV24" s="658"/>
      <c r="BW24" s="658"/>
      <c r="BX24" s="658"/>
      <c r="BY24" s="658"/>
      <c r="BZ24" s="658"/>
      <c r="CA24" s="658"/>
      <c r="CB24" s="662"/>
      <c r="CD24" s="676" t="s">
        <v>293</v>
      </c>
      <c r="CE24" s="677"/>
      <c r="CF24" s="677"/>
      <c r="CG24" s="677"/>
      <c r="CH24" s="677"/>
      <c r="CI24" s="677"/>
      <c r="CJ24" s="677"/>
      <c r="CK24" s="677"/>
      <c r="CL24" s="677"/>
      <c r="CM24" s="677"/>
      <c r="CN24" s="677"/>
      <c r="CO24" s="677"/>
      <c r="CP24" s="677"/>
      <c r="CQ24" s="678"/>
      <c r="CR24" s="666">
        <v>6541353</v>
      </c>
      <c r="CS24" s="667"/>
      <c r="CT24" s="667"/>
      <c r="CU24" s="667"/>
      <c r="CV24" s="667"/>
      <c r="CW24" s="667"/>
      <c r="CX24" s="667"/>
      <c r="CY24" s="668"/>
      <c r="CZ24" s="671">
        <v>35</v>
      </c>
      <c r="DA24" s="672"/>
      <c r="DB24" s="672"/>
      <c r="DC24" s="679"/>
      <c r="DD24" s="702">
        <v>3797322</v>
      </c>
      <c r="DE24" s="667"/>
      <c r="DF24" s="667"/>
      <c r="DG24" s="667"/>
      <c r="DH24" s="667"/>
      <c r="DI24" s="667"/>
      <c r="DJ24" s="667"/>
      <c r="DK24" s="668"/>
      <c r="DL24" s="702">
        <v>3781326</v>
      </c>
      <c r="DM24" s="667"/>
      <c r="DN24" s="667"/>
      <c r="DO24" s="667"/>
      <c r="DP24" s="667"/>
      <c r="DQ24" s="667"/>
      <c r="DR24" s="667"/>
      <c r="DS24" s="667"/>
      <c r="DT24" s="667"/>
      <c r="DU24" s="667"/>
      <c r="DV24" s="668"/>
      <c r="DW24" s="671">
        <v>38.299999999999997</v>
      </c>
      <c r="DX24" s="672"/>
      <c r="DY24" s="672"/>
      <c r="DZ24" s="672"/>
      <c r="EA24" s="672"/>
      <c r="EB24" s="672"/>
      <c r="EC24" s="673"/>
    </row>
    <row r="25" spans="2:133" ht="11.25" customHeight="1" x14ac:dyDescent="0.2">
      <c r="B25" s="652" t="s">
        <v>294</v>
      </c>
      <c r="C25" s="653"/>
      <c r="D25" s="653"/>
      <c r="E25" s="653"/>
      <c r="F25" s="653"/>
      <c r="G25" s="653"/>
      <c r="H25" s="653"/>
      <c r="I25" s="653"/>
      <c r="J25" s="653"/>
      <c r="K25" s="653"/>
      <c r="L25" s="653"/>
      <c r="M25" s="653"/>
      <c r="N25" s="653"/>
      <c r="O25" s="653"/>
      <c r="P25" s="653"/>
      <c r="Q25" s="654"/>
      <c r="R25" s="655">
        <v>529983</v>
      </c>
      <c r="S25" s="656"/>
      <c r="T25" s="656"/>
      <c r="U25" s="656"/>
      <c r="V25" s="656"/>
      <c r="W25" s="656"/>
      <c r="X25" s="656"/>
      <c r="Y25" s="657"/>
      <c r="Z25" s="651">
        <v>2.7</v>
      </c>
      <c r="AA25" s="651"/>
      <c r="AB25" s="651"/>
      <c r="AC25" s="651"/>
      <c r="AD25" s="658" t="s">
        <v>129</v>
      </c>
      <c r="AE25" s="658"/>
      <c r="AF25" s="658"/>
      <c r="AG25" s="658"/>
      <c r="AH25" s="658"/>
      <c r="AI25" s="658"/>
      <c r="AJ25" s="658"/>
      <c r="AK25" s="658"/>
      <c r="AL25" s="659" t="s">
        <v>129</v>
      </c>
      <c r="AM25" s="660"/>
      <c r="AN25" s="660"/>
      <c r="AO25" s="661"/>
      <c r="AP25" s="693" t="s">
        <v>295</v>
      </c>
      <c r="AQ25" s="694"/>
      <c r="AR25" s="694"/>
      <c r="AS25" s="694"/>
      <c r="AT25" s="694"/>
      <c r="AU25" s="694"/>
      <c r="AV25" s="694"/>
      <c r="AW25" s="694"/>
      <c r="AX25" s="694"/>
      <c r="AY25" s="694"/>
      <c r="AZ25" s="694"/>
      <c r="BA25" s="694"/>
      <c r="BB25" s="694"/>
      <c r="BC25" s="694"/>
      <c r="BD25" s="694"/>
      <c r="BE25" s="694"/>
      <c r="BF25" s="695"/>
      <c r="BG25" s="655" t="s">
        <v>129</v>
      </c>
      <c r="BH25" s="656"/>
      <c r="BI25" s="656"/>
      <c r="BJ25" s="656"/>
      <c r="BK25" s="656"/>
      <c r="BL25" s="656"/>
      <c r="BM25" s="656"/>
      <c r="BN25" s="657"/>
      <c r="BO25" s="651" t="s">
        <v>129</v>
      </c>
      <c r="BP25" s="651"/>
      <c r="BQ25" s="651"/>
      <c r="BR25" s="651"/>
      <c r="BS25" s="658" t="s">
        <v>129</v>
      </c>
      <c r="BT25" s="658"/>
      <c r="BU25" s="658"/>
      <c r="BV25" s="658"/>
      <c r="BW25" s="658"/>
      <c r="BX25" s="658"/>
      <c r="BY25" s="658"/>
      <c r="BZ25" s="658"/>
      <c r="CA25" s="658"/>
      <c r="CB25" s="662"/>
      <c r="CD25" s="680" t="s">
        <v>296</v>
      </c>
      <c r="CE25" s="681"/>
      <c r="CF25" s="681"/>
      <c r="CG25" s="681"/>
      <c r="CH25" s="681"/>
      <c r="CI25" s="681"/>
      <c r="CJ25" s="681"/>
      <c r="CK25" s="681"/>
      <c r="CL25" s="681"/>
      <c r="CM25" s="681"/>
      <c r="CN25" s="681"/>
      <c r="CO25" s="681"/>
      <c r="CP25" s="681"/>
      <c r="CQ25" s="682"/>
      <c r="CR25" s="655">
        <v>2246827</v>
      </c>
      <c r="CS25" s="708"/>
      <c r="CT25" s="708"/>
      <c r="CU25" s="708"/>
      <c r="CV25" s="708"/>
      <c r="CW25" s="708"/>
      <c r="CX25" s="708"/>
      <c r="CY25" s="709"/>
      <c r="CZ25" s="659">
        <v>12</v>
      </c>
      <c r="DA25" s="703"/>
      <c r="DB25" s="703"/>
      <c r="DC25" s="710"/>
      <c r="DD25" s="674">
        <v>1985650</v>
      </c>
      <c r="DE25" s="708"/>
      <c r="DF25" s="708"/>
      <c r="DG25" s="708"/>
      <c r="DH25" s="708"/>
      <c r="DI25" s="708"/>
      <c r="DJ25" s="708"/>
      <c r="DK25" s="709"/>
      <c r="DL25" s="674">
        <v>1973548</v>
      </c>
      <c r="DM25" s="708"/>
      <c r="DN25" s="708"/>
      <c r="DO25" s="708"/>
      <c r="DP25" s="708"/>
      <c r="DQ25" s="708"/>
      <c r="DR25" s="708"/>
      <c r="DS25" s="708"/>
      <c r="DT25" s="708"/>
      <c r="DU25" s="708"/>
      <c r="DV25" s="709"/>
      <c r="DW25" s="659">
        <v>20</v>
      </c>
      <c r="DX25" s="703"/>
      <c r="DY25" s="703"/>
      <c r="DZ25" s="703"/>
      <c r="EA25" s="703"/>
      <c r="EB25" s="703"/>
      <c r="EC25" s="704"/>
    </row>
    <row r="26" spans="2:133" ht="11.25" customHeight="1" x14ac:dyDescent="0.2">
      <c r="B26" s="652" t="s">
        <v>297</v>
      </c>
      <c r="C26" s="653"/>
      <c r="D26" s="653"/>
      <c r="E26" s="653"/>
      <c r="F26" s="653"/>
      <c r="G26" s="653"/>
      <c r="H26" s="653"/>
      <c r="I26" s="653"/>
      <c r="J26" s="653"/>
      <c r="K26" s="653"/>
      <c r="L26" s="653"/>
      <c r="M26" s="653"/>
      <c r="N26" s="653"/>
      <c r="O26" s="653"/>
      <c r="P26" s="653"/>
      <c r="Q26" s="654"/>
      <c r="R26" s="655" t="s">
        <v>129</v>
      </c>
      <c r="S26" s="656"/>
      <c r="T26" s="656"/>
      <c r="U26" s="656"/>
      <c r="V26" s="656"/>
      <c r="W26" s="656"/>
      <c r="X26" s="656"/>
      <c r="Y26" s="657"/>
      <c r="Z26" s="651" t="s">
        <v>129</v>
      </c>
      <c r="AA26" s="651"/>
      <c r="AB26" s="651"/>
      <c r="AC26" s="651"/>
      <c r="AD26" s="658" t="s">
        <v>129</v>
      </c>
      <c r="AE26" s="658"/>
      <c r="AF26" s="658"/>
      <c r="AG26" s="658"/>
      <c r="AH26" s="658"/>
      <c r="AI26" s="658"/>
      <c r="AJ26" s="658"/>
      <c r="AK26" s="658"/>
      <c r="AL26" s="659" t="s">
        <v>129</v>
      </c>
      <c r="AM26" s="660"/>
      <c r="AN26" s="660"/>
      <c r="AO26" s="661"/>
      <c r="AP26" s="693" t="s">
        <v>298</v>
      </c>
      <c r="AQ26" s="711"/>
      <c r="AR26" s="711"/>
      <c r="AS26" s="711"/>
      <c r="AT26" s="711"/>
      <c r="AU26" s="711"/>
      <c r="AV26" s="711"/>
      <c r="AW26" s="711"/>
      <c r="AX26" s="711"/>
      <c r="AY26" s="711"/>
      <c r="AZ26" s="711"/>
      <c r="BA26" s="711"/>
      <c r="BB26" s="711"/>
      <c r="BC26" s="711"/>
      <c r="BD26" s="711"/>
      <c r="BE26" s="711"/>
      <c r="BF26" s="695"/>
      <c r="BG26" s="655" t="s">
        <v>129</v>
      </c>
      <c r="BH26" s="656"/>
      <c r="BI26" s="656"/>
      <c r="BJ26" s="656"/>
      <c r="BK26" s="656"/>
      <c r="BL26" s="656"/>
      <c r="BM26" s="656"/>
      <c r="BN26" s="657"/>
      <c r="BO26" s="651" t="s">
        <v>129</v>
      </c>
      <c r="BP26" s="651"/>
      <c r="BQ26" s="651"/>
      <c r="BR26" s="651"/>
      <c r="BS26" s="658" t="s">
        <v>129</v>
      </c>
      <c r="BT26" s="658"/>
      <c r="BU26" s="658"/>
      <c r="BV26" s="658"/>
      <c r="BW26" s="658"/>
      <c r="BX26" s="658"/>
      <c r="BY26" s="658"/>
      <c r="BZ26" s="658"/>
      <c r="CA26" s="658"/>
      <c r="CB26" s="662"/>
      <c r="CD26" s="680" t="s">
        <v>299</v>
      </c>
      <c r="CE26" s="681"/>
      <c r="CF26" s="681"/>
      <c r="CG26" s="681"/>
      <c r="CH26" s="681"/>
      <c r="CI26" s="681"/>
      <c r="CJ26" s="681"/>
      <c r="CK26" s="681"/>
      <c r="CL26" s="681"/>
      <c r="CM26" s="681"/>
      <c r="CN26" s="681"/>
      <c r="CO26" s="681"/>
      <c r="CP26" s="681"/>
      <c r="CQ26" s="682"/>
      <c r="CR26" s="655">
        <v>1238993</v>
      </c>
      <c r="CS26" s="656"/>
      <c r="CT26" s="656"/>
      <c r="CU26" s="656"/>
      <c r="CV26" s="656"/>
      <c r="CW26" s="656"/>
      <c r="CX26" s="656"/>
      <c r="CY26" s="657"/>
      <c r="CZ26" s="659">
        <v>6.6</v>
      </c>
      <c r="DA26" s="703"/>
      <c r="DB26" s="703"/>
      <c r="DC26" s="710"/>
      <c r="DD26" s="674">
        <v>1077482</v>
      </c>
      <c r="DE26" s="656"/>
      <c r="DF26" s="656"/>
      <c r="DG26" s="656"/>
      <c r="DH26" s="656"/>
      <c r="DI26" s="656"/>
      <c r="DJ26" s="656"/>
      <c r="DK26" s="657"/>
      <c r="DL26" s="674" t="s">
        <v>129</v>
      </c>
      <c r="DM26" s="656"/>
      <c r="DN26" s="656"/>
      <c r="DO26" s="656"/>
      <c r="DP26" s="656"/>
      <c r="DQ26" s="656"/>
      <c r="DR26" s="656"/>
      <c r="DS26" s="656"/>
      <c r="DT26" s="656"/>
      <c r="DU26" s="656"/>
      <c r="DV26" s="657"/>
      <c r="DW26" s="659" t="s">
        <v>129</v>
      </c>
      <c r="DX26" s="703"/>
      <c r="DY26" s="703"/>
      <c r="DZ26" s="703"/>
      <c r="EA26" s="703"/>
      <c r="EB26" s="703"/>
      <c r="EC26" s="704"/>
    </row>
    <row r="27" spans="2:133" ht="11.25" customHeight="1" x14ac:dyDescent="0.2">
      <c r="B27" s="652" t="s">
        <v>300</v>
      </c>
      <c r="C27" s="653"/>
      <c r="D27" s="653"/>
      <c r="E27" s="653"/>
      <c r="F27" s="653"/>
      <c r="G27" s="653"/>
      <c r="H27" s="653"/>
      <c r="I27" s="653"/>
      <c r="J27" s="653"/>
      <c r="K27" s="653"/>
      <c r="L27" s="653"/>
      <c r="M27" s="653"/>
      <c r="N27" s="653"/>
      <c r="O27" s="653"/>
      <c r="P27" s="653"/>
      <c r="Q27" s="654"/>
      <c r="R27" s="655">
        <v>10008104</v>
      </c>
      <c r="S27" s="656"/>
      <c r="T27" s="656"/>
      <c r="U27" s="656"/>
      <c r="V27" s="656"/>
      <c r="W27" s="656"/>
      <c r="X27" s="656"/>
      <c r="Y27" s="657"/>
      <c r="Z27" s="651">
        <v>51.5</v>
      </c>
      <c r="AA27" s="651"/>
      <c r="AB27" s="651"/>
      <c r="AC27" s="651"/>
      <c r="AD27" s="658">
        <v>9478121</v>
      </c>
      <c r="AE27" s="658"/>
      <c r="AF27" s="658"/>
      <c r="AG27" s="658"/>
      <c r="AH27" s="658"/>
      <c r="AI27" s="658"/>
      <c r="AJ27" s="658"/>
      <c r="AK27" s="658"/>
      <c r="AL27" s="659">
        <v>99.900001525878906</v>
      </c>
      <c r="AM27" s="660"/>
      <c r="AN27" s="660"/>
      <c r="AO27" s="661"/>
      <c r="AP27" s="652" t="s">
        <v>301</v>
      </c>
      <c r="AQ27" s="653"/>
      <c r="AR27" s="653"/>
      <c r="AS27" s="653"/>
      <c r="AT27" s="653"/>
      <c r="AU27" s="653"/>
      <c r="AV27" s="653"/>
      <c r="AW27" s="653"/>
      <c r="AX27" s="653"/>
      <c r="AY27" s="653"/>
      <c r="AZ27" s="653"/>
      <c r="BA27" s="653"/>
      <c r="BB27" s="653"/>
      <c r="BC27" s="653"/>
      <c r="BD27" s="653"/>
      <c r="BE27" s="653"/>
      <c r="BF27" s="654"/>
      <c r="BG27" s="655">
        <v>3712389</v>
      </c>
      <c r="BH27" s="656"/>
      <c r="BI27" s="656"/>
      <c r="BJ27" s="656"/>
      <c r="BK27" s="656"/>
      <c r="BL27" s="656"/>
      <c r="BM27" s="656"/>
      <c r="BN27" s="657"/>
      <c r="BO27" s="651">
        <v>100</v>
      </c>
      <c r="BP27" s="651"/>
      <c r="BQ27" s="651"/>
      <c r="BR27" s="651"/>
      <c r="BS27" s="658">
        <v>8954</v>
      </c>
      <c r="BT27" s="658"/>
      <c r="BU27" s="658"/>
      <c r="BV27" s="658"/>
      <c r="BW27" s="658"/>
      <c r="BX27" s="658"/>
      <c r="BY27" s="658"/>
      <c r="BZ27" s="658"/>
      <c r="CA27" s="658"/>
      <c r="CB27" s="662"/>
      <c r="CD27" s="680" t="s">
        <v>302</v>
      </c>
      <c r="CE27" s="681"/>
      <c r="CF27" s="681"/>
      <c r="CG27" s="681"/>
      <c r="CH27" s="681"/>
      <c r="CI27" s="681"/>
      <c r="CJ27" s="681"/>
      <c r="CK27" s="681"/>
      <c r="CL27" s="681"/>
      <c r="CM27" s="681"/>
      <c r="CN27" s="681"/>
      <c r="CO27" s="681"/>
      <c r="CP27" s="681"/>
      <c r="CQ27" s="682"/>
      <c r="CR27" s="655">
        <v>3148342</v>
      </c>
      <c r="CS27" s="708"/>
      <c r="CT27" s="708"/>
      <c r="CU27" s="708"/>
      <c r="CV27" s="708"/>
      <c r="CW27" s="708"/>
      <c r="CX27" s="708"/>
      <c r="CY27" s="709"/>
      <c r="CZ27" s="659">
        <v>16.8</v>
      </c>
      <c r="DA27" s="703"/>
      <c r="DB27" s="703"/>
      <c r="DC27" s="710"/>
      <c r="DD27" s="674">
        <v>727808</v>
      </c>
      <c r="DE27" s="708"/>
      <c r="DF27" s="708"/>
      <c r="DG27" s="708"/>
      <c r="DH27" s="708"/>
      <c r="DI27" s="708"/>
      <c r="DJ27" s="708"/>
      <c r="DK27" s="709"/>
      <c r="DL27" s="674">
        <v>723914</v>
      </c>
      <c r="DM27" s="708"/>
      <c r="DN27" s="708"/>
      <c r="DO27" s="708"/>
      <c r="DP27" s="708"/>
      <c r="DQ27" s="708"/>
      <c r="DR27" s="708"/>
      <c r="DS27" s="708"/>
      <c r="DT27" s="708"/>
      <c r="DU27" s="708"/>
      <c r="DV27" s="709"/>
      <c r="DW27" s="659">
        <v>7.3</v>
      </c>
      <c r="DX27" s="703"/>
      <c r="DY27" s="703"/>
      <c r="DZ27" s="703"/>
      <c r="EA27" s="703"/>
      <c r="EB27" s="703"/>
      <c r="EC27" s="704"/>
    </row>
    <row r="28" spans="2:133" ht="11.25" customHeight="1" x14ac:dyDescent="0.2">
      <c r="B28" s="652" t="s">
        <v>303</v>
      </c>
      <c r="C28" s="653"/>
      <c r="D28" s="653"/>
      <c r="E28" s="653"/>
      <c r="F28" s="653"/>
      <c r="G28" s="653"/>
      <c r="H28" s="653"/>
      <c r="I28" s="653"/>
      <c r="J28" s="653"/>
      <c r="K28" s="653"/>
      <c r="L28" s="653"/>
      <c r="M28" s="653"/>
      <c r="N28" s="653"/>
      <c r="O28" s="653"/>
      <c r="P28" s="653"/>
      <c r="Q28" s="654"/>
      <c r="R28" s="655">
        <v>2851</v>
      </c>
      <c r="S28" s="656"/>
      <c r="T28" s="656"/>
      <c r="U28" s="656"/>
      <c r="V28" s="656"/>
      <c r="W28" s="656"/>
      <c r="X28" s="656"/>
      <c r="Y28" s="657"/>
      <c r="Z28" s="651">
        <v>0</v>
      </c>
      <c r="AA28" s="651"/>
      <c r="AB28" s="651"/>
      <c r="AC28" s="651"/>
      <c r="AD28" s="658">
        <v>2851</v>
      </c>
      <c r="AE28" s="658"/>
      <c r="AF28" s="658"/>
      <c r="AG28" s="658"/>
      <c r="AH28" s="658"/>
      <c r="AI28" s="658"/>
      <c r="AJ28" s="658"/>
      <c r="AK28" s="658"/>
      <c r="AL28" s="659">
        <v>0</v>
      </c>
      <c r="AM28" s="660"/>
      <c r="AN28" s="660"/>
      <c r="AO28" s="661"/>
      <c r="AP28" s="652"/>
      <c r="AQ28" s="653"/>
      <c r="AR28" s="653"/>
      <c r="AS28" s="653"/>
      <c r="AT28" s="653"/>
      <c r="AU28" s="653"/>
      <c r="AV28" s="653"/>
      <c r="AW28" s="653"/>
      <c r="AX28" s="653"/>
      <c r="AY28" s="653"/>
      <c r="AZ28" s="653"/>
      <c r="BA28" s="653"/>
      <c r="BB28" s="653"/>
      <c r="BC28" s="653"/>
      <c r="BD28" s="653"/>
      <c r="BE28" s="653"/>
      <c r="BF28" s="654"/>
      <c r="BG28" s="655"/>
      <c r="BH28" s="656"/>
      <c r="BI28" s="656"/>
      <c r="BJ28" s="656"/>
      <c r="BK28" s="656"/>
      <c r="BL28" s="656"/>
      <c r="BM28" s="656"/>
      <c r="BN28" s="657"/>
      <c r="BO28" s="651"/>
      <c r="BP28" s="651"/>
      <c r="BQ28" s="651"/>
      <c r="BR28" s="651"/>
      <c r="BS28" s="674"/>
      <c r="BT28" s="656"/>
      <c r="BU28" s="656"/>
      <c r="BV28" s="656"/>
      <c r="BW28" s="656"/>
      <c r="BX28" s="656"/>
      <c r="BY28" s="656"/>
      <c r="BZ28" s="656"/>
      <c r="CA28" s="656"/>
      <c r="CB28" s="675"/>
      <c r="CD28" s="680" t="s">
        <v>304</v>
      </c>
      <c r="CE28" s="681"/>
      <c r="CF28" s="681"/>
      <c r="CG28" s="681"/>
      <c r="CH28" s="681"/>
      <c r="CI28" s="681"/>
      <c r="CJ28" s="681"/>
      <c r="CK28" s="681"/>
      <c r="CL28" s="681"/>
      <c r="CM28" s="681"/>
      <c r="CN28" s="681"/>
      <c r="CO28" s="681"/>
      <c r="CP28" s="681"/>
      <c r="CQ28" s="682"/>
      <c r="CR28" s="655">
        <v>1146184</v>
      </c>
      <c r="CS28" s="656"/>
      <c r="CT28" s="656"/>
      <c r="CU28" s="656"/>
      <c r="CV28" s="656"/>
      <c r="CW28" s="656"/>
      <c r="CX28" s="656"/>
      <c r="CY28" s="657"/>
      <c r="CZ28" s="659">
        <v>6.1</v>
      </c>
      <c r="DA28" s="703"/>
      <c r="DB28" s="703"/>
      <c r="DC28" s="710"/>
      <c r="DD28" s="674">
        <v>1083864</v>
      </c>
      <c r="DE28" s="656"/>
      <c r="DF28" s="656"/>
      <c r="DG28" s="656"/>
      <c r="DH28" s="656"/>
      <c r="DI28" s="656"/>
      <c r="DJ28" s="656"/>
      <c r="DK28" s="657"/>
      <c r="DL28" s="674">
        <v>1083864</v>
      </c>
      <c r="DM28" s="656"/>
      <c r="DN28" s="656"/>
      <c r="DO28" s="656"/>
      <c r="DP28" s="656"/>
      <c r="DQ28" s="656"/>
      <c r="DR28" s="656"/>
      <c r="DS28" s="656"/>
      <c r="DT28" s="656"/>
      <c r="DU28" s="656"/>
      <c r="DV28" s="657"/>
      <c r="DW28" s="659">
        <v>11</v>
      </c>
      <c r="DX28" s="703"/>
      <c r="DY28" s="703"/>
      <c r="DZ28" s="703"/>
      <c r="EA28" s="703"/>
      <c r="EB28" s="703"/>
      <c r="EC28" s="704"/>
    </row>
    <row r="29" spans="2:133" ht="11.25" customHeight="1" x14ac:dyDescent="0.2">
      <c r="B29" s="652" t="s">
        <v>305</v>
      </c>
      <c r="C29" s="653"/>
      <c r="D29" s="653"/>
      <c r="E29" s="653"/>
      <c r="F29" s="653"/>
      <c r="G29" s="653"/>
      <c r="H29" s="653"/>
      <c r="I29" s="653"/>
      <c r="J29" s="653"/>
      <c r="K29" s="653"/>
      <c r="L29" s="653"/>
      <c r="M29" s="653"/>
      <c r="N29" s="653"/>
      <c r="O29" s="653"/>
      <c r="P29" s="653"/>
      <c r="Q29" s="654"/>
      <c r="R29" s="655">
        <v>216060</v>
      </c>
      <c r="S29" s="656"/>
      <c r="T29" s="656"/>
      <c r="U29" s="656"/>
      <c r="V29" s="656"/>
      <c r="W29" s="656"/>
      <c r="X29" s="656"/>
      <c r="Y29" s="657"/>
      <c r="Z29" s="651">
        <v>1.1000000000000001</v>
      </c>
      <c r="AA29" s="651"/>
      <c r="AB29" s="651"/>
      <c r="AC29" s="651"/>
      <c r="AD29" s="658" t="s">
        <v>129</v>
      </c>
      <c r="AE29" s="658"/>
      <c r="AF29" s="658"/>
      <c r="AG29" s="658"/>
      <c r="AH29" s="658"/>
      <c r="AI29" s="658"/>
      <c r="AJ29" s="658"/>
      <c r="AK29" s="658"/>
      <c r="AL29" s="659" t="s">
        <v>129</v>
      </c>
      <c r="AM29" s="660"/>
      <c r="AN29" s="660"/>
      <c r="AO29" s="661"/>
      <c r="AP29" s="705"/>
      <c r="AQ29" s="706"/>
      <c r="AR29" s="706"/>
      <c r="AS29" s="706"/>
      <c r="AT29" s="706"/>
      <c r="AU29" s="706"/>
      <c r="AV29" s="706"/>
      <c r="AW29" s="706"/>
      <c r="AX29" s="706"/>
      <c r="AY29" s="706"/>
      <c r="AZ29" s="706"/>
      <c r="BA29" s="706"/>
      <c r="BB29" s="706"/>
      <c r="BC29" s="706"/>
      <c r="BD29" s="706"/>
      <c r="BE29" s="706"/>
      <c r="BF29" s="707"/>
      <c r="BG29" s="655"/>
      <c r="BH29" s="656"/>
      <c r="BI29" s="656"/>
      <c r="BJ29" s="656"/>
      <c r="BK29" s="656"/>
      <c r="BL29" s="656"/>
      <c r="BM29" s="656"/>
      <c r="BN29" s="657"/>
      <c r="BO29" s="651"/>
      <c r="BP29" s="651"/>
      <c r="BQ29" s="651"/>
      <c r="BR29" s="651"/>
      <c r="BS29" s="658"/>
      <c r="BT29" s="658"/>
      <c r="BU29" s="658"/>
      <c r="BV29" s="658"/>
      <c r="BW29" s="658"/>
      <c r="BX29" s="658"/>
      <c r="BY29" s="658"/>
      <c r="BZ29" s="658"/>
      <c r="CA29" s="658"/>
      <c r="CB29" s="662"/>
      <c r="CD29" s="733" t="s">
        <v>306</v>
      </c>
      <c r="CE29" s="734"/>
      <c r="CF29" s="680" t="s">
        <v>69</v>
      </c>
      <c r="CG29" s="681"/>
      <c r="CH29" s="681"/>
      <c r="CI29" s="681"/>
      <c r="CJ29" s="681"/>
      <c r="CK29" s="681"/>
      <c r="CL29" s="681"/>
      <c r="CM29" s="681"/>
      <c r="CN29" s="681"/>
      <c r="CO29" s="681"/>
      <c r="CP29" s="681"/>
      <c r="CQ29" s="682"/>
      <c r="CR29" s="655">
        <v>1146184</v>
      </c>
      <c r="CS29" s="708"/>
      <c r="CT29" s="708"/>
      <c r="CU29" s="708"/>
      <c r="CV29" s="708"/>
      <c r="CW29" s="708"/>
      <c r="CX29" s="708"/>
      <c r="CY29" s="709"/>
      <c r="CZ29" s="659">
        <v>6.1</v>
      </c>
      <c r="DA29" s="703"/>
      <c r="DB29" s="703"/>
      <c r="DC29" s="710"/>
      <c r="DD29" s="674">
        <v>1083864</v>
      </c>
      <c r="DE29" s="708"/>
      <c r="DF29" s="708"/>
      <c r="DG29" s="708"/>
      <c r="DH29" s="708"/>
      <c r="DI29" s="708"/>
      <c r="DJ29" s="708"/>
      <c r="DK29" s="709"/>
      <c r="DL29" s="674">
        <v>1083864</v>
      </c>
      <c r="DM29" s="708"/>
      <c r="DN29" s="708"/>
      <c r="DO29" s="708"/>
      <c r="DP29" s="708"/>
      <c r="DQ29" s="708"/>
      <c r="DR29" s="708"/>
      <c r="DS29" s="708"/>
      <c r="DT29" s="708"/>
      <c r="DU29" s="708"/>
      <c r="DV29" s="709"/>
      <c r="DW29" s="659">
        <v>11</v>
      </c>
      <c r="DX29" s="703"/>
      <c r="DY29" s="703"/>
      <c r="DZ29" s="703"/>
      <c r="EA29" s="703"/>
      <c r="EB29" s="703"/>
      <c r="EC29" s="704"/>
    </row>
    <row r="30" spans="2:133" ht="11.25" customHeight="1" x14ac:dyDescent="0.2">
      <c r="B30" s="652" t="s">
        <v>307</v>
      </c>
      <c r="C30" s="653"/>
      <c r="D30" s="653"/>
      <c r="E30" s="653"/>
      <c r="F30" s="653"/>
      <c r="G30" s="653"/>
      <c r="H30" s="653"/>
      <c r="I30" s="653"/>
      <c r="J30" s="653"/>
      <c r="K30" s="653"/>
      <c r="L30" s="653"/>
      <c r="M30" s="653"/>
      <c r="N30" s="653"/>
      <c r="O30" s="653"/>
      <c r="P30" s="653"/>
      <c r="Q30" s="654"/>
      <c r="R30" s="655">
        <v>235361</v>
      </c>
      <c r="S30" s="656"/>
      <c r="T30" s="656"/>
      <c r="U30" s="656"/>
      <c r="V30" s="656"/>
      <c r="W30" s="656"/>
      <c r="X30" s="656"/>
      <c r="Y30" s="657"/>
      <c r="Z30" s="651">
        <v>1.2</v>
      </c>
      <c r="AA30" s="651"/>
      <c r="AB30" s="651"/>
      <c r="AC30" s="651"/>
      <c r="AD30" s="658" t="s">
        <v>129</v>
      </c>
      <c r="AE30" s="658"/>
      <c r="AF30" s="658"/>
      <c r="AG30" s="658"/>
      <c r="AH30" s="658"/>
      <c r="AI30" s="658"/>
      <c r="AJ30" s="658"/>
      <c r="AK30" s="658"/>
      <c r="AL30" s="659" t="s">
        <v>129</v>
      </c>
      <c r="AM30" s="660"/>
      <c r="AN30" s="660"/>
      <c r="AO30" s="661"/>
      <c r="AP30" s="641" t="s">
        <v>225</v>
      </c>
      <c r="AQ30" s="642"/>
      <c r="AR30" s="642"/>
      <c r="AS30" s="642"/>
      <c r="AT30" s="642"/>
      <c r="AU30" s="642"/>
      <c r="AV30" s="642"/>
      <c r="AW30" s="642"/>
      <c r="AX30" s="642"/>
      <c r="AY30" s="642"/>
      <c r="AZ30" s="642"/>
      <c r="BA30" s="642"/>
      <c r="BB30" s="642"/>
      <c r="BC30" s="642"/>
      <c r="BD30" s="642"/>
      <c r="BE30" s="642"/>
      <c r="BF30" s="643"/>
      <c r="BG30" s="641" t="s">
        <v>308</v>
      </c>
      <c r="BH30" s="712"/>
      <c r="BI30" s="712"/>
      <c r="BJ30" s="712"/>
      <c r="BK30" s="712"/>
      <c r="BL30" s="712"/>
      <c r="BM30" s="712"/>
      <c r="BN30" s="712"/>
      <c r="BO30" s="712"/>
      <c r="BP30" s="712"/>
      <c r="BQ30" s="713"/>
      <c r="BR30" s="641" t="s">
        <v>309</v>
      </c>
      <c r="BS30" s="712"/>
      <c r="BT30" s="712"/>
      <c r="BU30" s="712"/>
      <c r="BV30" s="712"/>
      <c r="BW30" s="712"/>
      <c r="BX30" s="712"/>
      <c r="BY30" s="712"/>
      <c r="BZ30" s="712"/>
      <c r="CA30" s="712"/>
      <c r="CB30" s="713"/>
      <c r="CD30" s="735"/>
      <c r="CE30" s="736"/>
      <c r="CF30" s="680" t="s">
        <v>310</v>
      </c>
      <c r="CG30" s="681"/>
      <c r="CH30" s="681"/>
      <c r="CI30" s="681"/>
      <c r="CJ30" s="681"/>
      <c r="CK30" s="681"/>
      <c r="CL30" s="681"/>
      <c r="CM30" s="681"/>
      <c r="CN30" s="681"/>
      <c r="CO30" s="681"/>
      <c r="CP30" s="681"/>
      <c r="CQ30" s="682"/>
      <c r="CR30" s="655">
        <v>1099176</v>
      </c>
      <c r="CS30" s="656"/>
      <c r="CT30" s="656"/>
      <c r="CU30" s="656"/>
      <c r="CV30" s="656"/>
      <c r="CW30" s="656"/>
      <c r="CX30" s="656"/>
      <c r="CY30" s="657"/>
      <c r="CZ30" s="659">
        <v>5.9</v>
      </c>
      <c r="DA30" s="703"/>
      <c r="DB30" s="703"/>
      <c r="DC30" s="710"/>
      <c r="DD30" s="674">
        <v>1040271</v>
      </c>
      <c r="DE30" s="656"/>
      <c r="DF30" s="656"/>
      <c r="DG30" s="656"/>
      <c r="DH30" s="656"/>
      <c r="DI30" s="656"/>
      <c r="DJ30" s="656"/>
      <c r="DK30" s="657"/>
      <c r="DL30" s="674">
        <v>1040271</v>
      </c>
      <c r="DM30" s="656"/>
      <c r="DN30" s="656"/>
      <c r="DO30" s="656"/>
      <c r="DP30" s="656"/>
      <c r="DQ30" s="656"/>
      <c r="DR30" s="656"/>
      <c r="DS30" s="656"/>
      <c r="DT30" s="656"/>
      <c r="DU30" s="656"/>
      <c r="DV30" s="657"/>
      <c r="DW30" s="659">
        <v>10.5</v>
      </c>
      <c r="DX30" s="703"/>
      <c r="DY30" s="703"/>
      <c r="DZ30" s="703"/>
      <c r="EA30" s="703"/>
      <c r="EB30" s="703"/>
      <c r="EC30" s="704"/>
    </row>
    <row r="31" spans="2:133" ht="11.25" customHeight="1" x14ac:dyDescent="0.2">
      <c r="B31" s="652" t="s">
        <v>311</v>
      </c>
      <c r="C31" s="653"/>
      <c r="D31" s="653"/>
      <c r="E31" s="653"/>
      <c r="F31" s="653"/>
      <c r="G31" s="653"/>
      <c r="H31" s="653"/>
      <c r="I31" s="653"/>
      <c r="J31" s="653"/>
      <c r="K31" s="653"/>
      <c r="L31" s="653"/>
      <c r="M31" s="653"/>
      <c r="N31" s="653"/>
      <c r="O31" s="653"/>
      <c r="P31" s="653"/>
      <c r="Q31" s="654"/>
      <c r="R31" s="655">
        <v>16046</v>
      </c>
      <c r="S31" s="656"/>
      <c r="T31" s="656"/>
      <c r="U31" s="656"/>
      <c r="V31" s="656"/>
      <c r="W31" s="656"/>
      <c r="X31" s="656"/>
      <c r="Y31" s="657"/>
      <c r="Z31" s="651">
        <v>0.1</v>
      </c>
      <c r="AA31" s="651"/>
      <c r="AB31" s="651"/>
      <c r="AC31" s="651"/>
      <c r="AD31" s="658" t="s">
        <v>129</v>
      </c>
      <c r="AE31" s="658"/>
      <c r="AF31" s="658"/>
      <c r="AG31" s="658"/>
      <c r="AH31" s="658"/>
      <c r="AI31" s="658"/>
      <c r="AJ31" s="658"/>
      <c r="AK31" s="658"/>
      <c r="AL31" s="659" t="s">
        <v>129</v>
      </c>
      <c r="AM31" s="660"/>
      <c r="AN31" s="660"/>
      <c r="AO31" s="661"/>
      <c r="AP31" s="717" t="s">
        <v>312</v>
      </c>
      <c r="AQ31" s="718"/>
      <c r="AR31" s="718"/>
      <c r="AS31" s="718"/>
      <c r="AT31" s="723" t="s">
        <v>313</v>
      </c>
      <c r="AU31" s="360"/>
      <c r="AV31" s="360"/>
      <c r="AW31" s="360"/>
      <c r="AX31" s="663" t="s">
        <v>189</v>
      </c>
      <c r="AY31" s="664"/>
      <c r="AZ31" s="664"/>
      <c r="BA31" s="664"/>
      <c r="BB31" s="664"/>
      <c r="BC31" s="664"/>
      <c r="BD31" s="664"/>
      <c r="BE31" s="664"/>
      <c r="BF31" s="665"/>
      <c r="BG31" s="714">
        <v>99.1</v>
      </c>
      <c r="BH31" s="715"/>
      <c r="BI31" s="715"/>
      <c r="BJ31" s="715"/>
      <c r="BK31" s="715"/>
      <c r="BL31" s="715"/>
      <c r="BM31" s="672">
        <v>96.8</v>
      </c>
      <c r="BN31" s="715"/>
      <c r="BO31" s="715"/>
      <c r="BP31" s="715"/>
      <c r="BQ31" s="716"/>
      <c r="BR31" s="714">
        <v>95.4</v>
      </c>
      <c r="BS31" s="715"/>
      <c r="BT31" s="715"/>
      <c r="BU31" s="715"/>
      <c r="BV31" s="715"/>
      <c r="BW31" s="715"/>
      <c r="BX31" s="672">
        <v>93.2</v>
      </c>
      <c r="BY31" s="715"/>
      <c r="BZ31" s="715"/>
      <c r="CA31" s="715"/>
      <c r="CB31" s="716"/>
      <c r="CD31" s="735"/>
      <c r="CE31" s="736"/>
      <c r="CF31" s="680" t="s">
        <v>314</v>
      </c>
      <c r="CG31" s="681"/>
      <c r="CH31" s="681"/>
      <c r="CI31" s="681"/>
      <c r="CJ31" s="681"/>
      <c r="CK31" s="681"/>
      <c r="CL31" s="681"/>
      <c r="CM31" s="681"/>
      <c r="CN31" s="681"/>
      <c r="CO31" s="681"/>
      <c r="CP31" s="681"/>
      <c r="CQ31" s="682"/>
      <c r="CR31" s="655">
        <v>47008</v>
      </c>
      <c r="CS31" s="708"/>
      <c r="CT31" s="708"/>
      <c r="CU31" s="708"/>
      <c r="CV31" s="708"/>
      <c r="CW31" s="708"/>
      <c r="CX31" s="708"/>
      <c r="CY31" s="709"/>
      <c r="CZ31" s="659">
        <v>0.3</v>
      </c>
      <c r="DA31" s="703"/>
      <c r="DB31" s="703"/>
      <c r="DC31" s="710"/>
      <c r="DD31" s="674">
        <v>43593</v>
      </c>
      <c r="DE31" s="708"/>
      <c r="DF31" s="708"/>
      <c r="DG31" s="708"/>
      <c r="DH31" s="708"/>
      <c r="DI31" s="708"/>
      <c r="DJ31" s="708"/>
      <c r="DK31" s="709"/>
      <c r="DL31" s="674">
        <v>43593</v>
      </c>
      <c r="DM31" s="708"/>
      <c r="DN31" s="708"/>
      <c r="DO31" s="708"/>
      <c r="DP31" s="708"/>
      <c r="DQ31" s="708"/>
      <c r="DR31" s="708"/>
      <c r="DS31" s="708"/>
      <c r="DT31" s="708"/>
      <c r="DU31" s="708"/>
      <c r="DV31" s="709"/>
      <c r="DW31" s="659">
        <v>0.4</v>
      </c>
      <c r="DX31" s="703"/>
      <c r="DY31" s="703"/>
      <c r="DZ31" s="703"/>
      <c r="EA31" s="703"/>
      <c r="EB31" s="703"/>
      <c r="EC31" s="704"/>
    </row>
    <row r="32" spans="2:133" ht="11.25" customHeight="1" x14ac:dyDescent="0.2">
      <c r="B32" s="652" t="s">
        <v>315</v>
      </c>
      <c r="C32" s="653"/>
      <c r="D32" s="653"/>
      <c r="E32" s="653"/>
      <c r="F32" s="653"/>
      <c r="G32" s="653"/>
      <c r="H32" s="653"/>
      <c r="I32" s="653"/>
      <c r="J32" s="653"/>
      <c r="K32" s="653"/>
      <c r="L32" s="653"/>
      <c r="M32" s="653"/>
      <c r="N32" s="653"/>
      <c r="O32" s="653"/>
      <c r="P32" s="653"/>
      <c r="Q32" s="654"/>
      <c r="R32" s="655">
        <v>3308477</v>
      </c>
      <c r="S32" s="656"/>
      <c r="T32" s="656"/>
      <c r="U32" s="656"/>
      <c r="V32" s="656"/>
      <c r="W32" s="656"/>
      <c r="X32" s="656"/>
      <c r="Y32" s="657"/>
      <c r="Z32" s="651">
        <v>17</v>
      </c>
      <c r="AA32" s="651"/>
      <c r="AB32" s="651"/>
      <c r="AC32" s="651"/>
      <c r="AD32" s="658" t="s">
        <v>129</v>
      </c>
      <c r="AE32" s="658"/>
      <c r="AF32" s="658"/>
      <c r="AG32" s="658"/>
      <c r="AH32" s="658"/>
      <c r="AI32" s="658"/>
      <c r="AJ32" s="658"/>
      <c r="AK32" s="658"/>
      <c r="AL32" s="659" t="s">
        <v>129</v>
      </c>
      <c r="AM32" s="660"/>
      <c r="AN32" s="660"/>
      <c r="AO32" s="661"/>
      <c r="AP32" s="719"/>
      <c r="AQ32" s="720"/>
      <c r="AR32" s="720"/>
      <c r="AS32" s="720"/>
      <c r="AT32" s="724"/>
      <c r="AU32" s="361" t="s">
        <v>316</v>
      </c>
      <c r="AV32" s="361"/>
      <c r="AW32" s="361"/>
      <c r="AX32" s="652" t="s">
        <v>317</v>
      </c>
      <c r="AY32" s="653"/>
      <c r="AZ32" s="653"/>
      <c r="BA32" s="653"/>
      <c r="BB32" s="653"/>
      <c r="BC32" s="653"/>
      <c r="BD32" s="653"/>
      <c r="BE32" s="653"/>
      <c r="BF32" s="654"/>
      <c r="BG32" s="726">
        <v>99.2</v>
      </c>
      <c r="BH32" s="708"/>
      <c r="BI32" s="708"/>
      <c r="BJ32" s="708"/>
      <c r="BK32" s="708"/>
      <c r="BL32" s="708"/>
      <c r="BM32" s="660">
        <v>97.7</v>
      </c>
      <c r="BN32" s="727"/>
      <c r="BO32" s="727"/>
      <c r="BP32" s="727"/>
      <c r="BQ32" s="728"/>
      <c r="BR32" s="726">
        <v>92.1</v>
      </c>
      <c r="BS32" s="708"/>
      <c r="BT32" s="708"/>
      <c r="BU32" s="708"/>
      <c r="BV32" s="708"/>
      <c r="BW32" s="708"/>
      <c r="BX32" s="660">
        <v>90.5</v>
      </c>
      <c r="BY32" s="727"/>
      <c r="BZ32" s="727"/>
      <c r="CA32" s="727"/>
      <c r="CB32" s="728"/>
      <c r="CD32" s="737"/>
      <c r="CE32" s="738"/>
      <c r="CF32" s="680" t="s">
        <v>318</v>
      </c>
      <c r="CG32" s="681"/>
      <c r="CH32" s="681"/>
      <c r="CI32" s="681"/>
      <c r="CJ32" s="681"/>
      <c r="CK32" s="681"/>
      <c r="CL32" s="681"/>
      <c r="CM32" s="681"/>
      <c r="CN32" s="681"/>
      <c r="CO32" s="681"/>
      <c r="CP32" s="681"/>
      <c r="CQ32" s="682"/>
      <c r="CR32" s="655" t="s">
        <v>129</v>
      </c>
      <c r="CS32" s="656"/>
      <c r="CT32" s="656"/>
      <c r="CU32" s="656"/>
      <c r="CV32" s="656"/>
      <c r="CW32" s="656"/>
      <c r="CX32" s="656"/>
      <c r="CY32" s="657"/>
      <c r="CZ32" s="659" t="s">
        <v>129</v>
      </c>
      <c r="DA32" s="703"/>
      <c r="DB32" s="703"/>
      <c r="DC32" s="710"/>
      <c r="DD32" s="674" t="s">
        <v>129</v>
      </c>
      <c r="DE32" s="656"/>
      <c r="DF32" s="656"/>
      <c r="DG32" s="656"/>
      <c r="DH32" s="656"/>
      <c r="DI32" s="656"/>
      <c r="DJ32" s="656"/>
      <c r="DK32" s="657"/>
      <c r="DL32" s="674" t="s">
        <v>129</v>
      </c>
      <c r="DM32" s="656"/>
      <c r="DN32" s="656"/>
      <c r="DO32" s="656"/>
      <c r="DP32" s="656"/>
      <c r="DQ32" s="656"/>
      <c r="DR32" s="656"/>
      <c r="DS32" s="656"/>
      <c r="DT32" s="656"/>
      <c r="DU32" s="656"/>
      <c r="DV32" s="657"/>
      <c r="DW32" s="659" t="s">
        <v>129</v>
      </c>
      <c r="DX32" s="703"/>
      <c r="DY32" s="703"/>
      <c r="DZ32" s="703"/>
      <c r="EA32" s="703"/>
      <c r="EB32" s="703"/>
      <c r="EC32" s="704"/>
    </row>
    <row r="33" spans="2:133" ht="11.25" customHeight="1" x14ac:dyDescent="0.2">
      <c r="B33" s="699" t="s">
        <v>319</v>
      </c>
      <c r="C33" s="700"/>
      <c r="D33" s="700"/>
      <c r="E33" s="700"/>
      <c r="F33" s="700"/>
      <c r="G33" s="700"/>
      <c r="H33" s="700"/>
      <c r="I33" s="700"/>
      <c r="J33" s="700"/>
      <c r="K33" s="700"/>
      <c r="L33" s="700"/>
      <c r="M33" s="700"/>
      <c r="N33" s="700"/>
      <c r="O33" s="700"/>
      <c r="P33" s="700"/>
      <c r="Q33" s="701"/>
      <c r="R33" s="655" t="s">
        <v>129</v>
      </c>
      <c r="S33" s="656"/>
      <c r="T33" s="656"/>
      <c r="U33" s="656"/>
      <c r="V33" s="656"/>
      <c r="W33" s="656"/>
      <c r="X33" s="656"/>
      <c r="Y33" s="657"/>
      <c r="Z33" s="651" t="s">
        <v>129</v>
      </c>
      <c r="AA33" s="651"/>
      <c r="AB33" s="651"/>
      <c r="AC33" s="651"/>
      <c r="AD33" s="658" t="s">
        <v>129</v>
      </c>
      <c r="AE33" s="658"/>
      <c r="AF33" s="658"/>
      <c r="AG33" s="658"/>
      <c r="AH33" s="658"/>
      <c r="AI33" s="658"/>
      <c r="AJ33" s="658"/>
      <c r="AK33" s="658"/>
      <c r="AL33" s="659" t="s">
        <v>129</v>
      </c>
      <c r="AM33" s="660"/>
      <c r="AN33" s="660"/>
      <c r="AO33" s="661"/>
      <c r="AP33" s="721"/>
      <c r="AQ33" s="722"/>
      <c r="AR33" s="722"/>
      <c r="AS33" s="722"/>
      <c r="AT33" s="725"/>
      <c r="AU33" s="362"/>
      <c r="AV33" s="362"/>
      <c r="AW33" s="362"/>
      <c r="AX33" s="705" t="s">
        <v>320</v>
      </c>
      <c r="AY33" s="706"/>
      <c r="AZ33" s="706"/>
      <c r="BA33" s="706"/>
      <c r="BB33" s="706"/>
      <c r="BC33" s="706"/>
      <c r="BD33" s="706"/>
      <c r="BE33" s="706"/>
      <c r="BF33" s="707"/>
      <c r="BG33" s="729">
        <v>99</v>
      </c>
      <c r="BH33" s="730"/>
      <c r="BI33" s="730"/>
      <c r="BJ33" s="730"/>
      <c r="BK33" s="730"/>
      <c r="BL33" s="730"/>
      <c r="BM33" s="731">
        <v>95.5</v>
      </c>
      <c r="BN33" s="730"/>
      <c r="BO33" s="730"/>
      <c r="BP33" s="730"/>
      <c r="BQ33" s="732"/>
      <c r="BR33" s="729">
        <v>97.6</v>
      </c>
      <c r="BS33" s="730"/>
      <c r="BT33" s="730"/>
      <c r="BU33" s="730"/>
      <c r="BV33" s="730"/>
      <c r="BW33" s="730"/>
      <c r="BX33" s="731">
        <v>94.7</v>
      </c>
      <c r="BY33" s="730"/>
      <c r="BZ33" s="730"/>
      <c r="CA33" s="730"/>
      <c r="CB33" s="732"/>
      <c r="CD33" s="680" t="s">
        <v>321</v>
      </c>
      <c r="CE33" s="681"/>
      <c r="CF33" s="681"/>
      <c r="CG33" s="681"/>
      <c r="CH33" s="681"/>
      <c r="CI33" s="681"/>
      <c r="CJ33" s="681"/>
      <c r="CK33" s="681"/>
      <c r="CL33" s="681"/>
      <c r="CM33" s="681"/>
      <c r="CN33" s="681"/>
      <c r="CO33" s="681"/>
      <c r="CP33" s="681"/>
      <c r="CQ33" s="682"/>
      <c r="CR33" s="655">
        <v>10209451</v>
      </c>
      <c r="CS33" s="708"/>
      <c r="CT33" s="708"/>
      <c r="CU33" s="708"/>
      <c r="CV33" s="708"/>
      <c r="CW33" s="708"/>
      <c r="CX33" s="708"/>
      <c r="CY33" s="709"/>
      <c r="CZ33" s="659">
        <v>54.6</v>
      </c>
      <c r="DA33" s="703"/>
      <c r="DB33" s="703"/>
      <c r="DC33" s="710"/>
      <c r="DD33" s="674">
        <v>6667801</v>
      </c>
      <c r="DE33" s="708"/>
      <c r="DF33" s="708"/>
      <c r="DG33" s="708"/>
      <c r="DH33" s="708"/>
      <c r="DI33" s="708"/>
      <c r="DJ33" s="708"/>
      <c r="DK33" s="709"/>
      <c r="DL33" s="674">
        <v>4779224</v>
      </c>
      <c r="DM33" s="708"/>
      <c r="DN33" s="708"/>
      <c r="DO33" s="708"/>
      <c r="DP33" s="708"/>
      <c r="DQ33" s="708"/>
      <c r="DR33" s="708"/>
      <c r="DS33" s="708"/>
      <c r="DT33" s="708"/>
      <c r="DU33" s="708"/>
      <c r="DV33" s="709"/>
      <c r="DW33" s="659">
        <v>48.4</v>
      </c>
      <c r="DX33" s="703"/>
      <c r="DY33" s="703"/>
      <c r="DZ33" s="703"/>
      <c r="EA33" s="703"/>
      <c r="EB33" s="703"/>
      <c r="EC33" s="704"/>
    </row>
    <row r="34" spans="2:133" ht="11.25" customHeight="1" x14ac:dyDescent="0.2">
      <c r="B34" s="652" t="s">
        <v>322</v>
      </c>
      <c r="C34" s="653"/>
      <c r="D34" s="653"/>
      <c r="E34" s="653"/>
      <c r="F34" s="653"/>
      <c r="G34" s="653"/>
      <c r="H34" s="653"/>
      <c r="I34" s="653"/>
      <c r="J34" s="653"/>
      <c r="K34" s="653"/>
      <c r="L34" s="653"/>
      <c r="M34" s="653"/>
      <c r="N34" s="653"/>
      <c r="O34" s="653"/>
      <c r="P34" s="653"/>
      <c r="Q34" s="654"/>
      <c r="R34" s="655">
        <v>813528</v>
      </c>
      <c r="S34" s="656"/>
      <c r="T34" s="656"/>
      <c r="U34" s="656"/>
      <c r="V34" s="656"/>
      <c r="W34" s="656"/>
      <c r="X34" s="656"/>
      <c r="Y34" s="657"/>
      <c r="Z34" s="651">
        <v>4.2</v>
      </c>
      <c r="AA34" s="651"/>
      <c r="AB34" s="651"/>
      <c r="AC34" s="651"/>
      <c r="AD34" s="658" t="s">
        <v>129</v>
      </c>
      <c r="AE34" s="658"/>
      <c r="AF34" s="658"/>
      <c r="AG34" s="658"/>
      <c r="AH34" s="658"/>
      <c r="AI34" s="658"/>
      <c r="AJ34" s="658"/>
      <c r="AK34" s="658"/>
      <c r="AL34" s="659" t="s">
        <v>129</v>
      </c>
      <c r="AM34" s="660"/>
      <c r="AN34" s="660"/>
      <c r="AO34" s="661"/>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0" t="s">
        <v>323</v>
      </c>
      <c r="CE34" s="681"/>
      <c r="CF34" s="681"/>
      <c r="CG34" s="681"/>
      <c r="CH34" s="681"/>
      <c r="CI34" s="681"/>
      <c r="CJ34" s="681"/>
      <c r="CK34" s="681"/>
      <c r="CL34" s="681"/>
      <c r="CM34" s="681"/>
      <c r="CN34" s="681"/>
      <c r="CO34" s="681"/>
      <c r="CP34" s="681"/>
      <c r="CQ34" s="682"/>
      <c r="CR34" s="655">
        <v>3665778</v>
      </c>
      <c r="CS34" s="656"/>
      <c r="CT34" s="656"/>
      <c r="CU34" s="656"/>
      <c r="CV34" s="656"/>
      <c r="CW34" s="656"/>
      <c r="CX34" s="656"/>
      <c r="CY34" s="657"/>
      <c r="CZ34" s="659">
        <v>19.600000000000001</v>
      </c>
      <c r="DA34" s="703"/>
      <c r="DB34" s="703"/>
      <c r="DC34" s="710"/>
      <c r="DD34" s="674">
        <v>2006995</v>
      </c>
      <c r="DE34" s="656"/>
      <c r="DF34" s="656"/>
      <c r="DG34" s="656"/>
      <c r="DH34" s="656"/>
      <c r="DI34" s="656"/>
      <c r="DJ34" s="656"/>
      <c r="DK34" s="657"/>
      <c r="DL34" s="674">
        <v>1183697</v>
      </c>
      <c r="DM34" s="656"/>
      <c r="DN34" s="656"/>
      <c r="DO34" s="656"/>
      <c r="DP34" s="656"/>
      <c r="DQ34" s="656"/>
      <c r="DR34" s="656"/>
      <c r="DS34" s="656"/>
      <c r="DT34" s="656"/>
      <c r="DU34" s="656"/>
      <c r="DV34" s="657"/>
      <c r="DW34" s="659">
        <v>12</v>
      </c>
      <c r="DX34" s="703"/>
      <c r="DY34" s="703"/>
      <c r="DZ34" s="703"/>
      <c r="EA34" s="703"/>
      <c r="EB34" s="703"/>
      <c r="EC34" s="704"/>
    </row>
    <row r="35" spans="2:133" ht="11.25" customHeight="1" x14ac:dyDescent="0.2">
      <c r="B35" s="652" t="s">
        <v>324</v>
      </c>
      <c r="C35" s="653"/>
      <c r="D35" s="653"/>
      <c r="E35" s="653"/>
      <c r="F35" s="653"/>
      <c r="G35" s="653"/>
      <c r="H35" s="653"/>
      <c r="I35" s="653"/>
      <c r="J35" s="653"/>
      <c r="K35" s="653"/>
      <c r="L35" s="653"/>
      <c r="M35" s="653"/>
      <c r="N35" s="653"/>
      <c r="O35" s="653"/>
      <c r="P35" s="653"/>
      <c r="Q35" s="654"/>
      <c r="R35" s="655">
        <v>83653</v>
      </c>
      <c r="S35" s="656"/>
      <c r="T35" s="656"/>
      <c r="U35" s="656"/>
      <c r="V35" s="656"/>
      <c r="W35" s="656"/>
      <c r="X35" s="656"/>
      <c r="Y35" s="657"/>
      <c r="Z35" s="651">
        <v>0.4</v>
      </c>
      <c r="AA35" s="651"/>
      <c r="AB35" s="651"/>
      <c r="AC35" s="651"/>
      <c r="AD35" s="658">
        <v>1</v>
      </c>
      <c r="AE35" s="658"/>
      <c r="AF35" s="658"/>
      <c r="AG35" s="658"/>
      <c r="AH35" s="658"/>
      <c r="AI35" s="658"/>
      <c r="AJ35" s="658"/>
      <c r="AK35" s="658"/>
      <c r="AL35" s="659">
        <v>0</v>
      </c>
      <c r="AM35" s="660"/>
      <c r="AN35" s="660"/>
      <c r="AO35" s="661"/>
      <c r="AP35" s="218"/>
      <c r="AQ35" s="641" t="s">
        <v>325</v>
      </c>
      <c r="AR35" s="642"/>
      <c r="AS35" s="642"/>
      <c r="AT35" s="642"/>
      <c r="AU35" s="642"/>
      <c r="AV35" s="642"/>
      <c r="AW35" s="642"/>
      <c r="AX35" s="642"/>
      <c r="AY35" s="642"/>
      <c r="AZ35" s="642"/>
      <c r="BA35" s="642"/>
      <c r="BB35" s="642"/>
      <c r="BC35" s="642"/>
      <c r="BD35" s="642"/>
      <c r="BE35" s="642"/>
      <c r="BF35" s="643"/>
      <c r="BG35" s="641" t="s">
        <v>326</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80" t="s">
        <v>327</v>
      </c>
      <c r="CE35" s="681"/>
      <c r="CF35" s="681"/>
      <c r="CG35" s="681"/>
      <c r="CH35" s="681"/>
      <c r="CI35" s="681"/>
      <c r="CJ35" s="681"/>
      <c r="CK35" s="681"/>
      <c r="CL35" s="681"/>
      <c r="CM35" s="681"/>
      <c r="CN35" s="681"/>
      <c r="CO35" s="681"/>
      <c r="CP35" s="681"/>
      <c r="CQ35" s="682"/>
      <c r="CR35" s="655">
        <v>112911</v>
      </c>
      <c r="CS35" s="708"/>
      <c r="CT35" s="708"/>
      <c r="CU35" s="708"/>
      <c r="CV35" s="708"/>
      <c r="CW35" s="708"/>
      <c r="CX35" s="708"/>
      <c r="CY35" s="709"/>
      <c r="CZ35" s="659">
        <v>0.6</v>
      </c>
      <c r="DA35" s="703"/>
      <c r="DB35" s="703"/>
      <c r="DC35" s="710"/>
      <c r="DD35" s="674">
        <v>65212</v>
      </c>
      <c r="DE35" s="708"/>
      <c r="DF35" s="708"/>
      <c r="DG35" s="708"/>
      <c r="DH35" s="708"/>
      <c r="DI35" s="708"/>
      <c r="DJ35" s="708"/>
      <c r="DK35" s="709"/>
      <c r="DL35" s="674">
        <v>38404</v>
      </c>
      <c r="DM35" s="708"/>
      <c r="DN35" s="708"/>
      <c r="DO35" s="708"/>
      <c r="DP35" s="708"/>
      <c r="DQ35" s="708"/>
      <c r="DR35" s="708"/>
      <c r="DS35" s="708"/>
      <c r="DT35" s="708"/>
      <c r="DU35" s="708"/>
      <c r="DV35" s="709"/>
      <c r="DW35" s="659">
        <v>0.4</v>
      </c>
      <c r="DX35" s="703"/>
      <c r="DY35" s="703"/>
      <c r="DZ35" s="703"/>
      <c r="EA35" s="703"/>
      <c r="EB35" s="703"/>
      <c r="EC35" s="704"/>
    </row>
    <row r="36" spans="2:133" ht="11.25" customHeight="1" x14ac:dyDescent="0.2">
      <c r="B36" s="652" t="s">
        <v>328</v>
      </c>
      <c r="C36" s="653"/>
      <c r="D36" s="653"/>
      <c r="E36" s="653"/>
      <c r="F36" s="653"/>
      <c r="G36" s="653"/>
      <c r="H36" s="653"/>
      <c r="I36" s="653"/>
      <c r="J36" s="653"/>
      <c r="K36" s="653"/>
      <c r="L36" s="653"/>
      <c r="M36" s="653"/>
      <c r="N36" s="653"/>
      <c r="O36" s="653"/>
      <c r="P36" s="653"/>
      <c r="Q36" s="654"/>
      <c r="R36" s="655">
        <v>1827048</v>
      </c>
      <c r="S36" s="656"/>
      <c r="T36" s="656"/>
      <c r="U36" s="656"/>
      <c r="V36" s="656"/>
      <c r="W36" s="656"/>
      <c r="X36" s="656"/>
      <c r="Y36" s="657"/>
      <c r="Z36" s="651">
        <v>9.4</v>
      </c>
      <c r="AA36" s="651"/>
      <c r="AB36" s="651"/>
      <c r="AC36" s="651"/>
      <c r="AD36" s="658" t="s">
        <v>129</v>
      </c>
      <c r="AE36" s="658"/>
      <c r="AF36" s="658"/>
      <c r="AG36" s="658"/>
      <c r="AH36" s="658"/>
      <c r="AI36" s="658"/>
      <c r="AJ36" s="658"/>
      <c r="AK36" s="658"/>
      <c r="AL36" s="659" t="s">
        <v>129</v>
      </c>
      <c r="AM36" s="660"/>
      <c r="AN36" s="660"/>
      <c r="AO36" s="661"/>
      <c r="AP36" s="218"/>
      <c r="AQ36" s="739" t="s">
        <v>329</v>
      </c>
      <c r="AR36" s="740"/>
      <c r="AS36" s="740"/>
      <c r="AT36" s="740"/>
      <c r="AU36" s="740"/>
      <c r="AV36" s="740"/>
      <c r="AW36" s="740"/>
      <c r="AX36" s="740"/>
      <c r="AY36" s="741"/>
      <c r="AZ36" s="666">
        <v>2444629</v>
      </c>
      <c r="BA36" s="667"/>
      <c r="BB36" s="667"/>
      <c r="BC36" s="667"/>
      <c r="BD36" s="667"/>
      <c r="BE36" s="667"/>
      <c r="BF36" s="742"/>
      <c r="BG36" s="676" t="s">
        <v>330</v>
      </c>
      <c r="BH36" s="677"/>
      <c r="BI36" s="677"/>
      <c r="BJ36" s="677"/>
      <c r="BK36" s="677"/>
      <c r="BL36" s="677"/>
      <c r="BM36" s="677"/>
      <c r="BN36" s="677"/>
      <c r="BO36" s="677"/>
      <c r="BP36" s="677"/>
      <c r="BQ36" s="677"/>
      <c r="BR36" s="677"/>
      <c r="BS36" s="677"/>
      <c r="BT36" s="677"/>
      <c r="BU36" s="678"/>
      <c r="BV36" s="666">
        <v>76082</v>
      </c>
      <c r="BW36" s="667"/>
      <c r="BX36" s="667"/>
      <c r="BY36" s="667"/>
      <c r="BZ36" s="667"/>
      <c r="CA36" s="667"/>
      <c r="CB36" s="742"/>
      <c r="CD36" s="680" t="s">
        <v>331</v>
      </c>
      <c r="CE36" s="681"/>
      <c r="CF36" s="681"/>
      <c r="CG36" s="681"/>
      <c r="CH36" s="681"/>
      <c r="CI36" s="681"/>
      <c r="CJ36" s="681"/>
      <c r="CK36" s="681"/>
      <c r="CL36" s="681"/>
      <c r="CM36" s="681"/>
      <c r="CN36" s="681"/>
      <c r="CO36" s="681"/>
      <c r="CP36" s="681"/>
      <c r="CQ36" s="682"/>
      <c r="CR36" s="655">
        <v>3512248</v>
      </c>
      <c r="CS36" s="656"/>
      <c r="CT36" s="656"/>
      <c r="CU36" s="656"/>
      <c r="CV36" s="656"/>
      <c r="CW36" s="656"/>
      <c r="CX36" s="656"/>
      <c r="CY36" s="657"/>
      <c r="CZ36" s="659">
        <v>18.8</v>
      </c>
      <c r="DA36" s="703"/>
      <c r="DB36" s="703"/>
      <c r="DC36" s="710"/>
      <c r="DD36" s="674">
        <v>3020752</v>
      </c>
      <c r="DE36" s="656"/>
      <c r="DF36" s="656"/>
      <c r="DG36" s="656"/>
      <c r="DH36" s="656"/>
      <c r="DI36" s="656"/>
      <c r="DJ36" s="656"/>
      <c r="DK36" s="657"/>
      <c r="DL36" s="674">
        <v>2752908</v>
      </c>
      <c r="DM36" s="656"/>
      <c r="DN36" s="656"/>
      <c r="DO36" s="656"/>
      <c r="DP36" s="656"/>
      <c r="DQ36" s="656"/>
      <c r="DR36" s="656"/>
      <c r="DS36" s="656"/>
      <c r="DT36" s="656"/>
      <c r="DU36" s="656"/>
      <c r="DV36" s="657"/>
      <c r="DW36" s="659">
        <v>27.9</v>
      </c>
      <c r="DX36" s="703"/>
      <c r="DY36" s="703"/>
      <c r="DZ36" s="703"/>
      <c r="EA36" s="703"/>
      <c r="EB36" s="703"/>
      <c r="EC36" s="704"/>
    </row>
    <row r="37" spans="2:133" ht="11.25" customHeight="1" x14ac:dyDescent="0.2">
      <c r="B37" s="652" t="s">
        <v>332</v>
      </c>
      <c r="C37" s="653"/>
      <c r="D37" s="653"/>
      <c r="E37" s="653"/>
      <c r="F37" s="653"/>
      <c r="G37" s="653"/>
      <c r="H37" s="653"/>
      <c r="I37" s="653"/>
      <c r="J37" s="653"/>
      <c r="K37" s="653"/>
      <c r="L37" s="653"/>
      <c r="M37" s="653"/>
      <c r="N37" s="653"/>
      <c r="O37" s="653"/>
      <c r="P37" s="653"/>
      <c r="Q37" s="654"/>
      <c r="R37" s="655">
        <v>894023</v>
      </c>
      <c r="S37" s="656"/>
      <c r="T37" s="656"/>
      <c r="U37" s="656"/>
      <c r="V37" s="656"/>
      <c r="W37" s="656"/>
      <c r="X37" s="656"/>
      <c r="Y37" s="657"/>
      <c r="Z37" s="651">
        <v>4.5999999999999996</v>
      </c>
      <c r="AA37" s="651"/>
      <c r="AB37" s="651"/>
      <c r="AC37" s="651"/>
      <c r="AD37" s="658" t="s">
        <v>129</v>
      </c>
      <c r="AE37" s="658"/>
      <c r="AF37" s="658"/>
      <c r="AG37" s="658"/>
      <c r="AH37" s="658"/>
      <c r="AI37" s="658"/>
      <c r="AJ37" s="658"/>
      <c r="AK37" s="658"/>
      <c r="AL37" s="659" t="s">
        <v>129</v>
      </c>
      <c r="AM37" s="660"/>
      <c r="AN37" s="660"/>
      <c r="AO37" s="661"/>
      <c r="AQ37" s="743" t="s">
        <v>333</v>
      </c>
      <c r="AR37" s="744"/>
      <c r="AS37" s="744"/>
      <c r="AT37" s="744"/>
      <c r="AU37" s="744"/>
      <c r="AV37" s="744"/>
      <c r="AW37" s="744"/>
      <c r="AX37" s="744"/>
      <c r="AY37" s="745"/>
      <c r="AZ37" s="655">
        <v>828193</v>
      </c>
      <c r="BA37" s="656"/>
      <c r="BB37" s="656"/>
      <c r="BC37" s="656"/>
      <c r="BD37" s="708"/>
      <c r="BE37" s="708"/>
      <c r="BF37" s="728"/>
      <c r="BG37" s="680" t="s">
        <v>334</v>
      </c>
      <c r="BH37" s="681"/>
      <c r="BI37" s="681"/>
      <c r="BJ37" s="681"/>
      <c r="BK37" s="681"/>
      <c r="BL37" s="681"/>
      <c r="BM37" s="681"/>
      <c r="BN37" s="681"/>
      <c r="BO37" s="681"/>
      <c r="BP37" s="681"/>
      <c r="BQ37" s="681"/>
      <c r="BR37" s="681"/>
      <c r="BS37" s="681"/>
      <c r="BT37" s="681"/>
      <c r="BU37" s="682"/>
      <c r="BV37" s="655">
        <v>76082</v>
      </c>
      <c r="BW37" s="656"/>
      <c r="BX37" s="656"/>
      <c r="BY37" s="656"/>
      <c r="BZ37" s="656"/>
      <c r="CA37" s="656"/>
      <c r="CB37" s="675"/>
      <c r="CD37" s="680" t="s">
        <v>335</v>
      </c>
      <c r="CE37" s="681"/>
      <c r="CF37" s="681"/>
      <c r="CG37" s="681"/>
      <c r="CH37" s="681"/>
      <c r="CI37" s="681"/>
      <c r="CJ37" s="681"/>
      <c r="CK37" s="681"/>
      <c r="CL37" s="681"/>
      <c r="CM37" s="681"/>
      <c r="CN37" s="681"/>
      <c r="CO37" s="681"/>
      <c r="CP37" s="681"/>
      <c r="CQ37" s="682"/>
      <c r="CR37" s="655">
        <v>526812</v>
      </c>
      <c r="CS37" s="708"/>
      <c r="CT37" s="708"/>
      <c r="CU37" s="708"/>
      <c r="CV37" s="708"/>
      <c r="CW37" s="708"/>
      <c r="CX37" s="708"/>
      <c r="CY37" s="709"/>
      <c r="CZ37" s="659">
        <v>2.8</v>
      </c>
      <c r="DA37" s="703"/>
      <c r="DB37" s="703"/>
      <c r="DC37" s="710"/>
      <c r="DD37" s="674">
        <v>524864</v>
      </c>
      <c r="DE37" s="708"/>
      <c r="DF37" s="708"/>
      <c r="DG37" s="708"/>
      <c r="DH37" s="708"/>
      <c r="DI37" s="708"/>
      <c r="DJ37" s="708"/>
      <c r="DK37" s="709"/>
      <c r="DL37" s="674">
        <v>524864</v>
      </c>
      <c r="DM37" s="708"/>
      <c r="DN37" s="708"/>
      <c r="DO37" s="708"/>
      <c r="DP37" s="708"/>
      <c r="DQ37" s="708"/>
      <c r="DR37" s="708"/>
      <c r="DS37" s="708"/>
      <c r="DT37" s="708"/>
      <c r="DU37" s="708"/>
      <c r="DV37" s="709"/>
      <c r="DW37" s="659">
        <v>5.3</v>
      </c>
      <c r="DX37" s="703"/>
      <c r="DY37" s="703"/>
      <c r="DZ37" s="703"/>
      <c r="EA37" s="703"/>
      <c r="EB37" s="703"/>
      <c r="EC37" s="704"/>
    </row>
    <row r="38" spans="2:133" ht="11.25" customHeight="1" x14ac:dyDescent="0.2">
      <c r="B38" s="652" t="s">
        <v>336</v>
      </c>
      <c r="C38" s="653"/>
      <c r="D38" s="653"/>
      <c r="E38" s="653"/>
      <c r="F38" s="653"/>
      <c r="G38" s="653"/>
      <c r="H38" s="653"/>
      <c r="I38" s="653"/>
      <c r="J38" s="653"/>
      <c r="K38" s="653"/>
      <c r="L38" s="653"/>
      <c r="M38" s="653"/>
      <c r="N38" s="653"/>
      <c r="O38" s="653"/>
      <c r="P38" s="653"/>
      <c r="Q38" s="654"/>
      <c r="R38" s="655">
        <v>425725</v>
      </c>
      <c r="S38" s="656"/>
      <c r="T38" s="656"/>
      <c r="U38" s="656"/>
      <c r="V38" s="656"/>
      <c r="W38" s="656"/>
      <c r="X38" s="656"/>
      <c r="Y38" s="657"/>
      <c r="Z38" s="651">
        <v>2.2000000000000002</v>
      </c>
      <c r="AA38" s="651"/>
      <c r="AB38" s="651"/>
      <c r="AC38" s="651"/>
      <c r="AD38" s="658" t="s">
        <v>129</v>
      </c>
      <c r="AE38" s="658"/>
      <c r="AF38" s="658"/>
      <c r="AG38" s="658"/>
      <c r="AH38" s="658"/>
      <c r="AI38" s="658"/>
      <c r="AJ38" s="658"/>
      <c r="AK38" s="658"/>
      <c r="AL38" s="659" t="s">
        <v>129</v>
      </c>
      <c r="AM38" s="660"/>
      <c r="AN38" s="660"/>
      <c r="AO38" s="661"/>
      <c r="AQ38" s="743" t="s">
        <v>337</v>
      </c>
      <c r="AR38" s="744"/>
      <c r="AS38" s="744"/>
      <c r="AT38" s="744"/>
      <c r="AU38" s="744"/>
      <c r="AV38" s="744"/>
      <c r="AW38" s="744"/>
      <c r="AX38" s="744"/>
      <c r="AY38" s="745"/>
      <c r="AZ38" s="655">
        <v>559707</v>
      </c>
      <c r="BA38" s="656"/>
      <c r="BB38" s="656"/>
      <c r="BC38" s="656"/>
      <c r="BD38" s="708"/>
      <c r="BE38" s="708"/>
      <c r="BF38" s="728"/>
      <c r="BG38" s="680" t="s">
        <v>338</v>
      </c>
      <c r="BH38" s="681"/>
      <c r="BI38" s="681"/>
      <c r="BJ38" s="681"/>
      <c r="BK38" s="681"/>
      <c r="BL38" s="681"/>
      <c r="BM38" s="681"/>
      <c r="BN38" s="681"/>
      <c r="BO38" s="681"/>
      <c r="BP38" s="681"/>
      <c r="BQ38" s="681"/>
      <c r="BR38" s="681"/>
      <c r="BS38" s="681"/>
      <c r="BT38" s="681"/>
      <c r="BU38" s="682"/>
      <c r="BV38" s="655">
        <v>3843</v>
      </c>
      <c r="BW38" s="656"/>
      <c r="BX38" s="656"/>
      <c r="BY38" s="656"/>
      <c r="BZ38" s="656"/>
      <c r="CA38" s="656"/>
      <c r="CB38" s="675"/>
      <c r="CD38" s="680" t="s">
        <v>339</v>
      </c>
      <c r="CE38" s="681"/>
      <c r="CF38" s="681"/>
      <c r="CG38" s="681"/>
      <c r="CH38" s="681"/>
      <c r="CI38" s="681"/>
      <c r="CJ38" s="681"/>
      <c r="CK38" s="681"/>
      <c r="CL38" s="681"/>
      <c r="CM38" s="681"/>
      <c r="CN38" s="681"/>
      <c r="CO38" s="681"/>
      <c r="CP38" s="681"/>
      <c r="CQ38" s="682"/>
      <c r="CR38" s="655">
        <v>1001071</v>
      </c>
      <c r="CS38" s="656"/>
      <c r="CT38" s="656"/>
      <c r="CU38" s="656"/>
      <c r="CV38" s="656"/>
      <c r="CW38" s="656"/>
      <c r="CX38" s="656"/>
      <c r="CY38" s="657"/>
      <c r="CZ38" s="659">
        <v>5.4</v>
      </c>
      <c r="DA38" s="703"/>
      <c r="DB38" s="703"/>
      <c r="DC38" s="710"/>
      <c r="DD38" s="674">
        <v>818351</v>
      </c>
      <c r="DE38" s="656"/>
      <c r="DF38" s="656"/>
      <c r="DG38" s="656"/>
      <c r="DH38" s="656"/>
      <c r="DI38" s="656"/>
      <c r="DJ38" s="656"/>
      <c r="DK38" s="657"/>
      <c r="DL38" s="674">
        <v>804215</v>
      </c>
      <c r="DM38" s="656"/>
      <c r="DN38" s="656"/>
      <c r="DO38" s="656"/>
      <c r="DP38" s="656"/>
      <c r="DQ38" s="656"/>
      <c r="DR38" s="656"/>
      <c r="DS38" s="656"/>
      <c r="DT38" s="656"/>
      <c r="DU38" s="656"/>
      <c r="DV38" s="657"/>
      <c r="DW38" s="659">
        <v>8.1</v>
      </c>
      <c r="DX38" s="703"/>
      <c r="DY38" s="703"/>
      <c r="DZ38" s="703"/>
      <c r="EA38" s="703"/>
      <c r="EB38" s="703"/>
      <c r="EC38" s="704"/>
    </row>
    <row r="39" spans="2:133" ht="11.25" customHeight="1" x14ac:dyDescent="0.2">
      <c r="B39" s="652" t="s">
        <v>340</v>
      </c>
      <c r="C39" s="653"/>
      <c r="D39" s="653"/>
      <c r="E39" s="653"/>
      <c r="F39" s="653"/>
      <c r="G39" s="653"/>
      <c r="H39" s="653"/>
      <c r="I39" s="653"/>
      <c r="J39" s="653"/>
      <c r="K39" s="653"/>
      <c r="L39" s="653"/>
      <c r="M39" s="653"/>
      <c r="N39" s="653"/>
      <c r="O39" s="653"/>
      <c r="P39" s="653"/>
      <c r="Q39" s="654"/>
      <c r="R39" s="655">
        <v>555612</v>
      </c>
      <c r="S39" s="656"/>
      <c r="T39" s="656"/>
      <c r="U39" s="656"/>
      <c r="V39" s="656"/>
      <c r="W39" s="656"/>
      <c r="X39" s="656"/>
      <c r="Y39" s="657"/>
      <c r="Z39" s="651">
        <v>2.9</v>
      </c>
      <c r="AA39" s="651"/>
      <c r="AB39" s="651"/>
      <c r="AC39" s="651"/>
      <c r="AD39" s="658">
        <v>2705</v>
      </c>
      <c r="AE39" s="658"/>
      <c r="AF39" s="658"/>
      <c r="AG39" s="658"/>
      <c r="AH39" s="658"/>
      <c r="AI39" s="658"/>
      <c r="AJ39" s="658"/>
      <c r="AK39" s="658"/>
      <c r="AL39" s="659">
        <v>0</v>
      </c>
      <c r="AM39" s="660"/>
      <c r="AN39" s="660"/>
      <c r="AO39" s="661"/>
      <c r="AQ39" s="743" t="s">
        <v>341</v>
      </c>
      <c r="AR39" s="744"/>
      <c r="AS39" s="744"/>
      <c r="AT39" s="744"/>
      <c r="AU39" s="744"/>
      <c r="AV39" s="744"/>
      <c r="AW39" s="744"/>
      <c r="AX39" s="744"/>
      <c r="AY39" s="745"/>
      <c r="AZ39" s="655">
        <v>53430</v>
      </c>
      <c r="BA39" s="656"/>
      <c r="BB39" s="656"/>
      <c r="BC39" s="656"/>
      <c r="BD39" s="708"/>
      <c r="BE39" s="708"/>
      <c r="BF39" s="728"/>
      <c r="BG39" s="680" t="s">
        <v>342</v>
      </c>
      <c r="BH39" s="681"/>
      <c r="BI39" s="681"/>
      <c r="BJ39" s="681"/>
      <c r="BK39" s="681"/>
      <c r="BL39" s="681"/>
      <c r="BM39" s="681"/>
      <c r="BN39" s="681"/>
      <c r="BO39" s="681"/>
      <c r="BP39" s="681"/>
      <c r="BQ39" s="681"/>
      <c r="BR39" s="681"/>
      <c r="BS39" s="681"/>
      <c r="BT39" s="681"/>
      <c r="BU39" s="682"/>
      <c r="BV39" s="655">
        <v>6072</v>
      </c>
      <c r="BW39" s="656"/>
      <c r="BX39" s="656"/>
      <c r="BY39" s="656"/>
      <c r="BZ39" s="656"/>
      <c r="CA39" s="656"/>
      <c r="CB39" s="675"/>
      <c r="CD39" s="680" t="s">
        <v>343</v>
      </c>
      <c r="CE39" s="681"/>
      <c r="CF39" s="681"/>
      <c r="CG39" s="681"/>
      <c r="CH39" s="681"/>
      <c r="CI39" s="681"/>
      <c r="CJ39" s="681"/>
      <c r="CK39" s="681"/>
      <c r="CL39" s="681"/>
      <c r="CM39" s="681"/>
      <c r="CN39" s="681"/>
      <c r="CO39" s="681"/>
      <c r="CP39" s="681"/>
      <c r="CQ39" s="682"/>
      <c r="CR39" s="655">
        <v>1917423</v>
      </c>
      <c r="CS39" s="708"/>
      <c r="CT39" s="708"/>
      <c r="CU39" s="708"/>
      <c r="CV39" s="708"/>
      <c r="CW39" s="708"/>
      <c r="CX39" s="708"/>
      <c r="CY39" s="709"/>
      <c r="CZ39" s="659">
        <v>10.199999999999999</v>
      </c>
      <c r="DA39" s="703"/>
      <c r="DB39" s="703"/>
      <c r="DC39" s="710"/>
      <c r="DD39" s="674">
        <v>756491</v>
      </c>
      <c r="DE39" s="708"/>
      <c r="DF39" s="708"/>
      <c r="DG39" s="708"/>
      <c r="DH39" s="708"/>
      <c r="DI39" s="708"/>
      <c r="DJ39" s="708"/>
      <c r="DK39" s="709"/>
      <c r="DL39" s="674" t="s">
        <v>129</v>
      </c>
      <c r="DM39" s="708"/>
      <c r="DN39" s="708"/>
      <c r="DO39" s="708"/>
      <c r="DP39" s="708"/>
      <c r="DQ39" s="708"/>
      <c r="DR39" s="708"/>
      <c r="DS39" s="708"/>
      <c r="DT39" s="708"/>
      <c r="DU39" s="708"/>
      <c r="DV39" s="709"/>
      <c r="DW39" s="659" t="s">
        <v>129</v>
      </c>
      <c r="DX39" s="703"/>
      <c r="DY39" s="703"/>
      <c r="DZ39" s="703"/>
      <c r="EA39" s="703"/>
      <c r="EB39" s="703"/>
      <c r="EC39" s="704"/>
    </row>
    <row r="40" spans="2:133" ht="11.25" customHeight="1" x14ac:dyDescent="0.2">
      <c r="B40" s="652" t="s">
        <v>344</v>
      </c>
      <c r="C40" s="653"/>
      <c r="D40" s="653"/>
      <c r="E40" s="653"/>
      <c r="F40" s="653"/>
      <c r="G40" s="653"/>
      <c r="H40" s="653"/>
      <c r="I40" s="653"/>
      <c r="J40" s="653"/>
      <c r="K40" s="653"/>
      <c r="L40" s="653"/>
      <c r="M40" s="653"/>
      <c r="N40" s="653"/>
      <c r="O40" s="653"/>
      <c r="P40" s="653"/>
      <c r="Q40" s="654"/>
      <c r="R40" s="655">
        <v>1054082</v>
      </c>
      <c r="S40" s="656"/>
      <c r="T40" s="656"/>
      <c r="U40" s="656"/>
      <c r="V40" s="656"/>
      <c r="W40" s="656"/>
      <c r="X40" s="656"/>
      <c r="Y40" s="657"/>
      <c r="Z40" s="651">
        <v>5.4</v>
      </c>
      <c r="AA40" s="651"/>
      <c r="AB40" s="651"/>
      <c r="AC40" s="651"/>
      <c r="AD40" s="658" t="s">
        <v>129</v>
      </c>
      <c r="AE40" s="658"/>
      <c r="AF40" s="658"/>
      <c r="AG40" s="658"/>
      <c r="AH40" s="658"/>
      <c r="AI40" s="658"/>
      <c r="AJ40" s="658"/>
      <c r="AK40" s="658"/>
      <c r="AL40" s="659" t="s">
        <v>129</v>
      </c>
      <c r="AM40" s="660"/>
      <c r="AN40" s="660"/>
      <c r="AO40" s="661"/>
      <c r="AQ40" s="743" t="s">
        <v>345</v>
      </c>
      <c r="AR40" s="744"/>
      <c r="AS40" s="744"/>
      <c r="AT40" s="744"/>
      <c r="AU40" s="744"/>
      <c r="AV40" s="744"/>
      <c r="AW40" s="744"/>
      <c r="AX40" s="744"/>
      <c r="AY40" s="745"/>
      <c r="AZ40" s="655">
        <v>2228</v>
      </c>
      <c r="BA40" s="656"/>
      <c r="BB40" s="656"/>
      <c r="BC40" s="656"/>
      <c r="BD40" s="708"/>
      <c r="BE40" s="708"/>
      <c r="BF40" s="728"/>
      <c r="BG40" s="752" t="s">
        <v>346</v>
      </c>
      <c r="BH40" s="753"/>
      <c r="BI40" s="753"/>
      <c r="BJ40" s="753"/>
      <c r="BK40" s="753"/>
      <c r="BL40" s="363"/>
      <c r="BM40" s="681" t="s">
        <v>347</v>
      </c>
      <c r="BN40" s="681"/>
      <c r="BO40" s="681"/>
      <c r="BP40" s="681"/>
      <c r="BQ40" s="681"/>
      <c r="BR40" s="681"/>
      <c r="BS40" s="681"/>
      <c r="BT40" s="681"/>
      <c r="BU40" s="682"/>
      <c r="BV40" s="655">
        <v>104</v>
      </c>
      <c r="BW40" s="656"/>
      <c r="BX40" s="656"/>
      <c r="BY40" s="656"/>
      <c r="BZ40" s="656"/>
      <c r="CA40" s="656"/>
      <c r="CB40" s="675"/>
      <c r="CD40" s="680" t="s">
        <v>348</v>
      </c>
      <c r="CE40" s="681"/>
      <c r="CF40" s="681"/>
      <c r="CG40" s="681"/>
      <c r="CH40" s="681"/>
      <c r="CI40" s="681"/>
      <c r="CJ40" s="681"/>
      <c r="CK40" s="681"/>
      <c r="CL40" s="681"/>
      <c r="CM40" s="681"/>
      <c r="CN40" s="681"/>
      <c r="CO40" s="681"/>
      <c r="CP40" s="681"/>
      <c r="CQ40" s="682"/>
      <c r="CR40" s="655">
        <v>20</v>
      </c>
      <c r="CS40" s="656"/>
      <c r="CT40" s="656"/>
      <c r="CU40" s="656"/>
      <c r="CV40" s="656"/>
      <c r="CW40" s="656"/>
      <c r="CX40" s="656"/>
      <c r="CY40" s="657"/>
      <c r="CZ40" s="659">
        <v>0</v>
      </c>
      <c r="DA40" s="703"/>
      <c r="DB40" s="703"/>
      <c r="DC40" s="710"/>
      <c r="DD40" s="674" t="s">
        <v>129</v>
      </c>
      <c r="DE40" s="656"/>
      <c r="DF40" s="656"/>
      <c r="DG40" s="656"/>
      <c r="DH40" s="656"/>
      <c r="DI40" s="656"/>
      <c r="DJ40" s="656"/>
      <c r="DK40" s="657"/>
      <c r="DL40" s="674" t="s">
        <v>129</v>
      </c>
      <c r="DM40" s="656"/>
      <c r="DN40" s="656"/>
      <c r="DO40" s="656"/>
      <c r="DP40" s="656"/>
      <c r="DQ40" s="656"/>
      <c r="DR40" s="656"/>
      <c r="DS40" s="656"/>
      <c r="DT40" s="656"/>
      <c r="DU40" s="656"/>
      <c r="DV40" s="657"/>
      <c r="DW40" s="659" t="s">
        <v>129</v>
      </c>
      <c r="DX40" s="703"/>
      <c r="DY40" s="703"/>
      <c r="DZ40" s="703"/>
      <c r="EA40" s="703"/>
      <c r="EB40" s="703"/>
      <c r="EC40" s="704"/>
    </row>
    <row r="41" spans="2:133" ht="11.25" customHeight="1" x14ac:dyDescent="0.2">
      <c r="B41" s="652" t="s">
        <v>349</v>
      </c>
      <c r="C41" s="653"/>
      <c r="D41" s="653"/>
      <c r="E41" s="653"/>
      <c r="F41" s="653"/>
      <c r="G41" s="653"/>
      <c r="H41" s="653"/>
      <c r="I41" s="653"/>
      <c r="J41" s="653"/>
      <c r="K41" s="653"/>
      <c r="L41" s="653"/>
      <c r="M41" s="653"/>
      <c r="N41" s="653"/>
      <c r="O41" s="653"/>
      <c r="P41" s="653"/>
      <c r="Q41" s="654"/>
      <c r="R41" s="655" t="s">
        <v>129</v>
      </c>
      <c r="S41" s="656"/>
      <c r="T41" s="656"/>
      <c r="U41" s="656"/>
      <c r="V41" s="656"/>
      <c r="W41" s="656"/>
      <c r="X41" s="656"/>
      <c r="Y41" s="657"/>
      <c r="Z41" s="651" t="s">
        <v>129</v>
      </c>
      <c r="AA41" s="651"/>
      <c r="AB41" s="651"/>
      <c r="AC41" s="651"/>
      <c r="AD41" s="658" t="s">
        <v>129</v>
      </c>
      <c r="AE41" s="658"/>
      <c r="AF41" s="658"/>
      <c r="AG41" s="658"/>
      <c r="AH41" s="658"/>
      <c r="AI41" s="658"/>
      <c r="AJ41" s="658"/>
      <c r="AK41" s="658"/>
      <c r="AL41" s="659" t="s">
        <v>129</v>
      </c>
      <c r="AM41" s="660"/>
      <c r="AN41" s="660"/>
      <c r="AO41" s="661"/>
      <c r="AQ41" s="743" t="s">
        <v>350</v>
      </c>
      <c r="AR41" s="744"/>
      <c r="AS41" s="744"/>
      <c r="AT41" s="744"/>
      <c r="AU41" s="744"/>
      <c r="AV41" s="744"/>
      <c r="AW41" s="744"/>
      <c r="AX41" s="744"/>
      <c r="AY41" s="745"/>
      <c r="AZ41" s="655">
        <v>210389</v>
      </c>
      <c r="BA41" s="656"/>
      <c r="BB41" s="656"/>
      <c r="BC41" s="656"/>
      <c r="BD41" s="708"/>
      <c r="BE41" s="708"/>
      <c r="BF41" s="728"/>
      <c r="BG41" s="752"/>
      <c r="BH41" s="753"/>
      <c r="BI41" s="753"/>
      <c r="BJ41" s="753"/>
      <c r="BK41" s="753"/>
      <c r="BL41" s="363"/>
      <c r="BM41" s="681" t="s">
        <v>351</v>
      </c>
      <c r="BN41" s="681"/>
      <c r="BO41" s="681"/>
      <c r="BP41" s="681"/>
      <c r="BQ41" s="681"/>
      <c r="BR41" s="681"/>
      <c r="BS41" s="681"/>
      <c r="BT41" s="681"/>
      <c r="BU41" s="682"/>
      <c r="BV41" s="655" t="s">
        <v>129</v>
      </c>
      <c r="BW41" s="656"/>
      <c r="BX41" s="656"/>
      <c r="BY41" s="656"/>
      <c r="BZ41" s="656"/>
      <c r="CA41" s="656"/>
      <c r="CB41" s="675"/>
      <c r="CD41" s="680" t="s">
        <v>352</v>
      </c>
      <c r="CE41" s="681"/>
      <c r="CF41" s="681"/>
      <c r="CG41" s="681"/>
      <c r="CH41" s="681"/>
      <c r="CI41" s="681"/>
      <c r="CJ41" s="681"/>
      <c r="CK41" s="681"/>
      <c r="CL41" s="681"/>
      <c r="CM41" s="681"/>
      <c r="CN41" s="681"/>
      <c r="CO41" s="681"/>
      <c r="CP41" s="681"/>
      <c r="CQ41" s="682"/>
      <c r="CR41" s="655" t="s">
        <v>129</v>
      </c>
      <c r="CS41" s="708"/>
      <c r="CT41" s="708"/>
      <c r="CU41" s="708"/>
      <c r="CV41" s="708"/>
      <c r="CW41" s="708"/>
      <c r="CX41" s="708"/>
      <c r="CY41" s="709"/>
      <c r="CZ41" s="659" t="s">
        <v>129</v>
      </c>
      <c r="DA41" s="703"/>
      <c r="DB41" s="703"/>
      <c r="DC41" s="710"/>
      <c r="DD41" s="674" t="s">
        <v>129</v>
      </c>
      <c r="DE41" s="708"/>
      <c r="DF41" s="708"/>
      <c r="DG41" s="708"/>
      <c r="DH41" s="708"/>
      <c r="DI41" s="708"/>
      <c r="DJ41" s="708"/>
      <c r="DK41" s="709"/>
      <c r="DL41" s="749"/>
      <c r="DM41" s="750"/>
      <c r="DN41" s="750"/>
      <c r="DO41" s="750"/>
      <c r="DP41" s="750"/>
      <c r="DQ41" s="750"/>
      <c r="DR41" s="750"/>
      <c r="DS41" s="750"/>
      <c r="DT41" s="750"/>
      <c r="DU41" s="750"/>
      <c r="DV41" s="751"/>
      <c r="DW41" s="746"/>
      <c r="DX41" s="747"/>
      <c r="DY41" s="747"/>
      <c r="DZ41" s="747"/>
      <c r="EA41" s="747"/>
      <c r="EB41" s="747"/>
      <c r="EC41" s="748"/>
    </row>
    <row r="42" spans="2:133" ht="11.25" customHeight="1" x14ac:dyDescent="0.2">
      <c r="B42" s="652" t="s">
        <v>353</v>
      </c>
      <c r="C42" s="653"/>
      <c r="D42" s="653"/>
      <c r="E42" s="653"/>
      <c r="F42" s="653"/>
      <c r="G42" s="653"/>
      <c r="H42" s="653"/>
      <c r="I42" s="653"/>
      <c r="J42" s="653"/>
      <c r="K42" s="653"/>
      <c r="L42" s="653"/>
      <c r="M42" s="653"/>
      <c r="N42" s="653"/>
      <c r="O42" s="653"/>
      <c r="P42" s="653"/>
      <c r="Q42" s="654"/>
      <c r="R42" s="655" t="s">
        <v>129</v>
      </c>
      <c r="S42" s="656"/>
      <c r="T42" s="656"/>
      <c r="U42" s="656"/>
      <c r="V42" s="656"/>
      <c r="W42" s="656"/>
      <c r="X42" s="656"/>
      <c r="Y42" s="657"/>
      <c r="Z42" s="651" t="s">
        <v>129</v>
      </c>
      <c r="AA42" s="651"/>
      <c r="AB42" s="651"/>
      <c r="AC42" s="651"/>
      <c r="AD42" s="658" t="s">
        <v>129</v>
      </c>
      <c r="AE42" s="658"/>
      <c r="AF42" s="658"/>
      <c r="AG42" s="658"/>
      <c r="AH42" s="658"/>
      <c r="AI42" s="658"/>
      <c r="AJ42" s="658"/>
      <c r="AK42" s="658"/>
      <c r="AL42" s="659" t="s">
        <v>129</v>
      </c>
      <c r="AM42" s="660"/>
      <c r="AN42" s="660"/>
      <c r="AO42" s="661"/>
      <c r="AQ42" s="759" t="s">
        <v>354</v>
      </c>
      <c r="AR42" s="760"/>
      <c r="AS42" s="760"/>
      <c r="AT42" s="760"/>
      <c r="AU42" s="760"/>
      <c r="AV42" s="760"/>
      <c r="AW42" s="760"/>
      <c r="AX42" s="760"/>
      <c r="AY42" s="761"/>
      <c r="AZ42" s="756">
        <v>790682</v>
      </c>
      <c r="BA42" s="757"/>
      <c r="BB42" s="757"/>
      <c r="BC42" s="757"/>
      <c r="BD42" s="730"/>
      <c r="BE42" s="730"/>
      <c r="BF42" s="732"/>
      <c r="BG42" s="754"/>
      <c r="BH42" s="755"/>
      <c r="BI42" s="755"/>
      <c r="BJ42" s="755"/>
      <c r="BK42" s="755"/>
      <c r="BL42" s="364"/>
      <c r="BM42" s="688" t="s">
        <v>355</v>
      </c>
      <c r="BN42" s="688"/>
      <c r="BO42" s="688"/>
      <c r="BP42" s="688"/>
      <c r="BQ42" s="688"/>
      <c r="BR42" s="688"/>
      <c r="BS42" s="688"/>
      <c r="BT42" s="688"/>
      <c r="BU42" s="689"/>
      <c r="BV42" s="756">
        <v>340</v>
      </c>
      <c r="BW42" s="757"/>
      <c r="BX42" s="757"/>
      <c r="BY42" s="757"/>
      <c r="BZ42" s="757"/>
      <c r="CA42" s="757"/>
      <c r="CB42" s="758"/>
      <c r="CD42" s="652" t="s">
        <v>356</v>
      </c>
      <c r="CE42" s="653"/>
      <c r="CF42" s="653"/>
      <c r="CG42" s="653"/>
      <c r="CH42" s="653"/>
      <c r="CI42" s="653"/>
      <c r="CJ42" s="653"/>
      <c r="CK42" s="653"/>
      <c r="CL42" s="653"/>
      <c r="CM42" s="653"/>
      <c r="CN42" s="653"/>
      <c r="CO42" s="653"/>
      <c r="CP42" s="653"/>
      <c r="CQ42" s="654"/>
      <c r="CR42" s="655">
        <v>1956740</v>
      </c>
      <c r="CS42" s="708"/>
      <c r="CT42" s="708"/>
      <c r="CU42" s="708"/>
      <c r="CV42" s="708"/>
      <c r="CW42" s="708"/>
      <c r="CX42" s="708"/>
      <c r="CY42" s="709"/>
      <c r="CZ42" s="659">
        <v>10.5</v>
      </c>
      <c r="DA42" s="703"/>
      <c r="DB42" s="703"/>
      <c r="DC42" s="710"/>
      <c r="DD42" s="674">
        <v>448664</v>
      </c>
      <c r="DE42" s="708"/>
      <c r="DF42" s="708"/>
      <c r="DG42" s="708"/>
      <c r="DH42" s="708"/>
      <c r="DI42" s="708"/>
      <c r="DJ42" s="708"/>
      <c r="DK42" s="709"/>
      <c r="DL42" s="749"/>
      <c r="DM42" s="750"/>
      <c r="DN42" s="750"/>
      <c r="DO42" s="750"/>
      <c r="DP42" s="750"/>
      <c r="DQ42" s="750"/>
      <c r="DR42" s="750"/>
      <c r="DS42" s="750"/>
      <c r="DT42" s="750"/>
      <c r="DU42" s="750"/>
      <c r="DV42" s="751"/>
      <c r="DW42" s="746"/>
      <c r="DX42" s="747"/>
      <c r="DY42" s="747"/>
      <c r="DZ42" s="747"/>
      <c r="EA42" s="747"/>
      <c r="EB42" s="747"/>
      <c r="EC42" s="748"/>
    </row>
    <row r="43" spans="2:133" ht="11.25" customHeight="1" x14ac:dyDescent="0.2">
      <c r="B43" s="652" t="s">
        <v>357</v>
      </c>
      <c r="C43" s="653"/>
      <c r="D43" s="653"/>
      <c r="E43" s="653"/>
      <c r="F43" s="653"/>
      <c r="G43" s="653"/>
      <c r="H43" s="653"/>
      <c r="I43" s="653"/>
      <c r="J43" s="653"/>
      <c r="K43" s="653"/>
      <c r="L43" s="653"/>
      <c r="M43" s="653"/>
      <c r="N43" s="653"/>
      <c r="O43" s="653"/>
      <c r="P43" s="653"/>
      <c r="Q43" s="654"/>
      <c r="R43" s="655">
        <v>392882</v>
      </c>
      <c r="S43" s="656"/>
      <c r="T43" s="656"/>
      <c r="U43" s="656"/>
      <c r="V43" s="656"/>
      <c r="W43" s="656"/>
      <c r="X43" s="656"/>
      <c r="Y43" s="657"/>
      <c r="Z43" s="651">
        <v>2</v>
      </c>
      <c r="AA43" s="651"/>
      <c r="AB43" s="651"/>
      <c r="AC43" s="651"/>
      <c r="AD43" s="658" t="s">
        <v>129</v>
      </c>
      <c r="AE43" s="658"/>
      <c r="AF43" s="658"/>
      <c r="AG43" s="658"/>
      <c r="AH43" s="658"/>
      <c r="AI43" s="658"/>
      <c r="AJ43" s="658"/>
      <c r="AK43" s="658"/>
      <c r="AL43" s="659" t="s">
        <v>129</v>
      </c>
      <c r="AM43" s="660"/>
      <c r="AN43" s="660"/>
      <c r="AO43" s="661"/>
      <c r="BV43" s="219"/>
      <c r="BW43" s="219"/>
      <c r="BX43" s="219"/>
      <c r="BY43" s="219"/>
      <c r="BZ43" s="219"/>
      <c r="CA43" s="219"/>
      <c r="CB43" s="219"/>
      <c r="CD43" s="652" t="s">
        <v>358</v>
      </c>
      <c r="CE43" s="653"/>
      <c r="CF43" s="653"/>
      <c r="CG43" s="653"/>
      <c r="CH43" s="653"/>
      <c r="CI43" s="653"/>
      <c r="CJ43" s="653"/>
      <c r="CK43" s="653"/>
      <c r="CL43" s="653"/>
      <c r="CM43" s="653"/>
      <c r="CN43" s="653"/>
      <c r="CO43" s="653"/>
      <c r="CP43" s="653"/>
      <c r="CQ43" s="654"/>
      <c r="CR43" s="655">
        <v>39855</v>
      </c>
      <c r="CS43" s="708"/>
      <c r="CT43" s="708"/>
      <c r="CU43" s="708"/>
      <c r="CV43" s="708"/>
      <c r="CW43" s="708"/>
      <c r="CX43" s="708"/>
      <c r="CY43" s="709"/>
      <c r="CZ43" s="659">
        <v>0.2</v>
      </c>
      <c r="DA43" s="703"/>
      <c r="DB43" s="703"/>
      <c r="DC43" s="710"/>
      <c r="DD43" s="674">
        <v>39249</v>
      </c>
      <c r="DE43" s="708"/>
      <c r="DF43" s="708"/>
      <c r="DG43" s="708"/>
      <c r="DH43" s="708"/>
      <c r="DI43" s="708"/>
      <c r="DJ43" s="708"/>
      <c r="DK43" s="709"/>
      <c r="DL43" s="749"/>
      <c r="DM43" s="750"/>
      <c r="DN43" s="750"/>
      <c r="DO43" s="750"/>
      <c r="DP43" s="750"/>
      <c r="DQ43" s="750"/>
      <c r="DR43" s="750"/>
      <c r="DS43" s="750"/>
      <c r="DT43" s="750"/>
      <c r="DU43" s="750"/>
      <c r="DV43" s="751"/>
      <c r="DW43" s="746"/>
      <c r="DX43" s="747"/>
      <c r="DY43" s="747"/>
      <c r="DZ43" s="747"/>
      <c r="EA43" s="747"/>
      <c r="EB43" s="747"/>
      <c r="EC43" s="748"/>
    </row>
    <row r="44" spans="2:133" ht="11.25" customHeight="1" x14ac:dyDescent="0.2">
      <c r="B44" s="705" t="s">
        <v>359</v>
      </c>
      <c r="C44" s="706"/>
      <c r="D44" s="706"/>
      <c r="E44" s="706"/>
      <c r="F44" s="706"/>
      <c r="G44" s="706"/>
      <c r="H44" s="706"/>
      <c r="I44" s="706"/>
      <c r="J44" s="706"/>
      <c r="K44" s="706"/>
      <c r="L44" s="706"/>
      <c r="M44" s="706"/>
      <c r="N44" s="706"/>
      <c r="O44" s="706"/>
      <c r="P44" s="706"/>
      <c r="Q44" s="707"/>
      <c r="R44" s="756">
        <v>19440570</v>
      </c>
      <c r="S44" s="757"/>
      <c r="T44" s="757"/>
      <c r="U44" s="757"/>
      <c r="V44" s="757"/>
      <c r="W44" s="757"/>
      <c r="X44" s="757"/>
      <c r="Y44" s="762"/>
      <c r="Z44" s="763">
        <v>100</v>
      </c>
      <c r="AA44" s="763"/>
      <c r="AB44" s="763"/>
      <c r="AC44" s="763"/>
      <c r="AD44" s="764">
        <v>9483678</v>
      </c>
      <c r="AE44" s="764"/>
      <c r="AF44" s="764"/>
      <c r="AG44" s="764"/>
      <c r="AH44" s="764"/>
      <c r="AI44" s="764"/>
      <c r="AJ44" s="764"/>
      <c r="AK44" s="764"/>
      <c r="AL44" s="765">
        <v>100</v>
      </c>
      <c r="AM44" s="731"/>
      <c r="AN44" s="731"/>
      <c r="AO44" s="766"/>
      <c r="CD44" s="767" t="s">
        <v>306</v>
      </c>
      <c r="CE44" s="768"/>
      <c r="CF44" s="652" t="s">
        <v>360</v>
      </c>
      <c r="CG44" s="653"/>
      <c r="CH44" s="653"/>
      <c r="CI44" s="653"/>
      <c r="CJ44" s="653"/>
      <c r="CK44" s="653"/>
      <c r="CL44" s="653"/>
      <c r="CM44" s="653"/>
      <c r="CN44" s="653"/>
      <c r="CO44" s="653"/>
      <c r="CP44" s="653"/>
      <c r="CQ44" s="654"/>
      <c r="CR44" s="655">
        <v>1956740</v>
      </c>
      <c r="CS44" s="656"/>
      <c r="CT44" s="656"/>
      <c r="CU44" s="656"/>
      <c r="CV44" s="656"/>
      <c r="CW44" s="656"/>
      <c r="CX44" s="656"/>
      <c r="CY44" s="657"/>
      <c r="CZ44" s="659">
        <v>10.5</v>
      </c>
      <c r="DA44" s="660"/>
      <c r="DB44" s="660"/>
      <c r="DC44" s="683"/>
      <c r="DD44" s="674">
        <v>448664</v>
      </c>
      <c r="DE44" s="656"/>
      <c r="DF44" s="656"/>
      <c r="DG44" s="656"/>
      <c r="DH44" s="656"/>
      <c r="DI44" s="656"/>
      <c r="DJ44" s="656"/>
      <c r="DK44" s="657"/>
      <c r="DL44" s="749"/>
      <c r="DM44" s="750"/>
      <c r="DN44" s="750"/>
      <c r="DO44" s="750"/>
      <c r="DP44" s="750"/>
      <c r="DQ44" s="750"/>
      <c r="DR44" s="750"/>
      <c r="DS44" s="750"/>
      <c r="DT44" s="750"/>
      <c r="DU44" s="750"/>
      <c r="DV44" s="751"/>
      <c r="DW44" s="746"/>
      <c r="DX44" s="747"/>
      <c r="DY44" s="747"/>
      <c r="DZ44" s="747"/>
      <c r="EA44" s="747"/>
      <c r="EB44" s="747"/>
      <c r="EC44" s="748"/>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9"/>
      <c r="CE45" s="770"/>
      <c r="CF45" s="652" t="s">
        <v>361</v>
      </c>
      <c r="CG45" s="653"/>
      <c r="CH45" s="653"/>
      <c r="CI45" s="653"/>
      <c r="CJ45" s="653"/>
      <c r="CK45" s="653"/>
      <c r="CL45" s="653"/>
      <c r="CM45" s="653"/>
      <c r="CN45" s="653"/>
      <c r="CO45" s="653"/>
      <c r="CP45" s="653"/>
      <c r="CQ45" s="654"/>
      <c r="CR45" s="655">
        <v>1277130</v>
      </c>
      <c r="CS45" s="708"/>
      <c r="CT45" s="708"/>
      <c r="CU45" s="708"/>
      <c r="CV45" s="708"/>
      <c r="CW45" s="708"/>
      <c r="CX45" s="708"/>
      <c r="CY45" s="709"/>
      <c r="CZ45" s="659">
        <v>6.8</v>
      </c>
      <c r="DA45" s="703"/>
      <c r="DB45" s="703"/>
      <c r="DC45" s="710"/>
      <c r="DD45" s="674">
        <v>85630</v>
      </c>
      <c r="DE45" s="708"/>
      <c r="DF45" s="708"/>
      <c r="DG45" s="708"/>
      <c r="DH45" s="708"/>
      <c r="DI45" s="708"/>
      <c r="DJ45" s="708"/>
      <c r="DK45" s="709"/>
      <c r="DL45" s="749"/>
      <c r="DM45" s="750"/>
      <c r="DN45" s="750"/>
      <c r="DO45" s="750"/>
      <c r="DP45" s="750"/>
      <c r="DQ45" s="750"/>
      <c r="DR45" s="750"/>
      <c r="DS45" s="750"/>
      <c r="DT45" s="750"/>
      <c r="DU45" s="750"/>
      <c r="DV45" s="751"/>
      <c r="DW45" s="746"/>
      <c r="DX45" s="747"/>
      <c r="DY45" s="747"/>
      <c r="DZ45" s="747"/>
      <c r="EA45" s="747"/>
      <c r="EB45" s="747"/>
      <c r="EC45" s="748"/>
    </row>
    <row r="46" spans="2:133" ht="11.25" customHeight="1" x14ac:dyDescent="0.2">
      <c r="B46" s="221" t="s">
        <v>362</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9"/>
      <c r="CE46" s="770"/>
      <c r="CF46" s="652" t="s">
        <v>363</v>
      </c>
      <c r="CG46" s="653"/>
      <c r="CH46" s="653"/>
      <c r="CI46" s="653"/>
      <c r="CJ46" s="653"/>
      <c r="CK46" s="653"/>
      <c r="CL46" s="653"/>
      <c r="CM46" s="653"/>
      <c r="CN46" s="653"/>
      <c r="CO46" s="653"/>
      <c r="CP46" s="653"/>
      <c r="CQ46" s="654"/>
      <c r="CR46" s="655">
        <v>632404</v>
      </c>
      <c r="CS46" s="656"/>
      <c r="CT46" s="656"/>
      <c r="CU46" s="656"/>
      <c r="CV46" s="656"/>
      <c r="CW46" s="656"/>
      <c r="CX46" s="656"/>
      <c r="CY46" s="657"/>
      <c r="CZ46" s="659">
        <v>3.4</v>
      </c>
      <c r="DA46" s="660"/>
      <c r="DB46" s="660"/>
      <c r="DC46" s="683"/>
      <c r="DD46" s="674">
        <v>354028</v>
      </c>
      <c r="DE46" s="656"/>
      <c r="DF46" s="656"/>
      <c r="DG46" s="656"/>
      <c r="DH46" s="656"/>
      <c r="DI46" s="656"/>
      <c r="DJ46" s="656"/>
      <c r="DK46" s="657"/>
      <c r="DL46" s="749"/>
      <c r="DM46" s="750"/>
      <c r="DN46" s="750"/>
      <c r="DO46" s="750"/>
      <c r="DP46" s="750"/>
      <c r="DQ46" s="750"/>
      <c r="DR46" s="750"/>
      <c r="DS46" s="750"/>
      <c r="DT46" s="750"/>
      <c r="DU46" s="750"/>
      <c r="DV46" s="751"/>
      <c r="DW46" s="746"/>
      <c r="DX46" s="747"/>
      <c r="DY46" s="747"/>
      <c r="DZ46" s="747"/>
      <c r="EA46" s="747"/>
      <c r="EB46" s="747"/>
      <c r="EC46" s="748"/>
    </row>
    <row r="47" spans="2:133" ht="11.25" customHeight="1" x14ac:dyDescent="0.2">
      <c r="B47" s="774" t="s">
        <v>364</v>
      </c>
      <c r="C47" s="774"/>
      <c r="D47" s="774"/>
      <c r="E47" s="774"/>
      <c r="F47" s="774"/>
      <c r="G47" s="774"/>
      <c r="H47" s="774"/>
      <c r="I47" s="774"/>
      <c r="J47" s="774"/>
      <c r="K47" s="774"/>
      <c r="L47" s="774"/>
      <c r="M47" s="774"/>
      <c r="N47" s="774"/>
      <c r="O47" s="774"/>
      <c r="P47" s="774"/>
      <c r="Q47" s="774"/>
      <c r="R47" s="774"/>
      <c r="S47" s="774"/>
      <c r="T47" s="774"/>
      <c r="U47" s="774"/>
      <c r="V47" s="774"/>
      <c r="W47" s="774"/>
      <c r="X47" s="774"/>
      <c r="Y47" s="774"/>
      <c r="Z47" s="774"/>
      <c r="AA47" s="774"/>
      <c r="AB47" s="774"/>
      <c r="AC47" s="774"/>
      <c r="AD47" s="774"/>
      <c r="AE47" s="774"/>
      <c r="AF47" s="774"/>
      <c r="AG47" s="774"/>
      <c r="AH47" s="774"/>
      <c r="AI47" s="774"/>
      <c r="AJ47" s="774"/>
      <c r="AK47" s="774"/>
      <c r="AL47" s="774"/>
      <c r="AM47" s="774"/>
      <c r="AN47" s="774"/>
      <c r="AO47" s="774"/>
      <c r="AP47" s="774"/>
      <c r="AQ47" s="774"/>
      <c r="AR47" s="774"/>
      <c r="AS47" s="774"/>
      <c r="AT47" s="774"/>
      <c r="AU47" s="774"/>
      <c r="AV47" s="774"/>
      <c r="AW47" s="774"/>
      <c r="AX47" s="774"/>
      <c r="AY47" s="774"/>
      <c r="AZ47" s="774"/>
      <c r="BA47" s="774"/>
      <c r="BB47" s="774"/>
      <c r="BC47" s="774"/>
      <c r="BD47" s="774"/>
      <c r="BE47" s="774"/>
      <c r="BF47" s="774"/>
      <c r="BG47" s="774"/>
      <c r="BH47" s="774"/>
      <c r="BI47" s="774"/>
      <c r="BJ47" s="774"/>
      <c r="BK47" s="774"/>
      <c r="BL47" s="774"/>
      <c r="BM47" s="774"/>
      <c r="BN47" s="774"/>
      <c r="BO47" s="774"/>
      <c r="BP47" s="774"/>
      <c r="BQ47" s="774"/>
      <c r="BR47" s="774"/>
      <c r="BS47" s="774"/>
      <c r="BT47" s="774"/>
      <c r="BU47" s="774"/>
      <c r="BV47" s="774"/>
      <c r="BW47" s="774"/>
      <c r="BX47" s="774"/>
      <c r="BY47" s="774"/>
      <c r="BZ47" s="774"/>
      <c r="CA47" s="774"/>
      <c r="CB47" s="774"/>
      <c r="CD47" s="769"/>
      <c r="CE47" s="770"/>
      <c r="CF47" s="652" t="s">
        <v>365</v>
      </c>
      <c r="CG47" s="653"/>
      <c r="CH47" s="653"/>
      <c r="CI47" s="653"/>
      <c r="CJ47" s="653"/>
      <c r="CK47" s="653"/>
      <c r="CL47" s="653"/>
      <c r="CM47" s="653"/>
      <c r="CN47" s="653"/>
      <c r="CO47" s="653"/>
      <c r="CP47" s="653"/>
      <c r="CQ47" s="654"/>
      <c r="CR47" s="655" t="s">
        <v>129</v>
      </c>
      <c r="CS47" s="708"/>
      <c r="CT47" s="708"/>
      <c r="CU47" s="708"/>
      <c r="CV47" s="708"/>
      <c r="CW47" s="708"/>
      <c r="CX47" s="708"/>
      <c r="CY47" s="709"/>
      <c r="CZ47" s="659" t="s">
        <v>129</v>
      </c>
      <c r="DA47" s="703"/>
      <c r="DB47" s="703"/>
      <c r="DC47" s="710"/>
      <c r="DD47" s="674" t="s">
        <v>129</v>
      </c>
      <c r="DE47" s="708"/>
      <c r="DF47" s="708"/>
      <c r="DG47" s="708"/>
      <c r="DH47" s="708"/>
      <c r="DI47" s="708"/>
      <c r="DJ47" s="708"/>
      <c r="DK47" s="709"/>
      <c r="DL47" s="749"/>
      <c r="DM47" s="750"/>
      <c r="DN47" s="750"/>
      <c r="DO47" s="750"/>
      <c r="DP47" s="750"/>
      <c r="DQ47" s="750"/>
      <c r="DR47" s="750"/>
      <c r="DS47" s="750"/>
      <c r="DT47" s="750"/>
      <c r="DU47" s="750"/>
      <c r="DV47" s="751"/>
      <c r="DW47" s="746"/>
      <c r="DX47" s="747"/>
      <c r="DY47" s="747"/>
      <c r="DZ47" s="747"/>
      <c r="EA47" s="747"/>
      <c r="EB47" s="747"/>
      <c r="EC47" s="748"/>
    </row>
    <row r="48" spans="2:133" ht="10.8" x14ac:dyDescent="0.2">
      <c r="B48" s="773" t="s">
        <v>366</v>
      </c>
      <c r="C48" s="773"/>
      <c r="D48" s="773"/>
      <c r="E48" s="773"/>
      <c r="F48" s="773"/>
      <c r="G48" s="773"/>
      <c r="H48" s="773"/>
      <c r="I48" s="773"/>
      <c r="J48" s="773"/>
      <c r="K48" s="773"/>
      <c r="L48" s="773"/>
      <c r="M48" s="773"/>
      <c r="N48" s="773"/>
      <c r="O48" s="773"/>
      <c r="P48" s="773"/>
      <c r="Q48" s="773"/>
      <c r="R48" s="773"/>
      <c r="S48" s="773"/>
      <c r="T48" s="773"/>
      <c r="U48" s="773"/>
      <c r="V48" s="773"/>
      <c r="W48" s="773"/>
      <c r="X48" s="773"/>
      <c r="Y48" s="773"/>
      <c r="Z48" s="773"/>
      <c r="AA48" s="773"/>
      <c r="AB48" s="773"/>
      <c r="AC48" s="773"/>
      <c r="AD48" s="773"/>
      <c r="AE48" s="773"/>
      <c r="AF48" s="773"/>
      <c r="AG48" s="773"/>
      <c r="AH48" s="773"/>
      <c r="AI48" s="773"/>
      <c r="AJ48" s="773"/>
      <c r="AK48" s="773"/>
      <c r="AL48" s="773"/>
      <c r="AM48" s="773"/>
      <c r="AN48" s="773"/>
      <c r="AO48" s="773"/>
      <c r="AP48" s="773"/>
      <c r="AQ48" s="773"/>
      <c r="AR48" s="773"/>
      <c r="AS48" s="773"/>
      <c r="AT48" s="773"/>
      <c r="AU48" s="773"/>
      <c r="AV48" s="773"/>
      <c r="AW48" s="773"/>
      <c r="AX48" s="773"/>
      <c r="AY48" s="773"/>
      <c r="AZ48" s="773"/>
      <c r="BA48" s="773"/>
      <c r="BB48" s="773"/>
      <c r="BC48" s="773"/>
      <c r="BD48" s="773"/>
      <c r="BE48" s="773"/>
      <c r="BF48" s="773"/>
      <c r="BG48" s="773"/>
      <c r="BH48" s="773"/>
      <c r="BI48" s="773"/>
      <c r="BJ48" s="773"/>
      <c r="BK48" s="773"/>
      <c r="BL48" s="773"/>
      <c r="BM48" s="773"/>
      <c r="BN48" s="773"/>
      <c r="BO48" s="773"/>
      <c r="BP48" s="773"/>
      <c r="BQ48" s="773"/>
      <c r="BR48" s="773"/>
      <c r="BS48" s="773"/>
      <c r="BT48" s="773"/>
      <c r="BU48" s="773"/>
      <c r="BV48" s="773"/>
      <c r="BW48" s="773"/>
      <c r="BX48" s="773"/>
      <c r="BY48" s="773"/>
      <c r="BZ48" s="773"/>
      <c r="CA48" s="773"/>
      <c r="CB48" s="773"/>
      <c r="CD48" s="771"/>
      <c r="CE48" s="772"/>
      <c r="CF48" s="652" t="s">
        <v>367</v>
      </c>
      <c r="CG48" s="653"/>
      <c r="CH48" s="653"/>
      <c r="CI48" s="653"/>
      <c r="CJ48" s="653"/>
      <c r="CK48" s="653"/>
      <c r="CL48" s="653"/>
      <c r="CM48" s="653"/>
      <c r="CN48" s="653"/>
      <c r="CO48" s="653"/>
      <c r="CP48" s="653"/>
      <c r="CQ48" s="654"/>
      <c r="CR48" s="655" t="s">
        <v>129</v>
      </c>
      <c r="CS48" s="656"/>
      <c r="CT48" s="656"/>
      <c r="CU48" s="656"/>
      <c r="CV48" s="656"/>
      <c r="CW48" s="656"/>
      <c r="CX48" s="656"/>
      <c r="CY48" s="657"/>
      <c r="CZ48" s="659" t="s">
        <v>129</v>
      </c>
      <c r="DA48" s="660"/>
      <c r="DB48" s="660"/>
      <c r="DC48" s="683"/>
      <c r="DD48" s="674" t="s">
        <v>129</v>
      </c>
      <c r="DE48" s="656"/>
      <c r="DF48" s="656"/>
      <c r="DG48" s="656"/>
      <c r="DH48" s="656"/>
      <c r="DI48" s="656"/>
      <c r="DJ48" s="656"/>
      <c r="DK48" s="657"/>
      <c r="DL48" s="749"/>
      <c r="DM48" s="750"/>
      <c r="DN48" s="750"/>
      <c r="DO48" s="750"/>
      <c r="DP48" s="750"/>
      <c r="DQ48" s="750"/>
      <c r="DR48" s="750"/>
      <c r="DS48" s="750"/>
      <c r="DT48" s="750"/>
      <c r="DU48" s="750"/>
      <c r="DV48" s="751"/>
      <c r="DW48" s="746"/>
      <c r="DX48" s="747"/>
      <c r="DY48" s="747"/>
      <c r="DZ48" s="747"/>
      <c r="EA48" s="747"/>
      <c r="EB48" s="747"/>
      <c r="EC48" s="748"/>
    </row>
    <row r="49" spans="2:133" ht="11.25" customHeight="1" x14ac:dyDescent="0.2">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05" t="s">
        <v>368</v>
      </c>
      <c r="CE49" s="706"/>
      <c r="CF49" s="706"/>
      <c r="CG49" s="706"/>
      <c r="CH49" s="706"/>
      <c r="CI49" s="706"/>
      <c r="CJ49" s="706"/>
      <c r="CK49" s="706"/>
      <c r="CL49" s="706"/>
      <c r="CM49" s="706"/>
      <c r="CN49" s="706"/>
      <c r="CO49" s="706"/>
      <c r="CP49" s="706"/>
      <c r="CQ49" s="707"/>
      <c r="CR49" s="756">
        <v>18707544</v>
      </c>
      <c r="CS49" s="730"/>
      <c r="CT49" s="730"/>
      <c r="CU49" s="730"/>
      <c r="CV49" s="730"/>
      <c r="CW49" s="730"/>
      <c r="CX49" s="730"/>
      <c r="CY49" s="775"/>
      <c r="CZ49" s="765">
        <v>100</v>
      </c>
      <c r="DA49" s="776"/>
      <c r="DB49" s="776"/>
      <c r="DC49" s="777"/>
      <c r="DD49" s="778">
        <v>10913787</v>
      </c>
      <c r="DE49" s="730"/>
      <c r="DF49" s="730"/>
      <c r="DG49" s="730"/>
      <c r="DH49" s="730"/>
      <c r="DI49" s="730"/>
      <c r="DJ49" s="730"/>
      <c r="DK49" s="775"/>
      <c r="DL49" s="779"/>
      <c r="DM49" s="780"/>
      <c r="DN49" s="780"/>
      <c r="DO49" s="780"/>
      <c r="DP49" s="780"/>
      <c r="DQ49" s="780"/>
      <c r="DR49" s="780"/>
      <c r="DS49" s="780"/>
      <c r="DT49" s="780"/>
      <c r="DU49" s="780"/>
      <c r="DV49" s="781"/>
      <c r="DW49" s="782"/>
      <c r="DX49" s="783"/>
      <c r="DY49" s="783"/>
      <c r="DZ49" s="783"/>
      <c r="EA49" s="783"/>
      <c r="EB49" s="783"/>
      <c r="EC49" s="784"/>
    </row>
    <row r="50" spans="2:133" ht="10.8" hidden="1" x14ac:dyDescent="0.2">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nehOyIEFV7xx+FkmhvJYztZAiVoLDMmNvDI5cCNCncJDtIayMMfGWg5YsGu6gOSfjnpo9A9TnMOERrbVmu7Ifw==" saltValue="yi06bCQcq1B5v48q96r9AA==" spinCount="100000" sheet="1" objects="1" scenarios="1"/>
  <mergeCells count="618">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DW47:EC47"/>
    <mergeCell ref="DD44:DK44"/>
    <mergeCell ref="DL44:DV44"/>
    <mergeCell ref="DW44:EC44"/>
    <mergeCell ref="DW46:EC46"/>
    <mergeCell ref="CF45:CQ45"/>
    <mergeCell ref="CR45:CY45"/>
    <mergeCell ref="CZ45:DC45"/>
    <mergeCell ref="DD45:DK45"/>
    <mergeCell ref="DL45:DV45"/>
    <mergeCell ref="DW45:EC45"/>
    <mergeCell ref="CF46:CQ46"/>
    <mergeCell ref="CR46:CY46"/>
    <mergeCell ref="CZ46:DC46"/>
    <mergeCell ref="DD46:DK46"/>
    <mergeCell ref="DL46:DV46"/>
    <mergeCell ref="B44:Q44"/>
    <mergeCell ref="R44:Y44"/>
    <mergeCell ref="Z44:AC44"/>
    <mergeCell ref="AD44:AK44"/>
    <mergeCell ref="AL44:AO44"/>
    <mergeCell ref="CD44:CE48"/>
    <mergeCell ref="CF44:CQ44"/>
    <mergeCell ref="CR44:CY44"/>
    <mergeCell ref="CZ44:DC44"/>
    <mergeCell ref="CR47:CY47"/>
    <mergeCell ref="CZ47:DC47"/>
    <mergeCell ref="B48:CB48"/>
    <mergeCell ref="CF48:CQ48"/>
    <mergeCell ref="CR48:CY48"/>
    <mergeCell ref="CZ48:DC48"/>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R41:Y41"/>
    <mergeCell ref="Z41:AC41"/>
    <mergeCell ref="AD41:AK41"/>
    <mergeCell ref="AL41:AO41"/>
    <mergeCell ref="AZ42:BF42"/>
    <mergeCell ref="BM42:BU42"/>
    <mergeCell ref="BV42:CB42"/>
    <mergeCell ref="CD42:CQ42"/>
    <mergeCell ref="CR42:CY42"/>
    <mergeCell ref="Z42:AC42"/>
    <mergeCell ref="AD42:AK42"/>
    <mergeCell ref="AL42:AO42"/>
    <mergeCell ref="AQ42:AY42"/>
    <mergeCell ref="CD41:CQ41"/>
    <mergeCell ref="CR41:CY41"/>
    <mergeCell ref="AZ41:BF41"/>
    <mergeCell ref="DL41:DV41"/>
    <mergeCell ref="DL42:DV42"/>
    <mergeCell ref="BM41:BU41"/>
    <mergeCell ref="BV41:CB41"/>
    <mergeCell ref="BV40:CB40"/>
    <mergeCell ref="BV38:CB38"/>
    <mergeCell ref="AQ40:AY40"/>
    <mergeCell ref="AZ40:BF40"/>
    <mergeCell ref="BG40:BK42"/>
    <mergeCell ref="BM40:BU40"/>
    <mergeCell ref="DL40:DV40"/>
    <mergeCell ref="AZ38:BF38"/>
    <mergeCell ref="CD40:CQ40"/>
    <mergeCell ref="CR40:CY40"/>
    <mergeCell ref="CZ40:DC40"/>
    <mergeCell ref="DD40:DK40"/>
    <mergeCell ref="CZ42:DC42"/>
    <mergeCell ref="DD42:DK42"/>
    <mergeCell ref="CZ41:DC41"/>
    <mergeCell ref="DD41:DK41"/>
    <mergeCell ref="BG39:BU39"/>
    <mergeCell ref="BG38:BU38"/>
    <mergeCell ref="DW38:EC38"/>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B37:Q37"/>
    <mergeCell ref="R37:Y37"/>
    <mergeCell ref="Z37:AC37"/>
    <mergeCell ref="AD37:AK37"/>
    <mergeCell ref="AL37:AO37"/>
    <mergeCell ref="AQ37:AY37"/>
    <mergeCell ref="AQ38:AY38"/>
    <mergeCell ref="AZ37:BF37"/>
    <mergeCell ref="DL38:DV38"/>
    <mergeCell ref="B38:Q38"/>
    <mergeCell ref="R38:Y38"/>
    <mergeCell ref="Z38:AC38"/>
    <mergeCell ref="AD38:AK38"/>
    <mergeCell ref="AL38:AO38"/>
    <mergeCell ref="CD38:CQ38"/>
    <mergeCell ref="CR38:CY38"/>
    <mergeCell ref="CZ38:DC38"/>
    <mergeCell ref="DD38:DK38"/>
    <mergeCell ref="CZ36:DC36"/>
    <mergeCell ref="DD36:DK36"/>
    <mergeCell ref="DL36:DV36"/>
    <mergeCell ref="DW36:EC36"/>
    <mergeCell ref="CR37:CY37"/>
    <mergeCell ref="CZ37:DC37"/>
    <mergeCell ref="BG37:BU37"/>
    <mergeCell ref="BV37:CB37"/>
    <mergeCell ref="CD37:CQ37"/>
    <mergeCell ref="DD37:DK37"/>
    <mergeCell ref="DL37:DV37"/>
    <mergeCell ref="DW37:EC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CD36:CQ36"/>
    <mergeCell ref="CR36:CY36"/>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2:Q32"/>
    <mergeCell ref="R32:Y32"/>
    <mergeCell ref="Z32:AC32"/>
    <mergeCell ref="AD32:AK32"/>
    <mergeCell ref="AL32:AO32"/>
    <mergeCell ref="B33:Q33"/>
    <mergeCell ref="R33:Y33"/>
    <mergeCell ref="Z33:AC33"/>
    <mergeCell ref="AD33:AK33"/>
    <mergeCell ref="AL33:AO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DL29:DV29"/>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DL27:DV27"/>
    <mergeCell ref="DW27:EC27"/>
    <mergeCell ref="DW26:EC26"/>
    <mergeCell ref="B27:Q27"/>
    <mergeCell ref="R27:Y27"/>
    <mergeCell ref="Z27:AC27"/>
    <mergeCell ref="AD27:AK27"/>
    <mergeCell ref="AL27:AO27"/>
    <mergeCell ref="AP27:BF27"/>
    <mergeCell ref="B26:Q26"/>
    <mergeCell ref="R26:Y26"/>
    <mergeCell ref="AP26:BF26"/>
    <mergeCell ref="BG26:BN26"/>
    <mergeCell ref="BO26:BR26"/>
    <mergeCell ref="CZ26:DC26"/>
    <mergeCell ref="DD26:DK26"/>
    <mergeCell ref="BO28:BR28"/>
    <mergeCell ref="BS28:CB28"/>
    <mergeCell ref="CD28:CQ28"/>
    <mergeCell ref="CR28:CY28"/>
    <mergeCell ref="CZ28:DC28"/>
    <mergeCell ref="B28:Q28"/>
    <mergeCell ref="R28:Y28"/>
    <mergeCell ref="Z28:AC28"/>
    <mergeCell ref="AD28:AK28"/>
    <mergeCell ref="AL28:AO28"/>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Z26:AC26"/>
    <mergeCell ref="AD26:AK26"/>
    <mergeCell ref="AL26:AO26"/>
    <mergeCell ref="DD24:DK24"/>
    <mergeCell ref="DL24:DV24"/>
    <mergeCell ref="DW24:EC24"/>
    <mergeCell ref="B25:Q25"/>
    <mergeCell ref="R25:Y25"/>
    <mergeCell ref="Z25:AC25"/>
    <mergeCell ref="AD25:AK25"/>
    <mergeCell ref="AL25:AO25"/>
    <mergeCell ref="AP25:BF25"/>
    <mergeCell ref="DW25:EC25"/>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AL23:AO23"/>
    <mergeCell ref="AP23:BF23"/>
    <mergeCell ref="BG23:BN23"/>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Q19:EC19"/>
    <mergeCell ref="DQ18:EC18"/>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W23:EC23"/>
    <mergeCell ref="CD22:EC22"/>
    <mergeCell ref="B23:Q23"/>
    <mergeCell ref="R23:Y23"/>
    <mergeCell ref="Z23:AC23"/>
    <mergeCell ref="AD23:AK23"/>
    <mergeCell ref="AD17:AK17"/>
    <mergeCell ref="AL17:AO17"/>
    <mergeCell ref="AP17:BF17"/>
    <mergeCell ref="BG17:BN17"/>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CZ19:DC19"/>
    <mergeCell ref="B18:Q18"/>
    <mergeCell ref="R18:Y18"/>
    <mergeCell ref="Z18:AC18"/>
    <mergeCell ref="AD18:AK18"/>
    <mergeCell ref="AL18:AO18"/>
    <mergeCell ref="AP18:BF18"/>
    <mergeCell ref="BG18:BN18"/>
    <mergeCell ref="BO19:BR19"/>
    <mergeCell ref="BS19:CB19"/>
    <mergeCell ref="BO18:BR18"/>
    <mergeCell ref="BS18:CB18"/>
    <mergeCell ref="B19:Q19"/>
    <mergeCell ref="R19:Y19"/>
    <mergeCell ref="Z19:AC19"/>
    <mergeCell ref="AD19:AK19"/>
    <mergeCell ref="AL19:AO19"/>
    <mergeCell ref="AP19:BF19"/>
    <mergeCell ref="BG19:BN19"/>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BS17:CB17"/>
    <mergeCell ref="CD17:CQ17"/>
    <mergeCell ref="CR17:CY17"/>
    <mergeCell ref="CZ17:DC17"/>
    <mergeCell ref="B17:Q17"/>
    <mergeCell ref="R17:Y17"/>
    <mergeCell ref="Z17:AC17"/>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CZ13:DC13"/>
    <mergeCell ref="B12:Q12"/>
    <mergeCell ref="R12:Y12"/>
    <mergeCell ref="Z12:AC12"/>
    <mergeCell ref="AD12:AK12"/>
    <mergeCell ref="AL12:AO12"/>
    <mergeCell ref="AP12:BF12"/>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BG12:BN12"/>
    <mergeCell ref="BO13:BR13"/>
    <mergeCell ref="BS13:CB13"/>
    <mergeCell ref="BO12:BR12"/>
    <mergeCell ref="BS12:CB12"/>
    <mergeCell ref="B13:Q13"/>
    <mergeCell ref="R13:Y13"/>
    <mergeCell ref="Z13:AC13"/>
    <mergeCell ref="AD13:AK13"/>
    <mergeCell ref="AL13:AO13"/>
    <mergeCell ref="AP13:BF13"/>
    <mergeCell ref="BG13:BN13"/>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BS11:CB11"/>
    <mergeCell ref="CD11:CQ11"/>
    <mergeCell ref="CR11:CY11"/>
    <mergeCell ref="CZ11:DC11"/>
    <mergeCell ref="B11:Q11"/>
    <mergeCell ref="R11:Y11"/>
    <mergeCell ref="Z11:AC11"/>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AP7:BF7"/>
    <mergeCell ref="BG7:BN7"/>
    <mergeCell ref="B5:Q5"/>
    <mergeCell ref="R5:Y5"/>
    <mergeCell ref="Z5:AC5"/>
    <mergeCell ref="AD5:AK5"/>
    <mergeCell ref="AL5:AO5"/>
    <mergeCell ref="AP5:BF5"/>
    <mergeCell ref="BG5:BN5"/>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27" customWidth="1"/>
    <col min="131" max="131" width="1.66406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785" t="s">
        <v>369</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6" t="s">
        <v>370</v>
      </c>
      <c r="DK2" s="787"/>
      <c r="DL2" s="787"/>
      <c r="DM2" s="787"/>
      <c r="DN2" s="787"/>
      <c r="DO2" s="788"/>
      <c r="DP2" s="224"/>
      <c r="DQ2" s="786" t="s">
        <v>371</v>
      </c>
      <c r="DR2" s="787"/>
      <c r="DS2" s="787"/>
      <c r="DT2" s="787"/>
      <c r="DU2" s="787"/>
      <c r="DV2" s="787"/>
      <c r="DW2" s="787"/>
      <c r="DX2" s="787"/>
      <c r="DY2" s="787"/>
      <c r="DZ2" s="788"/>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789" t="s">
        <v>372</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28"/>
      <c r="BA4" s="228"/>
      <c r="BB4" s="228"/>
      <c r="BC4" s="228"/>
      <c r="BD4" s="228"/>
      <c r="BE4" s="229"/>
      <c r="BF4" s="229"/>
      <c r="BG4" s="229"/>
      <c r="BH4" s="229"/>
      <c r="BI4" s="229"/>
      <c r="BJ4" s="229"/>
      <c r="BK4" s="229"/>
      <c r="BL4" s="229"/>
      <c r="BM4" s="229"/>
      <c r="BN4" s="229"/>
      <c r="BO4" s="229"/>
      <c r="BP4" s="229"/>
      <c r="BQ4" s="790" t="s">
        <v>373</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0"/>
    </row>
    <row r="5" spans="1:131" s="231" customFormat="1" ht="26.25" customHeight="1" x14ac:dyDescent="0.2">
      <c r="A5" s="791" t="s">
        <v>374</v>
      </c>
      <c r="B5" s="792"/>
      <c r="C5" s="792"/>
      <c r="D5" s="792"/>
      <c r="E5" s="792"/>
      <c r="F5" s="792"/>
      <c r="G5" s="792"/>
      <c r="H5" s="792"/>
      <c r="I5" s="792"/>
      <c r="J5" s="792"/>
      <c r="K5" s="792"/>
      <c r="L5" s="792"/>
      <c r="M5" s="792"/>
      <c r="N5" s="792"/>
      <c r="O5" s="792"/>
      <c r="P5" s="793"/>
      <c r="Q5" s="797" t="s">
        <v>375</v>
      </c>
      <c r="R5" s="798"/>
      <c r="S5" s="798"/>
      <c r="T5" s="798"/>
      <c r="U5" s="799"/>
      <c r="V5" s="797" t="s">
        <v>376</v>
      </c>
      <c r="W5" s="798"/>
      <c r="X5" s="798"/>
      <c r="Y5" s="798"/>
      <c r="Z5" s="799"/>
      <c r="AA5" s="797" t="s">
        <v>377</v>
      </c>
      <c r="AB5" s="798"/>
      <c r="AC5" s="798"/>
      <c r="AD5" s="798"/>
      <c r="AE5" s="798"/>
      <c r="AF5" s="803" t="s">
        <v>378</v>
      </c>
      <c r="AG5" s="798"/>
      <c r="AH5" s="798"/>
      <c r="AI5" s="798"/>
      <c r="AJ5" s="804"/>
      <c r="AK5" s="798" t="s">
        <v>379</v>
      </c>
      <c r="AL5" s="798"/>
      <c r="AM5" s="798"/>
      <c r="AN5" s="798"/>
      <c r="AO5" s="799"/>
      <c r="AP5" s="797" t="s">
        <v>380</v>
      </c>
      <c r="AQ5" s="798"/>
      <c r="AR5" s="798"/>
      <c r="AS5" s="798"/>
      <c r="AT5" s="799"/>
      <c r="AU5" s="797" t="s">
        <v>381</v>
      </c>
      <c r="AV5" s="798"/>
      <c r="AW5" s="798"/>
      <c r="AX5" s="798"/>
      <c r="AY5" s="804"/>
      <c r="AZ5" s="228"/>
      <c r="BA5" s="228"/>
      <c r="BB5" s="228"/>
      <c r="BC5" s="228"/>
      <c r="BD5" s="228"/>
      <c r="BE5" s="229"/>
      <c r="BF5" s="229"/>
      <c r="BG5" s="229"/>
      <c r="BH5" s="229"/>
      <c r="BI5" s="229"/>
      <c r="BJ5" s="229"/>
      <c r="BK5" s="229"/>
      <c r="BL5" s="229"/>
      <c r="BM5" s="229"/>
      <c r="BN5" s="229"/>
      <c r="BO5" s="229"/>
      <c r="BP5" s="229"/>
      <c r="BQ5" s="791" t="s">
        <v>382</v>
      </c>
      <c r="BR5" s="792"/>
      <c r="BS5" s="792"/>
      <c r="BT5" s="792"/>
      <c r="BU5" s="792"/>
      <c r="BV5" s="792"/>
      <c r="BW5" s="792"/>
      <c r="BX5" s="792"/>
      <c r="BY5" s="792"/>
      <c r="BZ5" s="792"/>
      <c r="CA5" s="792"/>
      <c r="CB5" s="792"/>
      <c r="CC5" s="792"/>
      <c r="CD5" s="792"/>
      <c r="CE5" s="792"/>
      <c r="CF5" s="792"/>
      <c r="CG5" s="793"/>
      <c r="CH5" s="797" t="s">
        <v>383</v>
      </c>
      <c r="CI5" s="798"/>
      <c r="CJ5" s="798"/>
      <c r="CK5" s="798"/>
      <c r="CL5" s="799"/>
      <c r="CM5" s="797" t="s">
        <v>384</v>
      </c>
      <c r="CN5" s="798"/>
      <c r="CO5" s="798"/>
      <c r="CP5" s="798"/>
      <c r="CQ5" s="799"/>
      <c r="CR5" s="797" t="s">
        <v>385</v>
      </c>
      <c r="CS5" s="798"/>
      <c r="CT5" s="798"/>
      <c r="CU5" s="798"/>
      <c r="CV5" s="799"/>
      <c r="CW5" s="797" t="s">
        <v>386</v>
      </c>
      <c r="CX5" s="798"/>
      <c r="CY5" s="798"/>
      <c r="CZ5" s="798"/>
      <c r="DA5" s="799"/>
      <c r="DB5" s="797" t="s">
        <v>387</v>
      </c>
      <c r="DC5" s="798"/>
      <c r="DD5" s="798"/>
      <c r="DE5" s="798"/>
      <c r="DF5" s="799"/>
      <c r="DG5" s="827" t="s">
        <v>388</v>
      </c>
      <c r="DH5" s="828"/>
      <c r="DI5" s="828"/>
      <c r="DJ5" s="828"/>
      <c r="DK5" s="829"/>
      <c r="DL5" s="827" t="s">
        <v>389</v>
      </c>
      <c r="DM5" s="828"/>
      <c r="DN5" s="828"/>
      <c r="DO5" s="828"/>
      <c r="DP5" s="829"/>
      <c r="DQ5" s="797" t="s">
        <v>390</v>
      </c>
      <c r="DR5" s="798"/>
      <c r="DS5" s="798"/>
      <c r="DT5" s="798"/>
      <c r="DU5" s="799"/>
      <c r="DV5" s="797" t="s">
        <v>381</v>
      </c>
      <c r="DW5" s="798"/>
      <c r="DX5" s="798"/>
      <c r="DY5" s="798"/>
      <c r="DZ5" s="804"/>
      <c r="EA5" s="230"/>
    </row>
    <row r="6" spans="1:131" s="231" customFormat="1" ht="26.25" customHeight="1" thickBot="1" x14ac:dyDescent="0.25">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28"/>
      <c r="BA6" s="228"/>
      <c r="BB6" s="228"/>
      <c r="BC6" s="228"/>
      <c r="BD6" s="228"/>
      <c r="BE6" s="229"/>
      <c r="BF6" s="229"/>
      <c r="BG6" s="229"/>
      <c r="BH6" s="229"/>
      <c r="BI6" s="229"/>
      <c r="BJ6" s="229"/>
      <c r="BK6" s="229"/>
      <c r="BL6" s="229"/>
      <c r="BM6" s="229"/>
      <c r="BN6" s="229"/>
      <c r="BO6" s="229"/>
      <c r="BP6" s="229"/>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0"/>
    </row>
    <row r="7" spans="1:131" s="231" customFormat="1" ht="26.25" customHeight="1" thickTop="1" x14ac:dyDescent="0.2">
      <c r="A7" s="232">
        <v>1</v>
      </c>
      <c r="B7" s="813" t="s">
        <v>391</v>
      </c>
      <c r="C7" s="814"/>
      <c r="D7" s="814"/>
      <c r="E7" s="814"/>
      <c r="F7" s="814"/>
      <c r="G7" s="814"/>
      <c r="H7" s="814"/>
      <c r="I7" s="814"/>
      <c r="J7" s="814"/>
      <c r="K7" s="814"/>
      <c r="L7" s="814"/>
      <c r="M7" s="814"/>
      <c r="N7" s="814"/>
      <c r="O7" s="814"/>
      <c r="P7" s="815"/>
      <c r="Q7" s="816">
        <v>19452</v>
      </c>
      <c r="R7" s="817"/>
      <c r="S7" s="817"/>
      <c r="T7" s="817"/>
      <c r="U7" s="817"/>
      <c r="V7" s="817">
        <v>18719</v>
      </c>
      <c r="W7" s="817"/>
      <c r="X7" s="817"/>
      <c r="Y7" s="817"/>
      <c r="Z7" s="817"/>
      <c r="AA7" s="817">
        <v>733</v>
      </c>
      <c r="AB7" s="817"/>
      <c r="AC7" s="817"/>
      <c r="AD7" s="817"/>
      <c r="AE7" s="818"/>
      <c r="AF7" s="819">
        <v>568</v>
      </c>
      <c r="AG7" s="820"/>
      <c r="AH7" s="820"/>
      <c r="AI7" s="820"/>
      <c r="AJ7" s="821"/>
      <c r="AK7" s="822">
        <v>894</v>
      </c>
      <c r="AL7" s="823"/>
      <c r="AM7" s="823"/>
      <c r="AN7" s="823"/>
      <c r="AO7" s="823"/>
      <c r="AP7" s="823">
        <v>12031</v>
      </c>
      <c r="AQ7" s="823"/>
      <c r="AR7" s="823"/>
      <c r="AS7" s="823"/>
      <c r="AT7" s="823"/>
      <c r="AU7" s="824"/>
      <c r="AV7" s="824"/>
      <c r="AW7" s="824"/>
      <c r="AX7" s="824"/>
      <c r="AY7" s="825"/>
      <c r="AZ7" s="228"/>
      <c r="BA7" s="228"/>
      <c r="BB7" s="228"/>
      <c r="BC7" s="228"/>
      <c r="BD7" s="228"/>
      <c r="BE7" s="229"/>
      <c r="BF7" s="229"/>
      <c r="BG7" s="229"/>
      <c r="BH7" s="229"/>
      <c r="BI7" s="229"/>
      <c r="BJ7" s="229"/>
      <c r="BK7" s="229"/>
      <c r="BL7" s="229"/>
      <c r="BM7" s="229"/>
      <c r="BN7" s="229"/>
      <c r="BO7" s="229"/>
      <c r="BP7" s="229"/>
      <c r="BQ7" s="232">
        <v>1</v>
      </c>
      <c r="BR7" s="233" t="s">
        <v>588</v>
      </c>
      <c r="BS7" s="810" t="s">
        <v>589</v>
      </c>
      <c r="BT7" s="811"/>
      <c r="BU7" s="811"/>
      <c r="BV7" s="811"/>
      <c r="BW7" s="811"/>
      <c r="BX7" s="811"/>
      <c r="BY7" s="811"/>
      <c r="BZ7" s="811"/>
      <c r="CA7" s="811"/>
      <c r="CB7" s="811"/>
      <c r="CC7" s="811"/>
      <c r="CD7" s="811"/>
      <c r="CE7" s="811"/>
      <c r="CF7" s="811"/>
      <c r="CG7" s="826"/>
      <c r="CH7" s="807">
        <v>7</v>
      </c>
      <c r="CI7" s="808"/>
      <c r="CJ7" s="808"/>
      <c r="CK7" s="808"/>
      <c r="CL7" s="809"/>
      <c r="CM7" s="807">
        <v>130</v>
      </c>
      <c r="CN7" s="808"/>
      <c r="CO7" s="808"/>
      <c r="CP7" s="808"/>
      <c r="CQ7" s="809"/>
      <c r="CR7" s="807">
        <v>30</v>
      </c>
      <c r="CS7" s="808"/>
      <c r="CT7" s="808"/>
      <c r="CU7" s="808"/>
      <c r="CV7" s="809"/>
      <c r="CW7" s="807">
        <v>1</v>
      </c>
      <c r="CX7" s="808"/>
      <c r="CY7" s="808"/>
      <c r="CZ7" s="808"/>
      <c r="DA7" s="809"/>
      <c r="DB7" s="807" t="s">
        <v>602</v>
      </c>
      <c r="DC7" s="808"/>
      <c r="DD7" s="808"/>
      <c r="DE7" s="808"/>
      <c r="DF7" s="809"/>
      <c r="DG7" s="807" t="s">
        <v>602</v>
      </c>
      <c r="DH7" s="808"/>
      <c r="DI7" s="808"/>
      <c r="DJ7" s="808"/>
      <c r="DK7" s="809"/>
      <c r="DL7" s="807" t="s">
        <v>602</v>
      </c>
      <c r="DM7" s="808"/>
      <c r="DN7" s="808"/>
      <c r="DO7" s="808"/>
      <c r="DP7" s="809"/>
      <c r="DQ7" s="807" t="s">
        <v>602</v>
      </c>
      <c r="DR7" s="808"/>
      <c r="DS7" s="808"/>
      <c r="DT7" s="808"/>
      <c r="DU7" s="809"/>
      <c r="DV7" s="810"/>
      <c r="DW7" s="811"/>
      <c r="DX7" s="811"/>
      <c r="DY7" s="811"/>
      <c r="DZ7" s="812"/>
      <c r="EA7" s="230"/>
    </row>
    <row r="8" spans="1:131" s="231" customFormat="1" ht="26.25" customHeight="1" x14ac:dyDescent="0.2">
      <c r="A8" s="234">
        <v>2</v>
      </c>
      <c r="B8" s="844"/>
      <c r="C8" s="845"/>
      <c r="D8" s="845"/>
      <c r="E8" s="845"/>
      <c r="F8" s="845"/>
      <c r="G8" s="845"/>
      <c r="H8" s="845"/>
      <c r="I8" s="845"/>
      <c r="J8" s="845"/>
      <c r="K8" s="845"/>
      <c r="L8" s="845"/>
      <c r="M8" s="845"/>
      <c r="N8" s="845"/>
      <c r="O8" s="845"/>
      <c r="P8" s="846"/>
      <c r="Q8" s="847"/>
      <c r="R8" s="848"/>
      <c r="S8" s="848"/>
      <c r="T8" s="848"/>
      <c r="U8" s="848"/>
      <c r="V8" s="848"/>
      <c r="W8" s="848"/>
      <c r="X8" s="848"/>
      <c r="Y8" s="848"/>
      <c r="Z8" s="848"/>
      <c r="AA8" s="848"/>
      <c r="AB8" s="848"/>
      <c r="AC8" s="848"/>
      <c r="AD8" s="848"/>
      <c r="AE8" s="849"/>
      <c r="AF8" s="850"/>
      <c r="AG8" s="851"/>
      <c r="AH8" s="851"/>
      <c r="AI8" s="851"/>
      <c r="AJ8" s="852"/>
      <c r="AK8" s="833"/>
      <c r="AL8" s="834"/>
      <c r="AM8" s="834"/>
      <c r="AN8" s="834"/>
      <c r="AO8" s="834"/>
      <c r="AP8" s="834"/>
      <c r="AQ8" s="834"/>
      <c r="AR8" s="834"/>
      <c r="AS8" s="834"/>
      <c r="AT8" s="834"/>
      <c r="AU8" s="835"/>
      <c r="AV8" s="835"/>
      <c r="AW8" s="835"/>
      <c r="AX8" s="835"/>
      <c r="AY8" s="836"/>
      <c r="AZ8" s="228"/>
      <c r="BA8" s="228"/>
      <c r="BB8" s="228"/>
      <c r="BC8" s="228"/>
      <c r="BD8" s="228"/>
      <c r="BE8" s="229"/>
      <c r="BF8" s="229"/>
      <c r="BG8" s="229"/>
      <c r="BH8" s="229"/>
      <c r="BI8" s="229"/>
      <c r="BJ8" s="229"/>
      <c r="BK8" s="229"/>
      <c r="BL8" s="229"/>
      <c r="BM8" s="229"/>
      <c r="BN8" s="229"/>
      <c r="BO8" s="229"/>
      <c r="BP8" s="229"/>
      <c r="BQ8" s="234">
        <v>2</v>
      </c>
      <c r="BR8" s="235" t="s">
        <v>588</v>
      </c>
      <c r="BS8" s="837" t="s">
        <v>590</v>
      </c>
      <c r="BT8" s="838"/>
      <c r="BU8" s="838"/>
      <c r="BV8" s="838"/>
      <c r="BW8" s="838"/>
      <c r="BX8" s="838"/>
      <c r="BY8" s="838"/>
      <c r="BZ8" s="838"/>
      <c r="CA8" s="838"/>
      <c r="CB8" s="838"/>
      <c r="CC8" s="838"/>
      <c r="CD8" s="838"/>
      <c r="CE8" s="838"/>
      <c r="CF8" s="838"/>
      <c r="CG8" s="839"/>
      <c r="CH8" s="840">
        <v>0</v>
      </c>
      <c r="CI8" s="841"/>
      <c r="CJ8" s="841"/>
      <c r="CK8" s="841"/>
      <c r="CL8" s="842"/>
      <c r="CM8" s="840">
        <v>14</v>
      </c>
      <c r="CN8" s="841"/>
      <c r="CO8" s="841"/>
      <c r="CP8" s="841"/>
      <c r="CQ8" s="842"/>
      <c r="CR8" s="840">
        <v>9</v>
      </c>
      <c r="CS8" s="841"/>
      <c r="CT8" s="841"/>
      <c r="CU8" s="841"/>
      <c r="CV8" s="842"/>
      <c r="CW8" s="840" t="s">
        <v>602</v>
      </c>
      <c r="CX8" s="841"/>
      <c r="CY8" s="841"/>
      <c r="CZ8" s="841"/>
      <c r="DA8" s="842"/>
      <c r="DB8" s="840" t="s">
        <v>602</v>
      </c>
      <c r="DC8" s="841"/>
      <c r="DD8" s="841"/>
      <c r="DE8" s="841"/>
      <c r="DF8" s="842"/>
      <c r="DG8" s="840" t="s">
        <v>602</v>
      </c>
      <c r="DH8" s="841"/>
      <c r="DI8" s="841"/>
      <c r="DJ8" s="841"/>
      <c r="DK8" s="842"/>
      <c r="DL8" s="840" t="s">
        <v>602</v>
      </c>
      <c r="DM8" s="841"/>
      <c r="DN8" s="841"/>
      <c r="DO8" s="841"/>
      <c r="DP8" s="842"/>
      <c r="DQ8" s="840" t="s">
        <v>602</v>
      </c>
      <c r="DR8" s="841"/>
      <c r="DS8" s="841"/>
      <c r="DT8" s="841"/>
      <c r="DU8" s="842"/>
      <c r="DV8" s="837"/>
      <c r="DW8" s="838"/>
      <c r="DX8" s="838"/>
      <c r="DY8" s="838"/>
      <c r="DZ8" s="843"/>
      <c r="EA8" s="230"/>
    </row>
    <row r="9" spans="1:131" s="231" customFormat="1" ht="26.25" customHeight="1" x14ac:dyDescent="0.2">
      <c r="A9" s="234">
        <v>3</v>
      </c>
      <c r="B9" s="844"/>
      <c r="C9" s="845"/>
      <c r="D9" s="845"/>
      <c r="E9" s="845"/>
      <c r="F9" s="845"/>
      <c r="G9" s="845"/>
      <c r="H9" s="845"/>
      <c r="I9" s="845"/>
      <c r="J9" s="845"/>
      <c r="K9" s="845"/>
      <c r="L9" s="845"/>
      <c r="M9" s="845"/>
      <c r="N9" s="845"/>
      <c r="O9" s="845"/>
      <c r="P9" s="846"/>
      <c r="Q9" s="847"/>
      <c r="R9" s="848"/>
      <c r="S9" s="848"/>
      <c r="T9" s="848"/>
      <c r="U9" s="848"/>
      <c r="V9" s="848"/>
      <c r="W9" s="848"/>
      <c r="X9" s="848"/>
      <c r="Y9" s="848"/>
      <c r="Z9" s="848"/>
      <c r="AA9" s="848"/>
      <c r="AB9" s="848"/>
      <c r="AC9" s="848"/>
      <c r="AD9" s="848"/>
      <c r="AE9" s="849"/>
      <c r="AF9" s="850"/>
      <c r="AG9" s="851"/>
      <c r="AH9" s="851"/>
      <c r="AI9" s="851"/>
      <c r="AJ9" s="852"/>
      <c r="AK9" s="833"/>
      <c r="AL9" s="834"/>
      <c r="AM9" s="834"/>
      <c r="AN9" s="834"/>
      <c r="AO9" s="834"/>
      <c r="AP9" s="834"/>
      <c r="AQ9" s="834"/>
      <c r="AR9" s="834"/>
      <c r="AS9" s="834"/>
      <c r="AT9" s="834"/>
      <c r="AU9" s="835"/>
      <c r="AV9" s="835"/>
      <c r="AW9" s="835"/>
      <c r="AX9" s="835"/>
      <c r="AY9" s="836"/>
      <c r="AZ9" s="228"/>
      <c r="BA9" s="228"/>
      <c r="BB9" s="228"/>
      <c r="BC9" s="228"/>
      <c r="BD9" s="228"/>
      <c r="BE9" s="229"/>
      <c r="BF9" s="229"/>
      <c r="BG9" s="229"/>
      <c r="BH9" s="229"/>
      <c r="BI9" s="229"/>
      <c r="BJ9" s="229"/>
      <c r="BK9" s="229"/>
      <c r="BL9" s="229"/>
      <c r="BM9" s="229"/>
      <c r="BN9" s="229"/>
      <c r="BO9" s="229"/>
      <c r="BP9" s="229"/>
      <c r="BQ9" s="234">
        <v>3</v>
      </c>
      <c r="BR9" s="235" t="s">
        <v>588</v>
      </c>
      <c r="BS9" s="837" t="s">
        <v>591</v>
      </c>
      <c r="BT9" s="838"/>
      <c r="BU9" s="838"/>
      <c r="BV9" s="838"/>
      <c r="BW9" s="838"/>
      <c r="BX9" s="838"/>
      <c r="BY9" s="838"/>
      <c r="BZ9" s="838"/>
      <c r="CA9" s="838"/>
      <c r="CB9" s="838"/>
      <c r="CC9" s="838"/>
      <c r="CD9" s="838"/>
      <c r="CE9" s="838"/>
      <c r="CF9" s="838"/>
      <c r="CG9" s="839"/>
      <c r="CH9" s="840">
        <v>-7</v>
      </c>
      <c r="CI9" s="841"/>
      <c r="CJ9" s="841"/>
      <c r="CK9" s="841"/>
      <c r="CL9" s="842"/>
      <c r="CM9" s="840">
        <v>661</v>
      </c>
      <c r="CN9" s="841"/>
      <c r="CO9" s="841"/>
      <c r="CP9" s="841"/>
      <c r="CQ9" s="842"/>
      <c r="CR9" s="840">
        <v>5</v>
      </c>
      <c r="CS9" s="841"/>
      <c r="CT9" s="841"/>
      <c r="CU9" s="841"/>
      <c r="CV9" s="842"/>
      <c r="CW9" s="840" t="s">
        <v>602</v>
      </c>
      <c r="CX9" s="841"/>
      <c r="CY9" s="841"/>
      <c r="CZ9" s="841"/>
      <c r="DA9" s="842"/>
      <c r="DB9" s="840" t="s">
        <v>602</v>
      </c>
      <c r="DC9" s="841"/>
      <c r="DD9" s="841"/>
      <c r="DE9" s="841"/>
      <c r="DF9" s="842"/>
      <c r="DG9" s="840">
        <v>416</v>
      </c>
      <c r="DH9" s="841"/>
      <c r="DI9" s="841"/>
      <c r="DJ9" s="841"/>
      <c r="DK9" s="842"/>
      <c r="DL9" s="840" t="s">
        <v>602</v>
      </c>
      <c r="DM9" s="841"/>
      <c r="DN9" s="841"/>
      <c r="DO9" s="841"/>
      <c r="DP9" s="842"/>
      <c r="DQ9" s="840">
        <v>89</v>
      </c>
      <c r="DR9" s="841"/>
      <c r="DS9" s="841"/>
      <c r="DT9" s="841"/>
      <c r="DU9" s="842"/>
      <c r="DV9" s="837"/>
      <c r="DW9" s="838"/>
      <c r="DX9" s="838"/>
      <c r="DY9" s="838"/>
      <c r="DZ9" s="843"/>
      <c r="EA9" s="230"/>
    </row>
    <row r="10" spans="1:131" s="231" customFormat="1" ht="26.25" customHeight="1" x14ac:dyDescent="0.2">
      <c r="A10" s="234">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28"/>
      <c r="BA10" s="228"/>
      <c r="BB10" s="228"/>
      <c r="BC10" s="228"/>
      <c r="BD10" s="228"/>
      <c r="BE10" s="229"/>
      <c r="BF10" s="229"/>
      <c r="BG10" s="229"/>
      <c r="BH10" s="229"/>
      <c r="BI10" s="229"/>
      <c r="BJ10" s="229"/>
      <c r="BK10" s="229"/>
      <c r="BL10" s="229"/>
      <c r="BM10" s="229"/>
      <c r="BN10" s="229"/>
      <c r="BO10" s="229"/>
      <c r="BP10" s="229"/>
      <c r="BQ10" s="234">
        <v>4</v>
      </c>
      <c r="BR10" s="235" t="s">
        <v>588</v>
      </c>
      <c r="BS10" s="837" t="s">
        <v>592</v>
      </c>
      <c r="BT10" s="838"/>
      <c r="BU10" s="838"/>
      <c r="BV10" s="838"/>
      <c r="BW10" s="838"/>
      <c r="BX10" s="838"/>
      <c r="BY10" s="838"/>
      <c r="BZ10" s="838"/>
      <c r="CA10" s="838"/>
      <c r="CB10" s="838"/>
      <c r="CC10" s="838"/>
      <c r="CD10" s="838"/>
      <c r="CE10" s="838"/>
      <c r="CF10" s="838"/>
      <c r="CG10" s="839"/>
      <c r="CH10" s="840">
        <v>60</v>
      </c>
      <c r="CI10" s="841"/>
      <c r="CJ10" s="841"/>
      <c r="CK10" s="841"/>
      <c r="CL10" s="842"/>
      <c r="CM10" s="840">
        <v>5456</v>
      </c>
      <c r="CN10" s="841"/>
      <c r="CO10" s="841"/>
      <c r="CP10" s="841"/>
      <c r="CQ10" s="842"/>
      <c r="CR10" s="840">
        <v>6442</v>
      </c>
      <c r="CS10" s="841"/>
      <c r="CT10" s="841"/>
      <c r="CU10" s="841"/>
      <c r="CV10" s="842"/>
      <c r="CW10" s="840">
        <v>869</v>
      </c>
      <c r="CX10" s="841"/>
      <c r="CY10" s="841"/>
      <c r="CZ10" s="841"/>
      <c r="DA10" s="842"/>
      <c r="DB10" s="840" t="s">
        <v>602</v>
      </c>
      <c r="DC10" s="841"/>
      <c r="DD10" s="841"/>
      <c r="DE10" s="841"/>
      <c r="DF10" s="842"/>
      <c r="DG10" s="840" t="s">
        <v>602</v>
      </c>
      <c r="DH10" s="841"/>
      <c r="DI10" s="841"/>
      <c r="DJ10" s="841"/>
      <c r="DK10" s="842"/>
      <c r="DL10" s="840" t="s">
        <v>602</v>
      </c>
      <c r="DM10" s="841"/>
      <c r="DN10" s="841"/>
      <c r="DO10" s="841"/>
      <c r="DP10" s="842"/>
      <c r="DQ10" s="840" t="s">
        <v>602</v>
      </c>
      <c r="DR10" s="841"/>
      <c r="DS10" s="841"/>
      <c r="DT10" s="841"/>
      <c r="DU10" s="842"/>
      <c r="DV10" s="837"/>
      <c r="DW10" s="838"/>
      <c r="DX10" s="838"/>
      <c r="DY10" s="838"/>
      <c r="DZ10" s="843"/>
      <c r="EA10" s="230"/>
    </row>
    <row r="11" spans="1:131" s="231" customFormat="1" ht="26.25" customHeight="1" x14ac:dyDescent="0.2">
      <c r="A11" s="234">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28"/>
      <c r="BA11" s="228"/>
      <c r="BB11" s="228"/>
      <c r="BC11" s="228"/>
      <c r="BD11" s="228"/>
      <c r="BE11" s="229"/>
      <c r="BF11" s="229"/>
      <c r="BG11" s="229"/>
      <c r="BH11" s="229"/>
      <c r="BI11" s="229"/>
      <c r="BJ11" s="229"/>
      <c r="BK11" s="229"/>
      <c r="BL11" s="229"/>
      <c r="BM11" s="229"/>
      <c r="BN11" s="229"/>
      <c r="BO11" s="229"/>
      <c r="BP11" s="229"/>
      <c r="BQ11" s="234">
        <v>5</v>
      </c>
      <c r="BR11" s="235"/>
      <c r="BS11" s="837"/>
      <c r="BT11" s="838"/>
      <c r="BU11" s="838"/>
      <c r="BV11" s="838"/>
      <c r="BW11" s="838"/>
      <c r="BX11" s="838"/>
      <c r="BY11" s="838"/>
      <c r="BZ11" s="838"/>
      <c r="CA11" s="838"/>
      <c r="CB11" s="838"/>
      <c r="CC11" s="838"/>
      <c r="CD11" s="838"/>
      <c r="CE11" s="838"/>
      <c r="CF11" s="838"/>
      <c r="CG11" s="83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30"/>
    </row>
    <row r="12" spans="1:131" s="231" customFormat="1" ht="26.25" customHeight="1" x14ac:dyDescent="0.2">
      <c r="A12" s="234">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28"/>
      <c r="BA12" s="228"/>
      <c r="BB12" s="228"/>
      <c r="BC12" s="228"/>
      <c r="BD12" s="228"/>
      <c r="BE12" s="229"/>
      <c r="BF12" s="229"/>
      <c r="BG12" s="229"/>
      <c r="BH12" s="229"/>
      <c r="BI12" s="229"/>
      <c r="BJ12" s="229"/>
      <c r="BK12" s="229"/>
      <c r="BL12" s="229"/>
      <c r="BM12" s="229"/>
      <c r="BN12" s="229"/>
      <c r="BO12" s="229"/>
      <c r="BP12" s="229"/>
      <c r="BQ12" s="234">
        <v>6</v>
      </c>
      <c r="BR12" s="235"/>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0"/>
    </row>
    <row r="13" spans="1:131" s="231" customFormat="1" ht="26.25" customHeight="1" x14ac:dyDescent="0.2">
      <c r="A13" s="234">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28"/>
      <c r="BA13" s="228"/>
      <c r="BB13" s="228"/>
      <c r="BC13" s="228"/>
      <c r="BD13" s="228"/>
      <c r="BE13" s="229"/>
      <c r="BF13" s="229"/>
      <c r="BG13" s="229"/>
      <c r="BH13" s="229"/>
      <c r="BI13" s="229"/>
      <c r="BJ13" s="229"/>
      <c r="BK13" s="229"/>
      <c r="BL13" s="229"/>
      <c r="BM13" s="229"/>
      <c r="BN13" s="229"/>
      <c r="BO13" s="229"/>
      <c r="BP13" s="229"/>
      <c r="BQ13" s="234">
        <v>7</v>
      </c>
      <c r="BR13" s="235"/>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0"/>
    </row>
    <row r="14" spans="1:131" s="231" customFormat="1" ht="26.25" customHeight="1" x14ac:dyDescent="0.2">
      <c r="A14" s="234">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28"/>
      <c r="BA14" s="228"/>
      <c r="BB14" s="228"/>
      <c r="BC14" s="228"/>
      <c r="BD14" s="228"/>
      <c r="BE14" s="229"/>
      <c r="BF14" s="229"/>
      <c r="BG14" s="229"/>
      <c r="BH14" s="229"/>
      <c r="BI14" s="229"/>
      <c r="BJ14" s="229"/>
      <c r="BK14" s="229"/>
      <c r="BL14" s="229"/>
      <c r="BM14" s="229"/>
      <c r="BN14" s="229"/>
      <c r="BO14" s="229"/>
      <c r="BP14" s="229"/>
      <c r="BQ14" s="234">
        <v>8</v>
      </c>
      <c r="BR14" s="235"/>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0"/>
    </row>
    <row r="15" spans="1:131" s="231" customFormat="1" ht="26.25" customHeight="1" x14ac:dyDescent="0.2">
      <c r="A15" s="234">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28"/>
      <c r="BA15" s="228"/>
      <c r="BB15" s="228"/>
      <c r="BC15" s="228"/>
      <c r="BD15" s="228"/>
      <c r="BE15" s="229"/>
      <c r="BF15" s="229"/>
      <c r="BG15" s="229"/>
      <c r="BH15" s="229"/>
      <c r="BI15" s="229"/>
      <c r="BJ15" s="229"/>
      <c r="BK15" s="229"/>
      <c r="BL15" s="229"/>
      <c r="BM15" s="229"/>
      <c r="BN15" s="229"/>
      <c r="BO15" s="229"/>
      <c r="BP15" s="229"/>
      <c r="BQ15" s="234">
        <v>9</v>
      </c>
      <c r="BR15" s="235"/>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0"/>
    </row>
    <row r="16" spans="1:131" s="231" customFormat="1" ht="26.25" customHeight="1" x14ac:dyDescent="0.2">
      <c r="A16" s="234">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28"/>
      <c r="BA16" s="228"/>
      <c r="BB16" s="228"/>
      <c r="BC16" s="228"/>
      <c r="BD16" s="228"/>
      <c r="BE16" s="229"/>
      <c r="BF16" s="229"/>
      <c r="BG16" s="229"/>
      <c r="BH16" s="229"/>
      <c r="BI16" s="229"/>
      <c r="BJ16" s="229"/>
      <c r="BK16" s="229"/>
      <c r="BL16" s="229"/>
      <c r="BM16" s="229"/>
      <c r="BN16" s="229"/>
      <c r="BO16" s="229"/>
      <c r="BP16" s="229"/>
      <c r="BQ16" s="234">
        <v>10</v>
      </c>
      <c r="BR16" s="235"/>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0"/>
    </row>
    <row r="17" spans="1:131" s="231" customFormat="1" ht="26.25" customHeight="1" x14ac:dyDescent="0.2">
      <c r="A17" s="234">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28"/>
      <c r="BA17" s="228"/>
      <c r="BB17" s="228"/>
      <c r="BC17" s="228"/>
      <c r="BD17" s="228"/>
      <c r="BE17" s="229"/>
      <c r="BF17" s="229"/>
      <c r="BG17" s="229"/>
      <c r="BH17" s="229"/>
      <c r="BI17" s="229"/>
      <c r="BJ17" s="229"/>
      <c r="BK17" s="229"/>
      <c r="BL17" s="229"/>
      <c r="BM17" s="229"/>
      <c r="BN17" s="229"/>
      <c r="BO17" s="229"/>
      <c r="BP17" s="229"/>
      <c r="BQ17" s="234">
        <v>11</v>
      </c>
      <c r="BR17" s="235"/>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0"/>
    </row>
    <row r="18" spans="1:131" s="231" customFormat="1" ht="26.25" customHeight="1" x14ac:dyDescent="0.2">
      <c r="A18" s="234">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28"/>
      <c r="BA18" s="228"/>
      <c r="BB18" s="228"/>
      <c r="BC18" s="228"/>
      <c r="BD18" s="228"/>
      <c r="BE18" s="229"/>
      <c r="BF18" s="229"/>
      <c r="BG18" s="229"/>
      <c r="BH18" s="229"/>
      <c r="BI18" s="229"/>
      <c r="BJ18" s="229"/>
      <c r="BK18" s="229"/>
      <c r="BL18" s="229"/>
      <c r="BM18" s="229"/>
      <c r="BN18" s="229"/>
      <c r="BO18" s="229"/>
      <c r="BP18" s="229"/>
      <c r="BQ18" s="234">
        <v>12</v>
      </c>
      <c r="BR18" s="235"/>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0"/>
    </row>
    <row r="19" spans="1:131" s="231" customFormat="1" ht="26.25" customHeight="1" x14ac:dyDescent="0.2">
      <c r="A19" s="234">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28"/>
      <c r="BA19" s="228"/>
      <c r="BB19" s="228"/>
      <c r="BC19" s="228"/>
      <c r="BD19" s="228"/>
      <c r="BE19" s="229"/>
      <c r="BF19" s="229"/>
      <c r="BG19" s="229"/>
      <c r="BH19" s="229"/>
      <c r="BI19" s="229"/>
      <c r="BJ19" s="229"/>
      <c r="BK19" s="229"/>
      <c r="BL19" s="229"/>
      <c r="BM19" s="229"/>
      <c r="BN19" s="229"/>
      <c r="BO19" s="229"/>
      <c r="BP19" s="229"/>
      <c r="BQ19" s="234">
        <v>13</v>
      </c>
      <c r="BR19" s="235"/>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0"/>
    </row>
    <row r="20" spans="1:131" s="231" customFormat="1" ht="26.25" customHeight="1" x14ac:dyDescent="0.2">
      <c r="A20" s="234">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28"/>
      <c r="BA20" s="228"/>
      <c r="BB20" s="228"/>
      <c r="BC20" s="228"/>
      <c r="BD20" s="228"/>
      <c r="BE20" s="229"/>
      <c r="BF20" s="229"/>
      <c r="BG20" s="229"/>
      <c r="BH20" s="229"/>
      <c r="BI20" s="229"/>
      <c r="BJ20" s="229"/>
      <c r="BK20" s="229"/>
      <c r="BL20" s="229"/>
      <c r="BM20" s="229"/>
      <c r="BN20" s="229"/>
      <c r="BO20" s="229"/>
      <c r="BP20" s="229"/>
      <c r="BQ20" s="234">
        <v>14</v>
      </c>
      <c r="BR20" s="235"/>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0"/>
    </row>
    <row r="21" spans="1:131" s="231" customFormat="1" ht="26.25" customHeight="1" thickBot="1" x14ac:dyDescent="0.25">
      <c r="A21" s="234">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28"/>
      <c r="BA21" s="228"/>
      <c r="BB21" s="228"/>
      <c r="BC21" s="228"/>
      <c r="BD21" s="228"/>
      <c r="BE21" s="229"/>
      <c r="BF21" s="229"/>
      <c r="BG21" s="229"/>
      <c r="BH21" s="229"/>
      <c r="BI21" s="229"/>
      <c r="BJ21" s="229"/>
      <c r="BK21" s="229"/>
      <c r="BL21" s="229"/>
      <c r="BM21" s="229"/>
      <c r="BN21" s="229"/>
      <c r="BO21" s="229"/>
      <c r="BP21" s="229"/>
      <c r="BQ21" s="234">
        <v>15</v>
      </c>
      <c r="BR21" s="235"/>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0"/>
    </row>
    <row r="22" spans="1:131" s="231" customFormat="1" ht="26.25" customHeight="1" x14ac:dyDescent="0.2">
      <c r="A22" s="234">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392</v>
      </c>
      <c r="BA22" s="870"/>
      <c r="BB22" s="870"/>
      <c r="BC22" s="870"/>
      <c r="BD22" s="871"/>
      <c r="BE22" s="229"/>
      <c r="BF22" s="229"/>
      <c r="BG22" s="229"/>
      <c r="BH22" s="229"/>
      <c r="BI22" s="229"/>
      <c r="BJ22" s="229"/>
      <c r="BK22" s="229"/>
      <c r="BL22" s="229"/>
      <c r="BM22" s="229"/>
      <c r="BN22" s="229"/>
      <c r="BO22" s="229"/>
      <c r="BP22" s="229"/>
      <c r="BQ22" s="234">
        <v>16</v>
      </c>
      <c r="BR22" s="235"/>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0"/>
    </row>
    <row r="23" spans="1:131" s="231" customFormat="1" ht="26.25" customHeight="1" thickBot="1" x14ac:dyDescent="0.25">
      <c r="A23" s="236" t="s">
        <v>393</v>
      </c>
      <c r="B23" s="853" t="s">
        <v>394</v>
      </c>
      <c r="C23" s="854"/>
      <c r="D23" s="854"/>
      <c r="E23" s="854"/>
      <c r="F23" s="854"/>
      <c r="G23" s="854"/>
      <c r="H23" s="854"/>
      <c r="I23" s="854"/>
      <c r="J23" s="854"/>
      <c r="K23" s="854"/>
      <c r="L23" s="854"/>
      <c r="M23" s="854"/>
      <c r="N23" s="854"/>
      <c r="O23" s="854"/>
      <c r="P23" s="855"/>
      <c r="Q23" s="856">
        <v>19441</v>
      </c>
      <c r="R23" s="857"/>
      <c r="S23" s="857"/>
      <c r="T23" s="857"/>
      <c r="U23" s="857"/>
      <c r="V23" s="857">
        <v>18708</v>
      </c>
      <c r="W23" s="857"/>
      <c r="X23" s="857"/>
      <c r="Y23" s="857"/>
      <c r="Z23" s="857"/>
      <c r="AA23" s="857">
        <v>733</v>
      </c>
      <c r="AB23" s="857"/>
      <c r="AC23" s="857"/>
      <c r="AD23" s="857"/>
      <c r="AE23" s="858"/>
      <c r="AF23" s="859">
        <v>568</v>
      </c>
      <c r="AG23" s="857"/>
      <c r="AH23" s="857"/>
      <c r="AI23" s="857"/>
      <c r="AJ23" s="860"/>
      <c r="AK23" s="861"/>
      <c r="AL23" s="862"/>
      <c r="AM23" s="862"/>
      <c r="AN23" s="862"/>
      <c r="AO23" s="862"/>
      <c r="AP23" s="857">
        <v>12031</v>
      </c>
      <c r="AQ23" s="857"/>
      <c r="AR23" s="857"/>
      <c r="AS23" s="857"/>
      <c r="AT23" s="857"/>
      <c r="AU23" s="873"/>
      <c r="AV23" s="873"/>
      <c r="AW23" s="873"/>
      <c r="AX23" s="873"/>
      <c r="AY23" s="874"/>
      <c r="AZ23" s="875" t="s">
        <v>129</v>
      </c>
      <c r="BA23" s="876"/>
      <c r="BB23" s="876"/>
      <c r="BC23" s="876"/>
      <c r="BD23" s="877"/>
      <c r="BE23" s="229"/>
      <c r="BF23" s="229"/>
      <c r="BG23" s="229"/>
      <c r="BH23" s="229"/>
      <c r="BI23" s="229"/>
      <c r="BJ23" s="229"/>
      <c r="BK23" s="229"/>
      <c r="BL23" s="229"/>
      <c r="BM23" s="229"/>
      <c r="BN23" s="229"/>
      <c r="BO23" s="229"/>
      <c r="BP23" s="229"/>
      <c r="BQ23" s="234">
        <v>17</v>
      </c>
      <c r="BR23" s="235"/>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0"/>
    </row>
    <row r="24" spans="1:131" s="231" customFormat="1" ht="26.25" customHeight="1" x14ac:dyDescent="0.2">
      <c r="A24" s="872" t="s">
        <v>395</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28"/>
      <c r="BA24" s="228"/>
      <c r="BB24" s="228"/>
      <c r="BC24" s="228"/>
      <c r="BD24" s="228"/>
      <c r="BE24" s="229"/>
      <c r="BF24" s="229"/>
      <c r="BG24" s="229"/>
      <c r="BH24" s="229"/>
      <c r="BI24" s="229"/>
      <c r="BJ24" s="229"/>
      <c r="BK24" s="229"/>
      <c r="BL24" s="229"/>
      <c r="BM24" s="229"/>
      <c r="BN24" s="229"/>
      <c r="BO24" s="229"/>
      <c r="BP24" s="229"/>
      <c r="BQ24" s="234">
        <v>18</v>
      </c>
      <c r="BR24" s="235"/>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0"/>
    </row>
    <row r="25" spans="1:131" ht="26.25" customHeight="1" thickBot="1" x14ac:dyDescent="0.25">
      <c r="A25" s="789" t="s">
        <v>396</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28"/>
      <c r="BK25" s="228"/>
      <c r="BL25" s="228"/>
      <c r="BM25" s="228"/>
      <c r="BN25" s="228"/>
      <c r="BO25" s="237"/>
      <c r="BP25" s="237"/>
      <c r="BQ25" s="234">
        <v>19</v>
      </c>
      <c r="BR25" s="235"/>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26"/>
    </row>
    <row r="26" spans="1:131" ht="26.25" customHeight="1" x14ac:dyDescent="0.2">
      <c r="A26" s="791" t="s">
        <v>374</v>
      </c>
      <c r="B26" s="792"/>
      <c r="C26" s="792"/>
      <c r="D26" s="792"/>
      <c r="E26" s="792"/>
      <c r="F26" s="792"/>
      <c r="G26" s="792"/>
      <c r="H26" s="792"/>
      <c r="I26" s="792"/>
      <c r="J26" s="792"/>
      <c r="K26" s="792"/>
      <c r="L26" s="792"/>
      <c r="M26" s="792"/>
      <c r="N26" s="792"/>
      <c r="O26" s="792"/>
      <c r="P26" s="793"/>
      <c r="Q26" s="797" t="s">
        <v>397</v>
      </c>
      <c r="R26" s="798"/>
      <c r="S26" s="798"/>
      <c r="T26" s="798"/>
      <c r="U26" s="799"/>
      <c r="V26" s="797" t="s">
        <v>398</v>
      </c>
      <c r="W26" s="798"/>
      <c r="X26" s="798"/>
      <c r="Y26" s="798"/>
      <c r="Z26" s="799"/>
      <c r="AA26" s="797" t="s">
        <v>399</v>
      </c>
      <c r="AB26" s="798"/>
      <c r="AC26" s="798"/>
      <c r="AD26" s="798"/>
      <c r="AE26" s="798"/>
      <c r="AF26" s="878" t="s">
        <v>400</v>
      </c>
      <c r="AG26" s="879"/>
      <c r="AH26" s="879"/>
      <c r="AI26" s="879"/>
      <c r="AJ26" s="880"/>
      <c r="AK26" s="798" t="s">
        <v>401</v>
      </c>
      <c r="AL26" s="798"/>
      <c r="AM26" s="798"/>
      <c r="AN26" s="798"/>
      <c r="AO26" s="799"/>
      <c r="AP26" s="797" t="s">
        <v>402</v>
      </c>
      <c r="AQ26" s="798"/>
      <c r="AR26" s="798"/>
      <c r="AS26" s="798"/>
      <c r="AT26" s="799"/>
      <c r="AU26" s="797" t="s">
        <v>403</v>
      </c>
      <c r="AV26" s="798"/>
      <c r="AW26" s="798"/>
      <c r="AX26" s="798"/>
      <c r="AY26" s="799"/>
      <c r="AZ26" s="797" t="s">
        <v>404</v>
      </c>
      <c r="BA26" s="798"/>
      <c r="BB26" s="798"/>
      <c r="BC26" s="798"/>
      <c r="BD26" s="799"/>
      <c r="BE26" s="797" t="s">
        <v>381</v>
      </c>
      <c r="BF26" s="798"/>
      <c r="BG26" s="798"/>
      <c r="BH26" s="798"/>
      <c r="BI26" s="804"/>
      <c r="BJ26" s="228"/>
      <c r="BK26" s="228"/>
      <c r="BL26" s="228"/>
      <c r="BM26" s="228"/>
      <c r="BN26" s="228"/>
      <c r="BO26" s="237"/>
      <c r="BP26" s="237"/>
      <c r="BQ26" s="234">
        <v>20</v>
      </c>
      <c r="BR26" s="235"/>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26"/>
    </row>
    <row r="27" spans="1:131" ht="26.25" customHeight="1" thickBot="1" x14ac:dyDescent="0.25">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28"/>
      <c r="BK27" s="228"/>
      <c r="BL27" s="228"/>
      <c r="BM27" s="228"/>
      <c r="BN27" s="228"/>
      <c r="BO27" s="237"/>
      <c r="BP27" s="237"/>
      <c r="BQ27" s="234">
        <v>21</v>
      </c>
      <c r="BR27" s="235"/>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26"/>
    </row>
    <row r="28" spans="1:131" ht="26.25" customHeight="1" thickTop="1" x14ac:dyDescent="0.2">
      <c r="A28" s="238">
        <v>1</v>
      </c>
      <c r="B28" s="813" t="s">
        <v>405</v>
      </c>
      <c r="C28" s="814"/>
      <c r="D28" s="814"/>
      <c r="E28" s="814"/>
      <c r="F28" s="814"/>
      <c r="G28" s="814"/>
      <c r="H28" s="814"/>
      <c r="I28" s="814"/>
      <c r="J28" s="814"/>
      <c r="K28" s="814"/>
      <c r="L28" s="814"/>
      <c r="M28" s="814"/>
      <c r="N28" s="814"/>
      <c r="O28" s="814"/>
      <c r="P28" s="815"/>
      <c r="Q28" s="886">
        <v>3132</v>
      </c>
      <c r="R28" s="887"/>
      <c r="S28" s="887"/>
      <c r="T28" s="887"/>
      <c r="U28" s="887"/>
      <c r="V28" s="887">
        <v>3056</v>
      </c>
      <c r="W28" s="887"/>
      <c r="X28" s="887"/>
      <c r="Y28" s="887"/>
      <c r="Z28" s="887"/>
      <c r="AA28" s="887">
        <v>76</v>
      </c>
      <c r="AB28" s="887"/>
      <c r="AC28" s="887"/>
      <c r="AD28" s="887"/>
      <c r="AE28" s="888"/>
      <c r="AF28" s="889">
        <v>76</v>
      </c>
      <c r="AG28" s="887"/>
      <c r="AH28" s="887"/>
      <c r="AI28" s="887"/>
      <c r="AJ28" s="890"/>
      <c r="AK28" s="891">
        <v>162</v>
      </c>
      <c r="AL28" s="892"/>
      <c r="AM28" s="892"/>
      <c r="AN28" s="892"/>
      <c r="AO28" s="892"/>
      <c r="AP28" s="892" t="s">
        <v>587</v>
      </c>
      <c r="AQ28" s="892"/>
      <c r="AR28" s="892"/>
      <c r="AS28" s="892"/>
      <c r="AT28" s="892"/>
      <c r="AU28" s="892" t="s">
        <v>587</v>
      </c>
      <c r="AV28" s="892"/>
      <c r="AW28" s="892"/>
      <c r="AX28" s="892"/>
      <c r="AY28" s="892"/>
      <c r="AZ28" s="893" t="s">
        <v>587</v>
      </c>
      <c r="BA28" s="893"/>
      <c r="BB28" s="893"/>
      <c r="BC28" s="893"/>
      <c r="BD28" s="893"/>
      <c r="BE28" s="884"/>
      <c r="BF28" s="884"/>
      <c r="BG28" s="884"/>
      <c r="BH28" s="884"/>
      <c r="BI28" s="885"/>
      <c r="BJ28" s="228"/>
      <c r="BK28" s="228"/>
      <c r="BL28" s="228"/>
      <c r="BM28" s="228"/>
      <c r="BN28" s="228"/>
      <c r="BO28" s="237"/>
      <c r="BP28" s="237"/>
      <c r="BQ28" s="234">
        <v>22</v>
      </c>
      <c r="BR28" s="235"/>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26"/>
    </row>
    <row r="29" spans="1:131" ht="26.25" customHeight="1" x14ac:dyDescent="0.2">
      <c r="A29" s="238">
        <v>2</v>
      </c>
      <c r="B29" s="844" t="s">
        <v>406</v>
      </c>
      <c r="C29" s="845"/>
      <c r="D29" s="845"/>
      <c r="E29" s="845"/>
      <c r="F29" s="845"/>
      <c r="G29" s="845"/>
      <c r="H29" s="845"/>
      <c r="I29" s="845"/>
      <c r="J29" s="845"/>
      <c r="K29" s="845"/>
      <c r="L29" s="845"/>
      <c r="M29" s="845"/>
      <c r="N29" s="845"/>
      <c r="O29" s="845"/>
      <c r="P29" s="846"/>
      <c r="Q29" s="847">
        <v>2961</v>
      </c>
      <c r="R29" s="848"/>
      <c r="S29" s="848"/>
      <c r="T29" s="848"/>
      <c r="U29" s="848"/>
      <c r="V29" s="848">
        <v>2891</v>
      </c>
      <c r="W29" s="848"/>
      <c r="X29" s="848"/>
      <c r="Y29" s="848"/>
      <c r="Z29" s="848"/>
      <c r="AA29" s="848">
        <v>71</v>
      </c>
      <c r="AB29" s="848"/>
      <c r="AC29" s="848"/>
      <c r="AD29" s="848"/>
      <c r="AE29" s="849"/>
      <c r="AF29" s="850">
        <v>71</v>
      </c>
      <c r="AG29" s="851"/>
      <c r="AH29" s="851"/>
      <c r="AI29" s="851"/>
      <c r="AJ29" s="852"/>
      <c r="AK29" s="898">
        <v>413</v>
      </c>
      <c r="AL29" s="894"/>
      <c r="AM29" s="894"/>
      <c r="AN29" s="894"/>
      <c r="AO29" s="894"/>
      <c r="AP29" s="894" t="s">
        <v>587</v>
      </c>
      <c r="AQ29" s="894"/>
      <c r="AR29" s="894"/>
      <c r="AS29" s="894"/>
      <c r="AT29" s="894"/>
      <c r="AU29" s="894" t="s">
        <v>587</v>
      </c>
      <c r="AV29" s="894"/>
      <c r="AW29" s="894"/>
      <c r="AX29" s="894"/>
      <c r="AY29" s="894"/>
      <c r="AZ29" s="895" t="s">
        <v>587</v>
      </c>
      <c r="BA29" s="895"/>
      <c r="BB29" s="895"/>
      <c r="BC29" s="895"/>
      <c r="BD29" s="895"/>
      <c r="BE29" s="896"/>
      <c r="BF29" s="896"/>
      <c r="BG29" s="896"/>
      <c r="BH29" s="896"/>
      <c r="BI29" s="897"/>
      <c r="BJ29" s="228"/>
      <c r="BK29" s="228"/>
      <c r="BL29" s="228"/>
      <c r="BM29" s="228"/>
      <c r="BN29" s="228"/>
      <c r="BO29" s="237"/>
      <c r="BP29" s="237"/>
      <c r="BQ29" s="234">
        <v>23</v>
      </c>
      <c r="BR29" s="235"/>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26"/>
    </row>
    <row r="30" spans="1:131" ht="26.25" customHeight="1" x14ac:dyDescent="0.2">
      <c r="A30" s="238">
        <v>3</v>
      </c>
      <c r="B30" s="844" t="s">
        <v>407</v>
      </c>
      <c r="C30" s="845"/>
      <c r="D30" s="845"/>
      <c r="E30" s="845"/>
      <c r="F30" s="845"/>
      <c r="G30" s="845"/>
      <c r="H30" s="845"/>
      <c r="I30" s="845"/>
      <c r="J30" s="845"/>
      <c r="K30" s="845"/>
      <c r="L30" s="845"/>
      <c r="M30" s="845"/>
      <c r="N30" s="845"/>
      <c r="O30" s="845"/>
      <c r="P30" s="846"/>
      <c r="Q30" s="847">
        <v>7</v>
      </c>
      <c r="R30" s="848"/>
      <c r="S30" s="848"/>
      <c r="T30" s="848"/>
      <c r="U30" s="848"/>
      <c r="V30" s="848">
        <v>7</v>
      </c>
      <c r="W30" s="848"/>
      <c r="X30" s="848"/>
      <c r="Y30" s="848"/>
      <c r="Z30" s="848"/>
      <c r="AA30" s="848" t="s">
        <v>602</v>
      </c>
      <c r="AB30" s="848"/>
      <c r="AC30" s="848"/>
      <c r="AD30" s="848"/>
      <c r="AE30" s="849"/>
      <c r="AF30" s="850" t="s">
        <v>408</v>
      </c>
      <c r="AG30" s="851"/>
      <c r="AH30" s="851"/>
      <c r="AI30" s="851"/>
      <c r="AJ30" s="852"/>
      <c r="AK30" s="898">
        <v>3</v>
      </c>
      <c r="AL30" s="894"/>
      <c r="AM30" s="894"/>
      <c r="AN30" s="894"/>
      <c r="AO30" s="894"/>
      <c r="AP30" s="894" t="s">
        <v>587</v>
      </c>
      <c r="AQ30" s="894"/>
      <c r="AR30" s="894"/>
      <c r="AS30" s="894"/>
      <c r="AT30" s="894"/>
      <c r="AU30" s="894" t="s">
        <v>587</v>
      </c>
      <c r="AV30" s="894"/>
      <c r="AW30" s="894"/>
      <c r="AX30" s="894"/>
      <c r="AY30" s="894"/>
      <c r="AZ30" s="895" t="s">
        <v>587</v>
      </c>
      <c r="BA30" s="895"/>
      <c r="BB30" s="895"/>
      <c r="BC30" s="895"/>
      <c r="BD30" s="895"/>
      <c r="BE30" s="896"/>
      <c r="BF30" s="896"/>
      <c r="BG30" s="896"/>
      <c r="BH30" s="896"/>
      <c r="BI30" s="897"/>
      <c r="BJ30" s="228"/>
      <c r="BK30" s="228"/>
      <c r="BL30" s="228"/>
      <c r="BM30" s="228"/>
      <c r="BN30" s="228"/>
      <c r="BO30" s="237"/>
      <c r="BP30" s="237"/>
      <c r="BQ30" s="234">
        <v>24</v>
      </c>
      <c r="BR30" s="235"/>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26"/>
    </row>
    <row r="31" spans="1:131" ht="26.25" customHeight="1" x14ac:dyDescent="0.2">
      <c r="A31" s="238">
        <v>4</v>
      </c>
      <c r="B31" s="844" t="s">
        <v>409</v>
      </c>
      <c r="C31" s="845"/>
      <c r="D31" s="845"/>
      <c r="E31" s="845"/>
      <c r="F31" s="845"/>
      <c r="G31" s="845"/>
      <c r="H31" s="845"/>
      <c r="I31" s="845"/>
      <c r="J31" s="845"/>
      <c r="K31" s="845"/>
      <c r="L31" s="845"/>
      <c r="M31" s="845"/>
      <c r="N31" s="845"/>
      <c r="O31" s="845"/>
      <c r="P31" s="846"/>
      <c r="Q31" s="847">
        <v>606</v>
      </c>
      <c r="R31" s="848"/>
      <c r="S31" s="848"/>
      <c r="T31" s="848"/>
      <c r="U31" s="848"/>
      <c r="V31" s="848">
        <v>605</v>
      </c>
      <c r="W31" s="848"/>
      <c r="X31" s="848"/>
      <c r="Y31" s="848"/>
      <c r="Z31" s="848"/>
      <c r="AA31" s="848">
        <v>2</v>
      </c>
      <c r="AB31" s="848"/>
      <c r="AC31" s="848"/>
      <c r="AD31" s="848"/>
      <c r="AE31" s="849"/>
      <c r="AF31" s="850">
        <v>2</v>
      </c>
      <c r="AG31" s="851"/>
      <c r="AH31" s="851"/>
      <c r="AI31" s="851"/>
      <c r="AJ31" s="852"/>
      <c r="AK31" s="898">
        <v>349</v>
      </c>
      <c r="AL31" s="894"/>
      <c r="AM31" s="894"/>
      <c r="AN31" s="894"/>
      <c r="AO31" s="894"/>
      <c r="AP31" s="894" t="s">
        <v>587</v>
      </c>
      <c r="AQ31" s="894"/>
      <c r="AR31" s="894"/>
      <c r="AS31" s="894"/>
      <c r="AT31" s="894"/>
      <c r="AU31" s="894" t="s">
        <v>587</v>
      </c>
      <c r="AV31" s="894"/>
      <c r="AW31" s="894"/>
      <c r="AX31" s="894"/>
      <c r="AY31" s="894"/>
      <c r="AZ31" s="895" t="s">
        <v>587</v>
      </c>
      <c r="BA31" s="895"/>
      <c r="BB31" s="895"/>
      <c r="BC31" s="895"/>
      <c r="BD31" s="895"/>
      <c r="BE31" s="896"/>
      <c r="BF31" s="896"/>
      <c r="BG31" s="896"/>
      <c r="BH31" s="896"/>
      <c r="BI31" s="897"/>
      <c r="BJ31" s="228"/>
      <c r="BK31" s="228"/>
      <c r="BL31" s="228"/>
      <c r="BM31" s="228"/>
      <c r="BN31" s="228"/>
      <c r="BO31" s="237"/>
      <c r="BP31" s="237"/>
      <c r="BQ31" s="234">
        <v>25</v>
      </c>
      <c r="BR31" s="235"/>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26"/>
    </row>
    <row r="32" spans="1:131" ht="26.25" customHeight="1" x14ac:dyDescent="0.2">
      <c r="A32" s="238">
        <v>5</v>
      </c>
      <c r="B32" s="844" t="s">
        <v>410</v>
      </c>
      <c r="C32" s="845"/>
      <c r="D32" s="845"/>
      <c r="E32" s="845"/>
      <c r="F32" s="845"/>
      <c r="G32" s="845"/>
      <c r="H32" s="845"/>
      <c r="I32" s="845"/>
      <c r="J32" s="845"/>
      <c r="K32" s="845"/>
      <c r="L32" s="845"/>
      <c r="M32" s="845"/>
      <c r="N32" s="845"/>
      <c r="O32" s="845"/>
      <c r="P32" s="846"/>
      <c r="Q32" s="847">
        <v>351</v>
      </c>
      <c r="R32" s="848"/>
      <c r="S32" s="848"/>
      <c r="T32" s="848"/>
      <c r="U32" s="848"/>
      <c r="V32" s="848">
        <v>272</v>
      </c>
      <c r="W32" s="848"/>
      <c r="X32" s="848"/>
      <c r="Y32" s="848"/>
      <c r="Z32" s="848"/>
      <c r="AA32" s="848">
        <v>80</v>
      </c>
      <c r="AB32" s="848"/>
      <c r="AC32" s="848"/>
      <c r="AD32" s="848"/>
      <c r="AE32" s="849"/>
      <c r="AF32" s="850">
        <v>433</v>
      </c>
      <c r="AG32" s="851"/>
      <c r="AH32" s="851"/>
      <c r="AI32" s="851"/>
      <c r="AJ32" s="852"/>
      <c r="AK32" s="898">
        <v>18</v>
      </c>
      <c r="AL32" s="894"/>
      <c r="AM32" s="894"/>
      <c r="AN32" s="894"/>
      <c r="AO32" s="894"/>
      <c r="AP32" s="894">
        <v>1816</v>
      </c>
      <c r="AQ32" s="894"/>
      <c r="AR32" s="894"/>
      <c r="AS32" s="894"/>
      <c r="AT32" s="894"/>
      <c r="AU32" s="894">
        <v>4</v>
      </c>
      <c r="AV32" s="894"/>
      <c r="AW32" s="894"/>
      <c r="AX32" s="894"/>
      <c r="AY32" s="894"/>
      <c r="AZ32" s="895" t="s">
        <v>587</v>
      </c>
      <c r="BA32" s="895"/>
      <c r="BB32" s="895"/>
      <c r="BC32" s="895"/>
      <c r="BD32" s="895"/>
      <c r="BE32" s="896" t="s">
        <v>411</v>
      </c>
      <c r="BF32" s="896"/>
      <c r="BG32" s="896"/>
      <c r="BH32" s="896"/>
      <c r="BI32" s="897"/>
      <c r="BJ32" s="228"/>
      <c r="BK32" s="228"/>
      <c r="BL32" s="228"/>
      <c r="BM32" s="228"/>
      <c r="BN32" s="228"/>
      <c r="BO32" s="237"/>
      <c r="BP32" s="237"/>
      <c r="BQ32" s="234">
        <v>26</v>
      </c>
      <c r="BR32" s="235"/>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26"/>
    </row>
    <row r="33" spans="1:131" ht="26.25" customHeight="1" x14ac:dyDescent="0.2">
      <c r="A33" s="238">
        <v>6</v>
      </c>
      <c r="B33" s="844" t="s">
        <v>412</v>
      </c>
      <c r="C33" s="845"/>
      <c r="D33" s="845"/>
      <c r="E33" s="845"/>
      <c r="F33" s="845"/>
      <c r="G33" s="845"/>
      <c r="H33" s="845"/>
      <c r="I33" s="845"/>
      <c r="J33" s="845"/>
      <c r="K33" s="845"/>
      <c r="L33" s="845"/>
      <c r="M33" s="845"/>
      <c r="N33" s="845"/>
      <c r="O33" s="845"/>
      <c r="P33" s="846"/>
      <c r="Q33" s="847">
        <v>3829</v>
      </c>
      <c r="R33" s="848"/>
      <c r="S33" s="848"/>
      <c r="T33" s="848"/>
      <c r="U33" s="848"/>
      <c r="V33" s="848">
        <v>3777</v>
      </c>
      <c r="W33" s="848"/>
      <c r="X33" s="848"/>
      <c r="Y33" s="848"/>
      <c r="Z33" s="848"/>
      <c r="AA33" s="848">
        <v>52</v>
      </c>
      <c r="AB33" s="848"/>
      <c r="AC33" s="848"/>
      <c r="AD33" s="848"/>
      <c r="AE33" s="849"/>
      <c r="AF33" s="850">
        <v>476</v>
      </c>
      <c r="AG33" s="851"/>
      <c r="AH33" s="851"/>
      <c r="AI33" s="851"/>
      <c r="AJ33" s="852"/>
      <c r="AK33" s="898">
        <v>750</v>
      </c>
      <c r="AL33" s="894"/>
      <c r="AM33" s="894"/>
      <c r="AN33" s="894"/>
      <c r="AO33" s="894"/>
      <c r="AP33" s="894">
        <v>1196</v>
      </c>
      <c r="AQ33" s="894"/>
      <c r="AR33" s="894"/>
      <c r="AS33" s="894"/>
      <c r="AT33" s="894"/>
      <c r="AU33" s="894">
        <v>893</v>
      </c>
      <c r="AV33" s="894"/>
      <c r="AW33" s="894"/>
      <c r="AX33" s="894"/>
      <c r="AY33" s="894"/>
      <c r="AZ33" s="895" t="s">
        <v>587</v>
      </c>
      <c r="BA33" s="895"/>
      <c r="BB33" s="895"/>
      <c r="BC33" s="895"/>
      <c r="BD33" s="895"/>
      <c r="BE33" s="896" t="s">
        <v>411</v>
      </c>
      <c r="BF33" s="896"/>
      <c r="BG33" s="896"/>
      <c r="BH33" s="896"/>
      <c r="BI33" s="897"/>
      <c r="BJ33" s="228"/>
      <c r="BK33" s="228"/>
      <c r="BL33" s="228"/>
      <c r="BM33" s="228"/>
      <c r="BN33" s="228"/>
      <c r="BO33" s="237"/>
      <c r="BP33" s="237"/>
      <c r="BQ33" s="234">
        <v>27</v>
      </c>
      <c r="BR33" s="235"/>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26"/>
    </row>
    <row r="34" spans="1:131" ht="26.25" customHeight="1" x14ac:dyDescent="0.2">
      <c r="A34" s="238">
        <v>7</v>
      </c>
      <c r="B34" s="844" t="s">
        <v>413</v>
      </c>
      <c r="C34" s="845"/>
      <c r="D34" s="845"/>
      <c r="E34" s="845"/>
      <c r="F34" s="845"/>
      <c r="G34" s="845"/>
      <c r="H34" s="845"/>
      <c r="I34" s="845"/>
      <c r="J34" s="845"/>
      <c r="K34" s="845"/>
      <c r="L34" s="845"/>
      <c r="M34" s="845"/>
      <c r="N34" s="845"/>
      <c r="O34" s="845"/>
      <c r="P34" s="846"/>
      <c r="Q34" s="847">
        <v>310</v>
      </c>
      <c r="R34" s="848"/>
      <c r="S34" s="848"/>
      <c r="T34" s="848"/>
      <c r="U34" s="848"/>
      <c r="V34" s="848">
        <v>260</v>
      </c>
      <c r="W34" s="848"/>
      <c r="X34" s="848"/>
      <c r="Y34" s="848"/>
      <c r="Z34" s="848"/>
      <c r="AA34" s="848">
        <v>49</v>
      </c>
      <c r="AB34" s="848"/>
      <c r="AC34" s="848"/>
      <c r="AD34" s="848"/>
      <c r="AE34" s="849"/>
      <c r="AF34" s="850">
        <v>133</v>
      </c>
      <c r="AG34" s="851"/>
      <c r="AH34" s="851"/>
      <c r="AI34" s="851"/>
      <c r="AJ34" s="852"/>
      <c r="AK34" s="898">
        <v>53</v>
      </c>
      <c r="AL34" s="894"/>
      <c r="AM34" s="894"/>
      <c r="AN34" s="894"/>
      <c r="AO34" s="894"/>
      <c r="AP34" s="894">
        <v>1431</v>
      </c>
      <c r="AQ34" s="894"/>
      <c r="AR34" s="894"/>
      <c r="AS34" s="894"/>
      <c r="AT34" s="894"/>
      <c r="AU34" s="894">
        <v>555</v>
      </c>
      <c r="AV34" s="894"/>
      <c r="AW34" s="894"/>
      <c r="AX34" s="894"/>
      <c r="AY34" s="894"/>
      <c r="AZ34" s="895" t="s">
        <v>587</v>
      </c>
      <c r="BA34" s="895"/>
      <c r="BB34" s="895"/>
      <c r="BC34" s="895"/>
      <c r="BD34" s="895"/>
      <c r="BE34" s="896" t="s">
        <v>414</v>
      </c>
      <c r="BF34" s="896"/>
      <c r="BG34" s="896"/>
      <c r="BH34" s="896"/>
      <c r="BI34" s="897"/>
      <c r="BJ34" s="228"/>
      <c r="BK34" s="228"/>
      <c r="BL34" s="228"/>
      <c r="BM34" s="228"/>
      <c r="BN34" s="228"/>
      <c r="BO34" s="237"/>
      <c r="BP34" s="237"/>
      <c r="BQ34" s="234">
        <v>28</v>
      </c>
      <c r="BR34" s="235"/>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26"/>
    </row>
    <row r="35" spans="1:131" ht="26.25" customHeight="1" x14ac:dyDescent="0.2">
      <c r="A35" s="238">
        <v>8</v>
      </c>
      <c r="B35" s="844" t="s">
        <v>415</v>
      </c>
      <c r="C35" s="845"/>
      <c r="D35" s="845"/>
      <c r="E35" s="845"/>
      <c r="F35" s="845"/>
      <c r="G35" s="845"/>
      <c r="H35" s="845"/>
      <c r="I35" s="845"/>
      <c r="J35" s="845"/>
      <c r="K35" s="845"/>
      <c r="L35" s="845"/>
      <c r="M35" s="845"/>
      <c r="N35" s="845"/>
      <c r="O35" s="845"/>
      <c r="P35" s="846"/>
      <c r="Q35" s="847">
        <v>591</v>
      </c>
      <c r="R35" s="848"/>
      <c r="S35" s="848"/>
      <c r="T35" s="848"/>
      <c r="U35" s="848"/>
      <c r="V35" s="848">
        <v>589</v>
      </c>
      <c r="W35" s="848"/>
      <c r="X35" s="848"/>
      <c r="Y35" s="848"/>
      <c r="Z35" s="848"/>
      <c r="AA35" s="848">
        <v>2</v>
      </c>
      <c r="AB35" s="848"/>
      <c r="AC35" s="848"/>
      <c r="AD35" s="848"/>
      <c r="AE35" s="849"/>
      <c r="AF35" s="850">
        <v>5</v>
      </c>
      <c r="AG35" s="851"/>
      <c r="AH35" s="851"/>
      <c r="AI35" s="851"/>
      <c r="AJ35" s="852"/>
      <c r="AK35" s="898">
        <v>560</v>
      </c>
      <c r="AL35" s="894"/>
      <c r="AM35" s="894"/>
      <c r="AN35" s="894"/>
      <c r="AO35" s="894"/>
      <c r="AP35" s="894">
        <v>5577</v>
      </c>
      <c r="AQ35" s="894"/>
      <c r="AR35" s="894"/>
      <c r="AS35" s="894"/>
      <c r="AT35" s="894"/>
      <c r="AU35" s="894">
        <v>5577</v>
      </c>
      <c r="AV35" s="894"/>
      <c r="AW35" s="894"/>
      <c r="AX35" s="894"/>
      <c r="AY35" s="894"/>
      <c r="AZ35" s="895" t="s">
        <v>587</v>
      </c>
      <c r="BA35" s="895"/>
      <c r="BB35" s="895"/>
      <c r="BC35" s="895"/>
      <c r="BD35" s="895"/>
      <c r="BE35" s="896" t="s">
        <v>411</v>
      </c>
      <c r="BF35" s="896"/>
      <c r="BG35" s="896"/>
      <c r="BH35" s="896"/>
      <c r="BI35" s="897"/>
      <c r="BJ35" s="228"/>
      <c r="BK35" s="228"/>
      <c r="BL35" s="228"/>
      <c r="BM35" s="228"/>
      <c r="BN35" s="228"/>
      <c r="BO35" s="237"/>
      <c r="BP35" s="237"/>
      <c r="BQ35" s="234">
        <v>29</v>
      </c>
      <c r="BR35" s="235"/>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26"/>
    </row>
    <row r="36" spans="1:131" ht="26.25" customHeight="1" x14ac:dyDescent="0.2">
      <c r="A36" s="238">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8"/>
      <c r="AL36" s="894"/>
      <c r="AM36" s="894"/>
      <c r="AN36" s="894"/>
      <c r="AO36" s="894"/>
      <c r="AP36" s="894"/>
      <c r="AQ36" s="894"/>
      <c r="AR36" s="894"/>
      <c r="AS36" s="894"/>
      <c r="AT36" s="894"/>
      <c r="AU36" s="894"/>
      <c r="AV36" s="894"/>
      <c r="AW36" s="894"/>
      <c r="AX36" s="894"/>
      <c r="AY36" s="894"/>
      <c r="AZ36" s="895"/>
      <c r="BA36" s="895"/>
      <c r="BB36" s="895"/>
      <c r="BC36" s="895"/>
      <c r="BD36" s="895"/>
      <c r="BE36" s="896"/>
      <c r="BF36" s="896"/>
      <c r="BG36" s="896"/>
      <c r="BH36" s="896"/>
      <c r="BI36" s="897"/>
      <c r="BJ36" s="228"/>
      <c r="BK36" s="228"/>
      <c r="BL36" s="228"/>
      <c r="BM36" s="228"/>
      <c r="BN36" s="228"/>
      <c r="BO36" s="237"/>
      <c r="BP36" s="237"/>
      <c r="BQ36" s="234">
        <v>30</v>
      </c>
      <c r="BR36" s="235"/>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26"/>
    </row>
    <row r="37" spans="1:131" ht="26.25" customHeight="1" x14ac:dyDescent="0.2">
      <c r="A37" s="238">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28"/>
      <c r="BK37" s="228"/>
      <c r="BL37" s="228"/>
      <c r="BM37" s="228"/>
      <c r="BN37" s="228"/>
      <c r="BO37" s="237"/>
      <c r="BP37" s="237"/>
      <c r="BQ37" s="234">
        <v>31</v>
      </c>
      <c r="BR37" s="235"/>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26"/>
    </row>
    <row r="38" spans="1:131" ht="26.25" customHeight="1" x14ac:dyDescent="0.2">
      <c r="A38" s="238">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28"/>
      <c r="BK38" s="228"/>
      <c r="BL38" s="228"/>
      <c r="BM38" s="228"/>
      <c r="BN38" s="228"/>
      <c r="BO38" s="237"/>
      <c r="BP38" s="237"/>
      <c r="BQ38" s="234">
        <v>32</v>
      </c>
      <c r="BR38" s="235"/>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26"/>
    </row>
    <row r="39" spans="1:131" ht="26.25" customHeight="1" x14ac:dyDescent="0.2">
      <c r="A39" s="238">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28"/>
      <c r="BK39" s="228"/>
      <c r="BL39" s="228"/>
      <c r="BM39" s="228"/>
      <c r="BN39" s="228"/>
      <c r="BO39" s="237"/>
      <c r="BP39" s="237"/>
      <c r="BQ39" s="234">
        <v>33</v>
      </c>
      <c r="BR39" s="235"/>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26"/>
    </row>
    <row r="40" spans="1:131" ht="26.25" customHeight="1" x14ac:dyDescent="0.2">
      <c r="A40" s="234">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28"/>
      <c r="BK40" s="228"/>
      <c r="BL40" s="228"/>
      <c r="BM40" s="228"/>
      <c r="BN40" s="228"/>
      <c r="BO40" s="237"/>
      <c r="BP40" s="237"/>
      <c r="BQ40" s="234">
        <v>34</v>
      </c>
      <c r="BR40" s="235"/>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26"/>
    </row>
    <row r="41" spans="1:131" ht="26.25" customHeight="1" x14ac:dyDescent="0.2">
      <c r="A41" s="234">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28"/>
      <c r="BK41" s="228"/>
      <c r="BL41" s="228"/>
      <c r="BM41" s="228"/>
      <c r="BN41" s="228"/>
      <c r="BO41" s="237"/>
      <c r="BP41" s="237"/>
      <c r="BQ41" s="234">
        <v>35</v>
      </c>
      <c r="BR41" s="235"/>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26"/>
    </row>
    <row r="42" spans="1:131" ht="26.25" customHeight="1" x14ac:dyDescent="0.2">
      <c r="A42" s="234">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28"/>
      <c r="BK42" s="228"/>
      <c r="BL42" s="228"/>
      <c r="BM42" s="228"/>
      <c r="BN42" s="228"/>
      <c r="BO42" s="237"/>
      <c r="BP42" s="237"/>
      <c r="BQ42" s="234">
        <v>36</v>
      </c>
      <c r="BR42" s="235"/>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26"/>
    </row>
    <row r="43" spans="1:131" ht="26.25" customHeight="1" x14ac:dyDescent="0.2">
      <c r="A43" s="234">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28"/>
      <c r="BK43" s="228"/>
      <c r="BL43" s="228"/>
      <c r="BM43" s="228"/>
      <c r="BN43" s="228"/>
      <c r="BO43" s="237"/>
      <c r="BP43" s="237"/>
      <c r="BQ43" s="234">
        <v>37</v>
      </c>
      <c r="BR43" s="235"/>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26"/>
    </row>
    <row r="44" spans="1:131" ht="26.25" customHeight="1" x14ac:dyDescent="0.2">
      <c r="A44" s="234">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28"/>
      <c r="BK44" s="228"/>
      <c r="BL44" s="228"/>
      <c r="BM44" s="228"/>
      <c r="BN44" s="228"/>
      <c r="BO44" s="237"/>
      <c r="BP44" s="237"/>
      <c r="BQ44" s="234">
        <v>38</v>
      </c>
      <c r="BR44" s="235"/>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26"/>
    </row>
    <row r="45" spans="1:131" ht="26.25" customHeight="1" x14ac:dyDescent="0.2">
      <c r="A45" s="234">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28"/>
      <c r="BK45" s="228"/>
      <c r="BL45" s="228"/>
      <c r="BM45" s="228"/>
      <c r="BN45" s="228"/>
      <c r="BO45" s="237"/>
      <c r="BP45" s="237"/>
      <c r="BQ45" s="234">
        <v>39</v>
      </c>
      <c r="BR45" s="235"/>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26"/>
    </row>
    <row r="46" spans="1:131" ht="26.25" customHeight="1" x14ac:dyDescent="0.2">
      <c r="A46" s="234">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28"/>
      <c r="BK46" s="228"/>
      <c r="BL46" s="228"/>
      <c r="BM46" s="228"/>
      <c r="BN46" s="228"/>
      <c r="BO46" s="237"/>
      <c r="BP46" s="237"/>
      <c r="BQ46" s="234">
        <v>40</v>
      </c>
      <c r="BR46" s="235"/>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26"/>
    </row>
    <row r="47" spans="1:131" ht="26.25" customHeight="1" x14ac:dyDescent="0.2">
      <c r="A47" s="234">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28"/>
      <c r="BK47" s="228"/>
      <c r="BL47" s="228"/>
      <c r="BM47" s="228"/>
      <c r="BN47" s="228"/>
      <c r="BO47" s="237"/>
      <c r="BP47" s="237"/>
      <c r="BQ47" s="234">
        <v>41</v>
      </c>
      <c r="BR47" s="235"/>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26"/>
    </row>
    <row r="48" spans="1:131" ht="26.25" customHeight="1" x14ac:dyDescent="0.2">
      <c r="A48" s="234">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28"/>
      <c r="BK48" s="228"/>
      <c r="BL48" s="228"/>
      <c r="BM48" s="228"/>
      <c r="BN48" s="228"/>
      <c r="BO48" s="237"/>
      <c r="BP48" s="237"/>
      <c r="BQ48" s="234">
        <v>42</v>
      </c>
      <c r="BR48" s="235"/>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26"/>
    </row>
    <row r="49" spans="1:131" ht="26.25" customHeight="1" x14ac:dyDescent="0.2">
      <c r="A49" s="234">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28"/>
      <c r="BK49" s="228"/>
      <c r="BL49" s="228"/>
      <c r="BM49" s="228"/>
      <c r="BN49" s="228"/>
      <c r="BO49" s="237"/>
      <c r="BP49" s="237"/>
      <c r="BQ49" s="234">
        <v>43</v>
      </c>
      <c r="BR49" s="235"/>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26"/>
    </row>
    <row r="50" spans="1:131" ht="26.25" customHeight="1" x14ac:dyDescent="0.2">
      <c r="A50" s="234">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28"/>
      <c r="BK50" s="228"/>
      <c r="BL50" s="228"/>
      <c r="BM50" s="228"/>
      <c r="BN50" s="228"/>
      <c r="BO50" s="237"/>
      <c r="BP50" s="237"/>
      <c r="BQ50" s="234">
        <v>44</v>
      </c>
      <c r="BR50" s="235"/>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26"/>
    </row>
    <row r="51" spans="1:131" ht="26.25" customHeight="1" x14ac:dyDescent="0.2">
      <c r="A51" s="234">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28"/>
      <c r="BK51" s="228"/>
      <c r="BL51" s="228"/>
      <c r="BM51" s="228"/>
      <c r="BN51" s="228"/>
      <c r="BO51" s="237"/>
      <c r="BP51" s="237"/>
      <c r="BQ51" s="234">
        <v>45</v>
      </c>
      <c r="BR51" s="235"/>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26"/>
    </row>
    <row r="52" spans="1:131" ht="26.25" customHeight="1" x14ac:dyDescent="0.2">
      <c r="A52" s="234">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28"/>
      <c r="BK52" s="228"/>
      <c r="BL52" s="228"/>
      <c r="BM52" s="228"/>
      <c r="BN52" s="228"/>
      <c r="BO52" s="237"/>
      <c r="BP52" s="237"/>
      <c r="BQ52" s="234">
        <v>46</v>
      </c>
      <c r="BR52" s="235"/>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26"/>
    </row>
    <row r="53" spans="1:131" ht="26.25" customHeight="1" x14ac:dyDescent="0.2">
      <c r="A53" s="234">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28"/>
      <c r="BK53" s="228"/>
      <c r="BL53" s="228"/>
      <c r="BM53" s="228"/>
      <c r="BN53" s="228"/>
      <c r="BO53" s="237"/>
      <c r="BP53" s="237"/>
      <c r="BQ53" s="234">
        <v>47</v>
      </c>
      <c r="BR53" s="235"/>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26"/>
    </row>
    <row r="54" spans="1:131" ht="26.25" customHeight="1" x14ac:dyDescent="0.2">
      <c r="A54" s="234">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28"/>
      <c r="BK54" s="228"/>
      <c r="BL54" s="228"/>
      <c r="BM54" s="228"/>
      <c r="BN54" s="228"/>
      <c r="BO54" s="237"/>
      <c r="BP54" s="237"/>
      <c r="BQ54" s="234">
        <v>48</v>
      </c>
      <c r="BR54" s="235"/>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26"/>
    </row>
    <row r="55" spans="1:131" ht="26.25" customHeight="1" x14ac:dyDescent="0.2">
      <c r="A55" s="234">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28"/>
      <c r="BK55" s="228"/>
      <c r="BL55" s="228"/>
      <c r="BM55" s="228"/>
      <c r="BN55" s="228"/>
      <c r="BO55" s="237"/>
      <c r="BP55" s="237"/>
      <c r="BQ55" s="234">
        <v>49</v>
      </c>
      <c r="BR55" s="235"/>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26"/>
    </row>
    <row r="56" spans="1:131" ht="26.25" customHeight="1" x14ac:dyDescent="0.2">
      <c r="A56" s="234">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28"/>
      <c r="BK56" s="228"/>
      <c r="BL56" s="228"/>
      <c r="BM56" s="228"/>
      <c r="BN56" s="228"/>
      <c r="BO56" s="237"/>
      <c r="BP56" s="237"/>
      <c r="BQ56" s="234">
        <v>50</v>
      </c>
      <c r="BR56" s="235"/>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26"/>
    </row>
    <row r="57" spans="1:131" ht="26.25" customHeight="1" x14ac:dyDescent="0.2">
      <c r="A57" s="234">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28"/>
      <c r="BK57" s="228"/>
      <c r="BL57" s="228"/>
      <c r="BM57" s="228"/>
      <c r="BN57" s="228"/>
      <c r="BO57" s="237"/>
      <c r="BP57" s="237"/>
      <c r="BQ57" s="234">
        <v>51</v>
      </c>
      <c r="BR57" s="235"/>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26"/>
    </row>
    <row r="58" spans="1:131" ht="26.25" customHeight="1" x14ac:dyDescent="0.2">
      <c r="A58" s="234">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28"/>
      <c r="BK58" s="228"/>
      <c r="BL58" s="228"/>
      <c r="BM58" s="228"/>
      <c r="BN58" s="228"/>
      <c r="BO58" s="237"/>
      <c r="BP58" s="237"/>
      <c r="BQ58" s="234">
        <v>52</v>
      </c>
      <c r="BR58" s="235"/>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26"/>
    </row>
    <row r="59" spans="1:131" ht="26.25" customHeight="1" x14ac:dyDescent="0.2">
      <c r="A59" s="234">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28"/>
      <c r="BK59" s="228"/>
      <c r="BL59" s="228"/>
      <c r="BM59" s="228"/>
      <c r="BN59" s="228"/>
      <c r="BO59" s="237"/>
      <c r="BP59" s="237"/>
      <c r="BQ59" s="234">
        <v>53</v>
      </c>
      <c r="BR59" s="235"/>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26"/>
    </row>
    <row r="60" spans="1:131" ht="26.25" customHeight="1" x14ac:dyDescent="0.2">
      <c r="A60" s="234">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28"/>
      <c r="BK60" s="228"/>
      <c r="BL60" s="228"/>
      <c r="BM60" s="228"/>
      <c r="BN60" s="228"/>
      <c r="BO60" s="237"/>
      <c r="BP60" s="237"/>
      <c r="BQ60" s="234">
        <v>54</v>
      </c>
      <c r="BR60" s="235"/>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26"/>
    </row>
    <row r="61" spans="1:131" ht="26.25" customHeight="1" thickBot="1" x14ac:dyDescent="0.25">
      <c r="A61" s="234">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t="s">
        <v>601</v>
      </c>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28"/>
      <c r="BK61" s="228"/>
      <c r="BL61" s="228"/>
      <c r="BM61" s="228"/>
      <c r="BN61" s="228"/>
      <c r="BO61" s="237"/>
      <c r="BP61" s="237"/>
      <c r="BQ61" s="234">
        <v>55</v>
      </c>
      <c r="BR61" s="235"/>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26"/>
    </row>
    <row r="62" spans="1:131" ht="26.25" customHeight="1" x14ac:dyDescent="0.2">
      <c r="A62" s="234">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416</v>
      </c>
      <c r="BK62" s="870"/>
      <c r="BL62" s="870"/>
      <c r="BM62" s="870"/>
      <c r="BN62" s="871"/>
      <c r="BO62" s="237"/>
      <c r="BP62" s="237"/>
      <c r="BQ62" s="234">
        <v>56</v>
      </c>
      <c r="BR62" s="235"/>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26"/>
    </row>
    <row r="63" spans="1:131" ht="26.25" customHeight="1" thickBot="1" x14ac:dyDescent="0.25">
      <c r="A63" s="236" t="s">
        <v>393</v>
      </c>
      <c r="B63" s="853" t="s">
        <v>417</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1195</v>
      </c>
      <c r="AG63" s="908"/>
      <c r="AH63" s="908"/>
      <c r="AI63" s="908"/>
      <c r="AJ63" s="909"/>
      <c r="AK63" s="910"/>
      <c r="AL63" s="905"/>
      <c r="AM63" s="905"/>
      <c r="AN63" s="905"/>
      <c r="AO63" s="905"/>
      <c r="AP63" s="908">
        <v>10021</v>
      </c>
      <c r="AQ63" s="908"/>
      <c r="AR63" s="908"/>
      <c r="AS63" s="908"/>
      <c r="AT63" s="908"/>
      <c r="AU63" s="908">
        <v>7028</v>
      </c>
      <c r="AV63" s="908"/>
      <c r="AW63" s="908"/>
      <c r="AX63" s="908"/>
      <c r="AY63" s="908"/>
      <c r="AZ63" s="912"/>
      <c r="BA63" s="912"/>
      <c r="BB63" s="912"/>
      <c r="BC63" s="912"/>
      <c r="BD63" s="912"/>
      <c r="BE63" s="913"/>
      <c r="BF63" s="913"/>
      <c r="BG63" s="913"/>
      <c r="BH63" s="913"/>
      <c r="BI63" s="914"/>
      <c r="BJ63" s="915" t="s">
        <v>418</v>
      </c>
      <c r="BK63" s="916"/>
      <c r="BL63" s="916"/>
      <c r="BM63" s="916"/>
      <c r="BN63" s="917"/>
      <c r="BO63" s="237"/>
      <c r="BP63" s="237"/>
      <c r="BQ63" s="234">
        <v>57</v>
      </c>
      <c r="BR63" s="235"/>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26"/>
    </row>
    <row r="65" spans="1:131" ht="26.25" customHeight="1" thickBot="1" x14ac:dyDescent="0.25">
      <c r="A65" s="228" t="s">
        <v>419</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26"/>
    </row>
    <row r="66" spans="1:131" ht="26.25" customHeight="1" x14ac:dyDescent="0.2">
      <c r="A66" s="791" t="s">
        <v>420</v>
      </c>
      <c r="B66" s="792"/>
      <c r="C66" s="792"/>
      <c r="D66" s="792"/>
      <c r="E66" s="792"/>
      <c r="F66" s="792"/>
      <c r="G66" s="792"/>
      <c r="H66" s="792"/>
      <c r="I66" s="792"/>
      <c r="J66" s="792"/>
      <c r="K66" s="792"/>
      <c r="L66" s="792"/>
      <c r="M66" s="792"/>
      <c r="N66" s="792"/>
      <c r="O66" s="792"/>
      <c r="P66" s="793"/>
      <c r="Q66" s="797" t="s">
        <v>397</v>
      </c>
      <c r="R66" s="798"/>
      <c r="S66" s="798"/>
      <c r="T66" s="798"/>
      <c r="U66" s="799"/>
      <c r="V66" s="797" t="s">
        <v>421</v>
      </c>
      <c r="W66" s="798"/>
      <c r="X66" s="798"/>
      <c r="Y66" s="798"/>
      <c r="Z66" s="799"/>
      <c r="AA66" s="797" t="s">
        <v>399</v>
      </c>
      <c r="AB66" s="798"/>
      <c r="AC66" s="798"/>
      <c r="AD66" s="798"/>
      <c r="AE66" s="799"/>
      <c r="AF66" s="918" t="s">
        <v>422</v>
      </c>
      <c r="AG66" s="879"/>
      <c r="AH66" s="879"/>
      <c r="AI66" s="879"/>
      <c r="AJ66" s="919"/>
      <c r="AK66" s="797" t="s">
        <v>423</v>
      </c>
      <c r="AL66" s="792"/>
      <c r="AM66" s="792"/>
      <c r="AN66" s="792"/>
      <c r="AO66" s="793"/>
      <c r="AP66" s="797" t="s">
        <v>424</v>
      </c>
      <c r="AQ66" s="798"/>
      <c r="AR66" s="798"/>
      <c r="AS66" s="798"/>
      <c r="AT66" s="799"/>
      <c r="AU66" s="797" t="s">
        <v>425</v>
      </c>
      <c r="AV66" s="798"/>
      <c r="AW66" s="798"/>
      <c r="AX66" s="798"/>
      <c r="AY66" s="799"/>
      <c r="AZ66" s="797" t="s">
        <v>381</v>
      </c>
      <c r="BA66" s="798"/>
      <c r="BB66" s="798"/>
      <c r="BC66" s="798"/>
      <c r="BD66" s="804"/>
      <c r="BE66" s="237"/>
      <c r="BF66" s="237"/>
      <c r="BG66" s="237"/>
      <c r="BH66" s="237"/>
      <c r="BI66" s="237"/>
      <c r="BJ66" s="237"/>
      <c r="BK66" s="237"/>
      <c r="BL66" s="237"/>
      <c r="BM66" s="237"/>
      <c r="BN66" s="237"/>
      <c r="BO66" s="237"/>
      <c r="BP66" s="237"/>
      <c r="BQ66" s="234">
        <v>60</v>
      </c>
      <c r="BR66" s="239"/>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26"/>
    </row>
    <row r="67" spans="1:131" ht="26.25" customHeight="1" thickBot="1" x14ac:dyDescent="0.25">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37"/>
      <c r="BF67" s="237"/>
      <c r="BG67" s="237"/>
      <c r="BH67" s="237"/>
      <c r="BI67" s="237"/>
      <c r="BJ67" s="237"/>
      <c r="BK67" s="237"/>
      <c r="BL67" s="237"/>
      <c r="BM67" s="237"/>
      <c r="BN67" s="237"/>
      <c r="BO67" s="237"/>
      <c r="BP67" s="237"/>
      <c r="BQ67" s="234">
        <v>61</v>
      </c>
      <c r="BR67" s="239"/>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26"/>
    </row>
    <row r="68" spans="1:131" ht="26.25" customHeight="1" thickTop="1" x14ac:dyDescent="0.2">
      <c r="A68" s="232">
        <v>1</v>
      </c>
      <c r="B68" s="933" t="s">
        <v>593</v>
      </c>
      <c r="C68" s="934"/>
      <c r="D68" s="934"/>
      <c r="E68" s="934"/>
      <c r="F68" s="934"/>
      <c r="G68" s="934"/>
      <c r="H68" s="934"/>
      <c r="I68" s="934"/>
      <c r="J68" s="934"/>
      <c r="K68" s="934"/>
      <c r="L68" s="934"/>
      <c r="M68" s="934"/>
      <c r="N68" s="934"/>
      <c r="O68" s="934"/>
      <c r="P68" s="935"/>
      <c r="Q68" s="936">
        <v>1064</v>
      </c>
      <c r="R68" s="930"/>
      <c r="S68" s="930"/>
      <c r="T68" s="930"/>
      <c r="U68" s="930"/>
      <c r="V68" s="930">
        <v>1016</v>
      </c>
      <c r="W68" s="930"/>
      <c r="X68" s="930"/>
      <c r="Y68" s="930"/>
      <c r="Z68" s="930"/>
      <c r="AA68" s="930">
        <v>48</v>
      </c>
      <c r="AB68" s="930"/>
      <c r="AC68" s="930"/>
      <c r="AD68" s="930"/>
      <c r="AE68" s="930"/>
      <c r="AF68" s="930">
        <v>34</v>
      </c>
      <c r="AG68" s="930"/>
      <c r="AH68" s="930"/>
      <c r="AI68" s="930"/>
      <c r="AJ68" s="930"/>
      <c r="AK68" s="930" t="s">
        <v>602</v>
      </c>
      <c r="AL68" s="930"/>
      <c r="AM68" s="930"/>
      <c r="AN68" s="930"/>
      <c r="AO68" s="930"/>
      <c r="AP68" s="930">
        <v>903</v>
      </c>
      <c r="AQ68" s="930"/>
      <c r="AR68" s="930"/>
      <c r="AS68" s="930"/>
      <c r="AT68" s="930"/>
      <c r="AU68" s="930">
        <v>257</v>
      </c>
      <c r="AV68" s="930"/>
      <c r="AW68" s="930"/>
      <c r="AX68" s="930"/>
      <c r="AY68" s="930"/>
      <c r="AZ68" s="931"/>
      <c r="BA68" s="931"/>
      <c r="BB68" s="931"/>
      <c r="BC68" s="931"/>
      <c r="BD68" s="932"/>
      <c r="BE68" s="237"/>
      <c r="BF68" s="237"/>
      <c r="BG68" s="237"/>
      <c r="BH68" s="237"/>
      <c r="BI68" s="237"/>
      <c r="BJ68" s="237"/>
      <c r="BK68" s="237"/>
      <c r="BL68" s="237"/>
      <c r="BM68" s="237"/>
      <c r="BN68" s="237"/>
      <c r="BO68" s="237"/>
      <c r="BP68" s="237"/>
      <c r="BQ68" s="234">
        <v>62</v>
      </c>
      <c r="BR68" s="239"/>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26"/>
    </row>
    <row r="69" spans="1:131" ht="26.25" customHeight="1" x14ac:dyDescent="0.2">
      <c r="A69" s="234">
        <v>2</v>
      </c>
      <c r="B69" s="937" t="s">
        <v>594</v>
      </c>
      <c r="C69" s="938"/>
      <c r="D69" s="938"/>
      <c r="E69" s="938"/>
      <c r="F69" s="938"/>
      <c r="G69" s="938"/>
      <c r="H69" s="938"/>
      <c r="I69" s="938"/>
      <c r="J69" s="938"/>
      <c r="K69" s="938"/>
      <c r="L69" s="938"/>
      <c r="M69" s="938"/>
      <c r="N69" s="938"/>
      <c r="O69" s="938"/>
      <c r="P69" s="939"/>
      <c r="Q69" s="940">
        <v>4678</v>
      </c>
      <c r="R69" s="894"/>
      <c r="S69" s="894"/>
      <c r="T69" s="894"/>
      <c r="U69" s="894"/>
      <c r="V69" s="894">
        <v>4271</v>
      </c>
      <c r="W69" s="894"/>
      <c r="X69" s="894"/>
      <c r="Y69" s="894"/>
      <c r="Z69" s="894"/>
      <c r="AA69" s="894">
        <v>408</v>
      </c>
      <c r="AB69" s="894"/>
      <c r="AC69" s="894"/>
      <c r="AD69" s="894"/>
      <c r="AE69" s="894"/>
      <c r="AF69" s="894">
        <v>408</v>
      </c>
      <c r="AG69" s="894"/>
      <c r="AH69" s="894"/>
      <c r="AI69" s="894"/>
      <c r="AJ69" s="894"/>
      <c r="AK69" s="894">
        <v>61</v>
      </c>
      <c r="AL69" s="894"/>
      <c r="AM69" s="894"/>
      <c r="AN69" s="894"/>
      <c r="AO69" s="894"/>
      <c r="AP69" s="894" t="s">
        <v>602</v>
      </c>
      <c r="AQ69" s="894"/>
      <c r="AR69" s="894"/>
      <c r="AS69" s="894"/>
      <c r="AT69" s="894"/>
      <c r="AU69" s="894" t="s">
        <v>602</v>
      </c>
      <c r="AV69" s="894"/>
      <c r="AW69" s="894"/>
      <c r="AX69" s="894"/>
      <c r="AY69" s="894"/>
      <c r="AZ69" s="896"/>
      <c r="BA69" s="896"/>
      <c r="BB69" s="896"/>
      <c r="BC69" s="896"/>
      <c r="BD69" s="897"/>
      <c r="BE69" s="237"/>
      <c r="BF69" s="237"/>
      <c r="BG69" s="237"/>
      <c r="BH69" s="237"/>
      <c r="BI69" s="237"/>
      <c r="BJ69" s="237"/>
      <c r="BK69" s="237"/>
      <c r="BL69" s="237"/>
      <c r="BM69" s="237"/>
      <c r="BN69" s="237"/>
      <c r="BO69" s="237"/>
      <c r="BP69" s="237"/>
      <c r="BQ69" s="234">
        <v>63</v>
      </c>
      <c r="BR69" s="239"/>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26"/>
    </row>
    <row r="70" spans="1:131" ht="26.25" customHeight="1" x14ac:dyDescent="0.2">
      <c r="A70" s="234">
        <v>3</v>
      </c>
      <c r="B70" s="937" t="s">
        <v>595</v>
      </c>
      <c r="C70" s="938"/>
      <c r="D70" s="938"/>
      <c r="E70" s="938"/>
      <c r="F70" s="938"/>
      <c r="G70" s="938"/>
      <c r="H70" s="938"/>
      <c r="I70" s="938"/>
      <c r="J70" s="938"/>
      <c r="K70" s="938"/>
      <c r="L70" s="938"/>
      <c r="M70" s="938"/>
      <c r="N70" s="938"/>
      <c r="O70" s="938"/>
      <c r="P70" s="939"/>
      <c r="Q70" s="940">
        <v>717</v>
      </c>
      <c r="R70" s="894"/>
      <c r="S70" s="894"/>
      <c r="T70" s="894"/>
      <c r="U70" s="894"/>
      <c r="V70" s="894">
        <v>714</v>
      </c>
      <c r="W70" s="894"/>
      <c r="X70" s="894"/>
      <c r="Y70" s="894"/>
      <c r="Z70" s="894"/>
      <c r="AA70" s="894">
        <v>3</v>
      </c>
      <c r="AB70" s="894"/>
      <c r="AC70" s="894"/>
      <c r="AD70" s="894"/>
      <c r="AE70" s="894"/>
      <c r="AF70" s="894">
        <v>3</v>
      </c>
      <c r="AG70" s="894"/>
      <c r="AH70" s="894"/>
      <c r="AI70" s="894"/>
      <c r="AJ70" s="894"/>
      <c r="AK70" s="894">
        <v>9</v>
      </c>
      <c r="AL70" s="894"/>
      <c r="AM70" s="894"/>
      <c r="AN70" s="894"/>
      <c r="AO70" s="894"/>
      <c r="AP70" s="941" t="s">
        <v>602</v>
      </c>
      <c r="AQ70" s="894"/>
      <c r="AR70" s="894"/>
      <c r="AS70" s="894"/>
      <c r="AT70" s="894"/>
      <c r="AU70" s="894" t="s">
        <v>602</v>
      </c>
      <c r="AV70" s="894"/>
      <c r="AW70" s="894"/>
      <c r="AX70" s="894"/>
      <c r="AY70" s="894"/>
      <c r="AZ70" s="896"/>
      <c r="BA70" s="896"/>
      <c r="BB70" s="896"/>
      <c r="BC70" s="896"/>
      <c r="BD70" s="897"/>
      <c r="BE70" s="237"/>
      <c r="BF70" s="237"/>
      <c r="BG70" s="237"/>
      <c r="BH70" s="237"/>
      <c r="BI70" s="237"/>
      <c r="BJ70" s="237"/>
      <c r="BK70" s="237"/>
      <c r="BL70" s="237"/>
      <c r="BM70" s="237"/>
      <c r="BN70" s="237"/>
      <c r="BO70" s="237"/>
      <c r="BP70" s="237"/>
      <c r="BQ70" s="234">
        <v>64</v>
      </c>
      <c r="BR70" s="239"/>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26"/>
    </row>
    <row r="71" spans="1:131" ht="26.25" customHeight="1" x14ac:dyDescent="0.2">
      <c r="A71" s="234">
        <v>4</v>
      </c>
      <c r="B71" s="937" t="s">
        <v>596</v>
      </c>
      <c r="C71" s="938"/>
      <c r="D71" s="938"/>
      <c r="E71" s="938"/>
      <c r="F71" s="938"/>
      <c r="G71" s="938"/>
      <c r="H71" s="938"/>
      <c r="I71" s="938"/>
      <c r="J71" s="938"/>
      <c r="K71" s="938"/>
      <c r="L71" s="938"/>
      <c r="M71" s="938"/>
      <c r="N71" s="938"/>
      <c r="O71" s="938"/>
      <c r="P71" s="939"/>
      <c r="Q71" s="940">
        <v>453</v>
      </c>
      <c r="R71" s="894"/>
      <c r="S71" s="894"/>
      <c r="T71" s="894"/>
      <c r="U71" s="894"/>
      <c r="V71" s="894">
        <v>436</v>
      </c>
      <c r="W71" s="894"/>
      <c r="X71" s="894"/>
      <c r="Y71" s="894"/>
      <c r="Z71" s="894"/>
      <c r="AA71" s="894">
        <v>16</v>
      </c>
      <c r="AB71" s="894"/>
      <c r="AC71" s="894"/>
      <c r="AD71" s="894"/>
      <c r="AE71" s="894"/>
      <c r="AF71" s="894">
        <v>16</v>
      </c>
      <c r="AG71" s="894"/>
      <c r="AH71" s="894"/>
      <c r="AI71" s="894"/>
      <c r="AJ71" s="894"/>
      <c r="AK71" s="894" t="s">
        <v>602</v>
      </c>
      <c r="AL71" s="894"/>
      <c r="AM71" s="894"/>
      <c r="AN71" s="894"/>
      <c r="AO71" s="894"/>
      <c r="AP71" s="894">
        <v>3580</v>
      </c>
      <c r="AQ71" s="894"/>
      <c r="AR71" s="894"/>
      <c r="AS71" s="894"/>
      <c r="AT71" s="894"/>
      <c r="AU71" s="894">
        <v>253</v>
      </c>
      <c r="AV71" s="894"/>
      <c r="AW71" s="894"/>
      <c r="AX71" s="894"/>
      <c r="AY71" s="894"/>
      <c r="AZ71" s="896"/>
      <c r="BA71" s="896"/>
      <c r="BB71" s="896"/>
      <c r="BC71" s="896"/>
      <c r="BD71" s="897"/>
      <c r="BE71" s="237"/>
      <c r="BF71" s="237"/>
      <c r="BG71" s="237"/>
      <c r="BH71" s="237"/>
      <c r="BI71" s="237"/>
      <c r="BJ71" s="237"/>
      <c r="BK71" s="237"/>
      <c r="BL71" s="237"/>
      <c r="BM71" s="237"/>
      <c r="BN71" s="237"/>
      <c r="BO71" s="237"/>
      <c r="BP71" s="237"/>
      <c r="BQ71" s="234">
        <v>65</v>
      </c>
      <c r="BR71" s="239"/>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26"/>
    </row>
    <row r="72" spans="1:131" ht="26.25" customHeight="1" x14ac:dyDescent="0.2">
      <c r="A72" s="234">
        <v>5</v>
      </c>
      <c r="B72" s="937" t="s">
        <v>597</v>
      </c>
      <c r="C72" s="938"/>
      <c r="D72" s="938"/>
      <c r="E72" s="938"/>
      <c r="F72" s="938"/>
      <c r="G72" s="938"/>
      <c r="H72" s="938"/>
      <c r="I72" s="938"/>
      <c r="J72" s="938"/>
      <c r="K72" s="938"/>
      <c r="L72" s="938"/>
      <c r="M72" s="938"/>
      <c r="N72" s="938"/>
      <c r="O72" s="938"/>
      <c r="P72" s="939"/>
      <c r="Q72" s="940">
        <v>7</v>
      </c>
      <c r="R72" s="894"/>
      <c r="S72" s="894"/>
      <c r="T72" s="894"/>
      <c r="U72" s="894"/>
      <c r="V72" s="894">
        <v>6</v>
      </c>
      <c r="W72" s="894"/>
      <c r="X72" s="894"/>
      <c r="Y72" s="894"/>
      <c r="Z72" s="894"/>
      <c r="AA72" s="894">
        <v>2</v>
      </c>
      <c r="AB72" s="894"/>
      <c r="AC72" s="894"/>
      <c r="AD72" s="894"/>
      <c r="AE72" s="894"/>
      <c r="AF72" s="894">
        <v>2</v>
      </c>
      <c r="AG72" s="894"/>
      <c r="AH72" s="894"/>
      <c r="AI72" s="894"/>
      <c r="AJ72" s="894"/>
      <c r="AK72" s="894">
        <v>0</v>
      </c>
      <c r="AL72" s="894"/>
      <c r="AM72" s="894"/>
      <c r="AN72" s="894"/>
      <c r="AO72" s="894"/>
      <c r="AP72" s="894" t="s">
        <v>602</v>
      </c>
      <c r="AQ72" s="894"/>
      <c r="AR72" s="894"/>
      <c r="AS72" s="894"/>
      <c r="AT72" s="894"/>
      <c r="AU72" s="894" t="s">
        <v>602</v>
      </c>
      <c r="AV72" s="894"/>
      <c r="AW72" s="894"/>
      <c r="AX72" s="894"/>
      <c r="AY72" s="894"/>
      <c r="AZ72" s="896"/>
      <c r="BA72" s="896"/>
      <c r="BB72" s="896"/>
      <c r="BC72" s="896"/>
      <c r="BD72" s="897"/>
      <c r="BE72" s="237"/>
      <c r="BF72" s="237"/>
      <c r="BG72" s="237"/>
      <c r="BH72" s="237"/>
      <c r="BI72" s="237"/>
      <c r="BJ72" s="237"/>
      <c r="BK72" s="237"/>
      <c r="BL72" s="237"/>
      <c r="BM72" s="237"/>
      <c r="BN72" s="237"/>
      <c r="BO72" s="237"/>
      <c r="BP72" s="237"/>
      <c r="BQ72" s="234">
        <v>66</v>
      </c>
      <c r="BR72" s="239"/>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26"/>
    </row>
    <row r="73" spans="1:131" ht="26.25" customHeight="1" x14ac:dyDescent="0.2">
      <c r="A73" s="234">
        <v>6</v>
      </c>
      <c r="B73" s="937" t="s">
        <v>598</v>
      </c>
      <c r="C73" s="938"/>
      <c r="D73" s="938"/>
      <c r="E73" s="938"/>
      <c r="F73" s="938"/>
      <c r="G73" s="938"/>
      <c r="H73" s="938"/>
      <c r="I73" s="938"/>
      <c r="J73" s="938"/>
      <c r="K73" s="938"/>
      <c r="L73" s="938"/>
      <c r="M73" s="938"/>
      <c r="N73" s="938"/>
      <c r="O73" s="938"/>
      <c r="P73" s="939"/>
      <c r="Q73" s="940">
        <v>51</v>
      </c>
      <c r="R73" s="894"/>
      <c r="S73" s="894"/>
      <c r="T73" s="894"/>
      <c r="U73" s="894"/>
      <c r="V73" s="894">
        <v>47</v>
      </c>
      <c r="W73" s="894"/>
      <c r="X73" s="894"/>
      <c r="Y73" s="894"/>
      <c r="Z73" s="894"/>
      <c r="AA73" s="894">
        <v>4</v>
      </c>
      <c r="AB73" s="894"/>
      <c r="AC73" s="894"/>
      <c r="AD73" s="894"/>
      <c r="AE73" s="894"/>
      <c r="AF73" s="894">
        <v>4</v>
      </c>
      <c r="AG73" s="894"/>
      <c r="AH73" s="894"/>
      <c r="AI73" s="894"/>
      <c r="AJ73" s="894"/>
      <c r="AK73" s="894" t="s">
        <v>602</v>
      </c>
      <c r="AL73" s="894"/>
      <c r="AM73" s="894"/>
      <c r="AN73" s="894"/>
      <c r="AO73" s="894"/>
      <c r="AP73" s="894" t="s">
        <v>602</v>
      </c>
      <c r="AQ73" s="894"/>
      <c r="AR73" s="894"/>
      <c r="AS73" s="894"/>
      <c r="AT73" s="894"/>
      <c r="AU73" s="894" t="s">
        <v>602</v>
      </c>
      <c r="AV73" s="894"/>
      <c r="AW73" s="894"/>
      <c r="AX73" s="894"/>
      <c r="AY73" s="894"/>
      <c r="AZ73" s="896"/>
      <c r="BA73" s="896"/>
      <c r="BB73" s="896"/>
      <c r="BC73" s="896"/>
      <c r="BD73" s="897"/>
      <c r="BE73" s="237"/>
      <c r="BF73" s="237"/>
      <c r="BG73" s="237"/>
      <c r="BH73" s="237"/>
      <c r="BI73" s="237"/>
      <c r="BJ73" s="237"/>
      <c r="BK73" s="237"/>
      <c r="BL73" s="237"/>
      <c r="BM73" s="237"/>
      <c r="BN73" s="237"/>
      <c r="BO73" s="237"/>
      <c r="BP73" s="237"/>
      <c r="BQ73" s="234">
        <v>67</v>
      </c>
      <c r="BR73" s="239"/>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26"/>
    </row>
    <row r="74" spans="1:131" ht="26.25" customHeight="1" x14ac:dyDescent="0.2">
      <c r="A74" s="234">
        <v>7</v>
      </c>
      <c r="B74" s="937" t="s">
        <v>599</v>
      </c>
      <c r="C74" s="938"/>
      <c r="D74" s="938"/>
      <c r="E74" s="938"/>
      <c r="F74" s="938"/>
      <c r="G74" s="938"/>
      <c r="H74" s="938"/>
      <c r="I74" s="938"/>
      <c r="J74" s="938"/>
      <c r="K74" s="938"/>
      <c r="L74" s="938"/>
      <c r="M74" s="938"/>
      <c r="N74" s="938"/>
      <c r="O74" s="938"/>
      <c r="P74" s="939"/>
      <c r="Q74" s="940">
        <v>551</v>
      </c>
      <c r="R74" s="894"/>
      <c r="S74" s="894"/>
      <c r="T74" s="894"/>
      <c r="U74" s="894"/>
      <c r="V74" s="894">
        <v>514</v>
      </c>
      <c r="W74" s="894"/>
      <c r="X74" s="894"/>
      <c r="Y74" s="894"/>
      <c r="Z74" s="894"/>
      <c r="AA74" s="894">
        <v>37</v>
      </c>
      <c r="AB74" s="894"/>
      <c r="AC74" s="894"/>
      <c r="AD74" s="894"/>
      <c r="AE74" s="894"/>
      <c r="AF74" s="894">
        <v>37</v>
      </c>
      <c r="AG74" s="894"/>
      <c r="AH74" s="894"/>
      <c r="AI74" s="894"/>
      <c r="AJ74" s="894"/>
      <c r="AK74" s="894" t="s">
        <v>602</v>
      </c>
      <c r="AL74" s="894"/>
      <c r="AM74" s="894"/>
      <c r="AN74" s="894"/>
      <c r="AO74" s="894"/>
      <c r="AP74" s="894" t="s">
        <v>602</v>
      </c>
      <c r="AQ74" s="894"/>
      <c r="AR74" s="894"/>
      <c r="AS74" s="894"/>
      <c r="AT74" s="894"/>
      <c r="AU74" s="894" t="s">
        <v>602</v>
      </c>
      <c r="AV74" s="894"/>
      <c r="AW74" s="894"/>
      <c r="AX74" s="894"/>
      <c r="AY74" s="894"/>
      <c r="AZ74" s="896"/>
      <c r="BA74" s="896"/>
      <c r="BB74" s="896"/>
      <c r="BC74" s="896"/>
      <c r="BD74" s="897"/>
      <c r="BE74" s="237"/>
      <c r="BF74" s="237"/>
      <c r="BG74" s="237"/>
      <c r="BH74" s="237"/>
      <c r="BI74" s="237"/>
      <c r="BJ74" s="237"/>
      <c r="BK74" s="237"/>
      <c r="BL74" s="237"/>
      <c r="BM74" s="237"/>
      <c r="BN74" s="237"/>
      <c r="BO74" s="237"/>
      <c r="BP74" s="237"/>
      <c r="BQ74" s="234">
        <v>68</v>
      </c>
      <c r="BR74" s="239"/>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26"/>
    </row>
    <row r="75" spans="1:131" ht="26.25" customHeight="1" x14ac:dyDescent="0.2">
      <c r="A75" s="234">
        <v>8</v>
      </c>
      <c r="B75" s="937" t="s">
        <v>600</v>
      </c>
      <c r="C75" s="938"/>
      <c r="D75" s="938"/>
      <c r="E75" s="938"/>
      <c r="F75" s="938"/>
      <c r="G75" s="938"/>
      <c r="H75" s="938"/>
      <c r="I75" s="938"/>
      <c r="J75" s="938"/>
      <c r="K75" s="938"/>
      <c r="L75" s="938"/>
      <c r="M75" s="938"/>
      <c r="N75" s="938"/>
      <c r="O75" s="938"/>
      <c r="P75" s="939"/>
      <c r="Q75" s="942">
        <v>108850</v>
      </c>
      <c r="R75" s="943"/>
      <c r="S75" s="943"/>
      <c r="T75" s="943"/>
      <c r="U75" s="898"/>
      <c r="V75" s="944">
        <v>106341</v>
      </c>
      <c r="W75" s="943"/>
      <c r="X75" s="943"/>
      <c r="Y75" s="943"/>
      <c r="Z75" s="898"/>
      <c r="AA75" s="944">
        <v>2508</v>
      </c>
      <c r="AB75" s="943"/>
      <c r="AC75" s="943"/>
      <c r="AD75" s="943"/>
      <c r="AE75" s="898"/>
      <c r="AF75" s="944">
        <v>2508</v>
      </c>
      <c r="AG75" s="943"/>
      <c r="AH75" s="943"/>
      <c r="AI75" s="943"/>
      <c r="AJ75" s="898"/>
      <c r="AK75" s="944">
        <v>1942</v>
      </c>
      <c r="AL75" s="943"/>
      <c r="AM75" s="943"/>
      <c r="AN75" s="943"/>
      <c r="AO75" s="898"/>
      <c r="AP75" s="944" t="s">
        <v>602</v>
      </c>
      <c r="AQ75" s="943"/>
      <c r="AR75" s="943"/>
      <c r="AS75" s="943"/>
      <c r="AT75" s="898"/>
      <c r="AU75" s="944" t="s">
        <v>602</v>
      </c>
      <c r="AV75" s="943"/>
      <c r="AW75" s="943"/>
      <c r="AX75" s="943"/>
      <c r="AY75" s="898"/>
      <c r="AZ75" s="896"/>
      <c r="BA75" s="896"/>
      <c r="BB75" s="896"/>
      <c r="BC75" s="896"/>
      <c r="BD75" s="897"/>
      <c r="BE75" s="237"/>
      <c r="BF75" s="237"/>
      <c r="BG75" s="237"/>
      <c r="BH75" s="237"/>
      <c r="BI75" s="237"/>
      <c r="BJ75" s="237"/>
      <c r="BK75" s="237"/>
      <c r="BL75" s="237"/>
      <c r="BM75" s="237"/>
      <c r="BN75" s="237"/>
      <c r="BO75" s="237"/>
      <c r="BP75" s="237"/>
      <c r="BQ75" s="234">
        <v>69</v>
      </c>
      <c r="BR75" s="239"/>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26"/>
    </row>
    <row r="76" spans="1:131" ht="26.25" customHeight="1" x14ac:dyDescent="0.2">
      <c r="A76" s="234">
        <v>9</v>
      </c>
      <c r="B76" s="937" t="s">
        <v>603</v>
      </c>
      <c r="C76" s="938"/>
      <c r="D76" s="938"/>
      <c r="E76" s="938"/>
      <c r="F76" s="938"/>
      <c r="G76" s="938"/>
      <c r="H76" s="938"/>
      <c r="I76" s="938"/>
      <c r="J76" s="938"/>
      <c r="K76" s="938"/>
      <c r="L76" s="938"/>
      <c r="M76" s="938"/>
      <c r="N76" s="938"/>
      <c r="O76" s="938"/>
      <c r="P76" s="939"/>
      <c r="Q76" s="942">
        <v>10</v>
      </c>
      <c r="R76" s="943"/>
      <c r="S76" s="943"/>
      <c r="T76" s="943"/>
      <c r="U76" s="898"/>
      <c r="V76" s="944">
        <v>8</v>
      </c>
      <c r="W76" s="943"/>
      <c r="X76" s="943"/>
      <c r="Y76" s="943"/>
      <c r="Z76" s="898"/>
      <c r="AA76" s="944">
        <v>3</v>
      </c>
      <c r="AB76" s="943"/>
      <c r="AC76" s="943"/>
      <c r="AD76" s="943"/>
      <c r="AE76" s="898"/>
      <c r="AF76" s="944">
        <v>3</v>
      </c>
      <c r="AG76" s="943"/>
      <c r="AH76" s="943"/>
      <c r="AI76" s="943"/>
      <c r="AJ76" s="898"/>
      <c r="AK76" s="944" t="s">
        <v>602</v>
      </c>
      <c r="AL76" s="943"/>
      <c r="AM76" s="943"/>
      <c r="AN76" s="943"/>
      <c r="AO76" s="898"/>
      <c r="AP76" s="944" t="s">
        <v>602</v>
      </c>
      <c r="AQ76" s="943"/>
      <c r="AR76" s="943"/>
      <c r="AS76" s="943"/>
      <c r="AT76" s="898"/>
      <c r="AU76" s="944" t="s">
        <v>602</v>
      </c>
      <c r="AV76" s="943"/>
      <c r="AW76" s="943"/>
      <c r="AX76" s="943"/>
      <c r="AY76" s="898"/>
      <c r="AZ76" s="896"/>
      <c r="BA76" s="896"/>
      <c r="BB76" s="896"/>
      <c r="BC76" s="896"/>
      <c r="BD76" s="897"/>
      <c r="BE76" s="237"/>
      <c r="BF76" s="237"/>
      <c r="BG76" s="237"/>
      <c r="BH76" s="237"/>
      <c r="BI76" s="237"/>
      <c r="BJ76" s="237"/>
      <c r="BK76" s="237"/>
      <c r="BL76" s="237"/>
      <c r="BM76" s="237"/>
      <c r="BN76" s="237"/>
      <c r="BO76" s="237"/>
      <c r="BP76" s="237"/>
      <c r="BQ76" s="234">
        <v>70</v>
      </c>
      <c r="BR76" s="239"/>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26"/>
    </row>
    <row r="77" spans="1:131" ht="26.25" customHeight="1" x14ac:dyDescent="0.2">
      <c r="A77" s="234">
        <v>10</v>
      </c>
      <c r="B77" s="937"/>
      <c r="C77" s="938"/>
      <c r="D77" s="938"/>
      <c r="E77" s="938"/>
      <c r="F77" s="938"/>
      <c r="G77" s="938"/>
      <c r="H77" s="938"/>
      <c r="I77" s="938"/>
      <c r="J77" s="938"/>
      <c r="K77" s="938"/>
      <c r="L77" s="938"/>
      <c r="M77" s="938"/>
      <c r="N77" s="938"/>
      <c r="O77" s="938"/>
      <c r="P77" s="939"/>
      <c r="Q77" s="942"/>
      <c r="R77" s="943"/>
      <c r="S77" s="943"/>
      <c r="T77" s="943"/>
      <c r="U77" s="898"/>
      <c r="V77" s="944"/>
      <c r="W77" s="943"/>
      <c r="X77" s="943"/>
      <c r="Y77" s="943"/>
      <c r="Z77" s="898"/>
      <c r="AA77" s="944"/>
      <c r="AB77" s="943"/>
      <c r="AC77" s="943"/>
      <c r="AD77" s="943"/>
      <c r="AE77" s="898"/>
      <c r="AF77" s="944"/>
      <c r="AG77" s="943"/>
      <c r="AH77" s="943"/>
      <c r="AI77" s="943"/>
      <c r="AJ77" s="898"/>
      <c r="AK77" s="944"/>
      <c r="AL77" s="943"/>
      <c r="AM77" s="943"/>
      <c r="AN77" s="943"/>
      <c r="AO77" s="898"/>
      <c r="AP77" s="944"/>
      <c r="AQ77" s="943"/>
      <c r="AR77" s="943"/>
      <c r="AS77" s="943"/>
      <c r="AT77" s="898"/>
      <c r="AU77" s="944"/>
      <c r="AV77" s="943"/>
      <c r="AW77" s="943"/>
      <c r="AX77" s="943"/>
      <c r="AY77" s="898"/>
      <c r="AZ77" s="896"/>
      <c r="BA77" s="896"/>
      <c r="BB77" s="896"/>
      <c r="BC77" s="896"/>
      <c r="BD77" s="897"/>
      <c r="BE77" s="237"/>
      <c r="BF77" s="237"/>
      <c r="BG77" s="237"/>
      <c r="BH77" s="237"/>
      <c r="BI77" s="237"/>
      <c r="BJ77" s="237"/>
      <c r="BK77" s="237"/>
      <c r="BL77" s="237"/>
      <c r="BM77" s="237"/>
      <c r="BN77" s="237"/>
      <c r="BO77" s="237"/>
      <c r="BP77" s="237"/>
      <c r="BQ77" s="234">
        <v>71</v>
      </c>
      <c r="BR77" s="239"/>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26"/>
    </row>
    <row r="78" spans="1:131" ht="26.25" customHeight="1" x14ac:dyDescent="0.2">
      <c r="A78" s="234">
        <v>11</v>
      </c>
      <c r="B78" s="937"/>
      <c r="C78" s="938"/>
      <c r="D78" s="938"/>
      <c r="E78" s="938"/>
      <c r="F78" s="938"/>
      <c r="G78" s="938"/>
      <c r="H78" s="938"/>
      <c r="I78" s="938"/>
      <c r="J78" s="938"/>
      <c r="K78" s="938"/>
      <c r="L78" s="938"/>
      <c r="M78" s="938"/>
      <c r="N78" s="938"/>
      <c r="O78" s="938"/>
      <c r="P78" s="939"/>
      <c r="Q78" s="940"/>
      <c r="R78" s="894"/>
      <c r="S78" s="894"/>
      <c r="T78" s="894"/>
      <c r="U78" s="894"/>
      <c r="V78" s="894"/>
      <c r="W78" s="894"/>
      <c r="X78" s="894"/>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4"/>
      <c r="AY78" s="894"/>
      <c r="AZ78" s="896"/>
      <c r="BA78" s="896"/>
      <c r="BB78" s="896"/>
      <c r="BC78" s="896"/>
      <c r="BD78" s="897"/>
      <c r="BE78" s="237"/>
      <c r="BF78" s="237"/>
      <c r="BG78" s="237"/>
      <c r="BH78" s="237"/>
      <c r="BI78" s="237"/>
      <c r="BJ78" s="226"/>
      <c r="BK78" s="226"/>
      <c r="BL78" s="226"/>
      <c r="BM78" s="226"/>
      <c r="BN78" s="226"/>
      <c r="BO78" s="237"/>
      <c r="BP78" s="237"/>
      <c r="BQ78" s="234">
        <v>72</v>
      </c>
      <c r="BR78" s="239"/>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26"/>
    </row>
    <row r="79" spans="1:131" ht="26.25" customHeight="1" x14ac:dyDescent="0.2">
      <c r="A79" s="234">
        <v>12</v>
      </c>
      <c r="B79" s="937"/>
      <c r="C79" s="938"/>
      <c r="D79" s="938"/>
      <c r="E79" s="938"/>
      <c r="F79" s="938"/>
      <c r="G79" s="938"/>
      <c r="H79" s="938"/>
      <c r="I79" s="938"/>
      <c r="J79" s="938"/>
      <c r="K79" s="938"/>
      <c r="L79" s="938"/>
      <c r="M79" s="938"/>
      <c r="N79" s="938"/>
      <c r="O79" s="938"/>
      <c r="P79" s="939"/>
      <c r="Q79" s="940"/>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896"/>
      <c r="BA79" s="896"/>
      <c r="BB79" s="896"/>
      <c r="BC79" s="896"/>
      <c r="BD79" s="897"/>
      <c r="BE79" s="237"/>
      <c r="BF79" s="237"/>
      <c r="BG79" s="237"/>
      <c r="BH79" s="237"/>
      <c r="BI79" s="237"/>
      <c r="BJ79" s="226"/>
      <c r="BK79" s="226"/>
      <c r="BL79" s="226"/>
      <c r="BM79" s="226"/>
      <c r="BN79" s="226"/>
      <c r="BO79" s="237"/>
      <c r="BP79" s="237"/>
      <c r="BQ79" s="234">
        <v>73</v>
      </c>
      <c r="BR79" s="239"/>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26"/>
    </row>
    <row r="80" spans="1:131" ht="26.25" customHeight="1" x14ac:dyDescent="0.2">
      <c r="A80" s="234">
        <v>13</v>
      </c>
      <c r="B80" s="937"/>
      <c r="C80" s="938"/>
      <c r="D80" s="938"/>
      <c r="E80" s="938"/>
      <c r="F80" s="938"/>
      <c r="G80" s="938"/>
      <c r="H80" s="938"/>
      <c r="I80" s="938"/>
      <c r="J80" s="938"/>
      <c r="K80" s="938"/>
      <c r="L80" s="938"/>
      <c r="M80" s="938"/>
      <c r="N80" s="938"/>
      <c r="O80" s="938"/>
      <c r="P80" s="939"/>
      <c r="Q80" s="940"/>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896"/>
      <c r="BA80" s="896"/>
      <c r="BB80" s="896"/>
      <c r="BC80" s="896"/>
      <c r="BD80" s="897"/>
      <c r="BE80" s="237"/>
      <c r="BF80" s="237"/>
      <c r="BG80" s="237"/>
      <c r="BH80" s="237"/>
      <c r="BI80" s="237"/>
      <c r="BJ80" s="237"/>
      <c r="BK80" s="237"/>
      <c r="BL80" s="237"/>
      <c r="BM80" s="237"/>
      <c r="BN80" s="237"/>
      <c r="BO80" s="237"/>
      <c r="BP80" s="237"/>
      <c r="BQ80" s="234">
        <v>74</v>
      </c>
      <c r="BR80" s="239"/>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26"/>
    </row>
    <row r="81" spans="1:131" ht="26.25" customHeight="1" x14ac:dyDescent="0.2">
      <c r="A81" s="234">
        <v>14</v>
      </c>
      <c r="B81" s="937"/>
      <c r="C81" s="938"/>
      <c r="D81" s="938"/>
      <c r="E81" s="938"/>
      <c r="F81" s="938"/>
      <c r="G81" s="938"/>
      <c r="H81" s="938"/>
      <c r="I81" s="938"/>
      <c r="J81" s="938"/>
      <c r="K81" s="938"/>
      <c r="L81" s="938"/>
      <c r="M81" s="938"/>
      <c r="N81" s="938"/>
      <c r="O81" s="938"/>
      <c r="P81" s="939"/>
      <c r="Q81" s="940"/>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6"/>
      <c r="BA81" s="896"/>
      <c r="BB81" s="896"/>
      <c r="BC81" s="896"/>
      <c r="BD81" s="897"/>
      <c r="BE81" s="237"/>
      <c r="BF81" s="237"/>
      <c r="BG81" s="237"/>
      <c r="BH81" s="237"/>
      <c r="BI81" s="237"/>
      <c r="BJ81" s="237"/>
      <c r="BK81" s="237"/>
      <c r="BL81" s="237"/>
      <c r="BM81" s="237"/>
      <c r="BN81" s="237"/>
      <c r="BO81" s="237"/>
      <c r="BP81" s="237"/>
      <c r="BQ81" s="234">
        <v>75</v>
      </c>
      <c r="BR81" s="239"/>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26"/>
    </row>
    <row r="82" spans="1:131" ht="26.25" customHeight="1" x14ac:dyDescent="0.2">
      <c r="A82" s="234">
        <v>15</v>
      </c>
      <c r="B82" s="937"/>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37"/>
      <c r="BF82" s="237"/>
      <c r="BG82" s="237"/>
      <c r="BH82" s="237"/>
      <c r="BI82" s="237"/>
      <c r="BJ82" s="237"/>
      <c r="BK82" s="237"/>
      <c r="BL82" s="237"/>
      <c r="BM82" s="237"/>
      <c r="BN82" s="237"/>
      <c r="BO82" s="237"/>
      <c r="BP82" s="237"/>
      <c r="BQ82" s="234">
        <v>76</v>
      </c>
      <c r="BR82" s="239"/>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26"/>
    </row>
    <row r="83" spans="1:131" ht="26.25" customHeight="1" x14ac:dyDescent="0.2">
      <c r="A83" s="234">
        <v>16</v>
      </c>
      <c r="B83" s="937"/>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37"/>
      <c r="BF83" s="237"/>
      <c r="BG83" s="237"/>
      <c r="BH83" s="237"/>
      <c r="BI83" s="237"/>
      <c r="BJ83" s="237"/>
      <c r="BK83" s="237"/>
      <c r="BL83" s="237"/>
      <c r="BM83" s="237"/>
      <c r="BN83" s="237"/>
      <c r="BO83" s="237"/>
      <c r="BP83" s="237"/>
      <c r="BQ83" s="234">
        <v>77</v>
      </c>
      <c r="BR83" s="239"/>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26"/>
    </row>
    <row r="84" spans="1:131" ht="26.25" customHeight="1" x14ac:dyDescent="0.2">
      <c r="A84" s="234">
        <v>17</v>
      </c>
      <c r="B84" s="937"/>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37"/>
      <c r="BF84" s="237"/>
      <c r="BG84" s="237"/>
      <c r="BH84" s="237"/>
      <c r="BI84" s="237"/>
      <c r="BJ84" s="237"/>
      <c r="BK84" s="237"/>
      <c r="BL84" s="237"/>
      <c r="BM84" s="237"/>
      <c r="BN84" s="237"/>
      <c r="BO84" s="237"/>
      <c r="BP84" s="237"/>
      <c r="BQ84" s="234">
        <v>78</v>
      </c>
      <c r="BR84" s="239"/>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26"/>
    </row>
    <row r="85" spans="1:131" ht="26.25" customHeight="1" x14ac:dyDescent="0.2">
      <c r="A85" s="234">
        <v>18</v>
      </c>
      <c r="B85" s="937"/>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37"/>
      <c r="BF85" s="237"/>
      <c r="BG85" s="237"/>
      <c r="BH85" s="237"/>
      <c r="BI85" s="237"/>
      <c r="BJ85" s="237"/>
      <c r="BK85" s="237"/>
      <c r="BL85" s="237"/>
      <c r="BM85" s="237"/>
      <c r="BN85" s="237"/>
      <c r="BO85" s="237"/>
      <c r="BP85" s="237"/>
      <c r="BQ85" s="234">
        <v>79</v>
      </c>
      <c r="BR85" s="239"/>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26"/>
    </row>
    <row r="86" spans="1:131" ht="26.25" customHeight="1" x14ac:dyDescent="0.2">
      <c r="A86" s="234">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37"/>
      <c r="BF86" s="237"/>
      <c r="BG86" s="237"/>
      <c r="BH86" s="237"/>
      <c r="BI86" s="237"/>
      <c r="BJ86" s="237"/>
      <c r="BK86" s="237"/>
      <c r="BL86" s="237"/>
      <c r="BM86" s="237"/>
      <c r="BN86" s="237"/>
      <c r="BO86" s="237"/>
      <c r="BP86" s="237"/>
      <c r="BQ86" s="234">
        <v>80</v>
      </c>
      <c r="BR86" s="239"/>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26"/>
    </row>
    <row r="87" spans="1:131" ht="26.25" customHeight="1" x14ac:dyDescent="0.2">
      <c r="A87" s="240">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237"/>
      <c r="BF87" s="237"/>
      <c r="BG87" s="237"/>
      <c r="BH87" s="237"/>
      <c r="BI87" s="237"/>
      <c r="BJ87" s="237"/>
      <c r="BK87" s="237"/>
      <c r="BL87" s="237"/>
      <c r="BM87" s="237"/>
      <c r="BN87" s="237"/>
      <c r="BO87" s="237"/>
      <c r="BP87" s="237"/>
      <c r="BQ87" s="234">
        <v>81</v>
      </c>
      <c r="BR87" s="239"/>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26"/>
    </row>
    <row r="88" spans="1:131" ht="26.25" customHeight="1" thickBot="1" x14ac:dyDescent="0.25">
      <c r="A88" s="236" t="s">
        <v>393</v>
      </c>
      <c r="B88" s="853" t="s">
        <v>426</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c r="AG88" s="908"/>
      <c r="AH88" s="908"/>
      <c r="AI88" s="908"/>
      <c r="AJ88" s="908"/>
      <c r="AK88" s="905"/>
      <c r="AL88" s="905"/>
      <c r="AM88" s="905"/>
      <c r="AN88" s="905"/>
      <c r="AO88" s="905"/>
      <c r="AP88" s="908"/>
      <c r="AQ88" s="908"/>
      <c r="AR88" s="908"/>
      <c r="AS88" s="908"/>
      <c r="AT88" s="908"/>
      <c r="AU88" s="908"/>
      <c r="AV88" s="908"/>
      <c r="AW88" s="908"/>
      <c r="AX88" s="908"/>
      <c r="AY88" s="908"/>
      <c r="AZ88" s="913"/>
      <c r="BA88" s="913"/>
      <c r="BB88" s="913"/>
      <c r="BC88" s="913"/>
      <c r="BD88" s="914"/>
      <c r="BE88" s="237"/>
      <c r="BF88" s="237"/>
      <c r="BG88" s="237"/>
      <c r="BH88" s="237"/>
      <c r="BI88" s="237"/>
      <c r="BJ88" s="237"/>
      <c r="BK88" s="237"/>
      <c r="BL88" s="237"/>
      <c r="BM88" s="237"/>
      <c r="BN88" s="237"/>
      <c r="BO88" s="237"/>
      <c r="BP88" s="237"/>
      <c r="BQ88" s="234">
        <v>82</v>
      </c>
      <c r="BR88" s="239"/>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393</v>
      </c>
      <c r="BR102" s="853" t="s">
        <v>427</v>
      </c>
      <c r="BS102" s="854"/>
      <c r="BT102" s="854"/>
      <c r="BU102" s="854"/>
      <c r="BV102" s="854"/>
      <c r="BW102" s="854"/>
      <c r="BX102" s="854"/>
      <c r="BY102" s="854"/>
      <c r="BZ102" s="854"/>
      <c r="CA102" s="854"/>
      <c r="CB102" s="854"/>
      <c r="CC102" s="854"/>
      <c r="CD102" s="854"/>
      <c r="CE102" s="854"/>
      <c r="CF102" s="854"/>
      <c r="CG102" s="855"/>
      <c r="CH102" s="952"/>
      <c r="CI102" s="953"/>
      <c r="CJ102" s="953"/>
      <c r="CK102" s="953"/>
      <c r="CL102" s="954"/>
      <c r="CM102" s="952"/>
      <c r="CN102" s="953"/>
      <c r="CO102" s="953"/>
      <c r="CP102" s="953"/>
      <c r="CQ102" s="954"/>
      <c r="CR102" s="955">
        <v>6486</v>
      </c>
      <c r="CS102" s="916"/>
      <c r="CT102" s="916"/>
      <c r="CU102" s="916"/>
      <c r="CV102" s="956"/>
      <c r="CW102" s="955">
        <v>870</v>
      </c>
      <c r="CX102" s="916"/>
      <c r="CY102" s="916"/>
      <c r="CZ102" s="916"/>
      <c r="DA102" s="956"/>
      <c r="DB102" s="955" t="s">
        <v>602</v>
      </c>
      <c r="DC102" s="916"/>
      <c r="DD102" s="916"/>
      <c r="DE102" s="916"/>
      <c r="DF102" s="956"/>
      <c r="DG102" s="955">
        <v>416</v>
      </c>
      <c r="DH102" s="916"/>
      <c r="DI102" s="916"/>
      <c r="DJ102" s="916"/>
      <c r="DK102" s="956"/>
      <c r="DL102" s="955" t="s">
        <v>602</v>
      </c>
      <c r="DM102" s="916"/>
      <c r="DN102" s="916"/>
      <c r="DO102" s="916"/>
      <c r="DP102" s="956"/>
      <c r="DQ102" s="955">
        <v>89</v>
      </c>
      <c r="DR102" s="916"/>
      <c r="DS102" s="916"/>
      <c r="DT102" s="916"/>
      <c r="DU102" s="956"/>
      <c r="DV102" s="853"/>
      <c r="DW102" s="854"/>
      <c r="DX102" s="854"/>
      <c r="DY102" s="854"/>
      <c r="DZ102" s="979"/>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80" t="s">
        <v>428</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1" t="s">
        <v>429</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430</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431</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982" t="s">
        <v>432</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433</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26" customFormat="1" ht="26.25" customHeight="1" x14ac:dyDescent="0.2">
      <c r="A109" s="977" t="s">
        <v>434</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57" t="s">
        <v>435</v>
      </c>
      <c r="AB109" s="958"/>
      <c r="AC109" s="958"/>
      <c r="AD109" s="958"/>
      <c r="AE109" s="959"/>
      <c r="AF109" s="957" t="s">
        <v>436</v>
      </c>
      <c r="AG109" s="958"/>
      <c r="AH109" s="958"/>
      <c r="AI109" s="958"/>
      <c r="AJ109" s="959"/>
      <c r="AK109" s="957" t="s">
        <v>308</v>
      </c>
      <c r="AL109" s="958"/>
      <c r="AM109" s="958"/>
      <c r="AN109" s="958"/>
      <c r="AO109" s="959"/>
      <c r="AP109" s="957" t="s">
        <v>437</v>
      </c>
      <c r="AQ109" s="958"/>
      <c r="AR109" s="958"/>
      <c r="AS109" s="958"/>
      <c r="AT109" s="960"/>
      <c r="AU109" s="977" t="s">
        <v>434</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57" t="s">
        <v>435</v>
      </c>
      <c r="BR109" s="958"/>
      <c r="BS109" s="958"/>
      <c r="BT109" s="958"/>
      <c r="BU109" s="959"/>
      <c r="BV109" s="957" t="s">
        <v>436</v>
      </c>
      <c r="BW109" s="958"/>
      <c r="BX109" s="958"/>
      <c r="BY109" s="958"/>
      <c r="BZ109" s="959"/>
      <c r="CA109" s="957" t="s">
        <v>308</v>
      </c>
      <c r="CB109" s="958"/>
      <c r="CC109" s="958"/>
      <c r="CD109" s="958"/>
      <c r="CE109" s="959"/>
      <c r="CF109" s="978" t="s">
        <v>437</v>
      </c>
      <c r="CG109" s="978"/>
      <c r="CH109" s="978"/>
      <c r="CI109" s="978"/>
      <c r="CJ109" s="978"/>
      <c r="CK109" s="957" t="s">
        <v>438</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57" t="s">
        <v>435</v>
      </c>
      <c r="DH109" s="958"/>
      <c r="DI109" s="958"/>
      <c r="DJ109" s="958"/>
      <c r="DK109" s="959"/>
      <c r="DL109" s="957" t="s">
        <v>436</v>
      </c>
      <c r="DM109" s="958"/>
      <c r="DN109" s="958"/>
      <c r="DO109" s="958"/>
      <c r="DP109" s="959"/>
      <c r="DQ109" s="957" t="s">
        <v>308</v>
      </c>
      <c r="DR109" s="958"/>
      <c r="DS109" s="958"/>
      <c r="DT109" s="958"/>
      <c r="DU109" s="959"/>
      <c r="DV109" s="957" t="s">
        <v>437</v>
      </c>
      <c r="DW109" s="958"/>
      <c r="DX109" s="958"/>
      <c r="DY109" s="958"/>
      <c r="DZ109" s="960"/>
    </row>
    <row r="110" spans="1:131" s="226" customFormat="1" ht="26.25" customHeight="1" x14ac:dyDescent="0.2">
      <c r="A110" s="961" t="s">
        <v>439</v>
      </c>
      <c r="B110" s="962"/>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3"/>
      <c r="AA110" s="964">
        <v>1155064</v>
      </c>
      <c r="AB110" s="965"/>
      <c r="AC110" s="965"/>
      <c r="AD110" s="965"/>
      <c r="AE110" s="966"/>
      <c r="AF110" s="967">
        <v>1135735</v>
      </c>
      <c r="AG110" s="965"/>
      <c r="AH110" s="965"/>
      <c r="AI110" s="965"/>
      <c r="AJ110" s="966"/>
      <c r="AK110" s="967">
        <v>1146184</v>
      </c>
      <c r="AL110" s="965"/>
      <c r="AM110" s="965"/>
      <c r="AN110" s="965"/>
      <c r="AO110" s="966"/>
      <c r="AP110" s="968">
        <v>12.9</v>
      </c>
      <c r="AQ110" s="969"/>
      <c r="AR110" s="969"/>
      <c r="AS110" s="969"/>
      <c r="AT110" s="970"/>
      <c r="AU110" s="971" t="s">
        <v>72</v>
      </c>
      <c r="AV110" s="972"/>
      <c r="AW110" s="972"/>
      <c r="AX110" s="972"/>
      <c r="AY110" s="972"/>
      <c r="AZ110" s="994" t="s">
        <v>440</v>
      </c>
      <c r="BA110" s="962"/>
      <c r="BB110" s="962"/>
      <c r="BC110" s="962"/>
      <c r="BD110" s="962"/>
      <c r="BE110" s="962"/>
      <c r="BF110" s="962"/>
      <c r="BG110" s="962"/>
      <c r="BH110" s="962"/>
      <c r="BI110" s="962"/>
      <c r="BJ110" s="962"/>
      <c r="BK110" s="962"/>
      <c r="BL110" s="962"/>
      <c r="BM110" s="962"/>
      <c r="BN110" s="962"/>
      <c r="BO110" s="962"/>
      <c r="BP110" s="963"/>
      <c r="BQ110" s="995">
        <v>11829012</v>
      </c>
      <c r="BR110" s="996"/>
      <c r="BS110" s="996"/>
      <c r="BT110" s="996"/>
      <c r="BU110" s="996"/>
      <c r="BV110" s="996">
        <v>12076243</v>
      </c>
      <c r="BW110" s="996"/>
      <c r="BX110" s="996"/>
      <c r="BY110" s="996"/>
      <c r="BZ110" s="996"/>
      <c r="CA110" s="996">
        <v>12031149</v>
      </c>
      <c r="CB110" s="996"/>
      <c r="CC110" s="996"/>
      <c r="CD110" s="996"/>
      <c r="CE110" s="996"/>
      <c r="CF110" s="1009">
        <v>135.69999999999999</v>
      </c>
      <c r="CG110" s="1010"/>
      <c r="CH110" s="1010"/>
      <c r="CI110" s="1010"/>
      <c r="CJ110" s="1010"/>
      <c r="CK110" s="1011" t="s">
        <v>441</v>
      </c>
      <c r="CL110" s="1012"/>
      <c r="CM110" s="994" t="s">
        <v>442</v>
      </c>
      <c r="CN110" s="962"/>
      <c r="CO110" s="962"/>
      <c r="CP110" s="962"/>
      <c r="CQ110" s="962"/>
      <c r="CR110" s="962"/>
      <c r="CS110" s="962"/>
      <c r="CT110" s="962"/>
      <c r="CU110" s="962"/>
      <c r="CV110" s="962"/>
      <c r="CW110" s="962"/>
      <c r="CX110" s="962"/>
      <c r="CY110" s="962"/>
      <c r="CZ110" s="962"/>
      <c r="DA110" s="962"/>
      <c r="DB110" s="962"/>
      <c r="DC110" s="962"/>
      <c r="DD110" s="962"/>
      <c r="DE110" s="962"/>
      <c r="DF110" s="963"/>
      <c r="DG110" s="995" t="s">
        <v>129</v>
      </c>
      <c r="DH110" s="996"/>
      <c r="DI110" s="996"/>
      <c r="DJ110" s="996"/>
      <c r="DK110" s="996"/>
      <c r="DL110" s="996" t="s">
        <v>443</v>
      </c>
      <c r="DM110" s="996"/>
      <c r="DN110" s="996"/>
      <c r="DO110" s="996"/>
      <c r="DP110" s="996"/>
      <c r="DQ110" s="996" t="s">
        <v>129</v>
      </c>
      <c r="DR110" s="996"/>
      <c r="DS110" s="996"/>
      <c r="DT110" s="996"/>
      <c r="DU110" s="996"/>
      <c r="DV110" s="997" t="s">
        <v>443</v>
      </c>
      <c r="DW110" s="997"/>
      <c r="DX110" s="997"/>
      <c r="DY110" s="997"/>
      <c r="DZ110" s="998"/>
    </row>
    <row r="111" spans="1:131" s="226" customFormat="1" ht="26.25" customHeight="1" x14ac:dyDescent="0.2">
      <c r="A111" s="999" t="s">
        <v>444</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129</v>
      </c>
      <c r="AB111" s="1003"/>
      <c r="AC111" s="1003"/>
      <c r="AD111" s="1003"/>
      <c r="AE111" s="1004"/>
      <c r="AF111" s="1005" t="s">
        <v>129</v>
      </c>
      <c r="AG111" s="1003"/>
      <c r="AH111" s="1003"/>
      <c r="AI111" s="1003"/>
      <c r="AJ111" s="1004"/>
      <c r="AK111" s="1005" t="s">
        <v>443</v>
      </c>
      <c r="AL111" s="1003"/>
      <c r="AM111" s="1003"/>
      <c r="AN111" s="1003"/>
      <c r="AO111" s="1004"/>
      <c r="AP111" s="1006" t="s">
        <v>445</v>
      </c>
      <c r="AQ111" s="1007"/>
      <c r="AR111" s="1007"/>
      <c r="AS111" s="1007"/>
      <c r="AT111" s="1008"/>
      <c r="AU111" s="973"/>
      <c r="AV111" s="974"/>
      <c r="AW111" s="974"/>
      <c r="AX111" s="974"/>
      <c r="AY111" s="974"/>
      <c r="AZ111" s="987" t="s">
        <v>446</v>
      </c>
      <c r="BA111" s="988"/>
      <c r="BB111" s="988"/>
      <c r="BC111" s="988"/>
      <c r="BD111" s="988"/>
      <c r="BE111" s="988"/>
      <c r="BF111" s="988"/>
      <c r="BG111" s="988"/>
      <c r="BH111" s="988"/>
      <c r="BI111" s="988"/>
      <c r="BJ111" s="988"/>
      <c r="BK111" s="988"/>
      <c r="BL111" s="988"/>
      <c r="BM111" s="988"/>
      <c r="BN111" s="988"/>
      <c r="BO111" s="988"/>
      <c r="BP111" s="989"/>
      <c r="BQ111" s="990" t="s">
        <v>129</v>
      </c>
      <c r="BR111" s="991"/>
      <c r="BS111" s="991"/>
      <c r="BT111" s="991"/>
      <c r="BU111" s="991"/>
      <c r="BV111" s="991" t="s">
        <v>445</v>
      </c>
      <c r="BW111" s="991"/>
      <c r="BX111" s="991"/>
      <c r="BY111" s="991"/>
      <c r="BZ111" s="991"/>
      <c r="CA111" s="991" t="s">
        <v>129</v>
      </c>
      <c r="CB111" s="991"/>
      <c r="CC111" s="991"/>
      <c r="CD111" s="991"/>
      <c r="CE111" s="991"/>
      <c r="CF111" s="985" t="s">
        <v>129</v>
      </c>
      <c r="CG111" s="986"/>
      <c r="CH111" s="986"/>
      <c r="CI111" s="986"/>
      <c r="CJ111" s="986"/>
      <c r="CK111" s="1013"/>
      <c r="CL111" s="1014"/>
      <c r="CM111" s="987" t="s">
        <v>447</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443</v>
      </c>
      <c r="DH111" s="991"/>
      <c r="DI111" s="991"/>
      <c r="DJ111" s="991"/>
      <c r="DK111" s="991"/>
      <c r="DL111" s="991" t="s">
        <v>445</v>
      </c>
      <c r="DM111" s="991"/>
      <c r="DN111" s="991"/>
      <c r="DO111" s="991"/>
      <c r="DP111" s="991"/>
      <c r="DQ111" s="991" t="s">
        <v>129</v>
      </c>
      <c r="DR111" s="991"/>
      <c r="DS111" s="991"/>
      <c r="DT111" s="991"/>
      <c r="DU111" s="991"/>
      <c r="DV111" s="992" t="s">
        <v>445</v>
      </c>
      <c r="DW111" s="992"/>
      <c r="DX111" s="992"/>
      <c r="DY111" s="992"/>
      <c r="DZ111" s="993"/>
    </row>
    <row r="112" spans="1:131" s="226" customFormat="1" ht="26.25" customHeight="1" x14ac:dyDescent="0.2">
      <c r="A112" s="1017" t="s">
        <v>448</v>
      </c>
      <c r="B112" s="1018"/>
      <c r="C112" s="988" t="s">
        <v>449</v>
      </c>
      <c r="D112" s="988"/>
      <c r="E112" s="988"/>
      <c r="F112" s="988"/>
      <c r="G112" s="988"/>
      <c r="H112" s="988"/>
      <c r="I112" s="988"/>
      <c r="J112" s="988"/>
      <c r="K112" s="988"/>
      <c r="L112" s="988"/>
      <c r="M112" s="988"/>
      <c r="N112" s="988"/>
      <c r="O112" s="988"/>
      <c r="P112" s="988"/>
      <c r="Q112" s="988"/>
      <c r="R112" s="988"/>
      <c r="S112" s="988"/>
      <c r="T112" s="988"/>
      <c r="U112" s="988"/>
      <c r="V112" s="988"/>
      <c r="W112" s="988"/>
      <c r="X112" s="988"/>
      <c r="Y112" s="988"/>
      <c r="Z112" s="989"/>
      <c r="AA112" s="1023" t="s">
        <v>129</v>
      </c>
      <c r="AB112" s="1024"/>
      <c r="AC112" s="1024"/>
      <c r="AD112" s="1024"/>
      <c r="AE112" s="1025"/>
      <c r="AF112" s="1026" t="s">
        <v>129</v>
      </c>
      <c r="AG112" s="1024"/>
      <c r="AH112" s="1024"/>
      <c r="AI112" s="1024"/>
      <c r="AJ112" s="1025"/>
      <c r="AK112" s="1026" t="s">
        <v>443</v>
      </c>
      <c r="AL112" s="1024"/>
      <c r="AM112" s="1024"/>
      <c r="AN112" s="1024"/>
      <c r="AO112" s="1025"/>
      <c r="AP112" s="1027" t="s">
        <v>129</v>
      </c>
      <c r="AQ112" s="1028"/>
      <c r="AR112" s="1028"/>
      <c r="AS112" s="1028"/>
      <c r="AT112" s="1029"/>
      <c r="AU112" s="973"/>
      <c r="AV112" s="974"/>
      <c r="AW112" s="974"/>
      <c r="AX112" s="974"/>
      <c r="AY112" s="974"/>
      <c r="AZ112" s="987" t="s">
        <v>450</v>
      </c>
      <c r="BA112" s="988"/>
      <c r="BB112" s="988"/>
      <c r="BC112" s="988"/>
      <c r="BD112" s="988"/>
      <c r="BE112" s="988"/>
      <c r="BF112" s="988"/>
      <c r="BG112" s="988"/>
      <c r="BH112" s="988"/>
      <c r="BI112" s="988"/>
      <c r="BJ112" s="988"/>
      <c r="BK112" s="988"/>
      <c r="BL112" s="988"/>
      <c r="BM112" s="988"/>
      <c r="BN112" s="988"/>
      <c r="BO112" s="988"/>
      <c r="BP112" s="989"/>
      <c r="BQ112" s="990">
        <v>7851441</v>
      </c>
      <c r="BR112" s="991"/>
      <c r="BS112" s="991"/>
      <c r="BT112" s="991"/>
      <c r="BU112" s="991"/>
      <c r="BV112" s="991">
        <v>7413282</v>
      </c>
      <c r="BW112" s="991"/>
      <c r="BX112" s="991"/>
      <c r="BY112" s="991"/>
      <c r="BZ112" s="991"/>
      <c r="CA112" s="991">
        <v>7028344</v>
      </c>
      <c r="CB112" s="991"/>
      <c r="CC112" s="991"/>
      <c r="CD112" s="991"/>
      <c r="CE112" s="991"/>
      <c r="CF112" s="985">
        <v>79.2</v>
      </c>
      <c r="CG112" s="986"/>
      <c r="CH112" s="986"/>
      <c r="CI112" s="986"/>
      <c r="CJ112" s="986"/>
      <c r="CK112" s="1013"/>
      <c r="CL112" s="1014"/>
      <c r="CM112" s="987" t="s">
        <v>451</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129</v>
      </c>
      <c r="DH112" s="991"/>
      <c r="DI112" s="991"/>
      <c r="DJ112" s="991"/>
      <c r="DK112" s="991"/>
      <c r="DL112" s="991" t="s">
        <v>129</v>
      </c>
      <c r="DM112" s="991"/>
      <c r="DN112" s="991"/>
      <c r="DO112" s="991"/>
      <c r="DP112" s="991"/>
      <c r="DQ112" s="991" t="s">
        <v>443</v>
      </c>
      <c r="DR112" s="991"/>
      <c r="DS112" s="991"/>
      <c r="DT112" s="991"/>
      <c r="DU112" s="991"/>
      <c r="DV112" s="992" t="s">
        <v>129</v>
      </c>
      <c r="DW112" s="992"/>
      <c r="DX112" s="992"/>
      <c r="DY112" s="992"/>
      <c r="DZ112" s="993"/>
    </row>
    <row r="113" spans="1:130" s="226" customFormat="1" ht="26.25" customHeight="1" x14ac:dyDescent="0.2">
      <c r="A113" s="1019"/>
      <c r="B113" s="1020"/>
      <c r="C113" s="988" t="s">
        <v>452</v>
      </c>
      <c r="D113" s="988"/>
      <c r="E113" s="988"/>
      <c r="F113" s="988"/>
      <c r="G113" s="988"/>
      <c r="H113" s="988"/>
      <c r="I113" s="988"/>
      <c r="J113" s="988"/>
      <c r="K113" s="988"/>
      <c r="L113" s="988"/>
      <c r="M113" s="988"/>
      <c r="N113" s="988"/>
      <c r="O113" s="988"/>
      <c r="P113" s="988"/>
      <c r="Q113" s="988"/>
      <c r="R113" s="988"/>
      <c r="S113" s="988"/>
      <c r="T113" s="988"/>
      <c r="U113" s="988"/>
      <c r="V113" s="988"/>
      <c r="W113" s="988"/>
      <c r="X113" s="988"/>
      <c r="Y113" s="988"/>
      <c r="Z113" s="989"/>
      <c r="AA113" s="1002">
        <v>553758</v>
      </c>
      <c r="AB113" s="1003"/>
      <c r="AC113" s="1003"/>
      <c r="AD113" s="1003"/>
      <c r="AE113" s="1004"/>
      <c r="AF113" s="1005">
        <v>694375</v>
      </c>
      <c r="AG113" s="1003"/>
      <c r="AH113" s="1003"/>
      <c r="AI113" s="1003"/>
      <c r="AJ113" s="1004"/>
      <c r="AK113" s="1005">
        <v>703628</v>
      </c>
      <c r="AL113" s="1003"/>
      <c r="AM113" s="1003"/>
      <c r="AN113" s="1003"/>
      <c r="AO113" s="1004"/>
      <c r="AP113" s="1006">
        <v>7.9</v>
      </c>
      <c r="AQ113" s="1007"/>
      <c r="AR113" s="1007"/>
      <c r="AS113" s="1007"/>
      <c r="AT113" s="1008"/>
      <c r="AU113" s="973"/>
      <c r="AV113" s="974"/>
      <c r="AW113" s="974"/>
      <c r="AX113" s="974"/>
      <c r="AY113" s="974"/>
      <c r="AZ113" s="987" t="s">
        <v>453</v>
      </c>
      <c r="BA113" s="988"/>
      <c r="BB113" s="988"/>
      <c r="BC113" s="988"/>
      <c r="BD113" s="988"/>
      <c r="BE113" s="988"/>
      <c r="BF113" s="988"/>
      <c r="BG113" s="988"/>
      <c r="BH113" s="988"/>
      <c r="BI113" s="988"/>
      <c r="BJ113" s="988"/>
      <c r="BK113" s="988"/>
      <c r="BL113" s="988"/>
      <c r="BM113" s="988"/>
      <c r="BN113" s="988"/>
      <c r="BO113" s="988"/>
      <c r="BP113" s="989"/>
      <c r="BQ113" s="990">
        <v>602108</v>
      </c>
      <c r="BR113" s="991"/>
      <c r="BS113" s="991"/>
      <c r="BT113" s="991"/>
      <c r="BU113" s="991"/>
      <c r="BV113" s="991">
        <v>522069</v>
      </c>
      <c r="BW113" s="991"/>
      <c r="BX113" s="991"/>
      <c r="BY113" s="991"/>
      <c r="BZ113" s="991"/>
      <c r="CA113" s="991">
        <v>509402</v>
      </c>
      <c r="CB113" s="991"/>
      <c r="CC113" s="991"/>
      <c r="CD113" s="991"/>
      <c r="CE113" s="991"/>
      <c r="CF113" s="985">
        <v>5.7</v>
      </c>
      <c r="CG113" s="986"/>
      <c r="CH113" s="986"/>
      <c r="CI113" s="986"/>
      <c r="CJ113" s="986"/>
      <c r="CK113" s="1013"/>
      <c r="CL113" s="1014"/>
      <c r="CM113" s="987" t="s">
        <v>454</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3" t="s">
        <v>129</v>
      </c>
      <c r="DH113" s="1024"/>
      <c r="DI113" s="1024"/>
      <c r="DJ113" s="1024"/>
      <c r="DK113" s="1025"/>
      <c r="DL113" s="1026" t="s">
        <v>129</v>
      </c>
      <c r="DM113" s="1024"/>
      <c r="DN113" s="1024"/>
      <c r="DO113" s="1024"/>
      <c r="DP113" s="1025"/>
      <c r="DQ113" s="1026" t="s">
        <v>129</v>
      </c>
      <c r="DR113" s="1024"/>
      <c r="DS113" s="1024"/>
      <c r="DT113" s="1024"/>
      <c r="DU113" s="1025"/>
      <c r="DV113" s="1027" t="s">
        <v>129</v>
      </c>
      <c r="DW113" s="1028"/>
      <c r="DX113" s="1028"/>
      <c r="DY113" s="1028"/>
      <c r="DZ113" s="1029"/>
    </row>
    <row r="114" spans="1:130" s="226" customFormat="1" ht="26.25" customHeight="1" x14ac:dyDescent="0.2">
      <c r="A114" s="1019"/>
      <c r="B114" s="1020"/>
      <c r="C114" s="988" t="s">
        <v>455</v>
      </c>
      <c r="D114" s="988"/>
      <c r="E114" s="988"/>
      <c r="F114" s="988"/>
      <c r="G114" s="988"/>
      <c r="H114" s="988"/>
      <c r="I114" s="988"/>
      <c r="J114" s="988"/>
      <c r="K114" s="988"/>
      <c r="L114" s="988"/>
      <c r="M114" s="988"/>
      <c r="N114" s="988"/>
      <c r="O114" s="988"/>
      <c r="P114" s="988"/>
      <c r="Q114" s="988"/>
      <c r="R114" s="988"/>
      <c r="S114" s="988"/>
      <c r="T114" s="988"/>
      <c r="U114" s="988"/>
      <c r="V114" s="988"/>
      <c r="W114" s="988"/>
      <c r="X114" s="988"/>
      <c r="Y114" s="988"/>
      <c r="Z114" s="989"/>
      <c r="AA114" s="1023">
        <v>74268</v>
      </c>
      <c r="AB114" s="1024"/>
      <c r="AC114" s="1024"/>
      <c r="AD114" s="1024"/>
      <c r="AE114" s="1025"/>
      <c r="AF114" s="1026">
        <v>84772</v>
      </c>
      <c r="AG114" s="1024"/>
      <c r="AH114" s="1024"/>
      <c r="AI114" s="1024"/>
      <c r="AJ114" s="1025"/>
      <c r="AK114" s="1026">
        <v>94233</v>
      </c>
      <c r="AL114" s="1024"/>
      <c r="AM114" s="1024"/>
      <c r="AN114" s="1024"/>
      <c r="AO114" s="1025"/>
      <c r="AP114" s="1027">
        <v>1.1000000000000001</v>
      </c>
      <c r="AQ114" s="1028"/>
      <c r="AR114" s="1028"/>
      <c r="AS114" s="1028"/>
      <c r="AT114" s="1029"/>
      <c r="AU114" s="973"/>
      <c r="AV114" s="974"/>
      <c r="AW114" s="974"/>
      <c r="AX114" s="974"/>
      <c r="AY114" s="974"/>
      <c r="AZ114" s="987" t="s">
        <v>456</v>
      </c>
      <c r="BA114" s="988"/>
      <c r="BB114" s="988"/>
      <c r="BC114" s="988"/>
      <c r="BD114" s="988"/>
      <c r="BE114" s="988"/>
      <c r="BF114" s="988"/>
      <c r="BG114" s="988"/>
      <c r="BH114" s="988"/>
      <c r="BI114" s="988"/>
      <c r="BJ114" s="988"/>
      <c r="BK114" s="988"/>
      <c r="BL114" s="988"/>
      <c r="BM114" s="988"/>
      <c r="BN114" s="988"/>
      <c r="BO114" s="988"/>
      <c r="BP114" s="989"/>
      <c r="BQ114" s="990">
        <v>1858764</v>
      </c>
      <c r="BR114" s="991"/>
      <c r="BS114" s="991"/>
      <c r="BT114" s="991"/>
      <c r="BU114" s="991"/>
      <c r="BV114" s="991">
        <v>1985279</v>
      </c>
      <c r="BW114" s="991"/>
      <c r="BX114" s="991"/>
      <c r="BY114" s="991"/>
      <c r="BZ114" s="991"/>
      <c r="CA114" s="991">
        <v>1753587</v>
      </c>
      <c r="CB114" s="991"/>
      <c r="CC114" s="991"/>
      <c r="CD114" s="991"/>
      <c r="CE114" s="991"/>
      <c r="CF114" s="985">
        <v>19.8</v>
      </c>
      <c r="CG114" s="986"/>
      <c r="CH114" s="986"/>
      <c r="CI114" s="986"/>
      <c r="CJ114" s="986"/>
      <c r="CK114" s="1013"/>
      <c r="CL114" s="1014"/>
      <c r="CM114" s="987" t="s">
        <v>457</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3" t="s">
        <v>129</v>
      </c>
      <c r="DH114" s="1024"/>
      <c r="DI114" s="1024"/>
      <c r="DJ114" s="1024"/>
      <c r="DK114" s="1025"/>
      <c r="DL114" s="1026" t="s">
        <v>458</v>
      </c>
      <c r="DM114" s="1024"/>
      <c r="DN114" s="1024"/>
      <c r="DO114" s="1024"/>
      <c r="DP114" s="1025"/>
      <c r="DQ114" s="1026" t="s">
        <v>445</v>
      </c>
      <c r="DR114" s="1024"/>
      <c r="DS114" s="1024"/>
      <c r="DT114" s="1024"/>
      <c r="DU114" s="1025"/>
      <c r="DV114" s="1027" t="s">
        <v>129</v>
      </c>
      <c r="DW114" s="1028"/>
      <c r="DX114" s="1028"/>
      <c r="DY114" s="1028"/>
      <c r="DZ114" s="1029"/>
    </row>
    <row r="115" spans="1:130" s="226" customFormat="1" ht="26.25" customHeight="1" x14ac:dyDescent="0.2">
      <c r="A115" s="1019"/>
      <c r="B115" s="1020"/>
      <c r="C115" s="988" t="s">
        <v>459</v>
      </c>
      <c r="D115" s="988"/>
      <c r="E115" s="988"/>
      <c r="F115" s="988"/>
      <c r="G115" s="988"/>
      <c r="H115" s="988"/>
      <c r="I115" s="988"/>
      <c r="J115" s="988"/>
      <c r="K115" s="988"/>
      <c r="L115" s="988"/>
      <c r="M115" s="988"/>
      <c r="N115" s="988"/>
      <c r="O115" s="988"/>
      <c r="P115" s="988"/>
      <c r="Q115" s="988"/>
      <c r="R115" s="988"/>
      <c r="S115" s="988"/>
      <c r="T115" s="988"/>
      <c r="U115" s="988"/>
      <c r="V115" s="988"/>
      <c r="W115" s="988"/>
      <c r="X115" s="988"/>
      <c r="Y115" s="988"/>
      <c r="Z115" s="989"/>
      <c r="AA115" s="1002" t="s">
        <v>129</v>
      </c>
      <c r="AB115" s="1003"/>
      <c r="AC115" s="1003"/>
      <c r="AD115" s="1003"/>
      <c r="AE115" s="1004"/>
      <c r="AF115" s="1005" t="s">
        <v>129</v>
      </c>
      <c r="AG115" s="1003"/>
      <c r="AH115" s="1003"/>
      <c r="AI115" s="1003"/>
      <c r="AJ115" s="1004"/>
      <c r="AK115" s="1005" t="s">
        <v>129</v>
      </c>
      <c r="AL115" s="1003"/>
      <c r="AM115" s="1003"/>
      <c r="AN115" s="1003"/>
      <c r="AO115" s="1004"/>
      <c r="AP115" s="1006" t="s">
        <v>129</v>
      </c>
      <c r="AQ115" s="1007"/>
      <c r="AR115" s="1007"/>
      <c r="AS115" s="1007"/>
      <c r="AT115" s="1008"/>
      <c r="AU115" s="973"/>
      <c r="AV115" s="974"/>
      <c r="AW115" s="974"/>
      <c r="AX115" s="974"/>
      <c r="AY115" s="974"/>
      <c r="AZ115" s="987" t="s">
        <v>460</v>
      </c>
      <c r="BA115" s="988"/>
      <c r="BB115" s="988"/>
      <c r="BC115" s="988"/>
      <c r="BD115" s="988"/>
      <c r="BE115" s="988"/>
      <c r="BF115" s="988"/>
      <c r="BG115" s="988"/>
      <c r="BH115" s="988"/>
      <c r="BI115" s="988"/>
      <c r="BJ115" s="988"/>
      <c r="BK115" s="988"/>
      <c r="BL115" s="988"/>
      <c r="BM115" s="988"/>
      <c r="BN115" s="988"/>
      <c r="BO115" s="988"/>
      <c r="BP115" s="989"/>
      <c r="BQ115" s="990">
        <v>173420</v>
      </c>
      <c r="BR115" s="991"/>
      <c r="BS115" s="991"/>
      <c r="BT115" s="991"/>
      <c r="BU115" s="991"/>
      <c r="BV115" s="991">
        <v>205035</v>
      </c>
      <c r="BW115" s="991"/>
      <c r="BX115" s="991"/>
      <c r="BY115" s="991"/>
      <c r="BZ115" s="991"/>
      <c r="CA115" s="991">
        <v>89399</v>
      </c>
      <c r="CB115" s="991"/>
      <c r="CC115" s="991"/>
      <c r="CD115" s="991"/>
      <c r="CE115" s="991"/>
      <c r="CF115" s="985">
        <v>1</v>
      </c>
      <c r="CG115" s="986"/>
      <c r="CH115" s="986"/>
      <c r="CI115" s="986"/>
      <c r="CJ115" s="986"/>
      <c r="CK115" s="1013"/>
      <c r="CL115" s="1014"/>
      <c r="CM115" s="987" t="s">
        <v>461</v>
      </c>
      <c r="CN115" s="988"/>
      <c r="CO115" s="988"/>
      <c r="CP115" s="988"/>
      <c r="CQ115" s="988"/>
      <c r="CR115" s="988"/>
      <c r="CS115" s="988"/>
      <c r="CT115" s="988"/>
      <c r="CU115" s="988"/>
      <c r="CV115" s="988"/>
      <c r="CW115" s="988"/>
      <c r="CX115" s="988"/>
      <c r="CY115" s="988"/>
      <c r="CZ115" s="988"/>
      <c r="DA115" s="988"/>
      <c r="DB115" s="988"/>
      <c r="DC115" s="988"/>
      <c r="DD115" s="988"/>
      <c r="DE115" s="988"/>
      <c r="DF115" s="989"/>
      <c r="DG115" s="1023" t="s">
        <v>129</v>
      </c>
      <c r="DH115" s="1024"/>
      <c r="DI115" s="1024"/>
      <c r="DJ115" s="1024"/>
      <c r="DK115" s="1025"/>
      <c r="DL115" s="1026" t="s">
        <v>129</v>
      </c>
      <c r="DM115" s="1024"/>
      <c r="DN115" s="1024"/>
      <c r="DO115" s="1024"/>
      <c r="DP115" s="1025"/>
      <c r="DQ115" s="1026" t="s">
        <v>445</v>
      </c>
      <c r="DR115" s="1024"/>
      <c r="DS115" s="1024"/>
      <c r="DT115" s="1024"/>
      <c r="DU115" s="1025"/>
      <c r="DV115" s="1027" t="s">
        <v>443</v>
      </c>
      <c r="DW115" s="1028"/>
      <c r="DX115" s="1028"/>
      <c r="DY115" s="1028"/>
      <c r="DZ115" s="1029"/>
    </row>
    <row r="116" spans="1:130" s="226" customFormat="1" ht="26.25" customHeight="1" x14ac:dyDescent="0.2">
      <c r="A116" s="1021"/>
      <c r="B116" s="1022"/>
      <c r="C116" s="1030" t="s">
        <v>462</v>
      </c>
      <c r="D116" s="1030"/>
      <c r="E116" s="1030"/>
      <c r="F116" s="1030"/>
      <c r="G116" s="1030"/>
      <c r="H116" s="1030"/>
      <c r="I116" s="1030"/>
      <c r="J116" s="1030"/>
      <c r="K116" s="1030"/>
      <c r="L116" s="1030"/>
      <c r="M116" s="1030"/>
      <c r="N116" s="1030"/>
      <c r="O116" s="1030"/>
      <c r="P116" s="1030"/>
      <c r="Q116" s="1030"/>
      <c r="R116" s="1030"/>
      <c r="S116" s="1030"/>
      <c r="T116" s="1030"/>
      <c r="U116" s="1030"/>
      <c r="V116" s="1030"/>
      <c r="W116" s="1030"/>
      <c r="X116" s="1030"/>
      <c r="Y116" s="1030"/>
      <c r="Z116" s="1031"/>
      <c r="AA116" s="1023" t="s">
        <v>129</v>
      </c>
      <c r="AB116" s="1024"/>
      <c r="AC116" s="1024"/>
      <c r="AD116" s="1024"/>
      <c r="AE116" s="1025"/>
      <c r="AF116" s="1026" t="s">
        <v>129</v>
      </c>
      <c r="AG116" s="1024"/>
      <c r="AH116" s="1024"/>
      <c r="AI116" s="1024"/>
      <c r="AJ116" s="1025"/>
      <c r="AK116" s="1026" t="s">
        <v>443</v>
      </c>
      <c r="AL116" s="1024"/>
      <c r="AM116" s="1024"/>
      <c r="AN116" s="1024"/>
      <c r="AO116" s="1025"/>
      <c r="AP116" s="1027" t="s">
        <v>458</v>
      </c>
      <c r="AQ116" s="1028"/>
      <c r="AR116" s="1028"/>
      <c r="AS116" s="1028"/>
      <c r="AT116" s="1029"/>
      <c r="AU116" s="973"/>
      <c r="AV116" s="974"/>
      <c r="AW116" s="974"/>
      <c r="AX116" s="974"/>
      <c r="AY116" s="974"/>
      <c r="AZ116" s="1032" t="s">
        <v>463</v>
      </c>
      <c r="BA116" s="1033"/>
      <c r="BB116" s="1033"/>
      <c r="BC116" s="1033"/>
      <c r="BD116" s="1033"/>
      <c r="BE116" s="1033"/>
      <c r="BF116" s="1033"/>
      <c r="BG116" s="1033"/>
      <c r="BH116" s="1033"/>
      <c r="BI116" s="1033"/>
      <c r="BJ116" s="1033"/>
      <c r="BK116" s="1033"/>
      <c r="BL116" s="1033"/>
      <c r="BM116" s="1033"/>
      <c r="BN116" s="1033"/>
      <c r="BO116" s="1033"/>
      <c r="BP116" s="1034"/>
      <c r="BQ116" s="990" t="s">
        <v>458</v>
      </c>
      <c r="BR116" s="991"/>
      <c r="BS116" s="991"/>
      <c r="BT116" s="991"/>
      <c r="BU116" s="991"/>
      <c r="BV116" s="991" t="s">
        <v>445</v>
      </c>
      <c r="BW116" s="991"/>
      <c r="BX116" s="991"/>
      <c r="BY116" s="991"/>
      <c r="BZ116" s="991"/>
      <c r="CA116" s="991" t="s">
        <v>129</v>
      </c>
      <c r="CB116" s="991"/>
      <c r="CC116" s="991"/>
      <c r="CD116" s="991"/>
      <c r="CE116" s="991"/>
      <c r="CF116" s="985" t="s">
        <v>129</v>
      </c>
      <c r="CG116" s="986"/>
      <c r="CH116" s="986"/>
      <c r="CI116" s="986"/>
      <c r="CJ116" s="986"/>
      <c r="CK116" s="1013"/>
      <c r="CL116" s="1014"/>
      <c r="CM116" s="987" t="s">
        <v>464</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3" t="s">
        <v>445</v>
      </c>
      <c r="DH116" s="1024"/>
      <c r="DI116" s="1024"/>
      <c r="DJ116" s="1024"/>
      <c r="DK116" s="1025"/>
      <c r="DL116" s="1026" t="s">
        <v>129</v>
      </c>
      <c r="DM116" s="1024"/>
      <c r="DN116" s="1024"/>
      <c r="DO116" s="1024"/>
      <c r="DP116" s="1025"/>
      <c r="DQ116" s="1026" t="s">
        <v>129</v>
      </c>
      <c r="DR116" s="1024"/>
      <c r="DS116" s="1024"/>
      <c r="DT116" s="1024"/>
      <c r="DU116" s="1025"/>
      <c r="DV116" s="1027" t="s">
        <v>129</v>
      </c>
      <c r="DW116" s="1028"/>
      <c r="DX116" s="1028"/>
      <c r="DY116" s="1028"/>
      <c r="DZ116" s="1029"/>
    </row>
    <row r="117" spans="1:130" s="226" customFormat="1" ht="26.25" customHeight="1" x14ac:dyDescent="0.2">
      <c r="A117" s="977" t="s">
        <v>189</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42" t="s">
        <v>465</v>
      </c>
      <c r="Z117" s="959"/>
      <c r="AA117" s="1043">
        <v>1783090</v>
      </c>
      <c r="AB117" s="1044"/>
      <c r="AC117" s="1044"/>
      <c r="AD117" s="1044"/>
      <c r="AE117" s="1045"/>
      <c r="AF117" s="1046">
        <v>1914882</v>
      </c>
      <c r="AG117" s="1044"/>
      <c r="AH117" s="1044"/>
      <c r="AI117" s="1044"/>
      <c r="AJ117" s="1045"/>
      <c r="AK117" s="1046">
        <v>1944045</v>
      </c>
      <c r="AL117" s="1044"/>
      <c r="AM117" s="1044"/>
      <c r="AN117" s="1044"/>
      <c r="AO117" s="1045"/>
      <c r="AP117" s="1047"/>
      <c r="AQ117" s="1048"/>
      <c r="AR117" s="1048"/>
      <c r="AS117" s="1048"/>
      <c r="AT117" s="1049"/>
      <c r="AU117" s="973"/>
      <c r="AV117" s="974"/>
      <c r="AW117" s="974"/>
      <c r="AX117" s="974"/>
      <c r="AY117" s="974"/>
      <c r="AZ117" s="1039" t="s">
        <v>466</v>
      </c>
      <c r="BA117" s="1040"/>
      <c r="BB117" s="1040"/>
      <c r="BC117" s="1040"/>
      <c r="BD117" s="1040"/>
      <c r="BE117" s="1040"/>
      <c r="BF117" s="1040"/>
      <c r="BG117" s="1040"/>
      <c r="BH117" s="1040"/>
      <c r="BI117" s="1040"/>
      <c r="BJ117" s="1040"/>
      <c r="BK117" s="1040"/>
      <c r="BL117" s="1040"/>
      <c r="BM117" s="1040"/>
      <c r="BN117" s="1040"/>
      <c r="BO117" s="1040"/>
      <c r="BP117" s="1041"/>
      <c r="BQ117" s="990" t="s">
        <v>458</v>
      </c>
      <c r="BR117" s="991"/>
      <c r="BS117" s="991"/>
      <c r="BT117" s="991"/>
      <c r="BU117" s="991"/>
      <c r="BV117" s="991" t="s">
        <v>129</v>
      </c>
      <c r="BW117" s="991"/>
      <c r="BX117" s="991"/>
      <c r="BY117" s="991"/>
      <c r="BZ117" s="991"/>
      <c r="CA117" s="991" t="s">
        <v>458</v>
      </c>
      <c r="CB117" s="991"/>
      <c r="CC117" s="991"/>
      <c r="CD117" s="991"/>
      <c r="CE117" s="991"/>
      <c r="CF117" s="985" t="s">
        <v>129</v>
      </c>
      <c r="CG117" s="986"/>
      <c r="CH117" s="986"/>
      <c r="CI117" s="986"/>
      <c r="CJ117" s="986"/>
      <c r="CK117" s="1013"/>
      <c r="CL117" s="1014"/>
      <c r="CM117" s="987" t="s">
        <v>467</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3" t="s">
        <v>129</v>
      </c>
      <c r="DH117" s="1024"/>
      <c r="DI117" s="1024"/>
      <c r="DJ117" s="1024"/>
      <c r="DK117" s="1025"/>
      <c r="DL117" s="1026" t="s">
        <v>458</v>
      </c>
      <c r="DM117" s="1024"/>
      <c r="DN117" s="1024"/>
      <c r="DO117" s="1024"/>
      <c r="DP117" s="1025"/>
      <c r="DQ117" s="1026" t="s">
        <v>445</v>
      </c>
      <c r="DR117" s="1024"/>
      <c r="DS117" s="1024"/>
      <c r="DT117" s="1024"/>
      <c r="DU117" s="1025"/>
      <c r="DV117" s="1027" t="s">
        <v>458</v>
      </c>
      <c r="DW117" s="1028"/>
      <c r="DX117" s="1028"/>
      <c r="DY117" s="1028"/>
      <c r="DZ117" s="1029"/>
    </row>
    <row r="118" spans="1:130" s="226" customFormat="1" ht="26.25" customHeight="1" x14ac:dyDescent="0.2">
      <c r="A118" s="977" t="s">
        <v>438</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57" t="s">
        <v>435</v>
      </c>
      <c r="AB118" s="958"/>
      <c r="AC118" s="958"/>
      <c r="AD118" s="958"/>
      <c r="AE118" s="959"/>
      <c r="AF118" s="957" t="s">
        <v>436</v>
      </c>
      <c r="AG118" s="958"/>
      <c r="AH118" s="958"/>
      <c r="AI118" s="958"/>
      <c r="AJ118" s="959"/>
      <c r="AK118" s="957" t="s">
        <v>308</v>
      </c>
      <c r="AL118" s="958"/>
      <c r="AM118" s="958"/>
      <c r="AN118" s="958"/>
      <c r="AO118" s="959"/>
      <c r="AP118" s="1035" t="s">
        <v>437</v>
      </c>
      <c r="AQ118" s="1036"/>
      <c r="AR118" s="1036"/>
      <c r="AS118" s="1036"/>
      <c r="AT118" s="1037"/>
      <c r="AU118" s="973"/>
      <c r="AV118" s="974"/>
      <c r="AW118" s="974"/>
      <c r="AX118" s="974"/>
      <c r="AY118" s="974"/>
      <c r="AZ118" s="1038" t="s">
        <v>468</v>
      </c>
      <c r="BA118" s="1030"/>
      <c r="BB118" s="1030"/>
      <c r="BC118" s="1030"/>
      <c r="BD118" s="1030"/>
      <c r="BE118" s="1030"/>
      <c r="BF118" s="1030"/>
      <c r="BG118" s="1030"/>
      <c r="BH118" s="1030"/>
      <c r="BI118" s="1030"/>
      <c r="BJ118" s="1030"/>
      <c r="BK118" s="1030"/>
      <c r="BL118" s="1030"/>
      <c r="BM118" s="1030"/>
      <c r="BN118" s="1030"/>
      <c r="BO118" s="1030"/>
      <c r="BP118" s="1031"/>
      <c r="BQ118" s="1064" t="s">
        <v>458</v>
      </c>
      <c r="BR118" s="1065"/>
      <c r="BS118" s="1065"/>
      <c r="BT118" s="1065"/>
      <c r="BU118" s="1065"/>
      <c r="BV118" s="1065" t="s">
        <v>443</v>
      </c>
      <c r="BW118" s="1065"/>
      <c r="BX118" s="1065"/>
      <c r="BY118" s="1065"/>
      <c r="BZ118" s="1065"/>
      <c r="CA118" s="1065" t="s">
        <v>129</v>
      </c>
      <c r="CB118" s="1065"/>
      <c r="CC118" s="1065"/>
      <c r="CD118" s="1065"/>
      <c r="CE118" s="1065"/>
      <c r="CF118" s="985" t="s">
        <v>129</v>
      </c>
      <c r="CG118" s="986"/>
      <c r="CH118" s="986"/>
      <c r="CI118" s="986"/>
      <c r="CJ118" s="986"/>
      <c r="CK118" s="1013"/>
      <c r="CL118" s="1014"/>
      <c r="CM118" s="987" t="s">
        <v>469</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3" t="s">
        <v>458</v>
      </c>
      <c r="DH118" s="1024"/>
      <c r="DI118" s="1024"/>
      <c r="DJ118" s="1024"/>
      <c r="DK118" s="1025"/>
      <c r="DL118" s="1026" t="s">
        <v>129</v>
      </c>
      <c r="DM118" s="1024"/>
      <c r="DN118" s="1024"/>
      <c r="DO118" s="1024"/>
      <c r="DP118" s="1025"/>
      <c r="DQ118" s="1026" t="s">
        <v>458</v>
      </c>
      <c r="DR118" s="1024"/>
      <c r="DS118" s="1024"/>
      <c r="DT118" s="1024"/>
      <c r="DU118" s="1025"/>
      <c r="DV118" s="1027" t="s">
        <v>458</v>
      </c>
      <c r="DW118" s="1028"/>
      <c r="DX118" s="1028"/>
      <c r="DY118" s="1028"/>
      <c r="DZ118" s="1029"/>
    </row>
    <row r="119" spans="1:130" s="226" customFormat="1" ht="26.25" customHeight="1" x14ac:dyDescent="0.2">
      <c r="A119" s="1121" t="s">
        <v>441</v>
      </c>
      <c r="B119" s="1012"/>
      <c r="C119" s="994" t="s">
        <v>442</v>
      </c>
      <c r="D119" s="962"/>
      <c r="E119" s="962"/>
      <c r="F119" s="962"/>
      <c r="G119" s="962"/>
      <c r="H119" s="962"/>
      <c r="I119" s="962"/>
      <c r="J119" s="962"/>
      <c r="K119" s="962"/>
      <c r="L119" s="962"/>
      <c r="M119" s="962"/>
      <c r="N119" s="962"/>
      <c r="O119" s="962"/>
      <c r="P119" s="962"/>
      <c r="Q119" s="962"/>
      <c r="R119" s="962"/>
      <c r="S119" s="962"/>
      <c r="T119" s="962"/>
      <c r="U119" s="962"/>
      <c r="V119" s="962"/>
      <c r="W119" s="962"/>
      <c r="X119" s="962"/>
      <c r="Y119" s="962"/>
      <c r="Z119" s="963"/>
      <c r="AA119" s="964" t="s">
        <v>443</v>
      </c>
      <c r="AB119" s="965"/>
      <c r="AC119" s="965"/>
      <c r="AD119" s="965"/>
      <c r="AE119" s="966"/>
      <c r="AF119" s="967" t="s">
        <v>458</v>
      </c>
      <c r="AG119" s="965"/>
      <c r="AH119" s="965"/>
      <c r="AI119" s="965"/>
      <c r="AJ119" s="966"/>
      <c r="AK119" s="967" t="s">
        <v>129</v>
      </c>
      <c r="AL119" s="965"/>
      <c r="AM119" s="965"/>
      <c r="AN119" s="965"/>
      <c r="AO119" s="966"/>
      <c r="AP119" s="968" t="s">
        <v>129</v>
      </c>
      <c r="AQ119" s="969"/>
      <c r="AR119" s="969"/>
      <c r="AS119" s="969"/>
      <c r="AT119" s="970"/>
      <c r="AU119" s="975"/>
      <c r="AV119" s="976"/>
      <c r="AW119" s="976"/>
      <c r="AX119" s="976"/>
      <c r="AY119" s="976"/>
      <c r="AZ119" s="247" t="s">
        <v>189</v>
      </c>
      <c r="BA119" s="247"/>
      <c r="BB119" s="247"/>
      <c r="BC119" s="247"/>
      <c r="BD119" s="247"/>
      <c r="BE119" s="247"/>
      <c r="BF119" s="247"/>
      <c r="BG119" s="247"/>
      <c r="BH119" s="247"/>
      <c r="BI119" s="247"/>
      <c r="BJ119" s="247"/>
      <c r="BK119" s="247"/>
      <c r="BL119" s="247"/>
      <c r="BM119" s="247"/>
      <c r="BN119" s="247"/>
      <c r="BO119" s="1042" t="s">
        <v>470</v>
      </c>
      <c r="BP119" s="1070"/>
      <c r="BQ119" s="1064">
        <v>22314745</v>
      </c>
      <c r="BR119" s="1065"/>
      <c r="BS119" s="1065"/>
      <c r="BT119" s="1065"/>
      <c r="BU119" s="1065"/>
      <c r="BV119" s="1065">
        <v>22201908</v>
      </c>
      <c r="BW119" s="1065"/>
      <c r="BX119" s="1065"/>
      <c r="BY119" s="1065"/>
      <c r="BZ119" s="1065"/>
      <c r="CA119" s="1065">
        <v>21411881</v>
      </c>
      <c r="CB119" s="1065"/>
      <c r="CC119" s="1065"/>
      <c r="CD119" s="1065"/>
      <c r="CE119" s="1065"/>
      <c r="CF119" s="1066"/>
      <c r="CG119" s="1067"/>
      <c r="CH119" s="1067"/>
      <c r="CI119" s="1067"/>
      <c r="CJ119" s="1068"/>
      <c r="CK119" s="1015"/>
      <c r="CL119" s="1016"/>
      <c r="CM119" s="1038" t="s">
        <v>471</v>
      </c>
      <c r="CN119" s="1030"/>
      <c r="CO119" s="1030"/>
      <c r="CP119" s="1030"/>
      <c r="CQ119" s="1030"/>
      <c r="CR119" s="1030"/>
      <c r="CS119" s="1030"/>
      <c r="CT119" s="1030"/>
      <c r="CU119" s="1030"/>
      <c r="CV119" s="1030"/>
      <c r="CW119" s="1030"/>
      <c r="CX119" s="1030"/>
      <c r="CY119" s="1030"/>
      <c r="CZ119" s="1030"/>
      <c r="DA119" s="1030"/>
      <c r="DB119" s="1030"/>
      <c r="DC119" s="1030"/>
      <c r="DD119" s="1030"/>
      <c r="DE119" s="1030"/>
      <c r="DF119" s="1031"/>
      <c r="DG119" s="1069" t="s">
        <v>129</v>
      </c>
      <c r="DH119" s="1051"/>
      <c r="DI119" s="1051"/>
      <c r="DJ119" s="1051"/>
      <c r="DK119" s="1052"/>
      <c r="DL119" s="1050" t="s">
        <v>129</v>
      </c>
      <c r="DM119" s="1051"/>
      <c r="DN119" s="1051"/>
      <c r="DO119" s="1051"/>
      <c r="DP119" s="1052"/>
      <c r="DQ119" s="1050" t="s">
        <v>458</v>
      </c>
      <c r="DR119" s="1051"/>
      <c r="DS119" s="1051"/>
      <c r="DT119" s="1051"/>
      <c r="DU119" s="1052"/>
      <c r="DV119" s="1053" t="s">
        <v>129</v>
      </c>
      <c r="DW119" s="1054"/>
      <c r="DX119" s="1054"/>
      <c r="DY119" s="1054"/>
      <c r="DZ119" s="1055"/>
    </row>
    <row r="120" spans="1:130" s="226" customFormat="1" ht="26.25" customHeight="1" x14ac:dyDescent="0.2">
      <c r="A120" s="1122"/>
      <c r="B120" s="1014"/>
      <c r="C120" s="987" t="s">
        <v>447</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3" t="s">
        <v>129</v>
      </c>
      <c r="AB120" s="1024"/>
      <c r="AC120" s="1024"/>
      <c r="AD120" s="1024"/>
      <c r="AE120" s="1025"/>
      <c r="AF120" s="1026" t="s">
        <v>129</v>
      </c>
      <c r="AG120" s="1024"/>
      <c r="AH120" s="1024"/>
      <c r="AI120" s="1024"/>
      <c r="AJ120" s="1025"/>
      <c r="AK120" s="1026" t="s">
        <v>129</v>
      </c>
      <c r="AL120" s="1024"/>
      <c r="AM120" s="1024"/>
      <c r="AN120" s="1024"/>
      <c r="AO120" s="1025"/>
      <c r="AP120" s="1027" t="s">
        <v>129</v>
      </c>
      <c r="AQ120" s="1028"/>
      <c r="AR120" s="1028"/>
      <c r="AS120" s="1028"/>
      <c r="AT120" s="1029"/>
      <c r="AU120" s="1056" t="s">
        <v>472</v>
      </c>
      <c r="AV120" s="1057"/>
      <c r="AW120" s="1057"/>
      <c r="AX120" s="1057"/>
      <c r="AY120" s="1058"/>
      <c r="AZ120" s="994" t="s">
        <v>473</v>
      </c>
      <c r="BA120" s="962"/>
      <c r="BB120" s="962"/>
      <c r="BC120" s="962"/>
      <c r="BD120" s="962"/>
      <c r="BE120" s="962"/>
      <c r="BF120" s="962"/>
      <c r="BG120" s="962"/>
      <c r="BH120" s="962"/>
      <c r="BI120" s="962"/>
      <c r="BJ120" s="962"/>
      <c r="BK120" s="962"/>
      <c r="BL120" s="962"/>
      <c r="BM120" s="962"/>
      <c r="BN120" s="962"/>
      <c r="BO120" s="962"/>
      <c r="BP120" s="963"/>
      <c r="BQ120" s="995">
        <v>7985155</v>
      </c>
      <c r="BR120" s="996"/>
      <c r="BS120" s="996"/>
      <c r="BT120" s="996"/>
      <c r="BU120" s="996"/>
      <c r="BV120" s="996">
        <v>8949291</v>
      </c>
      <c r="BW120" s="996"/>
      <c r="BX120" s="996"/>
      <c r="BY120" s="996"/>
      <c r="BZ120" s="996"/>
      <c r="CA120" s="996">
        <v>10459949</v>
      </c>
      <c r="CB120" s="996"/>
      <c r="CC120" s="996"/>
      <c r="CD120" s="996"/>
      <c r="CE120" s="996"/>
      <c r="CF120" s="1009">
        <v>117.9</v>
      </c>
      <c r="CG120" s="1010"/>
      <c r="CH120" s="1010"/>
      <c r="CI120" s="1010"/>
      <c r="CJ120" s="1010"/>
      <c r="CK120" s="1071" t="s">
        <v>474</v>
      </c>
      <c r="CL120" s="1072"/>
      <c r="CM120" s="1072"/>
      <c r="CN120" s="1072"/>
      <c r="CO120" s="1073"/>
      <c r="CP120" s="1079" t="s">
        <v>475</v>
      </c>
      <c r="CQ120" s="1080"/>
      <c r="CR120" s="1080"/>
      <c r="CS120" s="1080"/>
      <c r="CT120" s="1080"/>
      <c r="CU120" s="1080"/>
      <c r="CV120" s="1080"/>
      <c r="CW120" s="1080"/>
      <c r="CX120" s="1080"/>
      <c r="CY120" s="1080"/>
      <c r="CZ120" s="1080"/>
      <c r="DA120" s="1080"/>
      <c r="DB120" s="1080"/>
      <c r="DC120" s="1080"/>
      <c r="DD120" s="1080"/>
      <c r="DE120" s="1080"/>
      <c r="DF120" s="1081"/>
      <c r="DG120" s="995" t="s">
        <v>443</v>
      </c>
      <c r="DH120" s="996"/>
      <c r="DI120" s="996"/>
      <c r="DJ120" s="996"/>
      <c r="DK120" s="996"/>
      <c r="DL120" s="996">
        <v>5897143</v>
      </c>
      <c r="DM120" s="996"/>
      <c r="DN120" s="996"/>
      <c r="DO120" s="996"/>
      <c r="DP120" s="996"/>
      <c r="DQ120" s="996">
        <v>5576883</v>
      </c>
      <c r="DR120" s="996"/>
      <c r="DS120" s="996"/>
      <c r="DT120" s="996"/>
      <c r="DU120" s="996"/>
      <c r="DV120" s="997">
        <v>62.9</v>
      </c>
      <c r="DW120" s="997"/>
      <c r="DX120" s="997"/>
      <c r="DY120" s="997"/>
      <c r="DZ120" s="998"/>
    </row>
    <row r="121" spans="1:130" s="226" customFormat="1" ht="26.25" customHeight="1" x14ac:dyDescent="0.2">
      <c r="A121" s="1122"/>
      <c r="B121" s="1014"/>
      <c r="C121" s="1039" t="s">
        <v>476</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1023" t="s">
        <v>129</v>
      </c>
      <c r="AB121" s="1024"/>
      <c r="AC121" s="1024"/>
      <c r="AD121" s="1024"/>
      <c r="AE121" s="1025"/>
      <c r="AF121" s="1026" t="s">
        <v>458</v>
      </c>
      <c r="AG121" s="1024"/>
      <c r="AH121" s="1024"/>
      <c r="AI121" s="1024"/>
      <c r="AJ121" s="1025"/>
      <c r="AK121" s="1026" t="s">
        <v>129</v>
      </c>
      <c r="AL121" s="1024"/>
      <c r="AM121" s="1024"/>
      <c r="AN121" s="1024"/>
      <c r="AO121" s="1025"/>
      <c r="AP121" s="1027" t="s">
        <v>458</v>
      </c>
      <c r="AQ121" s="1028"/>
      <c r="AR121" s="1028"/>
      <c r="AS121" s="1028"/>
      <c r="AT121" s="1029"/>
      <c r="AU121" s="1059"/>
      <c r="AV121" s="1060"/>
      <c r="AW121" s="1060"/>
      <c r="AX121" s="1060"/>
      <c r="AY121" s="1061"/>
      <c r="AZ121" s="987" t="s">
        <v>477</v>
      </c>
      <c r="BA121" s="988"/>
      <c r="BB121" s="988"/>
      <c r="BC121" s="988"/>
      <c r="BD121" s="988"/>
      <c r="BE121" s="988"/>
      <c r="BF121" s="988"/>
      <c r="BG121" s="988"/>
      <c r="BH121" s="988"/>
      <c r="BI121" s="988"/>
      <c r="BJ121" s="988"/>
      <c r="BK121" s="988"/>
      <c r="BL121" s="988"/>
      <c r="BM121" s="988"/>
      <c r="BN121" s="988"/>
      <c r="BO121" s="988"/>
      <c r="BP121" s="989"/>
      <c r="BQ121" s="990">
        <v>394930</v>
      </c>
      <c r="BR121" s="991"/>
      <c r="BS121" s="991"/>
      <c r="BT121" s="991"/>
      <c r="BU121" s="991"/>
      <c r="BV121" s="991">
        <v>363314</v>
      </c>
      <c r="BW121" s="991"/>
      <c r="BX121" s="991"/>
      <c r="BY121" s="991"/>
      <c r="BZ121" s="991"/>
      <c r="CA121" s="991">
        <v>304409</v>
      </c>
      <c r="CB121" s="991"/>
      <c r="CC121" s="991"/>
      <c r="CD121" s="991"/>
      <c r="CE121" s="991"/>
      <c r="CF121" s="985">
        <v>3.4</v>
      </c>
      <c r="CG121" s="986"/>
      <c r="CH121" s="986"/>
      <c r="CI121" s="986"/>
      <c r="CJ121" s="986"/>
      <c r="CK121" s="1074"/>
      <c r="CL121" s="1075"/>
      <c r="CM121" s="1075"/>
      <c r="CN121" s="1075"/>
      <c r="CO121" s="1076"/>
      <c r="CP121" s="1084" t="s">
        <v>478</v>
      </c>
      <c r="CQ121" s="1085"/>
      <c r="CR121" s="1085"/>
      <c r="CS121" s="1085"/>
      <c r="CT121" s="1085"/>
      <c r="CU121" s="1085"/>
      <c r="CV121" s="1085"/>
      <c r="CW121" s="1085"/>
      <c r="CX121" s="1085"/>
      <c r="CY121" s="1085"/>
      <c r="CZ121" s="1085"/>
      <c r="DA121" s="1085"/>
      <c r="DB121" s="1085"/>
      <c r="DC121" s="1085"/>
      <c r="DD121" s="1085"/>
      <c r="DE121" s="1085"/>
      <c r="DF121" s="1086"/>
      <c r="DG121" s="990">
        <v>628479</v>
      </c>
      <c r="DH121" s="991"/>
      <c r="DI121" s="991"/>
      <c r="DJ121" s="991"/>
      <c r="DK121" s="991"/>
      <c r="DL121" s="991">
        <v>736657</v>
      </c>
      <c r="DM121" s="991"/>
      <c r="DN121" s="991"/>
      <c r="DO121" s="991"/>
      <c r="DP121" s="991"/>
      <c r="DQ121" s="991">
        <v>892514</v>
      </c>
      <c r="DR121" s="991"/>
      <c r="DS121" s="991"/>
      <c r="DT121" s="991"/>
      <c r="DU121" s="991"/>
      <c r="DV121" s="992">
        <v>10.1</v>
      </c>
      <c r="DW121" s="992"/>
      <c r="DX121" s="992"/>
      <c r="DY121" s="992"/>
      <c r="DZ121" s="993"/>
    </row>
    <row r="122" spans="1:130" s="226" customFormat="1" ht="26.25" customHeight="1" x14ac:dyDescent="0.2">
      <c r="A122" s="1122"/>
      <c r="B122" s="1014"/>
      <c r="C122" s="987" t="s">
        <v>457</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3" t="s">
        <v>129</v>
      </c>
      <c r="AB122" s="1024"/>
      <c r="AC122" s="1024"/>
      <c r="AD122" s="1024"/>
      <c r="AE122" s="1025"/>
      <c r="AF122" s="1026" t="s">
        <v>129</v>
      </c>
      <c r="AG122" s="1024"/>
      <c r="AH122" s="1024"/>
      <c r="AI122" s="1024"/>
      <c r="AJ122" s="1025"/>
      <c r="AK122" s="1026" t="s">
        <v>129</v>
      </c>
      <c r="AL122" s="1024"/>
      <c r="AM122" s="1024"/>
      <c r="AN122" s="1024"/>
      <c r="AO122" s="1025"/>
      <c r="AP122" s="1027" t="s">
        <v>129</v>
      </c>
      <c r="AQ122" s="1028"/>
      <c r="AR122" s="1028"/>
      <c r="AS122" s="1028"/>
      <c r="AT122" s="1029"/>
      <c r="AU122" s="1059"/>
      <c r="AV122" s="1060"/>
      <c r="AW122" s="1060"/>
      <c r="AX122" s="1060"/>
      <c r="AY122" s="1061"/>
      <c r="AZ122" s="1038" t="s">
        <v>479</v>
      </c>
      <c r="BA122" s="1030"/>
      <c r="BB122" s="1030"/>
      <c r="BC122" s="1030"/>
      <c r="BD122" s="1030"/>
      <c r="BE122" s="1030"/>
      <c r="BF122" s="1030"/>
      <c r="BG122" s="1030"/>
      <c r="BH122" s="1030"/>
      <c r="BI122" s="1030"/>
      <c r="BJ122" s="1030"/>
      <c r="BK122" s="1030"/>
      <c r="BL122" s="1030"/>
      <c r="BM122" s="1030"/>
      <c r="BN122" s="1030"/>
      <c r="BO122" s="1030"/>
      <c r="BP122" s="1031"/>
      <c r="BQ122" s="1064">
        <v>12398817</v>
      </c>
      <c r="BR122" s="1065"/>
      <c r="BS122" s="1065"/>
      <c r="BT122" s="1065"/>
      <c r="BU122" s="1065"/>
      <c r="BV122" s="1065">
        <v>12532330</v>
      </c>
      <c r="BW122" s="1065"/>
      <c r="BX122" s="1065"/>
      <c r="BY122" s="1065"/>
      <c r="BZ122" s="1065"/>
      <c r="CA122" s="1065">
        <v>12696741</v>
      </c>
      <c r="CB122" s="1065"/>
      <c r="CC122" s="1065"/>
      <c r="CD122" s="1065"/>
      <c r="CE122" s="1065"/>
      <c r="CF122" s="1082">
        <v>143.19999999999999</v>
      </c>
      <c r="CG122" s="1083"/>
      <c r="CH122" s="1083"/>
      <c r="CI122" s="1083"/>
      <c r="CJ122" s="1083"/>
      <c r="CK122" s="1074"/>
      <c r="CL122" s="1075"/>
      <c r="CM122" s="1075"/>
      <c r="CN122" s="1075"/>
      <c r="CO122" s="1076"/>
      <c r="CP122" s="1084" t="s">
        <v>480</v>
      </c>
      <c r="CQ122" s="1085"/>
      <c r="CR122" s="1085"/>
      <c r="CS122" s="1085"/>
      <c r="CT122" s="1085"/>
      <c r="CU122" s="1085"/>
      <c r="CV122" s="1085"/>
      <c r="CW122" s="1085"/>
      <c r="CX122" s="1085"/>
      <c r="CY122" s="1085"/>
      <c r="CZ122" s="1085"/>
      <c r="DA122" s="1085"/>
      <c r="DB122" s="1085"/>
      <c r="DC122" s="1085"/>
      <c r="DD122" s="1085"/>
      <c r="DE122" s="1085"/>
      <c r="DF122" s="1086"/>
      <c r="DG122" s="990" t="s">
        <v>129</v>
      </c>
      <c r="DH122" s="991"/>
      <c r="DI122" s="991"/>
      <c r="DJ122" s="991"/>
      <c r="DK122" s="991"/>
      <c r="DL122" s="991">
        <v>672715</v>
      </c>
      <c r="DM122" s="991"/>
      <c r="DN122" s="991"/>
      <c r="DO122" s="991"/>
      <c r="DP122" s="991"/>
      <c r="DQ122" s="991">
        <v>555315</v>
      </c>
      <c r="DR122" s="991"/>
      <c r="DS122" s="991"/>
      <c r="DT122" s="991"/>
      <c r="DU122" s="991"/>
      <c r="DV122" s="992">
        <v>6.3</v>
      </c>
      <c r="DW122" s="992"/>
      <c r="DX122" s="992"/>
      <c r="DY122" s="992"/>
      <c r="DZ122" s="993"/>
    </row>
    <row r="123" spans="1:130" s="226" customFormat="1" ht="26.25" customHeight="1" x14ac:dyDescent="0.2">
      <c r="A123" s="1122"/>
      <c r="B123" s="1014"/>
      <c r="C123" s="987" t="s">
        <v>464</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3" t="s">
        <v>129</v>
      </c>
      <c r="AB123" s="1024"/>
      <c r="AC123" s="1024"/>
      <c r="AD123" s="1024"/>
      <c r="AE123" s="1025"/>
      <c r="AF123" s="1026" t="s">
        <v>129</v>
      </c>
      <c r="AG123" s="1024"/>
      <c r="AH123" s="1024"/>
      <c r="AI123" s="1024"/>
      <c r="AJ123" s="1025"/>
      <c r="AK123" s="1026" t="s">
        <v>129</v>
      </c>
      <c r="AL123" s="1024"/>
      <c r="AM123" s="1024"/>
      <c r="AN123" s="1024"/>
      <c r="AO123" s="1025"/>
      <c r="AP123" s="1027" t="s">
        <v>129</v>
      </c>
      <c r="AQ123" s="1028"/>
      <c r="AR123" s="1028"/>
      <c r="AS123" s="1028"/>
      <c r="AT123" s="1029"/>
      <c r="AU123" s="1062"/>
      <c r="AV123" s="1063"/>
      <c r="AW123" s="1063"/>
      <c r="AX123" s="1063"/>
      <c r="AY123" s="1063"/>
      <c r="AZ123" s="247" t="s">
        <v>189</v>
      </c>
      <c r="BA123" s="247"/>
      <c r="BB123" s="247"/>
      <c r="BC123" s="247"/>
      <c r="BD123" s="247"/>
      <c r="BE123" s="247"/>
      <c r="BF123" s="247"/>
      <c r="BG123" s="247"/>
      <c r="BH123" s="247"/>
      <c r="BI123" s="247"/>
      <c r="BJ123" s="247"/>
      <c r="BK123" s="247"/>
      <c r="BL123" s="247"/>
      <c r="BM123" s="247"/>
      <c r="BN123" s="247"/>
      <c r="BO123" s="1042" t="s">
        <v>481</v>
      </c>
      <c r="BP123" s="1070"/>
      <c r="BQ123" s="1128">
        <v>20778902</v>
      </c>
      <c r="BR123" s="1129"/>
      <c r="BS123" s="1129"/>
      <c r="BT123" s="1129"/>
      <c r="BU123" s="1129"/>
      <c r="BV123" s="1129">
        <v>21844935</v>
      </c>
      <c r="BW123" s="1129"/>
      <c r="BX123" s="1129"/>
      <c r="BY123" s="1129"/>
      <c r="BZ123" s="1129"/>
      <c r="CA123" s="1129">
        <v>23461099</v>
      </c>
      <c r="CB123" s="1129"/>
      <c r="CC123" s="1129"/>
      <c r="CD123" s="1129"/>
      <c r="CE123" s="1129"/>
      <c r="CF123" s="1066"/>
      <c r="CG123" s="1067"/>
      <c r="CH123" s="1067"/>
      <c r="CI123" s="1067"/>
      <c r="CJ123" s="1068"/>
      <c r="CK123" s="1074"/>
      <c r="CL123" s="1075"/>
      <c r="CM123" s="1075"/>
      <c r="CN123" s="1075"/>
      <c r="CO123" s="1076"/>
      <c r="CP123" s="1084" t="s">
        <v>482</v>
      </c>
      <c r="CQ123" s="1085"/>
      <c r="CR123" s="1085"/>
      <c r="CS123" s="1085"/>
      <c r="CT123" s="1085"/>
      <c r="CU123" s="1085"/>
      <c r="CV123" s="1085"/>
      <c r="CW123" s="1085"/>
      <c r="CX123" s="1085"/>
      <c r="CY123" s="1085"/>
      <c r="CZ123" s="1085"/>
      <c r="DA123" s="1085"/>
      <c r="DB123" s="1085"/>
      <c r="DC123" s="1085"/>
      <c r="DD123" s="1085"/>
      <c r="DE123" s="1085"/>
      <c r="DF123" s="1086"/>
      <c r="DG123" s="1023">
        <v>243560</v>
      </c>
      <c r="DH123" s="1024"/>
      <c r="DI123" s="1024"/>
      <c r="DJ123" s="1024"/>
      <c r="DK123" s="1025"/>
      <c r="DL123" s="1026">
        <v>106767</v>
      </c>
      <c r="DM123" s="1024"/>
      <c r="DN123" s="1024"/>
      <c r="DO123" s="1024"/>
      <c r="DP123" s="1025"/>
      <c r="DQ123" s="1026">
        <v>3632</v>
      </c>
      <c r="DR123" s="1024"/>
      <c r="DS123" s="1024"/>
      <c r="DT123" s="1024"/>
      <c r="DU123" s="1025"/>
      <c r="DV123" s="1027">
        <v>0</v>
      </c>
      <c r="DW123" s="1028"/>
      <c r="DX123" s="1028"/>
      <c r="DY123" s="1028"/>
      <c r="DZ123" s="1029"/>
    </row>
    <row r="124" spans="1:130" s="226" customFormat="1" ht="26.25" customHeight="1" thickBot="1" x14ac:dyDescent="0.25">
      <c r="A124" s="1122"/>
      <c r="B124" s="1014"/>
      <c r="C124" s="987" t="s">
        <v>467</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3" t="s">
        <v>129</v>
      </c>
      <c r="AB124" s="1024"/>
      <c r="AC124" s="1024"/>
      <c r="AD124" s="1024"/>
      <c r="AE124" s="1025"/>
      <c r="AF124" s="1026" t="s">
        <v>129</v>
      </c>
      <c r="AG124" s="1024"/>
      <c r="AH124" s="1024"/>
      <c r="AI124" s="1024"/>
      <c r="AJ124" s="1025"/>
      <c r="AK124" s="1026" t="s">
        <v>129</v>
      </c>
      <c r="AL124" s="1024"/>
      <c r="AM124" s="1024"/>
      <c r="AN124" s="1024"/>
      <c r="AO124" s="1025"/>
      <c r="AP124" s="1027" t="s">
        <v>129</v>
      </c>
      <c r="AQ124" s="1028"/>
      <c r="AR124" s="1028"/>
      <c r="AS124" s="1028"/>
      <c r="AT124" s="1029"/>
      <c r="AU124" s="1124" t="s">
        <v>483</v>
      </c>
      <c r="AV124" s="1125"/>
      <c r="AW124" s="1125"/>
      <c r="AX124" s="1125"/>
      <c r="AY124" s="1125"/>
      <c r="AZ124" s="1125"/>
      <c r="BA124" s="1125"/>
      <c r="BB124" s="1125"/>
      <c r="BC124" s="1125"/>
      <c r="BD124" s="1125"/>
      <c r="BE124" s="1125"/>
      <c r="BF124" s="1125"/>
      <c r="BG124" s="1125"/>
      <c r="BH124" s="1125"/>
      <c r="BI124" s="1125"/>
      <c r="BJ124" s="1125"/>
      <c r="BK124" s="1125"/>
      <c r="BL124" s="1125"/>
      <c r="BM124" s="1125"/>
      <c r="BN124" s="1125"/>
      <c r="BO124" s="1125"/>
      <c r="BP124" s="1126"/>
      <c r="BQ124" s="1127">
        <v>19.600000000000001</v>
      </c>
      <c r="BR124" s="1092"/>
      <c r="BS124" s="1092"/>
      <c r="BT124" s="1092"/>
      <c r="BU124" s="1092"/>
      <c r="BV124" s="1092">
        <v>4.2</v>
      </c>
      <c r="BW124" s="1092"/>
      <c r="BX124" s="1092"/>
      <c r="BY124" s="1092"/>
      <c r="BZ124" s="1092"/>
      <c r="CA124" s="1092" t="s">
        <v>129</v>
      </c>
      <c r="CB124" s="1092"/>
      <c r="CC124" s="1092"/>
      <c r="CD124" s="1092"/>
      <c r="CE124" s="1092"/>
      <c r="CF124" s="1093"/>
      <c r="CG124" s="1094"/>
      <c r="CH124" s="1094"/>
      <c r="CI124" s="1094"/>
      <c r="CJ124" s="1095"/>
      <c r="CK124" s="1077"/>
      <c r="CL124" s="1077"/>
      <c r="CM124" s="1077"/>
      <c r="CN124" s="1077"/>
      <c r="CO124" s="1078"/>
      <c r="CP124" s="1084" t="s">
        <v>484</v>
      </c>
      <c r="CQ124" s="1085"/>
      <c r="CR124" s="1085"/>
      <c r="CS124" s="1085"/>
      <c r="CT124" s="1085"/>
      <c r="CU124" s="1085"/>
      <c r="CV124" s="1085"/>
      <c r="CW124" s="1085"/>
      <c r="CX124" s="1085"/>
      <c r="CY124" s="1085"/>
      <c r="CZ124" s="1085"/>
      <c r="DA124" s="1085"/>
      <c r="DB124" s="1085"/>
      <c r="DC124" s="1085"/>
      <c r="DD124" s="1085"/>
      <c r="DE124" s="1085"/>
      <c r="DF124" s="1086"/>
      <c r="DG124" s="1069">
        <v>6979402</v>
      </c>
      <c r="DH124" s="1051"/>
      <c r="DI124" s="1051"/>
      <c r="DJ124" s="1051"/>
      <c r="DK124" s="1052"/>
      <c r="DL124" s="1050" t="s">
        <v>443</v>
      </c>
      <c r="DM124" s="1051"/>
      <c r="DN124" s="1051"/>
      <c r="DO124" s="1051"/>
      <c r="DP124" s="1052"/>
      <c r="DQ124" s="1050" t="s">
        <v>129</v>
      </c>
      <c r="DR124" s="1051"/>
      <c r="DS124" s="1051"/>
      <c r="DT124" s="1051"/>
      <c r="DU124" s="1052"/>
      <c r="DV124" s="1053" t="s">
        <v>129</v>
      </c>
      <c r="DW124" s="1054"/>
      <c r="DX124" s="1054"/>
      <c r="DY124" s="1054"/>
      <c r="DZ124" s="1055"/>
    </row>
    <row r="125" spans="1:130" s="226" customFormat="1" ht="26.25" customHeight="1" x14ac:dyDescent="0.2">
      <c r="A125" s="1122"/>
      <c r="B125" s="1014"/>
      <c r="C125" s="987" t="s">
        <v>469</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3" t="s">
        <v>129</v>
      </c>
      <c r="AB125" s="1024"/>
      <c r="AC125" s="1024"/>
      <c r="AD125" s="1024"/>
      <c r="AE125" s="1025"/>
      <c r="AF125" s="1026" t="s">
        <v>129</v>
      </c>
      <c r="AG125" s="1024"/>
      <c r="AH125" s="1024"/>
      <c r="AI125" s="1024"/>
      <c r="AJ125" s="1025"/>
      <c r="AK125" s="1026" t="s">
        <v>129</v>
      </c>
      <c r="AL125" s="1024"/>
      <c r="AM125" s="1024"/>
      <c r="AN125" s="1024"/>
      <c r="AO125" s="1025"/>
      <c r="AP125" s="1027" t="s">
        <v>129</v>
      </c>
      <c r="AQ125" s="1028"/>
      <c r="AR125" s="1028"/>
      <c r="AS125" s="1028"/>
      <c r="AT125" s="1029"/>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7" t="s">
        <v>485</v>
      </c>
      <c r="CL125" s="1072"/>
      <c r="CM125" s="1072"/>
      <c r="CN125" s="1072"/>
      <c r="CO125" s="1073"/>
      <c r="CP125" s="994" t="s">
        <v>486</v>
      </c>
      <c r="CQ125" s="962"/>
      <c r="CR125" s="962"/>
      <c r="CS125" s="962"/>
      <c r="CT125" s="962"/>
      <c r="CU125" s="962"/>
      <c r="CV125" s="962"/>
      <c r="CW125" s="962"/>
      <c r="CX125" s="962"/>
      <c r="CY125" s="962"/>
      <c r="CZ125" s="962"/>
      <c r="DA125" s="962"/>
      <c r="DB125" s="962"/>
      <c r="DC125" s="962"/>
      <c r="DD125" s="962"/>
      <c r="DE125" s="962"/>
      <c r="DF125" s="963"/>
      <c r="DG125" s="995" t="s">
        <v>129</v>
      </c>
      <c r="DH125" s="996"/>
      <c r="DI125" s="996"/>
      <c r="DJ125" s="996"/>
      <c r="DK125" s="996"/>
      <c r="DL125" s="996" t="s">
        <v>443</v>
      </c>
      <c r="DM125" s="996"/>
      <c r="DN125" s="996"/>
      <c r="DO125" s="996"/>
      <c r="DP125" s="996"/>
      <c r="DQ125" s="996" t="s">
        <v>129</v>
      </c>
      <c r="DR125" s="996"/>
      <c r="DS125" s="996"/>
      <c r="DT125" s="996"/>
      <c r="DU125" s="996"/>
      <c r="DV125" s="997" t="s">
        <v>129</v>
      </c>
      <c r="DW125" s="997"/>
      <c r="DX125" s="997"/>
      <c r="DY125" s="997"/>
      <c r="DZ125" s="998"/>
    </row>
    <row r="126" spans="1:130" s="226" customFormat="1" ht="26.25" customHeight="1" thickBot="1" x14ac:dyDescent="0.25">
      <c r="A126" s="1122"/>
      <c r="B126" s="1014"/>
      <c r="C126" s="987" t="s">
        <v>471</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3" t="s">
        <v>443</v>
      </c>
      <c r="AB126" s="1024"/>
      <c r="AC126" s="1024"/>
      <c r="AD126" s="1024"/>
      <c r="AE126" s="1025"/>
      <c r="AF126" s="1026" t="s">
        <v>129</v>
      </c>
      <c r="AG126" s="1024"/>
      <c r="AH126" s="1024"/>
      <c r="AI126" s="1024"/>
      <c r="AJ126" s="1025"/>
      <c r="AK126" s="1026" t="s">
        <v>129</v>
      </c>
      <c r="AL126" s="1024"/>
      <c r="AM126" s="1024"/>
      <c r="AN126" s="1024"/>
      <c r="AO126" s="1025"/>
      <c r="AP126" s="1027" t="s">
        <v>129</v>
      </c>
      <c r="AQ126" s="1028"/>
      <c r="AR126" s="1028"/>
      <c r="AS126" s="1028"/>
      <c r="AT126" s="1029"/>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8"/>
      <c r="CL126" s="1075"/>
      <c r="CM126" s="1075"/>
      <c r="CN126" s="1075"/>
      <c r="CO126" s="1076"/>
      <c r="CP126" s="987" t="s">
        <v>487</v>
      </c>
      <c r="CQ126" s="988"/>
      <c r="CR126" s="988"/>
      <c r="CS126" s="988"/>
      <c r="CT126" s="988"/>
      <c r="CU126" s="988"/>
      <c r="CV126" s="988"/>
      <c r="CW126" s="988"/>
      <c r="CX126" s="988"/>
      <c r="CY126" s="988"/>
      <c r="CZ126" s="988"/>
      <c r="DA126" s="988"/>
      <c r="DB126" s="988"/>
      <c r="DC126" s="988"/>
      <c r="DD126" s="988"/>
      <c r="DE126" s="988"/>
      <c r="DF126" s="989"/>
      <c r="DG126" s="990">
        <v>173420</v>
      </c>
      <c r="DH126" s="991"/>
      <c r="DI126" s="991"/>
      <c r="DJ126" s="991"/>
      <c r="DK126" s="991"/>
      <c r="DL126" s="991">
        <v>205035</v>
      </c>
      <c r="DM126" s="991"/>
      <c r="DN126" s="991"/>
      <c r="DO126" s="991"/>
      <c r="DP126" s="991"/>
      <c r="DQ126" s="991">
        <v>89399</v>
      </c>
      <c r="DR126" s="991"/>
      <c r="DS126" s="991"/>
      <c r="DT126" s="991"/>
      <c r="DU126" s="991"/>
      <c r="DV126" s="992">
        <v>1</v>
      </c>
      <c r="DW126" s="992"/>
      <c r="DX126" s="992"/>
      <c r="DY126" s="992"/>
      <c r="DZ126" s="993"/>
    </row>
    <row r="127" spans="1:130" s="226" customFormat="1" ht="26.25" customHeight="1" x14ac:dyDescent="0.2">
      <c r="A127" s="1123"/>
      <c r="B127" s="1016"/>
      <c r="C127" s="1038" t="s">
        <v>488</v>
      </c>
      <c r="D127" s="1030"/>
      <c r="E127" s="1030"/>
      <c r="F127" s="1030"/>
      <c r="G127" s="1030"/>
      <c r="H127" s="1030"/>
      <c r="I127" s="1030"/>
      <c r="J127" s="1030"/>
      <c r="K127" s="1030"/>
      <c r="L127" s="1030"/>
      <c r="M127" s="1030"/>
      <c r="N127" s="1030"/>
      <c r="O127" s="1030"/>
      <c r="P127" s="1030"/>
      <c r="Q127" s="1030"/>
      <c r="R127" s="1030"/>
      <c r="S127" s="1030"/>
      <c r="T127" s="1030"/>
      <c r="U127" s="1030"/>
      <c r="V127" s="1030"/>
      <c r="W127" s="1030"/>
      <c r="X127" s="1030"/>
      <c r="Y127" s="1030"/>
      <c r="Z127" s="1031"/>
      <c r="AA127" s="1023" t="s">
        <v>129</v>
      </c>
      <c r="AB127" s="1024"/>
      <c r="AC127" s="1024"/>
      <c r="AD127" s="1024"/>
      <c r="AE127" s="1025"/>
      <c r="AF127" s="1026" t="s">
        <v>129</v>
      </c>
      <c r="AG127" s="1024"/>
      <c r="AH127" s="1024"/>
      <c r="AI127" s="1024"/>
      <c r="AJ127" s="1025"/>
      <c r="AK127" s="1026" t="s">
        <v>129</v>
      </c>
      <c r="AL127" s="1024"/>
      <c r="AM127" s="1024"/>
      <c r="AN127" s="1024"/>
      <c r="AO127" s="1025"/>
      <c r="AP127" s="1027" t="s">
        <v>129</v>
      </c>
      <c r="AQ127" s="1028"/>
      <c r="AR127" s="1028"/>
      <c r="AS127" s="1028"/>
      <c r="AT127" s="1029"/>
      <c r="AU127" s="228"/>
      <c r="AV127" s="228"/>
      <c r="AW127" s="228"/>
      <c r="AX127" s="1096" t="s">
        <v>489</v>
      </c>
      <c r="AY127" s="1097"/>
      <c r="AZ127" s="1097"/>
      <c r="BA127" s="1097"/>
      <c r="BB127" s="1097"/>
      <c r="BC127" s="1097"/>
      <c r="BD127" s="1097"/>
      <c r="BE127" s="1098"/>
      <c r="BF127" s="1099" t="s">
        <v>490</v>
      </c>
      <c r="BG127" s="1097"/>
      <c r="BH127" s="1097"/>
      <c r="BI127" s="1097"/>
      <c r="BJ127" s="1097"/>
      <c r="BK127" s="1097"/>
      <c r="BL127" s="1098"/>
      <c r="BM127" s="1099" t="s">
        <v>491</v>
      </c>
      <c r="BN127" s="1097"/>
      <c r="BO127" s="1097"/>
      <c r="BP127" s="1097"/>
      <c r="BQ127" s="1097"/>
      <c r="BR127" s="1097"/>
      <c r="BS127" s="1098"/>
      <c r="BT127" s="1099" t="s">
        <v>492</v>
      </c>
      <c r="BU127" s="1097"/>
      <c r="BV127" s="1097"/>
      <c r="BW127" s="1097"/>
      <c r="BX127" s="1097"/>
      <c r="BY127" s="1097"/>
      <c r="BZ127" s="1120"/>
      <c r="CA127" s="228"/>
      <c r="CB127" s="228"/>
      <c r="CC127" s="228"/>
      <c r="CD127" s="251"/>
      <c r="CE127" s="251"/>
      <c r="CF127" s="251"/>
      <c r="CG127" s="228"/>
      <c r="CH127" s="228"/>
      <c r="CI127" s="228"/>
      <c r="CJ127" s="250"/>
      <c r="CK127" s="1088"/>
      <c r="CL127" s="1075"/>
      <c r="CM127" s="1075"/>
      <c r="CN127" s="1075"/>
      <c r="CO127" s="1076"/>
      <c r="CP127" s="987" t="s">
        <v>493</v>
      </c>
      <c r="CQ127" s="988"/>
      <c r="CR127" s="988"/>
      <c r="CS127" s="988"/>
      <c r="CT127" s="988"/>
      <c r="CU127" s="988"/>
      <c r="CV127" s="988"/>
      <c r="CW127" s="988"/>
      <c r="CX127" s="988"/>
      <c r="CY127" s="988"/>
      <c r="CZ127" s="988"/>
      <c r="DA127" s="988"/>
      <c r="DB127" s="988"/>
      <c r="DC127" s="988"/>
      <c r="DD127" s="988"/>
      <c r="DE127" s="988"/>
      <c r="DF127" s="989"/>
      <c r="DG127" s="990" t="s">
        <v>458</v>
      </c>
      <c r="DH127" s="991"/>
      <c r="DI127" s="991"/>
      <c r="DJ127" s="991"/>
      <c r="DK127" s="991"/>
      <c r="DL127" s="991" t="s">
        <v>129</v>
      </c>
      <c r="DM127" s="991"/>
      <c r="DN127" s="991"/>
      <c r="DO127" s="991"/>
      <c r="DP127" s="991"/>
      <c r="DQ127" s="991" t="s">
        <v>129</v>
      </c>
      <c r="DR127" s="991"/>
      <c r="DS127" s="991"/>
      <c r="DT127" s="991"/>
      <c r="DU127" s="991"/>
      <c r="DV127" s="992" t="s">
        <v>129</v>
      </c>
      <c r="DW127" s="992"/>
      <c r="DX127" s="992"/>
      <c r="DY127" s="992"/>
      <c r="DZ127" s="993"/>
    </row>
    <row r="128" spans="1:130" s="226" customFormat="1" ht="26.25" customHeight="1" thickBot="1" x14ac:dyDescent="0.25">
      <c r="A128" s="1106" t="s">
        <v>494</v>
      </c>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t="s">
        <v>495</v>
      </c>
      <c r="X128" s="1108"/>
      <c r="Y128" s="1108"/>
      <c r="Z128" s="1109"/>
      <c r="AA128" s="1110">
        <v>60870</v>
      </c>
      <c r="AB128" s="1111"/>
      <c r="AC128" s="1111"/>
      <c r="AD128" s="1111"/>
      <c r="AE128" s="1112"/>
      <c r="AF128" s="1113">
        <v>60714</v>
      </c>
      <c r="AG128" s="1111"/>
      <c r="AH128" s="1111"/>
      <c r="AI128" s="1111"/>
      <c r="AJ128" s="1112"/>
      <c r="AK128" s="1113">
        <v>62320</v>
      </c>
      <c r="AL128" s="1111"/>
      <c r="AM128" s="1111"/>
      <c r="AN128" s="1111"/>
      <c r="AO128" s="1112"/>
      <c r="AP128" s="1114"/>
      <c r="AQ128" s="1115"/>
      <c r="AR128" s="1115"/>
      <c r="AS128" s="1115"/>
      <c r="AT128" s="1116"/>
      <c r="AU128" s="228"/>
      <c r="AV128" s="228"/>
      <c r="AW128" s="228"/>
      <c r="AX128" s="961" t="s">
        <v>496</v>
      </c>
      <c r="AY128" s="962"/>
      <c r="AZ128" s="962"/>
      <c r="BA128" s="962"/>
      <c r="BB128" s="962"/>
      <c r="BC128" s="962"/>
      <c r="BD128" s="962"/>
      <c r="BE128" s="963"/>
      <c r="BF128" s="1117" t="s">
        <v>497</v>
      </c>
      <c r="BG128" s="1118"/>
      <c r="BH128" s="1118"/>
      <c r="BI128" s="1118"/>
      <c r="BJ128" s="1118"/>
      <c r="BK128" s="1118"/>
      <c r="BL128" s="1119"/>
      <c r="BM128" s="1117">
        <v>13.37</v>
      </c>
      <c r="BN128" s="1118"/>
      <c r="BO128" s="1118"/>
      <c r="BP128" s="1118"/>
      <c r="BQ128" s="1118"/>
      <c r="BR128" s="1118"/>
      <c r="BS128" s="1119"/>
      <c r="BT128" s="1117">
        <v>20</v>
      </c>
      <c r="BU128" s="1118"/>
      <c r="BV128" s="1118"/>
      <c r="BW128" s="1118"/>
      <c r="BX128" s="1118"/>
      <c r="BY128" s="1118"/>
      <c r="BZ128" s="1141"/>
      <c r="CA128" s="251"/>
      <c r="CB128" s="251"/>
      <c r="CC128" s="251"/>
      <c r="CD128" s="251"/>
      <c r="CE128" s="251"/>
      <c r="CF128" s="251"/>
      <c r="CG128" s="228"/>
      <c r="CH128" s="228"/>
      <c r="CI128" s="228"/>
      <c r="CJ128" s="250"/>
      <c r="CK128" s="1089"/>
      <c r="CL128" s="1090"/>
      <c r="CM128" s="1090"/>
      <c r="CN128" s="1090"/>
      <c r="CO128" s="1091"/>
      <c r="CP128" s="1100" t="s">
        <v>498</v>
      </c>
      <c r="CQ128" s="790"/>
      <c r="CR128" s="790"/>
      <c r="CS128" s="790"/>
      <c r="CT128" s="790"/>
      <c r="CU128" s="790"/>
      <c r="CV128" s="790"/>
      <c r="CW128" s="790"/>
      <c r="CX128" s="790"/>
      <c r="CY128" s="790"/>
      <c r="CZ128" s="790"/>
      <c r="DA128" s="790"/>
      <c r="DB128" s="790"/>
      <c r="DC128" s="790"/>
      <c r="DD128" s="790"/>
      <c r="DE128" s="790"/>
      <c r="DF128" s="1101"/>
      <c r="DG128" s="1102" t="s">
        <v>497</v>
      </c>
      <c r="DH128" s="1103"/>
      <c r="DI128" s="1103"/>
      <c r="DJ128" s="1103"/>
      <c r="DK128" s="1103"/>
      <c r="DL128" s="1103" t="s">
        <v>497</v>
      </c>
      <c r="DM128" s="1103"/>
      <c r="DN128" s="1103"/>
      <c r="DO128" s="1103"/>
      <c r="DP128" s="1103"/>
      <c r="DQ128" s="1103" t="s">
        <v>497</v>
      </c>
      <c r="DR128" s="1103"/>
      <c r="DS128" s="1103"/>
      <c r="DT128" s="1103"/>
      <c r="DU128" s="1103"/>
      <c r="DV128" s="1104" t="s">
        <v>497</v>
      </c>
      <c r="DW128" s="1104"/>
      <c r="DX128" s="1104"/>
      <c r="DY128" s="1104"/>
      <c r="DZ128" s="1105"/>
    </row>
    <row r="129" spans="1:131" s="226" customFormat="1" ht="26.25" customHeight="1" x14ac:dyDescent="0.2">
      <c r="A129" s="999" t="s">
        <v>107</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35" t="s">
        <v>499</v>
      </c>
      <c r="X129" s="1136"/>
      <c r="Y129" s="1136"/>
      <c r="Z129" s="1137"/>
      <c r="AA129" s="1023">
        <v>8722389</v>
      </c>
      <c r="AB129" s="1024"/>
      <c r="AC129" s="1024"/>
      <c r="AD129" s="1024"/>
      <c r="AE129" s="1025"/>
      <c r="AF129" s="1026">
        <v>9355821</v>
      </c>
      <c r="AG129" s="1024"/>
      <c r="AH129" s="1024"/>
      <c r="AI129" s="1024"/>
      <c r="AJ129" s="1025"/>
      <c r="AK129" s="1026">
        <v>9809121</v>
      </c>
      <c r="AL129" s="1024"/>
      <c r="AM129" s="1024"/>
      <c r="AN129" s="1024"/>
      <c r="AO129" s="1025"/>
      <c r="AP129" s="1138"/>
      <c r="AQ129" s="1139"/>
      <c r="AR129" s="1139"/>
      <c r="AS129" s="1139"/>
      <c r="AT129" s="1140"/>
      <c r="AU129" s="229"/>
      <c r="AV129" s="229"/>
      <c r="AW129" s="229"/>
      <c r="AX129" s="1130" t="s">
        <v>500</v>
      </c>
      <c r="AY129" s="988"/>
      <c r="AZ129" s="988"/>
      <c r="BA129" s="988"/>
      <c r="BB129" s="988"/>
      <c r="BC129" s="988"/>
      <c r="BD129" s="988"/>
      <c r="BE129" s="989"/>
      <c r="BF129" s="1131" t="s">
        <v>497</v>
      </c>
      <c r="BG129" s="1132"/>
      <c r="BH129" s="1132"/>
      <c r="BI129" s="1132"/>
      <c r="BJ129" s="1132"/>
      <c r="BK129" s="1132"/>
      <c r="BL129" s="1133"/>
      <c r="BM129" s="1131">
        <v>18.37</v>
      </c>
      <c r="BN129" s="1132"/>
      <c r="BO129" s="1132"/>
      <c r="BP129" s="1132"/>
      <c r="BQ129" s="1132"/>
      <c r="BR129" s="1132"/>
      <c r="BS129" s="1133"/>
      <c r="BT129" s="1131">
        <v>30</v>
      </c>
      <c r="BU129" s="1132"/>
      <c r="BV129" s="1132"/>
      <c r="BW129" s="1132"/>
      <c r="BX129" s="1132"/>
      <c r="BY129" s="1132"/>
      <c r="BZ129" s="1134"/>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999" t="s">
        <v>501</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35" t="s">
        <v>502</v>
      </c>
      <c r="X130" s="1136"/>
      <c r="Y130" s="1136"/>
      <c r="Z130" s="1137"/>
      <c r="AA130" s="1023">
        <v>908100</v>
      </c>
      <c r="AB130" s="1024"/>
      <c r="AC130" s="1024"/>
      <c r="AD130" s="1024"/>
      <c r="AE130" s="1025"/>
      <c r="AF130" s="1026">
        <v>924115</v>
      </c>
      <c r="AG130" s="1024"/>
      <c r="AH130" s="1024"/>
      <c r="AI130" s="1024"/>
      <c r="AJ130" s="1025"/>
      <c r="AK130" s="1026">
        <v>939994</v>
      </c>
      <c r="AL130" s="1024"/>
      <c r="AM130" s="1024"/>
      <c r="AN130" s="1024"/>
      <c r="AO130" s="1025"/>
      <c r="AP130" s="1138"/>
      <c r="AQ130" s="1139"/>
      <c r="AR130" s="1139"/>
      <c r="AS130" s="1139"/>
      <c r="AT130" s="1140"/>
      <c r="AU130" s="229"/>
      <c r="AV130" s="229"/>
      <c r="AW130" s="229"/>
      <c r="AX130" s="1130" t="s">
        <v>503</v>
      </c>
      <c r="AY130" s="988"/>
      <c r="AZ130" s="988"/>
      <c r="BA130" s="988"/>
      <c r="BB130" s="988"/>
      <c r="BC130" s="988"/>
      <c r="BD130" s="988"/>
      <c r="BE130" s="989"/>
      <c r="BF130" s="1166">
        <v>10.6</v>
      </c>
      <c r="BG130" s="1167"/>
      <c r="BH130" s="1167"/>
      <c r="BI130" s="1167"/>
      <c r="BJ130" s="1167"/>
      <c r="BK130" s="1167"/>
      <c r="BL130" s="1168"/>
      <c r="BM130" s="1166">
        <v>25</v>
      </c>
      <c r="BN130" s="1167"/>
      <c r="BO130" s="1167"/>
      <c r="BP130" s="1167"/>
      <c r="BQ130" s="1167"/>
      <c r="BR130" s="1167"/>
      <c r="BS130" s="1168"/>
      <c r="BT130" s="1166">
        <v>35</v>
      </c>
      <c r="BU130" s="1167"/>
      <c r="BV130" s="1167"/>
      <c r="BW130" s="1167"/>
      <c r="BX130" s="1167"/>
      <c r="BY130" s="1167"/>
      <c r="BZ130" s="1169"/>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504</v>
      </c>
      <c r="X131" s="1173"/>
      <c r="Y131" s="1173"/>
      <c r="Z131" s="1174"/>
      <c r="AA131" s="1069">
        <v>7814289</v>
      </c>
      <c r="AB131" s="1051"/>
      <c r="AC131" s="1051"/>
      <c r="AD131" s="1051"/>
      <c r="AE131" s="1052"/>
      <c r="AF131" s="1050">
        <v>8431706</v>
      </c>
      <c r="AG131" s="1051"/>
      <c r="AH131" s="1051"/>
      <c r="AI131" s="1051"/>
      <c r="AJ131" s="1052"/>
      <c r="AK131" s="1050">
        <v>8869127</v>
      </c>
      <c r="AL131" s="1051"/>
      <c r="AM131" s="1051"/>
      <c r="AN131" s="1051"/>
      <c r="AO131" s="1052"/>
      <c r="AP131" s="1175"/>
      <c r="AQ131" s="1176"/>
      <c r="AR131" s="1176"/>
      <c r="AS131" s="1176"/>
      <c r="AT131" s="1177"/>
      <c r="AU131" s="229"/>
      <c r="AV131" s="229"/>
      <c r="AW131" s="229"/>
      <c r="AX131" s="1148" t="s">
        <v>505</v>
      </c>
      <c r="AY131" s="790"/>
      <c r="AZ131" s="790"/>
      <c r="BA131" s="790"/>
      <c r="BB131" s="790"/>
      <c r="BC131" s="790"/>
      <c r="BD131" s="790"/>
      <c r="BE131" s="1101"/>
      <c r="BF131" s="1149" t="s">
        <v>497</v>
      </c>
      <c r="BG131" s="1150"/>
      <c r="BH131" s="1150"/>
      <c r="BI131" s="1150"/>
      <c r="BJ131" s="1150"/>
      <c r="BK131" s="1150"/>
      <c r="BL131" s="1151"/>
      <c r="BM131" s="1149">
        <v>350</v>
      </c>
      <c r="BN131" s="1150"/>
      <c r="BO131" s="1150"/>
      <c r="BP131" s="1150"/>
      <c r="BQ131" s="1150"/>
      <c r="BR131" s="1150"/>
      <c r="BS131" s="1151"/>
      <c r="BT131" s="1152"/>
      <c r="BU131" s="1153"/>
      <c r="BV131" s="1153"/>
      <c r="BW131" s="1153"/>
      <c r="BX131" s="1153"/>
      <c r="BY131" s="1153"/>
      <c r="BZ131" s="1154"/>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1155" t="s">
        <v>506</v>
      </c>
      <c r="B132" s="1156"/>
      <c r="C132" s="1156"/>
      <c r="D132" s="1156"/>
      <c r="E132" s="1156"/>
      <c r="F132" s="1156"/>
      <c r="G132" s="1156"/>
      <c r="H132" s="1156"/>
      <c r="I132" s="1156"/>
      <c r="J132" s="1156"/>
      <c r="K132" s="1156"/>
      <c r="L132" s="1156"/>
      <c r="M132" s="1156"/>
      <c r="N132" s="1156"/>
      <c r="O132" s="1156"/>
      <c r="P132" s="1156"/>
      <c r="Q132" s="1156"/>
      <c r="R132" s="1156"/>
      <c r="S132" s="1156"/>
      <c r="T132" s="1156"/>
      <c r="U132" s="1156"/>
      <c r="V132" s="1159" t="s">
        <v>507</v>
      </c>
      <c r="W132" s="1159"/>
      <c r="X132" s="1159"/>
      <c r="Y132" s="1159"/>
      <c r="Z132" s="1160"/>
      <c r="AA132" s="1161">
        <v>10.41835028</v>
      </c>
      <c r="AB132" s="1162"/>
      <c r="AC132" s="1162"/>
      <c r="AD132" s="1162"/>
      <c r="AE132" s="1163"/>
      <c r="AF132" s="1164">
        <v>11.03042492</v>
      </c>
      <c r="AG132" s="1162"/>
      <c r="AH132" s="1162"/>
      <c r="AI132" s="1162"/>
      <c r="AJ132" s="1163"/>
      <c r="AK132" s="1164">
        <v>10.618080000000001</v>
      </c>
      <c r="AL132" s="1162"/>
      <c r="AM132" s="1162"/>
      <c r="AN132" s="1162"/>
      <c r="AO132" s="1163"/>
      <c r="AP132" s="1066"/>
      <c r="AQ132" s="1067"/>
      <c r="AR132" s="1067"/>
      <c r="AS132" s="1067"/>
      <c r="AT132" s="116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1157"/>
      <c r="B133" s="1158"/>
      <c r="C133" s="1158"/>
      <c r="D133" s="1158"/>
      <c r="E133" s="1158"/>
      <c r="F133" s="1158"/>
      <c r="G133" s="1158"/>
      <c r="H133" s="1158"/>
      <c r="I133" s="1158"/>
      <c r="J133" s="1158"/>
      <c r="K133" s="1158"/>
      <c r="L133" s="1158"/>
      <c r="M133" s="1158"/>
      <c r="N133" s="1158"/>
      <c r="O133" s="1158"/>
      <c r="P133" s="1158"/>
      <c r="Q133" s="1158"/>
      <c r="R133" s="1158"/>
      <c r="S133" s="1158"/>
      <c r="T133" s="1158"/>
      <c r="U133" s="1158"/>
      <c r="V133" s="1142" t="s">
        <v>508</v>
      </c>
      <c r="W133" s="1142"/>
      <c r="X133" s="1142"/>
      <c r="Y133" s="1142"/>
      <c r="Z133" s="1143"/>
      <c r="AA133" s="1144">
        <v>11.4</v>
      </c>
      <c r="AB133" s="1145"/>
      <c r="AC133" s="1145"/>
      <c r="AD133" s="1145"/>
      <c r="AE133" s="1146"/>
      <c r="AF133" s="1144">
        <v>10.9</v>
      </c>
      <c r="AG133" s="1145"/>
      <c r="AH133" s="1145"/>
      <c r="AI133" s="1145"/>
      <c r="AJ133" s="1146"/>
      <c r="AK133" s="1144">
        <v>10.6</v>
      </c>
      <c r="AL133" s="1145"/>
      <c r="AM133" s="1145"/>
      <c r="AN133" s="1145"/>
      <c r="AO133" s="1146"/>
      <c r="AP133" s="1093"/>
      <c r="AQ133" s="1094"/>
      <c r="AR133" s="1094"/>
      <c r="AS133" s="1094"/>
      <c r="AT133" s="114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c7dMPNb6UrllMEermhxcoTXpcEH0Z+zXqRHb2bdNoYOJxQzPWgoZMAFiDCMTCFtXH0Flx/qEeY78FKZ2yBpOGg==" saltValue="SxaE8bOftDR7lJpw16go1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6" customWidth="1"/>
    <col min="121" max="121" width="0" style="255" hidden="1" customWidth="1"/>
    <col min="122" max="16384" width="9" style="255" hidden="1"/>
  </cols>
  <sheetData>
    <row r="1" spans="1:120" ht="13.2"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5"/>
    </row>
    <row r="17" spans="119:120" ht="13.2" x14ac:dyDescent="0.2">
      <c r="DP17" s="255"/>
    </row>
    <row r="18" spans="119:120" ht="13.2" x14ac:dyDescent="0.2"/>
    <row r="19" spans="119:120" ht="13.2" x14ac:dyDescent="0.2"/>
    <row r="20" spans="119:120" ht="13.2" x14ac:dyDescent="0.2">
      <c r="DO20" s="255"/>
      <c r="DP20" s="255"/>
    </row>
    <row r="21" spans="119:120" ht="13.2" x14ac:dyDescent="0.2">
      <c r="DP21" s="255"/>
    </row>
    <row r="22" spans="119:120" ht="13.2" x14ac:dyDescent="0.2"/>
    <row r="23" spans="119:120" ht="13.2" x14ac:dyDescent="0.2">
      <c r="DO23" s="255"/>
      <c r="DP23" s="255"/>
    </row>
    <row r="24" spans="119:120" ht="13.2" x14ac:dyDescent="0.2">
      <c r="DP24" s="255"/>
    </row>
    <row r="25" spans="119:120" ht="13.2" x14ac:dyDescent="0.2">
      <c r="DP25" s="255"/>
    </row>
    <row r="26" spans="119:120" ht="13.2" x14ac:dyDescent="0.2">
      <c r="DO26" s="255"/>
      <c r="DP26" s="255"/>
    </row>
    <row r="27" spans="119:120" ht="13.2" x14ac:dyDescent="0.2"/>
    <row r="28" spans="119:120" ht="13.2" x14ac:dyDescent="0.2">
      <c r="DO28" s="255"/>
      <c r="DP28" s="255"/>
    </row>
    <row r="29" spans="119:120" ht="13.2" x14ac:dyDescent="0.2">
      <c r="DP29" s="255"/>
    </row>
    <row r="30" spans="119:120" ht="13.2" x14ac:dyDescent="0.2"/>
    <row r="31" spans="119:120" ht="13.2" x14ac:dyDescent="0.2">
      <c r="DO31" s="255"/>
      <c r="DP31" s="255"/>
    </row>
    <row r="32" spans="119:120" ht="13.2" x14ac:dyDescent="0.2"/>
    <row r="33" spans="98:120" ht="13.2" x14ac:dyDescent="0.2">
      <c r="DO33" s="255"/>
      <c r="DP33" s="255"/>
    </row>
    <row r="34" spans="98:120" ht="13.2" x14ac:dyDescent="0.2">
      <c r="DM34" s="255"/>
    </row>
    <row r="35" spans="98:120" ht="13.2" x14ac:dyDescent="0.2">
      <c r="CT35" s="255"/>
      <c r="CU35" s="255"/>
      <c r="CV35" s="255"/>
      <c r="CY35" s="255"/>
      <c r="CZ35" s="255"/>
      <c r="DA35" s="255"/>
      <c r="DD35" s="255"/>
      <c r="DE35" s="255"/>
      <c r="DF35" s="255"/>
      <c r="DI35" s="255"/>
      <c r="DJ35" s="255"/>
      <c r="DK35" s="255"/>
      <c r="DM35" s="255"/>
      <c r="DN35" s="255"/>
      <c r="DO35" s="255"/>
      <c r="DP35" s="255"/>
    </row>
    <row r="36" spans="98:120" ht="13.2" x14ac:dyDescent="0.2"/>
    <row r="37" spans="98:120" ht="13.2" x14ac:dyDescent="0.2">
      <c r="CW37" s="255"/>
      <c r="DB37" s="255"/>
      <c r="DG37" s="255"/>
      <c r="DL37" s="255"/>
      <c r="DP37" s="255"/>
    </row>
    <row r="38" spans="98:120" ht="13.2"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5"/>
      <c r="DO49" s="255"/>
      <c r="DP49" s="25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5"/>
      <c r="CS63" s="255"/>
      <c r="CX63" s="255"/>
      <c r="DC63" s="255"/>
      <c r="DH63" s="255"/>
    </row>
    <row r="64" spans="22:120" ht="13.2" x14ac:dyDescent="0.2">
      <c r="V64" s="255"/>
    </row>
    <row r="65" spans="15:120" ht="13.2"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2" x14ac:dyDescent="0.2">
      <c r="Q66" s="255"/>
      <c r="S66" s="255"/>
      <c r="U66" s="255"/>
      <c r="DM66" s="255"/>
    </row>
    <row r="67" spans="15:120" ht="13.2"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2" x14ac:dyDescent="0.2"/>
    <row r="69" spans="15:120" ht="13.2" x14ac:dyDescent="0.2"/>
    <row r="70" spans="15:120" ht="13.2" x14ac:dyDescent="0.2"/>
    <row r="71" spans="15:120" ht="13.2" x14ac:dyDescent="0.2"/>
    <row r="72" spans="15:120" ht="13.2" x14ac:dyDescent="0.2">
      <c r="DP72" s="255"/>
    </row>
    <row r="73" spans="15:120" ht="13.2" x14ac:dyDescent="0.2">
      <c r="DP73" s="25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5"/>
      <c r="CX96" s="255"/>
      <c r="DC96" s="255"/>
      <c r="DH96" s="255"/>
    </row>
    <row r="97" spans="24:120" ht="13.2" x14ac:dyDescent="0.2">
      <c r="CS97" s="255"/>
      <c r="CX97" s="255"/>
      <c r="DC97" s="255"/>
      <c r="DH97" s="255"/>
      <c r="DP97" s="256" t="s">
        <v>509</v>
      </c>
    </row>
    <row r="98" spans="24:120" ht="13.2" hidden="1" x14ac:dyDescent="0.2">
      <c r="CS98" s="255"/>
      <c r="CX98" s="255"/>
      <c r="DC98" s="255"/>
      <c r="DH98" s="255"/>
    </row>
    <row r="99" spans="24:120" ht="13.2"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2" hidden="1" x14ac:dyDescent="0.2">
      <c r="CT103" s="255"/>
      <c r="CV103" s="255"/>
      <c r="CW103" s="255"/>
      <c r="CY103" s="255"/>
      <c r="DA103" s="255"/>
      <c r="DB103" s="255"/>
      <c r="DD103" s="255"/>
      <c r="DF103" s="255"/>
      <c r="DG103" s="255"/>
      <c r="DI103" s="255"/>
      <c r="DK103" s="255"/>
      <c r="DL103" s="255"/>
      <c r="DM103" s="255"/>
      <c r="DN103" s="255"/>
      <c r="DO103" s="255"/>
      <c r="DP103" s="255"/>
    </row>
    <row r="104" spans="24:120" ht="13.2" hidden="1" x14ac:dyDescent="0.2">
      <c r="CV104" s="255"/>
      <c r="CW104" s="255"/>
      <c r="DA104" s="255"/>
      <c r="DB104" s="255"/>
      <c r="DF104" s="255"/>
      <c r="DG104" s="255"/>
      <c r="DK104" s="255"/>
      <c r="DL104" s="255"/>
      <c r="DN104" s="255"/>
      <c r="DO104" s="255"/>
      <c r="DP104" s="255"/>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6" customWidth="1"/>
    <col min="117" max="16384" width="9" style="255" hidden="1"/>
  </cols>
  <sheetData>
    <row r="1" spans="2:116" ht="13.2"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2" x14ac:dyDescent="0.2"/>
    <row r="3" spans="2:116" ht="13.2" x14ac:dyDescent="0.2"/>
    <row r="4" spans="2:116" ht="13.2"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2"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2" x14ac:dyDescent="0.2"/>
    <row r="20" spans="9:116" ht="13.2" x14ac:dyDescent="0.2"/>
    <row r="21" spans="9:116" ht="13.2" x14ac:dyDescent="0.2">
      <c r="DL21" s="255"/>
    </row>
    <row r="22" spans="9:116" ht="13.2" x14ac:dyDescent="0.2">
      <c r="DI22" s="255"/>
      <c r="DJ22" s="255"/>
      <c r="DK22" s="255"/>
      <c r="DL22" s="255"/>
    </row>
    <row r="23" spans="9:116" ht="13.2" x14ac:dyDescent="0.2">
      <c r="CY23" s="255"/>
      <c r="CZ23" s="255"/>
      <c r="DA23" s="255"/>
      <c r="DB23" s="255"/>
      <c r="DC23" s="255"/>
      <c r="DD23" s="255"/>
      <c r="DE23" s="255"/>
      <c r="DF23" s="255"/>
      <c r="DG23" s="255"/>
      <c r="DH23" s="255"/>
      <c r="DI23" s="255"/>
      <c r="DJ23" s="255"/>
      <c r="DK23" s="255"/>
      <c r="DL23" s="25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5"/>
      <c r="DA35" s="255"/>
      <c r="DB35" s="255"/>
      <c r="DC35" s="255"/>
      <c r="DD35" s="255"/>
      <c r="DE35" s="255"/>
      <c r="DF35" s="255"/>
      <c r="DG35" s="255"/>
      <c r="DH35" s="255"/>
      <c r="DI35" s="255"/>
      <c r="DJ35" s="255"/>
      <c r="DK35" s="255"/>
      <c r="DL35" s="255"/>
    </row>
    <row r="36" spans="15:116" ht="13.2" x14ac:dyDescent="0.2"/>
    <row r="37" spans="15:116" ht="13.2" x14ac:dyDescent="0.2">
      <c r="DL37" s="255"/>
    </row>
    <row r="38" spans="15:116" ht="13.2" x14ac:dyDescent="0.2">
      <c r="DI38" s="255"/>
      <c r="DJ38" s="255"/>
      <c r="DK38" s="255"/>
      <c r="DL38" s="255"/>
    </row>
    <row r="39" spans="15:116" ht="13.2" x14ac:dyDescent="0.2"/>
    <row r="40" spans="15:116" ht="13.2" x14ac:dyDescent="0.2"/>
    <row r="41" spans="15:116" ht="13.2" x14ac:dyDescent="0.2"/>
    <row r="42" spans="15:116" ht="13.2" x14ac:dyDescent="0.2"/>
    <row r="43" spans="15:116" ht="13.2"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2" x14ac:dyDescent="0.2">
      <c r="DL44" s="255"/>
    </row>
    <row r="45" spans="15:116" ht="13.2" x14ac:dyDescent="0.2"/>
    <row r="46" spans="15:116" ht="13.2" x14ac:dyDescent="0.2">
      <c r="DA46" s="255"/>
      <c r="DB46" s="255"/>
      <c r="DC46" s="255"/>
      <c r="DD46" s="255"/>
      <c r="DE46" s="255"/>
      <c r="DF46" s="255"/>
      <c r="DG46" s="255"/>
      <c r="DH46" s="255"/>
      <c r="DI46" s="255"/>
      <c r="DJ46" s="255"/>
      <c r="DK46" s="255"/>
      <c r="DL46" s="255"/>
    </row>
    <row r="47" spans="15:116" ht="13.2" x14ac:dyDescent="0.2"/>
    <row r="48" spans="15:116" ht="13.2" x14ac:dyDescent="0.2"/>
    <row r="49" spans="104:116" ht="13.2" x14ac:dyDescent="0.2"/>
    <row r="50" spans="104:116" ht="13.2" x14ac:dyDescent="0.2">
      <c r="CZ50" s="255"/>
      <c r="DA50" s="255"/>
      <c r="DB50" s="255"/>
      <c r="DC50" s="255"/>
      <c r="DD50" s="255"/>
      <c r="DE50" s="255"/>
      <c r="DF50" s="255"/>
      <c r="DG50" s="255"/>
      <c r="DH50" s="255"/>
      <c r="DI50" s="255"/>
      <c r="DJ50" s="255"/>
      <c r="DK50" s="255"/>
      <c r="DL50" s="255"/>
    </row>
    <row r="51" spans="104:116" ht="13.2" x14ac:dyDescent="0.2"/>
    <row r="52" spans="104:116" ht="13.2" x14ac:dyDescent="0.2"/>
    <row r="53" spans="104:116" ht="13.2" x14ac:dyDescent="0.2">
      <c r="DL53" s="25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5"/>
      <c r="DD67" s="255"/>
      <c r="DE67" s="255"/>
      <c r="DF67" s="255"/>
      <c r="DG67" s="255"/>
      <c r="DH67" s="255"/>
      <c r="DI67" s="255"/>
      <c r="DJ67" s="255"/>
      <c r="DK67" s="255"/>
      <c r="DL67" s="25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ITaVVCmjDXYx5+lpPBKsaZO9fpK7Ik01BdquCjZ8fDi8ohtLEgWRQE5/MkNiBqnHSnLMNti754kVZ7SeVNsUAw==" saltValue="Onf1dZtoi9XsLePg+iXvog=="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4140625" style="257" customWidth="1"/>
    <col min="37" max="44" width="17" style="257" customWidth="1"/>
    <col min="45" max="45" width="6.109375" style="264" customWidth="1"/>
    <col min="46" max="46" width="3" style="262" customWidth="1"/>
    <col min="47" max="47" width="19.109375" style="257" hidden="1" customWidth="1"/>
    <col min="48" max="52" width="12.6640625" style="257" hidden="1" customWidth="1"/>
    <col min="53" max="16384" width="8.6640625" style="257" hidden="1"/>
  </cols>
  <sheetData>
    <row r="1" spans="1:46" ht="13.2" x14ac:dyDescent="0.2">
      <c r="AS1" s="258"/>
      <c r="AT1" s="258"/>
    </row>
    <row r="2" spans="1:46" ht="13.2" x14ac:dyDescent="0.2">
      <c r="AS2" s="258"/>
      <c r="AT2" s="258"/>
    </row>
    <row r="3" spans="1:46" ht="13.2" x14ac:dyDescent="0.2">
      <c r="AS3" s="258"/>
      <c r="AT3" s="258"/>
    </row>
    <row r="4" spans="1:46" ht="13.2" x14ac:dyDescent="0.2">
      <c r="AS4" s="258"/>
      <c r="AT4" s="258"/>
    </row>
    <row r="5" spans="1:46" ht="16.2" x14ac:dyDescent="0.2">
      <c r="A5" s="259" t="s">
        <v>510</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2"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511</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9" t="s">
        <v>512</v>
      </c>
      <c r="AP7" s="268"/>
      <c r="AQ7" s="269" t="s">
        <v>513</v>
      </c>
      <c r="AR7" s="270"/>
    </row>
    <row r="8" spans="1:46" ht="13.2"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0"/>
      <c r="AP8" s="274" t="s">
        <v>514</v>
      </c>
      <c r="AQ8" s="275" t="s">
        <v>515</v>
      </c>
      <c r="AR8" s="276" t="s">
        <v>516</v>
      </c>
    </row>
    <row r="9" spans="1:46" ht="13.2"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1" t="s">
        <v>517</v>
      </c>
      <c r="AL9" s="1182"/>
      <c r="AM9" s="1182"/>
      <c r="AN9" s="1183"/>
      <c r="AO9" s="277">
        <v>2246827</v>
      </c>
      <c r="AP9" s="277">
        <v>76122</v>
      </c>
      <c r="AQ9" s="278">
        <v>87308</v>
      </c>
      <c r="AR9" s="279">
        <v>-12.8</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1" t="s">
        <v>518</v>
      </c>
      <c r="AL10" s="1182"/>
      <c r="AM10" s="1182"/>
      <c r="AN10" s="1183"/>
      <c r="AO10" s="280">
        <v>36695</v>
      </c>
      <c r="AP10" s="280">
        <v>1243</v>
      </c>
      <c r="AQ10" s="281">
        <v>7758</v>
      </c>
      <c r="AR10" s="282">
        <v>-84</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1" t="s">
        <v>519</v>
      </c>
      <c r="AL11" s="1182"/>
      <c r="AM11" s="1182"/>
      <c r="AN11" s="1183"/>
      <c r="AO11" s="280">
        <v>390737</v>
      </c>
      <c r="AP11" s="280">
        <v>13238</v>
      </c>
      <c r="AQ11" s="281">
        <v>2064</v>
      </c>
      <c r="AR11" s="282">
        <v>541.4</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1" t="s">
        <v>520</v>
      </c>
      <c r="AL12" s="1182"/>
      <c r="AM12" s="1182"/>
      <c r="AN12" s="1183"/>
      <c r="AO12" s="280" t="s">
        <v>521</v>
      </c>
      <c r="AP12" s="280" t="s">
        <v>521</v>
      </c>
      <c r="AQ12" s="281">
        <v>9</v>
      </c>
      <c r="AR12" s="282" t="s">
        <v>521</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1" t="s">
        <v>522</v>
      </c>
      <c r="AL13" s="1182"/>
      <c r="AM13" s="1182"/>
      <c r="AN13" s="1183"/>
      <c r="AO13" s="280">
        <v>77468</v>
      </c>
      <c r="AP13" s="280">
        <v>2625</v>
      </c>
      <c r="AQ13" s="281">
        <v>2858</v>
      </c>
      <c r="AR13" s="282">
        <v>-8.1999999999999993</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1" t="s">
        <v>523</v>
      </c>
      <c r="AL14" s="1182"/>
      <c r="AM14" s="1182"/>
      <c r="AN14" s="1183"/>
      <c r="AO14" s="280">
        <v>39855</v>
      </c>
      <c r="AP14" s="280">
        <v>1350</v>
      </c>
      <c r="AQ14" s="281">
        <v>1616</v>
      </c>
      <c r="AR14" s="282">
        <v>-16.5</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4" t="s">
        <v>524</v>
      </c>
      <c r="AL15" s="1185"/>
      <c r="AM15" s="1185"/>
      <c r="AN15" s="1186"/>
      <c r="AO15" s="280">
        <v>-179695</v>
      </c>
      <c r="AP15" s="280">
        <v>-6088</v>
      </c>
      <c r="AQ15" s="281">
        <v>-6164</v>
      </c>
      <c r="AR15" s="282">
        <v>-1.2</v>
      </c>
    </row>
    <row r="16" spans="1:46" ht="13.2"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4" t="s">
        <v>189</v>
      </c>
      <c r="AL16" s="1185"/>
      <c r="AM16" s="1185"/>
      <c r="AN16" s="1186"/>
      <c r="AO16" s="280">
        <v>2611887</v>
      </c>
      <c r="AP16" s="280">
        <v>88491</v>
      </c>
      <c r="AQ16" s="281">
        <v>95448</v>
      </c>
      <c r="AR16" s="282">
        <v>-7.3</v>
      </c>
    </row>
    <row r="17" spans="1:46" ht="13.2"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2"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2"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525</v>
      </c>
      <c r="AL19" s="258"/>
      <c r="AM19" s="258"/>
      <c r="AN19" s="258"/>
      <c r="AO19" s="258"/>
      <c r="AP19" s="258"/>
      <c r="AQ19" s="258"/>
      <c r="AR19" s="258"/>
    </row>
    <row r="20" spans="1:46" ht="13.2"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526</v>
      </c>
      <c r="AP20" s="289" t="s">
        <v>527</v>
      </c>
      <c r="AQ20" s="290" t="s">
        <v>528</v>
      </c>
      <c r="AR20" s="291"/>
    </row>
    <row r="21" spans="1:46" s="297" customFormat="1" ht="13.2"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7" t="s">
        <v>529</v>
      </c>
      <c r="AL21" s="1188"/>
      <c r="AM21" s="1188"/>
      <c r="AN21" s="1189"/>
      <c r="AO21" s="293">
        <v>8.81</v>
      </c>
      <c r="AP21" s="294">
        <v>8.85</v>
      </c>
      <c r="AQ21" s="295">
        <v>-0.04</v>
      </c>
      <c r="AR21" s="263"/>
      <c r="AS21" s="296"/>
      <c r="AT21" s="292"/>
    </row>
    <row r="22" spans="1:46" s="297" customFormat="1" ht="13.2"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7" t="s">
        <v>530</v>
      </c>
      <c r="AL22" s="1188"/>
      <c r="AM22" s="1188"/>
      <c r="AN22" s="1189"/>
      <c r="AO22" s="298">
        <v>97.8</v>
      </c>
      <c r="AP22" s="299">
        <v>97.5</v>
      </c>
      <c r="AQ22" s="300">
        <v>0.3</v>
      </c>
      <c r="AR22" s="284"/>
      <c r="AS22" s="296"/>
      <c r="AT22" s="292"/>
    </row>
    <row r="23" spans="1:46" s="297" customFormat="1" ht="13.2"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2"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2"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2" x14ac:dyDescent="0.2">
      <c r="A26" s="1178" t="s">
        <v>531</v>
      </c>
      <c r="B26" s="1178"/>
      <c r="C26" s="1178"/>
      <c r="D26" s="1178"/>
      <c r="E26" s="1178"/>
      <c r="F26" s="1178"/>
      <c r="G26" s="1178"/>
      <c r="H26" s="1178"/>
      <c r="I26" s="1178"/>
      <c r="J26" s="1178"/>
      <c r="K26" s="1178"/>
      <c r="L26" s="1178"/>
      <c r="M26" s="1178"/>
      <c r="N26" s="1178"/>
      <c r="O26" s="1178"/>
      <c r="P26" s="1178"/>
      <c r="Q26" s="1178"/>
      <c r="R26" s="1178"/>
      <c r="S26" s="1178"/>
      <c r="T26" s="1178"/>
      <c r="U26" s="1178"/>
      <c r="V26" s="1178"/>
      <c r="W26" s="1178"/>
      <c r="X26" s="1178"/>
      <c r="Y26" s="1178"/>
      <c r="Z26" s="1178"/>
      <c r="AA26" s="1178"/>
      <c r="AB26" s="1178"/>
      <c r="AC26" s="1178"/>
      <c r="AD26" s="1178"/>
      <c r="AE26" s="1178"/>
      <c r="AF26" s="1178"/>
      <c r="AG26" s="1178"/>
      <c r="AH26" s="1178"/>
      <c r="AI26" s="1178"/>
      <c r="AJ26" s="1178"/>
      <c r="AK26" s="1178"/>
      <c r="AL26" s="1178"/>
      <c r="AM26" s="1178"/>
      <c r="AN26" s="1178"/>
      <c r="AO26" s="1178"/>
      <c r="AP26" s="1178"/>
      <c r="AQ26" s="1178"/>
      <c r="AR26" s="1178"/>
      <c r="AS26" s="1178"/>
      <c r="AT26" s="263"/>
    </row>
    <row r="27" spans="1:46" ht="13.2" x14ac:dyDescent="0.2">
      <c r="A27" s="305"/>
      <c r="AO27" s="258"/>
      <c r="AP27" s="258"/>
      <c r="AQ27" s="258"/>
      <c r="AR27" s="258"/>
      <c r="AS27" s="258"/>
      <c r="AT27" s="258"/>
    </row>
    <row r="28" spans="1:46" ht="16.2" x14ac:dyDescent="0.2">
      <c r="A28" s="259" t="s">
        <v>532</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2"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533</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9" t="s">
        <v>512</v>
      </c>
      <c r="AP30" s="268"/>
      <c r="AQ30" s="269" t="s">
        <v>513</v>
      </c>
      <c r="AR30" s="270"/>
    </row>
    <row r="31" spans="1:46" ht="13.2"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0"/>
      <c r="AP31" s="274" t="s">
        <v>514</v>
      </c>
      <c r="AQ31" s="275" t="s">
        <v>515</v>
      </c>
      <c r="AR31" s="276" t="s">
        <v>516</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5" t="s">
        <v>534</v>
      </c>
      <c r="AL32" s="1196"/>
      <c r="AM32" s="1196"/>
      <c r="AN32" s="1197"/>
      <c r="AO32" s="308">
        <v>1146184</v>
      </c>
      <c r="AP32" s="308">
        <v>38833</v>
      </c>
      <c r="AQ32" s="309">
        <v>54035</v>
      </c>
      <c r="AR32" s="310">
        <v>-28.1</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5" t="s">
        <v>535</v>
      </c>
      <c r="AL33" s="1196"/>
      <c r="AM33" s="1196"/>
      <c r="AN33" s="1197"/>
      <c r="AO33" s="308" t="s">
        <v>521</v>
      </c>
      <c r="AP33" s="308" t="s">
        <v>521</v>
      </c>
      <c r="AQ33" s="309" t="s">
        <v>521</v>
      </c>
      <c r="AR33" s="310" t="s">
        <v>521</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5" t="s">
        <v>536</v>
      </c>
      <c r="AL34" s="1196"/>
      <c r="AM34" s="1196"/>
      <c r="AN34" s="1197"/>
      <c r="AO34" s="308" t="s">
        <v>521</v>
      </c>
      <c r="AP34" s="308" t="s">
        <v>521</v>
      </c>
      <c r="AQ34" s="309">
        <v>20</v>
      </c>
      <c r="AR34" s="310" t="s">
        <v>521</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5" t="s">
        <v>537</v>
      </c>
      <c r="AL35" s="1196"/>
      <c r="AM35" s="1196"/>
      <c r="AN35" s="1197"/>
      <c r="AO35" s="308">
        <v>703628</v>
      </c>
      <c r="AP35" s="308">
        <v>23839</v>
      </c>
      <c r="AQ35" s="309">
        <v>18791</v>
      </c>
      <c r="AR35" s="310">
        <v>26.9</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5" t="s">
        <v>538</v>
      </c>
      <c r="AL36" s="1196"/>
      <c r="AM36" s="1196"/>
      <c r="AN36" s="1197"/>
      <c r="AO36" s="308">
        <v>94233</v>
      </c>
      <c r="AP36" s="308">
        <v>3193</v>
      </c>
      <c r="AQ36" s="309">
        <v>2664</v>
      </c>
      <c r="AR36" s="310">
        <v>19.899999999999999</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5" t="s">
        <v>539</v>
      </c>
      <c r="AL37" s="1196"/>
      <c r="AM37" s="1196"/>
      <c r="AN37" s="1197"/>
      <c r="AO37" s="308" t="s">
        <v>521</v>
      </c>
      <c r="AP37" s="308" t="s">
        <v>521</v>
      </c>
      <c r="AQ37" s="309">
        <v>620</v>
      </c>
      <c r="AR37" s="310" t="s">
        <v>521</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8" t="s">
        <v>540</v>
      </c>
      <c r="AL38" s="1199"/>
      <c r="AM38" s="1199"/>
      <c r="AN38" s="1200"/>
      <c r="AO38" s="311" t="s">
        <v>521</v>
      </c>
      <c r="AP38" s="311" t="s">
        <v>521</v>
      </c>
      <c r="AQ38" s="312">
        <v>2</v>
      </c>
      <c r="AR38" s="300" t="s">
        <v>521</v>
      </c>
      <c r="AS38" s="307"/>
    </row>
    <row r="39" spans="1:46" ht="13.2"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8" t="s">
        <v>541</v>
      </c>
      <c r="AL39" s="1199"/>
      <c r="AM39" s="1199"/>
      <c r="AN39" s="1200"/>
      <c r="AO39" s="308">
        <v>-62320</v>
      </c>
      <c r="AP39" s="308">
        <v>-2111</v>
      </c>
      <c r="AQ39" s="309">
        <v>-4196</v>
      </c>
      <c r="AR39" s="310">
        <v>-49.7</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5" t="s">
        <v>542</v>
      </c>
      <c r="AL40" s="1196"/>
      <c r="AM40" s="1196"/>
      <c r="AN40" s="1197"/>
      <c r="AO40" s="308">
        <v>-939994</v>
      </c>
      <c r="AP40" s="308">
        <v>-31847</v>
      </c>
      <c r="AQ40" s="309">
        <v>-50476</v>
      </c>
      <c r="AR40" s="310">
        <v>-36.9</v>
      </c>
      <c r="AS40" s="307"/>
    </row>
    <row r="41" spans="1:46" ht="13.2"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1" t="s">
        <v>301</v>
      </c>
      <c r="AL41" s="1202"/>
      <c r="AM41" s="1202"/>
      <c r="AN41" s="1203"/>
      <c r="AO41" s="308">
        <v>941731</v>
      </c>
      <c r="AP41" s="308">
        <v>31906</v>
      </c>
      <c r="AQ41" s="309">
        <v>21460</v>
      </c>
      <c r="AR41" s="310">
        <v>48.7</v>
      </c>
      <c r="AS41" s="307"/>
    </row>
    <row r="42" spans="1:46" ht="13.2"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543</v>
      </c>
      <c r="AL42" s="258"/>
      <c r="AM42" s="258"/>
      <c r="AN42" s="258"/>
      <c r="AO42" s="258"/>
      <c r="AP42" s="258"/>
      <c r="AQ42" s="284"/>
      <c r="AR42" s="284"/>
      <c r="AS42" s="307"/>
    </row>
    <row r="43" spans="1:46" ht="13.2"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2"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2"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2"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544</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2"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545</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90" t="s">
        <v>512</v>
      </c>
      <c r="AN49" s="1192" t="s">
        <v>546</v>
      </c>
      <c r="AO49" s="1193"/>
      <c r="AP49" s="1193"/>
      <c r="AQ49" s="1193"/>
      <c r="AR49" s="1194"/>
    </row>
    <row r="50" spans="1:44" ht="13.2"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1"/>
      <c r="AN50" s="324" t="s">
        <v>547</v>
      </c>
      <c r="AO50" s="325" t="s">
        <v>548</v>
      </c>
      <c r="AP50" s="326" t="s">
        <v>549</v>
      </c>
      <c r="AQ50" s="327" t="s">
        <v>550</v>
      </c>
      <c r="AR50" s="328" t="s">
        <v>551</v>
      </c>
    </row>
    <row r="51" spans="1:44" ht="13.2"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552</v>
      </c>
      <c r="AL51" s="321"/>
      <c r="AM51" s="329">
        <v>2174665</v>
      </c>
      <c r="AN51" s="330">
        <v>70262</v>
      </c>
      <c r="AO51" s="331">
        <v>7.1</v>
      </c>
      <c r="AP51" s="332">
        <v>68468</v>
      </c>
      <c r="AQ51" s="333">
        <v>3.9</v>
      </c>
      <c r="AR51" s="334">
        <v>3.2</v>
      </c>
    </row>
    <row r="52" spans="1:44" ht="13.2"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553</v>
      </c>
      <c r="AM52" s="337">
        <v>1771619</v>
      </c>
      <c r="AN52" s="338">
        <v>57239</v>
      </c>
      <c r="AO52" s="339">
        <v>50.8</v>
      </c>
      <c r="AP52" s="340">
        <v>34140</v>
      </c>
      <c r="AQ52" s="341">
        <v>-6.4</v>
      </c>
      <c r="AR52" s="342">
        <v>57.2</v>
      </c>
    </row>
    <row r="53" spans="1:44" ht="13.2"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554</v>
      </c>
      <c r="AL53" s="321"/>
      <c r="AM53" s="329">
        <v>1838464</v>
      </c>
      <c r="AN53" s="330">
        <v>59945</v>
      </c>
      <c r="AO53" s="331">
        <v>-14.7</v>
      </c>
      <c r="AP53" s="332">
        <v>69729</v>
      </c>
      <c r="AQ53" s="333">
        <v>1.8</v>
      </c>
      <c r="AR53" s="334">
        <v>-16.5</v>
      </c>
    </row>
    <row r="54" spans="1:44" ht="13.2"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553</v>
      </c>
      <c r="AM54" s="337">
        <v>1441681</v>
      </c>
      <c r="AN54" s="338">
        <v>47008</v>
      </c>
      <c r="AO54" s="339">
        <v>-17.899999999999999</v>
      </c>
      <c r="AP54" s="340">
        <v>38908</v>
      </c>
      <c r="AQ54" s="341">
        <v>14</v>
      </c>
      <c r="AR54" s="342">
        <v>-31.9</v>
      </c>
    </row>
    <row r="55" spans="1:44" ht="13.2"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555</v>
      </c>
      <c r="AL55" s="321"/>
      <c r="AM55" s="329">
        <v>1763960</v>
      </c>
      <c r="AN55" s="330">
        <v>58328</v>
      </c>
      <c r="AO55" s="331">
        <v>-2.7</v>
      </c>
      <c r="AP55" s="332">
        <v>74581</v>
      </c>
      <c r="AQ55" s="333">
        <v>7</v>
      </c>
      <c r="AR55" s="334">
        <v>-9.6999999999999993</v>
      </c>
    </row>
    <row r="56" spans="1:44" ht="13.2"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553</v>
      </c>
      <c r="AM56" s="337">
        <v>1282784</v>
      </c>
      <c r="AN56" s="338">
        <v>42417</v>
      </c>
      <c r="AO56" s="339">
        <v>-9.8000000000000007</v>
      </c>
      <c r="AP56" s="340">
        <v>41563</v>
      </c>
      <c r="AQ56" s="341">
        <v>6.8</v>
      </c>
      <c r="AR56" s="342">
        <v>-16.600000000000001</v>
      </c>
    </row>
    <row r="57" spans="1:44" ht="13.2"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556</v>
      </c>
      <c r="AL57" s="321"/>
      <c r="AM57" s="329">
        <v>1757779</v>
      </c>
      <c r="AN57" s="330">
        <v>58812</v>
      </c>
      <c r="AO57" s="331">
        <v>0.8</v>
      </c>
      <c r="AP57" s="332">
        <v>76347</v>
      </c>
      <c r="AQ57" s="333">
        <v>2.4</v>
      </c>
      <c r="AR57" s="334">
        <v>-1.6</v>
      </c>
    </row>
    <row r="58" spans="1:44" ht="13.2"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553</v>
      </c>
      <c r="AM58" s="337">
        <v>903645</v>
      </c>
      <c r="AN58" s="338">
        <v>30234</v>
      </c>
      <c r="AO58" s="339">
        <v>-28.7</v>
      </c>
      <c r="AP58" s="340">
        <v>41762</v>
      </c>
      <c r="AQ58" s="341">
        <v>0.5</v>
      </c>
      <c r="AR58" s="342">
        <v>-29.2</v>
      </c>
    </row>
    <row r="59" spans="1:44" ht="13.2"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557</v>
      </c>
      <c r="AL59" s="321"/>
      <c r="AM59" s="329">
        <v>1956740</v>
      </c>
      <c r="AN59" s="330">
        <v>66294</v>
      </c>
      <c r="AO59" s="331">
        <v>12.7</v>
      </c>
      <c r="AP59" s="332">
        <v>69604</v>
      </c>
      <c r="AQ59" s="333">
        <v>-8.8000000000000007</v>
      </c>
      <c r="AR59" s="334">
        <v>21.5</v>
      </c>
    </row>
    <row r="60" spans="1:44" ht="13.2"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553</v>
      </c>
      <c r="AM60" s="337">
        <v>632404</v>
      </c>
      <c r="AN60" s="338">
        <v>21426</v>
      </c>
      <c r="AO60" s="339">
        <v>-29.1</v>
      </c>
      <c r="AP60" s="340">
        <v>36247</v>
      </c>
      <c r="AQ60" s="341">
        <v>-13.2</v>
      </c>
      <c r="AR60" s="342">
        <v>-15.9</v>
      </c>
    </row>
    <row r="61" spans="1:44" ht="13.2"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558</v>
      </c>
      <c r="AL61" s="343"/>
      <c r="AM61" s="344">
        <v>1898322</v>
      </c>
      <c r="AN61" s="345">
        <v>62728</v>
      </c>
      <c r="AO61" s="346">
        <v>0.6</v>
      </c>
      <c r="AP61" s="347">
        <v>71746</v>
      </c>
      <c r="AQ61" s="348">
        <v>1.3</v>
      </c>
      <c r="AR61" s="334">
        <v>-0.7</v>
      </c>
    </row>
    <row r="62" spans="1:44" ht="13.2"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553</v>
      </c>
      <c r="AM62" s="337">
        <v>1206427</v>
      </c>
      <c r="AN62" s="338">
        <v>39665</v>
      </c>
      <c r="AO62" s="339">
        <v>-6.9</v>
      </c>
      <c r="AP62" s="340">
        <v>38524</v>
      </c>
      <c r="AQ62" s="341">
        <v>0.3</v>
      </c>
      <c r="AR62" s="342">
        <v>-7.2</v>
      </c>
    </row>
    <row r="63" spans="1:44" ht="13.2"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2"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2"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2"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2" hidden="1" x14ac:dyDescent="0.2">
      <c r="AK70" s="258"/>
      <c r="AL70" s="258"/>
      <c r="AM70" s="258"/>
      <c r="AN70" s="258"/>
      <c r="AO70" s="258"/>
      <c r="AP70" s="258"/>
      <c r="AQ70" s="258"/>
      <c r="AR70" s="258"/>
    </row>
    <row r="71" spans="1:46" ht="13.2" hidden="1" x14ac:dyDescent="0.2">
      <c r="AK71" s="258"/>
      <c r="AL71" s="258"/>
      <c r="AM71" s="258"/>
      <c r="AN71" s="258"/>
      <c r="AO71" s="258"/>
      <c r="AP71" s="258"/>
      <c r="AQ71" s="258"/>
      <c r="AR71" s="258"/>
    </row>
    <row r="72" spans="1:46" ht="13.2" hidden="1" x14ac:dyDescent="0.2">
      <c r="AK72" s="258"/>
      <c r="AL72" s="258"/>
      <c r="AM72" s="258"/>
      <c r="AN72" s="258"/>
      <c r="AO72" s="258"/>
      <c r="AP72" s="258"/>
      <c r="AQ72" s="258"/>
      <c r="AR72" s="258"/>
    </row>
    <row r="73" spans="1:46" ht="13.2" hidden="1" x14ac:dyDescent="0.2">
      <c r="AK73" s="258"/>
      <c r="AL73" s="258"/>
      <c r="AM73" s="258"/>
      <c r="AN73" s="258"/>
      <c r="AO73" s="258"/>
      <c r="AP73" s="258"/>
      <c r="AQ73" s="258"/>
      <c r="AR73" s="258"/>
    </row>
  </sheetData>
  <sheetProtection algorithmName="SHA-512" hashValue="c5+VskJWokVBxLu5MRURwpOYGGY0ZYtNduBk18Oz3JuBeZ0yQ5LuvLBE31TjYBxUgZx7w8EiQB83XpX8PGp0Lg==" saltValue="lUP+2fJn5dzEttG0pqaA3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2" x14ac:dyDescent="0.2">
      <c r="B2" s="255"/>
      <c r="DG2" s="255"/>
    </row>
    <row r="3" spans="2:125" ht="13.2"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2" x14ac:dyDescent="0.2"/>
    <row r="5" spans="2:125" ht="13.2" x14ac:dyDescent="0.2"/>
    <row r="6" spans="2:125" ht="13.2" x14ac:dyDescent="0.2"/>
    <row r="7" spans="2:125" ht="13.2" x14ac:dyDescent="0.2"/>
    <row r="8" spans="2:125" ht="13.2" x14ac:dyDescent="0.2"/>
    <row r="9" spans="2:125" ht="13.2" x14ac:dyDescent="0.2">
      <c r="DU9" s="25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5"/>
    </row>
    <row r="18" spans="125:125" ht="13.2" x14ac:dyDescent="0.2"/>
    <row r="19" spans="125:125" ht="13.2" x14ac:dyDescent="0.2"/>
    <row r="20" spans="125:125" ht="13.2" x14ac:dyDescent="0.2">
      <c r="DU20" s="255"/>
    </row>
    <row r="21" spans="125:125" ht="13.2" x14ac:dyDescent="0.2">
      <c r="DU21" s="25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5"/>
    </row>
    <row r="29" spans="125:125" ht="13.2" x14ac:dyDescent="0.2"/>
    <row r="30" spans="125:125" ht="13.2" x14ac:dyDescent="0.2"/>
    <row r="31" spans="125:125" ht="13.2" x14ac:dyDescent="0.2"/>
    <row r="32" spans="125:125" ht="13.2" x14ac:dyDescent="0.2"/>
    <row r="33" spans="2:125" ht="13.2" x14ac:dyDescent="0.2">
      <c r="B33" s="255"/>
      <c r="G33" s="255"/>
      <c r="I33" s="255"/>
    </row>
    <row r="34" spans="2:125" ht="13.2" x14ac:dyDescent="0.2">
      <c r="C34" s="255"/>
      <c r="P34" s="255"/>
      <c r="DE34" s="255"/>
      <c r="DH34" s="255"/>
    </row>
    <row r="35" spans="2:125" ht="13.2" x14ac:dyDescent="0.2">
      <c r="D35" s="255"/>
      <c r="E35" s="255"/>
      <c r="DG35" s="255"/>
      <c r="DJ35" s="255"/>
      <c r="DP35" s="255"/>
      <c r="DQ35" s="255"/>
      <c r="DR35" s="255"/>
      <c r="DS35" s="255"/>
      <c r="DT35" s="255"/>
      <c r="DU35" s="255"/>
    </row>
    <row r="36" spans="2:125" ht="13.2"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2" x14ac:dyDescent="0.2">
      <c r="DU37" s="255"/>
    </row>
    <row r="38" spans="2:125" ht="13.2" x14ac:dyDescent="0.2">
      <c r="DT38" s="255"/>
      <c r="DU38" s="255"/>
    </row>
    <row r="39" spans="2:125" ht="13.2" x14ac:dyDescent="0.2"/>
    <row r="40" spans="2:125" ht="13.2" x14ac:dyDescent="0.2">
      <c r="DH40" s="255"/>
    </row>
    <row r="41" spans="2:125" ht="13.2" x14ac:dyDescent="0.2">
      <c r="DE41" s="255"/>
    </row>
    <row r="42" spans="2:125" ht="13.2" x14ac:dyDescent="0.2">
      <c r="DG42" s="255"/>
      <c r="DJ42" s="255"/>
    </row>
    <row r="43" spans="2:125" ht="13.2"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2" x14ac:dyDescent="0.2">
      <c r="DU44" s="255"/>
    </row>
    <row r="45" spans="2:125" ht="13.2" x14ac:dyDescent="0.2"/>
    <row r="46" spans="2:125" ht="13.2" x14ac:dyDescent="0.2"/>
    <row r="47" spans="2:125" ht="13.2" x14ac:dyDescent="0.2"/>
    <row r="48" spans="2:125" ht="13.2" x14ac:dyDescent="0.2">
      <c r="DT48" s="255"/>
      <c r="DU48" s="255"/>
    </row>
    <row r="49" spans="120:125" ht="13.2" x14ac:dyDescent="0.2">
      <c r="DU49" s="255"/>
    </row>
    <row r="50" spans="120:125" ht="13.2" x14ac:dyDescent="0.2">
      <c r="DU50" s="255"/>
    </row>
    <row r="51" spans="120:125" ht="13.2" x14ac:dyDescent="0.2">
      <c r="DP51" s="255"/>
      <c r="DQ51" s="255"/>
      <c r="DR51" s="255"/>
      <c r="DS51" s="255"/>
      <c r="DT51" s="255"/>
      <c r="DU51" s="255"/>
    </row>
    <row r="52" spans="120:125" ht="13.2" x14ac:dyDescent="0.2"/>
    <row r="53" spans="120:125" ht="13.2" x14ac:dyDescent="0.2"/>
    <row r="54" spans="120:125" ht="13.2" x14ac:dyDescent="0.2">
      <c r="DU54" s="255"/>
    </row>
    <row r="55" spans="120:125" ht="13.2" x14ac:dyDescent="0.2"/>
    <row r="56" spans="120:125" ht="13.2" x14ac:dyDescent="0.2"/>
    <row r="57" spans="120:125" ht="13.2" x14ac:dyDescent="0.2"/>
    <row r="58" spans="120:125" ht="13.2" x14ac:dyDescent="0.2">
      <c r="DU58" s="255"/>
    </row>
    <row r="59" spans="120:125" ht="13.2" x14ac:dyDescent="0.2"/>
    <row r="60" spans="120:125" ht="13.2" x14ac:dyDescent="0.2"/>
    <row r="61" spans="120:125" ht="13.2" x14ac:dyDescent="0.2"/>
    <row r="62" spans="120:125" ht="13.2" x14ac:dyDescent="0.2"/>
    <row r="63" spans="120:125" ht="13.2" x14ac:dyDescent="0.2">
      <c r="DU63" s="255"/>
    </row>
    <row r="64" spans="120:125" ht="13.2" x14ac:dyDescent="0.2">
      <c r="DT64" s="255"/>
      <c r="DU64" s="255"/>
    </row>
    <row r="65" spans="123:125" ht="13.2" x14ac:dyDescent="0.2"/>
    <row r="66" spans="123:125" ht="13.2" x14ac:dyDescent="0.2"/>
    <row r="67" spans="123:125" ht="13.2" x14ac:dyDescent="0.2"/>
    <row r="68" spans="123:125" ht="13.2" x14ac:dyDescent="0.2"/>
    <row r="69" spans="123:125" ht="13.2" x14ac:dyDescent="0.2">
      <c r="DS69" s="255"/>
      <c r="DT69" s="255"/>
      <c r="DU69" s="25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5"/>
    </row>
    <row r="83" spans="116:125" ht="13.2" x14ac:dyDescent="0.2">
      <c r="DM83" s="255"/>
      <c r="DN83" s="255"/>
      <c r="DO83" s="255"/>
      <c r="DP83" s="255"/>
      <c r="DQ83" s="255"/>
      <c r="DR83" s="255"/>
      <c r="DS83" s="255"/>
      <c r="DT83" s="255"/>
      <c r="DU83" s="255"/>
    </row>
    <row r="84" spans="116:125" ht="13.2" x14ac:dyDescent="0.2"/>
    <row r="85" spans="116:125" ht="13.2" x14ac:dyDescent="0.2"/>
    <row r="86" spans="116:125" ht="13.2" x14ac:dyDescent="0.2"/>
    <row r="87" spans="116:125" ht="13.2" x14ac:dyDescent="0.2"/>
    <row r="88" spans="116:125" ht="13.2" x14ac:dyDescent="0.2">
      <c r="DU88" s="25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560</v>
      </c>
    </row>
    <row r="120" spans="125:125" ht="13.5" hidden="1" customHeight="1" x14ac:dyDescent="0.2"/>
    <row r="121" spans="125:125" ht="13.5" hidden="1" customHeight="1" x14ac:dyDescent="0.2">
      <c r="DU121" s="255"/>
    </row>
  </sheetData>
  <sheetProtection algorithmName="SHA-512" hashValue="8JUfip5bqf8lu7COkNVrzOxnGCM33J9IBjDw4Rdku1W82kr6/a2d4jgwTjfjbGgKIj8GibQgzxqzKKP6V5Oq0A==" saltValue="k1kZs6EhjSYbMCxFVWSe0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2" x14ac:dyDescent="0.2">
      <c r="B2" s="255"/>
      <c r="T2" s="255"/>
    </row>
    <row r="3" spans="1:125"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5"/>
      <c r="G33" s="255"/>
      <c r="I33" s="255"/>
    </row>
    <row r="34" spans="2:125" ht="13.2" x14ac:dyDescent="0.2">
      <c r="C34" s="255"/>
      <c r="P34" s="255"/>
      <c r="R34" s="255"/>
      <c r="U34" s="255"/>
    </row>
    <row r="35" spans="2:125" ht="13.2"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2" x14ac:dyDescent="0.2">
      <c r="F36" s="255"/>
      <c r="H36" s="255"/>
      <c r="J36" s="255"/>
      <c r="K36" s="255"/>
      <c r="L36" s="255"/>
      <c r="M36" s="255"/>
      <c r="N36" s="255"/>
      <c r="O36" s="255"/>
      <c r="Q36" s="255"/>
      <c r="S36" s="255"/>
      <c r="V36" s="255"/>
    </row>
    <row r="37" spans="2:125" ht="13.2" x14ac:dyDescent="0.2"/>
    <row r="38" spans="2:125" ht="13.2" x14ac:dyDescent="0.2"/>
    <row r="39" spans="2:125" ht="13.2" x14ac:dyDescent="0.2"/>
    <row r="40" spans="2:125" ht="13.2" x14ac:dyDescent="0.2">
      <c r="U40" s="255"/>
    </row>
    <row r="41" spans="2:125" ht="13.2" x14ac:dyDescent="0.2">
      <c r="R41" s="255"/>
    </row>
    <row r="42" spans="2:125" ht="13.2"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2" x14ac:dyDescent="0.2">
      <c r="Q43" s="255"/>
      <c r="S43" s="255"/>
      <c r="V43" s="25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561</v>
      </c>
    </row>
  </sheetData>
  <sheetProtection algorithmName="SHA-512" hashValue="92SfDUjEztb88+tahuW7GetVgwZABdSNqUcZpHDdY3dSftemr83vSTGuP4YsLbLWKJyaeANDA0kyEwWWa/MpUg==" saltValue="grBMm+4bp9hPrPaTVXuw9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2">
      <c r="B47" s="10"/>
      <c r="C47" s="1204" t="s">
        <v>3</v>
      </c>
      <c r="D47" s="1204"/>
      <c r="E47" s="1205"/>
      <c r="F47" s="11">
        <v>32.36</v>
      </c>
      <c r="G47" s="12">
        <v>32.26</v>
      </c>
      <c r="H47" s="12">
        <v>31.38</v>
      </c>
      <c r="I47" s="12">
        <v>27.17</v>
      </c>
      <c r="J47" s="13">
        <v>25.62</v>
      </c>
    </row>
    <row r="48" spans="2:10" ht="57.75" customHeight="1" x14ac:dyDescent="0.2">
      <c r="B48" s="14"/>
      <c r="C48" s="1206" t="s">
        <v>4</v>
      </c>
      <c r="D48" s="1206"/>
      <c r="E48" s="1207"/>
      <c r="F48" s="15">
        <v>2.1800000000000002</v>
      </c>
      <c r="G48" s="16">
        <v>6.59</v>
      </c>
      <c r="H48" s="16">
        <v>3.86</v>
      </c>
      <c r="I48" s="16">
        <v>6.72</v>
      </c>
      <c r="J48" s="17">
        <v>5.79</v>
      </c>
    </row>
    <row r="49" spans="2:10" ht="57.75" customHeight="1" thickBot="1" x14ac:dyDescent="0.25">
      <c r="B49" s="18"/>
      <c r="C49" s="1208" t="s">
        <v>5</v>
      </c>
      <c r="D49" s="1208"/>
      <c r="E49" s="1209"/>
      <c r="F49" s="19" t="s">
        <v>567</v>
      </c>
      <c r="G49" s="20">
        <v>3.37</v>
      </c>
      <c r="H49" s="20" t="s">
        <v>568</v>
      </c>
      <c r="I49" s="20" t="s">
        <v>569</v>
      </c>
      <c r="J49" s="21" t="s">
        <v>570</v>
      </c>
    </row>
    <row r="50" spans="2:10" ht="13.2" x14ac:dyDescent="0.2"/>
  </sheetData>
  <sheetProtection algorithmName="SHA-512" hashValue="Zq8T7hINOyIlsYvqGM1Q4wrnjoUtZ1gIzu8PDZKs1ETA/LF8mb4WfEvrN3i7Nu+YyEkCJhKpdlcmWbk3uCSZcQ==" saltValue="LDgs9lXfgthc5CRxJoAPN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2">
      <c r="A34" s="22"/>
      <c r="B34" s="31"/>
      <c r="C34" s="1216" t="s">
        <v>571</v>
      </c>
      <c r="D34" s="1216"/>
      <c r="E34" s="1217"/>
      <c r="F34" s="32">
        <v>2.1800000000000002</v>
      </c>
      <c r="G34" s="33">
        <v>6.59</v>
      </c>
      <c r="H34" s="33">
        <v>3.86</v>
      </c>
      <c r="I34" s="33">
        <v>6.72</v>
      </c>
      <c r="J34" s="34">
        <v>5.79</v>
      </c>
      <c r="K34" s="22"/>
      <c r="L34" s="22"/>
      <c r="M34" s="22"/>
      <c r="N34" s="22"/>
      <c r="O34" s="22"/>
      <c r="P34" s="22"/>
    </row>
    <row r="35" spans="1:16" ht="39" customHeight="1" x14ac:dyDescent="0.2">
      <c r="A35" s="22"/>
      <c r="B35" s="35"/>
      <c r="C35" s="1210" t="s">
        <v>572</v>
      </c>
      <c r="D35" s="1211"/>
      <c r="E35" s="1212"/>
      <c r="F35" s="36">
        <v>8.11</v>
      </c>
      <c r="G35" s="37">
        <v>3.02</v>
      </c>
      <c r="H35" s="37">
        <v>3.11</v>
      </c>
      <c r="I35" s="37">
        <v>3.47</v>
      </c>
      <c r="J35" s="38">
        <v>4.8499999999999996</v>
      </c>
      <c r="K35" s="22"/>
      <c r="L35" s="22"/>
      <c r="M35" s="22"/>
      <c r="N35" s="22"/>
      <c r="O35" s="22"/>
      <c r="P35" s="22"/>
    </row>
    <row r="36" spans="1:16" ht="39" customHeight="1" x14ac:dyDescent="0.2">
      <c r="A36" s="22"/>
      <c r="B36" s="35"/>
      <c r="C36" s="1210" t="s">
        <v>573</v>
      </c>
      <c r="D36" s="1211"/>
      <c r="E36" s="1212"/>
      <c r="F36" s="36">
        <v>3.78</v>
      </c>
      <c r="G36" s="37">
        <v>4.07</v>
      </c>
      <c r="H36" s="37">
        <v>4.8099999999999996</v>
      </c>
      <c r="I36" s="37">
        <v>4.46</v>
      </c>
      <c r="J36" s="38">
        <v>4.41</v>
      </c>
      <c r="K36" s="22"/>
      <c r="L36" s="22"/>
      <c r="M36" s="22"/>
      <c r="N36" s="22"/>
      <c r="O36" s="22"/>
      <c r="P36" s="22"/>
    </row>
    <row r="37" spans="1:16" ht="39" customHeight="1" x14ac:dyDescent="0.2">
      <c r="A37" s="22"/>
      <c r="B37" s="35"/>
      <c r="C37" s="1210" t="s">
        <v>574</v>
      </c>
      <c r="D37" s="1211"/>
      <c r="E37" s="1212"/>
      <c r="F37" s="36" t="s">
        <v>521</v>
      </c>
      <c r="G37" s="37" t="s">
        <v>521</v>
      </c>
      <c r="H37" s="37" t="s">
        <v>521</v>
      </c>
      <c r="I37" s="37">
        <v>1.18</v>
      </c>
      <c r="J37" s="38">
        <v>1.35</v>
      </c>
      <c r="K37" s="22"/>
      <c r="L37" s="22"/>
      <c r="M37" s="22"/>
      <c r="N37" s="22"/>
      <c r="O37" s="22"/>
      <c r="P37" s="22"/>
    </row>
    <row r="38" spans="1:16" ht="39" customHeight="1" x14ac:dyDescent="0.2">
      <c r="A38" s="22"/>
      <c r="B38" s="35"/>
      <c r="C38" s="1210" t="s">
        <v>575</v>
      </c>
      <c r="D38" s="1211"/>
      <c r="E38" s="1212"/>
      <c r="F38" s="36">
        <v>3.44</v>
      </c>
      <c r="G38" s="37">
        <v>1.45</v>
      </c>
      <c r="H38" s="37">
        <v>2.12</v>
      </c>
      <c r="I38" s="37">
        <v>1.81</v>
      </c>
      <c r="J38" s="38">
        <v>0.77</v>
      </c>
      <c r="K38" s="22"/>
      <c r="L38" s="22"/>
      <c r="M38" s="22"/>
      <c r="N38" s="22"/>
      <c r="O38" s="22"/>
      <c r="P38" s="22"/>
    </row>
    <row r="39" spans="1:16" ht="39" customHeight="1" x14ac:dyDescent="0.2">
      <c r="A39" s="22"/>
      <c r="B39" s="35"/>
      <c r="C39" s="1210" t="s">
        <v>576</v>
      </c>
      <c r="D39" s="1211"/>
      <c r="E39" s="1212"/>
      <c r="F39" s="36">
        <v>0.57999999999999996</v>
      </c>
      <c r="G39" s="37">
        <v>0.63</v>
      </c>
      <c r="H39" s="37">
        <v>0.74</v>
      </c>
      <c r="I39" s="37">
        <v>0.92</v>
      </c>
      <c r="J39" s="38">
        <v>0.71</v>
      </c>
      <c r="K39" s="22"/>
      <c r="L39" s="22"/>
      <c r="M39" s="22"/>
      <c r="N39" s="22"/>
      <c r="O39" s="22"/>
      <c r="P39" s="22"/>
    </row>
    <row r="40" spans="1:16" ht="39" customHeight="1" x14ac:dyDescent="0.2">
      <c r="A40" s="22"/>
      <c r="B40" s="35"/>
      <c r="C40" s="1210" t="s">
        <v>577</v>
      </c>
      <c r="D40" s="1211"/>
      <c r="E40" s="1212"/>
      <c r="F40" s="36" t="s">
        <v>521</v>
      </c>
      <c r="G40" s="37" t="s">
        <v>521</v>
      </c>
      <c r="H40" s="37" t="s">
        <v>521</v>
      </c>
      <c r="I40" s="37">
        <v>0.06</v>
      </c>
      <c r="J40" s="38">
        <v>0.05</v>
      </c>
      <c r="K40" s="22"/>
      <c r="L40" s="22"/>
      <c r="M40" s="22"/>
      <c r="N40" s="22"/>
      <c r="O40" s="22"/>
      <c r="P40" s="22"/>
    </row>
    <row r="41" spans="1:16" ht="39" customHeight="1" x14ac:dyDescent="0.2">
      <c r="A41" s="22"/>
      <c r="B41" s="35"/>
      <c r="C41" s="1210" t="s">
        <v>578</v>
      </c>
      <c r="D41" s="1211"/>
      <c r="E41" s="1212"/>
      <c r="F41" s="36">
        <v>0.02</v>
      </c>
      <c r="G41" s="37">
        <v>0.01</v>
      </c>
      <c r="H41" s="37">
        <v>0.02</v>
      </c>
      <c r="I41" s="37">
        <v>0.01</v>
      </c>
      <c r="J41" s="38">
        <v>0.01</v>
      </c>
      <c r="K41" s="22"/>
      <c r="L41" s="22"/>
      <c r="M41" s="22"/>
      <c r="N41" s="22"/>
      <c r="O41" s="22"/>
      <c r="P41" s="22"/>
    </row>
    <row r="42" spans="1:16" ht="39" customHeight="1" x14ac:dyDescent="0.2">
      <c r="A42" s="22"/>
      <c r="B42" s="39"/>
      <c r="C42" s="1210" t="s">
        <v>579</v>
      </c>
      <c r="D42" s="1211"/>
      <c r="E42" s="1212"/>
      <c r="F42" s="36" t="s">
        <v>521</v>
      </c>
      <c r="G42" s="37" t="s">
        <v>521</v>
      </c>
      <c r="H42" s="37" t="s">
        <v>521</v>
      </c>
      <c r="I42" s="37" t="s">
        <v>521</v>
      </c>
      <c r="J42" s="38" t="s">
        <v>521</v>
      </c>
      <c r="K42" s="22"/>
      <c r="L42" s="22"/>
      <c r="M42" s="22"/>
      <c r="N42" s="22"/>
      <c r="O42" s="22"/>
      <c r="P42" s="22"/>
    </row>
    <row r="43" spans="1:16" ht="39" customHeight="1" thickBot="1" x14ac:dyDescent="0.25">
      <c r="A43" s="22"/>
      <c r="B43" s="40"/>
      <c r="C43" s="1213" t="s">
        <v>580</v>
      </c>
      <c r="D43" s="1214"/>
      <c r="E43" s="1215"/>
      <c r="F43" s="41">
        <v>0.81</v>
      </c>
      <c r="G43" s="42">
        <v>0.84</v>
      </c>
      <c r="H43" s="42">
        <v>0.89</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D9JVX1I3PYSrimgwK9+xp0GW899Q0ziaejdHkHjIAc4qQm4a4vXUrD5y0hnR7s731OoRK3LCi49pDdXl+BHRxA==" saltValue="V7Dj4TWBKfJicAFQecAbQ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2">
      <c r="A45" s="48"/>
      <c r="B45" s="1218" t="s">
        <v>11</v>
      </c>
      <c r="C45" s="1219"/>
      <c r="D45" s="58"/>
      <c r="E45" s="1224" t="s">
        <v>12</v>
      </c>
      <c r="F45" s="1224"/>
      <c r="G45" s="1224"/>
      <c r="H45" s="1224"/>
      <c r="I45" s="1224"/>
      <c r="J45" s="1225"/>
      <c r="K45" s="59">
        <v>1254</v>
      </c>
      <c r="L45" s="60">
        <v>1251</v>
      </c>
      <c r="M45" s="60">
        <v>1155</v>
      </c>
      <c r="N45" s="60">
        <v>1136</v>
      </c>
      <c r="O45" s="61">
        <v>1146</v>
      </c>
      <c r="P45" s="48"/>
      <c r="Q45" s="48"/>
      <c r="R45" s="48"/>
      <c r="S45" s="48"/>
      <c r="T45" s="48"/>
      <c r="U45" s="48"/>
    </row>
    <row r="46" spans="1:21" ht="30.75" customHeight="1" x14ac:dyDescent="0.2">
      <c r="A46" s="48"/>
      <c r="B46" s="1220"/>
      <c r="C46" s="1221"/>
      <c r="D46" s="62"/>
      <c r="E46" s="1226" t="s">
        <v>13</v>
      </c>
      <c r="F46" s="1226"/>
      <c r="G46" s="1226"/>
      <c r="H46" s="1226"/>
      <c r="I46" s="1226"/>
      <c r="J46" s="1227"/>
      <c r="K46" s="63" t="s">
        <v>521</v>
      </c>
      <c r="L46" s="64" t="s">
        <v>521</v>
      </c>
      <c r="M46" s="64" t="s">
        <v>521</v>
      </c>
      <c r="N46" s="64" t="s">
        <v>521</v>
      </c>
      <c r="O46" s="65" t="s">
        <v>521</v>
      </c>
      <c r="P46" s="48"/>
      <c r="Q46" s="48"/>
      <c r="R46" s="48"/>
      <c r="S46" s="48"/>
      <c r="T46" s="48"/>
      <c r="U46" s="48"/>
    </row>
    <row r="47" spans="1:21" ht="30.75" customHeight="1" x14ac:dyDescent="0.2">
      <c r="A47" s="48"/>
      <c r="B47" s="1220"/>
      <c r="C47" s="1221"/>
      <c r="D47" s="62"/>
      <c r="E47" s="1226" t="s">
        <v>14</v>
      </c>
      <c r="F47" s="1226"/>
      <c r="G47" s="1226"/>
      <c r="H47" s="1226"/>
      <c r="I47" s="1226"/>
      <c r="J47" s="1227"/>
      <c r="K47" s="63" t="s">
        <v>521</v>
      </c>
      <c r="L47" s="64" t="s">
        <v>521</v>
      </c>
      <c r="M47" s="64" t="s">
        <v>521</v>
      </c>
      <c r="N47" s="64" t="s">
        <v>521</v>
      </c>
      <c r="O47" s="65" t="s">
        <v>521</v>
      </c>
      <c r="P47" s="48"/>
      <c r="Q47" s="48"/>
      <c r="R47" s="48"/>
      <c r="S47" s="48"/>
      <c r="T47" s="48"/>
      <c r="U47" s="48"/>
    </row>
    <row r="48" spans="1:21" ht="30.75" customHeight="1" x14ac:dyDescent="0.2">
      <c r="A48" s="48"/>
      <c r="B48" s="1220"/>
      <c r="C48" s="1221"/>
      <c r="D48" s="62"/>
      <c r="E48" s="1226" t="s">
        <v>15</v>
      </c>
      <c r="F48" s="1226"/>
      <c r="G48" s="1226"/>
      <c r="H48" s="1226"/>
      <c r="I48" s="1226"/>
      <c r="J48" s="1227"/>
      <c r="K48" s="63">
        <v>603</v>
      </c>
      <c r="L48" s="64">
        <v>605</v>
      </c>
      <c r="M48" s="64">
        <v>554</v>
      </c>
      <c r="N48" s="64">
        <v>694</v>
      </c>
      <c r="O48" s="65">
        <v>704</v>
      </c>
      <c r="P48" s="48"/>
      <c r="Q48" s="48"/>
      <c r="R48" s="48"/>
      <c r="S48" s="48"/>
      <c r="T48" s="48"/>
      <c r="U48" s="48"/>
    </row>
    <row r="49" spans="1:21" ht="30.75" customHeight="1" x14ac:dyDescent="0.2">
      <c r="A49" s="48"/>
      <c r="B49" s="1220"/>
      <c r="C49" s="1221"/>
      <c r="D49" s="62"/>
      <c r="E49" s="1226" t="s">
        <v>16</v>
      </c>
      <c r="F49" s="1226"/>
      <c r="G49" s="1226"/>
      <c r="H49" s="1226"/>
      <c r="I49" s="1226"/>
      <c r="J49" s="1227"/>
      <c r="K49" s="63">
        <v>132</v>
      </c>
      <c r="L49" s="64">
        <v>40</v>
      </c>
      <c r="M49" s="64">
        <v>74</v>
      </c>
      <c r="N49" s="64">
        <v>85</v>
      </c>
      <c r="O49" s="65">
        <v>94</v>
      </c>
      <c r="P49" s="48"/>
      <c r="Q49" s="48"/>
      <c r="R49" s="48"/>
      <c r="S49" s="48"/>
      <c r="T49" s="48"/>
      <c r="U49" s="48"/>
    </row>
    <row r="50" spans="1:21" ht="30.75" customHeight="1" x14ac:dyDescent="0.2">
      <c r="A50" s="48"/>
      <c r="B50" s="1220"/>
      <c r="C50" s="1221"/>
      <c r="D50" s="62"/>
      <c r="E50" s="1226" t="s">
        <v>17</v>
      </c>
      <c r="F50" s="1226"/>
      <c r="G50" s="1226"/>
      <c r="H50" s="1226"/>
      <c r="I50" s="1226"/>
      <c r="J50" s="1227"/>
      <c r="K50" s="63" t="s">
        <v>521</v>
      </c>
      <c r="L50" s="64" t="s">
        <v>521</v>
      </c>
      <c r="M50" s="64" t="s">
        <v>521</v>
      </c>
      <c r="N50" s="64" t="s">
        <v>521</v>
      </c>
      <c r="O50" s="65" t="s">
        <v>521</v>
      </c>
      <c r="P50" s="48"/>
      <c r="Q50" s="48"/>
      <c r="R50" s="48"/>
      <c r="S50" s="48"/>
      <c r="T50" s="48"/>
      <c r="U50" s="48"/>
    </row>
    <row r="51" spans="1:21" ht="30.75" customHeight="1" x14ac:dyDescent="0.2">
      <c r="A51" s="48"/>
      <c r="B51" s="1222"/>
      <c r="C51" s="1223"/>
      <c r="D51" s="66"/>
      <c r="E51" s="1226" t="s">
        <v>18</v>
      </c>
      <c r="F51" s="1226"/>
      <c r="G51" s="1226"/>
      <c r="H51" s="1226"/>
      <c r="I51" s="1226"/>
      <c r="J51" s="1227"/>
      <c r="K51" s="63" t="s">
        <v>521</v>
      </c>
      <c r="L51" s="64" t="s">
        <v>521</v>
      </c>
      <c r="M51" s="64" t="s">
        <v>521</v>
      </c>
      <c r="N51" s="64" t="s">
        <v>521</v>
      </c>
      <c r="O51" s="65" t="s">
        <v>521</v>
      </c>
      <c r="P51" s="48"/>
      <c r="Q51" s="48"/>
      <c r="R51" s="48"/>
      <c r="S51" s="48"/>
      <c r="T51" s="48"/>
      <c r="U51" s="48"/>
    </row>
    <row r="52" spans="1:21" ht="30.75" customHeight="1" x14ac:dyDescent="0.2">
      <c r="A52" s="48"/>
      <c r="B52" s="1228" t="s">
        <v>19</v>
      </c>
      <c r="C52" s="1229"/>
      <c r="D52" s="66"/>
      <c r="E52" s="1226" t="s">
        <v>20</v>
      </c>
      <c r="F52" s="1226"/>
      <c r="G52" s="1226"/>
      <c r="H52" s="1226"/>
      <c r="I52" s="1226"/>
      <c r="J52" s="1227"/>
      <c r="K52" s="63">
        <v>993</v>
      </c>
      <c r="L52" s="64">
        <v>1001</v>
      </c>
      <c r="M52" s="64">
        <v>969</v>
      </c>
      <c r="N52" s="64">
        <v>986</v>
      </c>
      <c r="O52" s="65">
        <v>1002</v>
      </c>
      <c r="P52" s="48"/>
      <c r="Q52" s="48"/>
      <c r="R52" s="48"/>
      <c r="S52" s="48"/>
      <c r="T52" s="48"/>
      <c r="U52" s="48"/>
    </row>
    <row r="53" spans="1:21" ht="30.75" customHeight="1" thickBot="1" x14ac:dyDescent="0.25">
      <c r="A53" s="48"/>
      <c r="B53" s="1230" t="s">
        <v>21</v>
      </c>
      <c r="C53" s="1231"/>
      <c r="D53" s="67"/>
      <c r="E53" s="1232" t="s">
        <v>22</v>
      </c>
      <c r="F53" s="1232"/>
      <c r="G53" s="1232"/>
      <c r="H53" s="1232"/>
      <c r="I53" s="1232"/>
      <c r="J53" s="1233"/>
      <c r="K53" s="68">
        <v>996</v>
      </c>
      <c r="L53" s="69">
        <v>895</v>
      </c>
      <c r="M53" s="69">
        <v>814</v>
      </c>
      <c r="N53" s="69">
        <v>929</v>
      </c>
      <c r="O53" s="70">
        <v>942</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5">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2">
      <c r="B57" s="1234" t="s">
        <v>25</v>
      </c>
      <c r="C57" s="1235"/>
      <c r="D57" s="1238" t="s">
        <v>26</v>
      </c>
      <c r="E57" s="1239"/>
      <c r="F57" s="1239"/>
      <c r="G57" s="1239"/>
      <c r="H57" s="1239"/>
      <c r="I57" s="1239"/>
      <c r="J57" s="1240"/>
      <c r="K57" s="83"/>
      <c r="L57" s="84"/>
      <c r="M57" s="84"/>
      <c r="N57" s="84"/>
      <c r="O57" s="85"/>
    </row>
    <row r="58" spans="1:21" ht="31.5" customHeight="1" thickBot="1" x14ac:dyDescent="0.25">
      <c r="B58" s="1236"/>
      <c r="C58" s="1237"/>
      <c r="D58" s="1241" t="s">
        <v>27</v>
      </c>
      <c r="E58" s="1242"/>
      <c r="F58" s="1242"/>
      <c r="G58" s="1242"/>
      <c r="H58" s="1242"/>
      <c r="I58" s="1242"/>
      <c r="J58" s="1243"/>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iEuK0/PS97LYMeaLPk16sR8omO/MhP53luYRgEodBELabYXg9AJ6mApPJxD4Bu0QKxutZn5FYDO96GRye2pHQ==" saltValue="TZcM9HW82yv91qFLHuh3n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562</v>
      </c>
      <c r="J40" s="100" t="s">
        <v>563</v>
      </c>
      <c r="K40" s="100" t="s">
        <v>564</v>
      </c>
      <c r="L40" s="100" t="s">
        <v>565</v>
      </c>
      <c r="M40" s="101" t="s">
        <v>566</v>
      </c>
    </row>
    <row r="41" spans="2:13" ht="27.75" customHeight="1" x14ac:dyDescent="0.2">
      <c r="B41" s="1244" t="s">
        <v>30</v>
      </c>
      <c r="C41" s="1245"/>
      <c r="D41" s="102"/>
      <c r="E41" s="1250" t="s">
        <v>31</v>
      </c>
      <c r="F41" s="1250"/>
      <c r="G41" s="1250"/>
      <c r="H41" s="1251"/>
      <c r="I41" s="351">
        <v>12147</v>
      </c>
      <c r="J41" s="352">
        <v>11973</v>
      </c>
      <c r="K41" s="352">
        <v>11829</v>
      </c>
      <c r="L41" s="352">
        <v>12076</v>
      </c>
      <c r="M41" s="353">
        <v>12031</v>
      </c>
    </row>
    <row r="42" spans="2:13" ht="27.75" customHeight="1" x14ac:dyDescent="0.2">
      <c r="B42" s="1246"/>
      <c r="C42" s="1247"/>
      <c r="D42" s="103"/>
      <c r="E42" s="1252" t="s">
        <v>32</v>
      </c>
      <c r="F42" s="1252"/>
      <c r="G42" s="1252"/>
      <c r="H42" s="1253"/>
      <c r="I42" s="354" t="s">
        <v>521</v>
      </c>
      <c r="J42" s="355" t="s">
        <v>521</v>
      </c>
      <c r="K42" s="355" t="s">
        <v>521</v>
      </c>
      <c r="L42" s="355" t="s">
        <v>521</v>
      </c>
      <c r="M42" s="356" t="s">
        <v>521</v>
      </c>
    </row>
    <row r="43" spans="2:13" ht="27.75" customHeight="1" x14ac:dyDescent="0.2">
      <c r="B43" s="1246"/>
      <c r="C43" s="1247"/>
      <c r="D43" s="103"/>
      <c r="E43" s="1252" t="s">
        <v>33</v>
      </c>
      <c r="F43" s="1252"/>
      <c r="G43" s="1252"/>
      <c r="H43" s="1253"/>
      <c r="I43" s="354">
        <v>7986</v>
      </c>
      <c r="J43" s="355">
        <v>7926</v>
      </c>
      <c r="K43" s="355">
        <v>7851</v>
      </c>
      <c r="L43" s="355">
        <v>7413</v>
      </c>
      <c r="M43" s="356">
        <v>7028</v>
      </c>
    </row>
    <row r="44" spans="2:13" ht="27.75" customHeight="1" x14ac:dyDescent="0.2">
      <c r="B44" s="1246"/>
      <c r="C44" s="1247"/>
      <c r="D44" s="103"/>
      <c r="E44" s="1252" t="s">
        <v>34</v>
      </c>
      <c r="F44" s="1252"/>
      <c r="G44" s="1252"/>
      <c r="H44" s="1253"/>
      <c r="I44" s="354">
        <v>386</v>
      </c>
      <c r="J44" s="355">
        <v>559</v>
      </c>
      <c r="K44" s="355">
        <v>602</v>
      </c>
      <c r="L44" s="355">
        <v>522</v>
      </c>
      <c r="M44" s="356">
        <v>509</v>
      </c>
    </row>
    <row r="45" spans="2:13" ht="27.75" customHeight="1" x14ac:dyDescent="0.2">
      <c r="B45" s="1246"/>
      <c r="C45" s="1247"/>
      <c r="D45" s="103"/>
      <c r="E45" s="1252" t="s">
        <v>35</v>
      </c>
      <c r="F45" s="1252"/>
      <c r="G45" s="1252"/>
      <c r="H45" s="1253"/>
      <c r="I45" s="354">
        <v>1954</v>
      </c>
      <c r="J45" s="355">
        <v>1880</v>
      </c>
      <c r="K45" s="355">
        <v>1859</v>
      </c>
      <c r="L45" s="355">
        <v>1985</v>
      </c>
      <c r="M45" s="356">
        <v>1754</v>
      </c>
    </row>
    <row r="46" spans="2:13" ht="27.75" customHeight="1" x14ac:dyDescent="0.2">
      <c r="B46" s="1246"/>
      <c r="C46" s="1247"/>
      <c r="D46" s="104"/>
      <c r="E46" s="1252" t="s">
        <v>36</v>
      </c>
      <c r="F46" s="1252"/>
      <c r="G46" s="1252"/>
      <c r="H46" s="1253"/>
      <c r="I46" s="354">
        <v>295</v>
      </c>
      <c r="J46" s="355">
        <v>218</v>
      </c>
      <c r="K46" s="355">
        <v>173</v>
      </c>
      <c r="L46" s="355">
        <v>205</v>
      </c>
      <c r="M46" s="356">
        <v>89</v>
      </c>
    </row>
    <row r="47" spans="2:13" ht="27.75" customHeight="1" x14ac:dyDescent="0.2">
      <c r="B47" s="1246"/>
      <c r="C47" s="1247"/>
      <c r="D47" s="105"/>
      <c r="E47" s="1254" t="s">
        <v>37</v>
      </c>
      <c r="F47" s="1255"/>
      <c r="G47" s="1255"/>
      <c r="H47" s="1256"/>
      <c r="I47" s="354" t="s">
        <v>521</v>
      </c>
      <c r="J47" s="355" t="s">
        <v>521</v>
      </c>
      <c r="K47" s="355" t="s">
        <v>521</v>
      </c>
      <c r="L47" s="355" t="s">
        <v>521</v>
      </c>
      <c r="M47" s="356" t="s">
        <v>521</v>
      </c>
    </row>
    <row r="48" spans="2:13" ht="27.75" customHeight="1" x14ac:dyDescent="0.2">
      <c r="B48" s="1246"/>
      <c r="C48" s="1247"/>
      <c r="D48" s="103"/>
      <c r="E48" s="1252" t="s">
        <v>38</v>
      </c>
      <c r="F48" s="1252"/>
      <c r="G48" s="1252"/>
      <c r="H48" s="1253"/>
      <c r="I48" s="354" t="s">
        <v>521</v>
      </c>
      <c r="J48" s="355" t="s">
        <v>521</v>
      </c>
      <c r="K48" s="355" t="s">
        <v>521</v>
      </c>
      <c r="L48" s="355" t="s">
        <v>521</v>
      </c>
      <c r="M48" s="356" t="s">
        <v>521</v>
      </c>
    </row>
    <row r="49" spans="2:13" ht="27.75" customHeight="1" x14ac:dyDescent="0.2">
      <c r="B49" s="1248"/>
      <c r="C49" s="1249"/>
      <c r="D49" s="103"/>
      <c r="E49" s="1252" t="s">
        <v>39</v>
      </c>
      <c r="F49" s="1252"/>
      <c r="G49" s="1252"/>
      <c r="H49" s="1253"/>
      <c r="I49" s="354" t="s">
        <v>521</v>
      </c>
      <c r="J49" s="355" t="s">
        <v>521</v>
      </c>
      <c r="K49" s="355" t="s">
        <v>521</v>
      </c>
      <c r="L49" s="355" t="s">
        <v>521</v>
      </c>
      <c r="M49" s="356" t="s">
        <v>521</v>
      </c>
    </row>
    <row r="50" spans="2:13" ht="27.75" customHeight="1" x14ac:dyDescent="0.2">
      <c r="B50" s="1257" t="s">
        <v>40</v>
      </c>
      <c r="C50" s="1258"/>
      <c r="D50" s="106"/>
      <c r="E50" s="1252" t="s">
        <v>41</v>
      </c>
      <c r="F50" s="1252"/>
      <c r="G50" s="1252"/>
      <c r="H50" s="1253"/>
      <c r="I50" s="354">
        <v>8209</v>
      </c>
      <c r="J50" s="355">
        <v>8162</v>
      </c>
      <c r="K50" s="355">
        <v>7985</v>
      </c>
      <c r="L50" s="355">
        <v>8949</v>
      </c>
      <c r="M50" s="356">
        <v>10460</v>
      </c>
    </row>
    <row r="51" spans="2:13" ht="27.75" customHeight="1" x14ac:dyDescent="0.2">
      <c r="B51" s="1246"/>
      <c r="C51" s="1247"/>
      <c r="D51" s="103"/>
      <c r="E51" s="1252" t="s">
        <v>42</v>
      </c>
      <c r="F51" s="1252"/>
      <c r="G51" s="1252"/>
      <c r="H51" s="1253"/>
      <c r="I51" s="354">
        <v>502</v>
      </c>
      <c r="J51" s="355">
        <v>430</v>
      </c>
      <c r="K51" s="355">
        <v>395</v>
      </c>
      <c r="L51" s="355">
        <v>363</v>
      </c>
      <c r="M51" s="356">
        <v>304</v>
      </c>
    </row>
    <row r="52" spans="2:13" ht="27.75" customHeight="1" x14ac:dyDescent="0.2">
      <c r="B52" s="1248"/>
      <c r="C52" s="1249"/>
      <c r="D52" s="103"/>
      <c r="E52" s="1252" t="s">
        <v>43</v>
      </c>
      <c r="F52" s="1252"/>
      <c r="G52" s="1252"/>
      <c r="H52" s="1253"/>
      <c r="I52" s="354">
        <v>12226</v>
      </c>
      <c r="J52" s="355">
        <v>12307</v>
      </c>
      <c r="K52" s="355">
        <v>12399</v>
      </c>
      <c r="L52" s="355">
        <v>12532</v>
      </c>
      <c r="M52" s="356">
        <v>12697</v>
      </c>
    </row>
    <row r="53" spans="2:13" ht="27.75" customHeight="1" thickBot="1" x14ac:dyDescent="0.25">
      <c r="B53" s="1259" t="s">
        <v>44</v>
      </c>
      <c r="C53" s="1260"/>
      <c r="D53" s="107"/>
      <c r="E53" s="1261" t="s">
        <v>45</v>
      </c>
      <c r="F53" s="1261"/>
      <c r="G53" s="1261"/>
      <c r="H53" s="1262"/>
      <c r="I53" s="357">
        <v>1832</v>
      </c>
      <c r="J53" s="358">
        <v>1657</v>
      </c>
      <c r="K53" s="358">
        <v>1536</v>
      </c>
      <c r="L53" s="358">
        <v>357</v>
      </c>
      <c r="M53" s="359">
        <v>-2049</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Cj8qhGipFwnodtne+k/8jEzHMGIWKqcf1TO6ojDVFzUCW48S/LFklyqrA9K1+5z3oqvjQd8QwTBRM+bEwx0kqg==" saltValue="PcnxrKNGbBTbY0Q6RsjOQ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564</v>
      </c>
      <c r="G54" s="116" t="s">
        <v>565</v>
      </c>
      <c r="H54" s="117" t="s">
        <v>566</v>
      </c>
    </row>
    <row r="55" spans="2:8" ht="52.5" customHeight="1" x14ac:dyDescent="0.2">
      <c r="B55" s="118"/>
      <c r="C55" s="1271" t="s">
        <v>48</v>
      </c>
      <c r="D55" s="1271"/>
      <c r="E55" s="1272"/>
      <c r="F55" s="119">
        <v>2737</v>
      </c>
      <c r="G55" s="119">
        <v>2542</v>
      </c>
      <c r="H55" s="120">
        <v>2513</v>
      </c>
    </row>
    <row r="56" spans="2:8" ht="52.5" customHeight="1" x14ac:dyDescent="0.2">
      <c r="B56" s="121"/>
      <c r="C56" s="1273" t="s">
        <v>49</v>
      </c>
      <c r="D56" s="1273"/>
      <c r="E56" s="1274"/>
      <c r="F56" s="122">
        <v>7</v>
      </c>
      <c r="G56" s="122">
        <v>7</v>
      </c>
      <c r="H56" s="123">
        <v>7</v>
      </c>
    </row>
    <row r="57" spans="2:8" ht="53.25" customHeight="1" x14ac:dyDescent="0.2">
      <c r="B57" s="121"/>
      <c r="C57" s="1275" t="s">
        <v>50</v>
      </c>
      <c r="D57" s="1275"/>
      <c r="E57" s="1276"/>
      <c r="F57" s="124">
        <v>4625</v>
      </c>
      <c r="G57" s="124">
        <v>5708</v>
      </c>
      <c r="H57" s="125">
        <v>7093</v>
      </c>
    </row>
    <row r="58" spans="2:8" ht="45.75" customHeight="1" x14ac:dyDescent="0.2">
      <c r="B58" s="126"/>
      <c r="C58" s="1263" t="s">
        <v>604</v>
      </c>
      <c r="D58" s="1264"/>
      <c r="E58" s="1265"/>
      <c r="F58" s="127">
        <v>3245</v>
      </c>
      <c r="G58" s="127">
        <v>3514</v>
      </c>
      <c r="H58" s="128">
        <v>4148</v>
      </c>
    </row>
    <row r="59" spans="2:8" ht="45.75" customHeight="1" x14ac:dyDescent="0.2">
      <c r="B59" s="126"/>
      <c r="C59" s="1263" t="s">
        <v>605</v>
      </c>
      <c r="D59" s="1264"/>
      <c r="E59" s="1265"/>
      <c r="F59" s="127">
        <v>217</v>
      </c>
      <c r="G59" s="127">
        <v>949</v>
      </c>
      <c r="H59" s="128">
        <v>1555</v>
      </c>
    </row>
    <row r="60" spans="2:8" ht="45.75" customHeight="1" x14ac:dyDescent="0.2">
      <c r="B60" s="126"/>
      <c r="C60" s="1263" t="s">
        <v>608</v>
      </c>
      <c r="D60" s="1264"/>
      <c r="E60" s="1265"/>
      <c r="F60" s="127">
        <v>759</v>
      </c>
      <c r="G60" s="127">
        <v>902</v>
      </c>
      <c r="H60" s="128">
        <v>1010</v>
      </c>
    </row>
    <row r="61" spans="2:8" ht="45.75" customHeight="1" x14ac:dyDescent="0.2">
      <c r="B61" s="126"/>
      <c r="C61" s="1263" t="s">
        <v>606</v>
      </c>
      <c r="D61" s="1264"/>
      <c r="E61" s="1265"/>
      <c r="F61" s="127">
        <v>231</v>
      </c>
      <c r="G61" s="127">
        <v>231</v>
      </c>
      <c r="H61" s="128">
        <v>231</v>
      </c>
    </row>
    <row r="62" spans="2:8" ht="45.75" customHeight="1" thickBot="1" x14ac:dyDescent="0.25">
      <c r="B62" s="129"/>
      <c r="C62" s="1266" t="s">
        <v>607</v>
      </c>
      <c r="D62" s="1267"/>
      <c r="E62" s="1268"/>
      <c r="F62" s="130">
        <v>153</v>
      </c>
      <c r="G62" s="130">
        <v>83</v>
      </c>
      <c r="H62" s="131">
        <v>114</v>
      </c>
    </row>
    <row r="63" spans="2:8" ht="52.5" customHeight="1" thickBot="1" x14ac:dyDescent="0.25">
      <c r="B63" s="132"/>
      <c r="C63" s="1269" t="s">
        <v>51</v>
      </c>
      <c r="D63" s="1269"/>
      <c r="E63" s="1270"/>
      <c r="F63" s="133">
        <v>7369</v>
      </c>
      <c r="G63" s="133">
        <v>8258</v>
      </c>
      <c r="H63" s="134">
        <v>9613</v>
      </c>
    </row>
    <row r="64" spans="2:8" ht="13.2" x14ac:dyDescent="0.2"/>
  </sheetData>
  <sheetProtection algorithmName="SHA-512" hashValue="SVj0/O3vRg57lcHLoZU0uufmEb+JzDSzddUFXGqjHcRCwu5IxXy/OrneQZAxxDMO8pQ8CcRrNQj9BAE14QPV4g==" saltValue="2mWFsSjtyGPLq8ekQcKW/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369" customWidth="1"/>
    <col min="2" max="107" width="2.44140625" style="369" customWidth="1"/>
    <col min="108" max="108" width="6.109375" style="376" customWidth="1"/>
    <col min="109" max="109" width="5.88671875" style="375" customWidth="1"/>
    <col min="110" max="16384" width="8.6640625" style="369" hidden="1"/>
  </cols>
  <sheetData>
    <row r="1" spans="1:109" ht="42.75" customHeight="1" x14ac:dyDescent="0.2">
      <c r="A1" s="367"/>
      <c r="B1" s="368"/>
      <c r="DD1" s="369"/>
      <c r="DE1" s="369"/>
    </row>
    <row r="2" spans="1:109" ht="25.5" customHeight="1" x14ac:dyDescent="0.2">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2">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ht="13.2" x14ac:dyDescent="0.2">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ht="13.2" x14ac:dyDescent="0.2">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ht="13.2" x14ac:dyDescent="0.2">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ht="13.2" x14ac:dyDescent="0.2">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ht="13.2" x14ac:dyDescent="0.2">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ht="13.2" x14ac:dyDescent="0.2">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ht="13.2" x14ac:dyDescent="0.2">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ht="13.2" x14ac:dyDescent="0.2">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ht="13.2" x14ac:dyDescent="0.2">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ht="13.2" x14ac:dyDescent="0.2">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ht="13.2" x14ac:dyDescent="0.2">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ht="13.2" x14ac:dyDescent="0.2">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ht="13.2" x14ac:dyDescent="0.2">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ht="13.2" x14ac:dyDescent="0.2">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ht="13.2" x14ac:dyDescent="0.2">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ht="13.2" x14ac:dyDescent="0.2">
      <c r="DD19" s="369"/>
      <c r="DE19" s="369"/>
    </row>
    <row r="20" spans="1:109" ht="13.2" x14ac:dyDescent="0.2">
      <c r="DD20" s="369"/>
      <c r="DE20" s="369"/>
    </row>
    <row r="21" spans="1:109" ht="17.25" customHeight="1" x14ac:dyDescent="0.2">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2">
      <c r="B22" s="375"/>
    </row>
    <row r="23" spans="1:109" ht="13.2" x14ac:dyDescent="0.2">
      <c r="B23" s="375"/>
    </row>
    <row r="24" spans="1:109" ht="13.2" x14ac:dyDescent="0.2">
      <c r="B24" s="375"/>
    </row>
    <row r="25" spans="1:109" ht="13.2" x14ac:dyDescent="0.2">
      <c r="B25" s="375"/>
    </row>
    <row r="26" spans="1:109" ht="13.2" x14ac:dyDescent="0.2">
      <c r="B26" s="375"/>
    </row>
    <row r="27" spans="1:109" ht="13.2" x14ac:dyDescent="0.2">
      <c r="B27" s="375"/>
    </row>
    <row r="28" spans="1:109" ht="13.2" x14ac:dyDescent="0.2">
      <c r="B28" s="375"/>
    </row>
    <row r="29" spans="1:109" ht="13.2" x14ac:dyDescent="0.2">
      <c r="B29" s="375"/>
    </row>
    <row r="30" spans="1:109" ht="13.2" x14ac:dyDescent="0.2">
      <c r="B30" s="375"/>
    </row>
    <row r="31" spans="1:109" ht="13.2" x14ac:dyDescent="0.2">
      <c r="B31" s="375"/>
    </row>
    <row r="32" spans="1:109" ht="13.2" x14ac:dyDescent="0.2">
      <c r="B32" s="375"/>
    </row>
    <row r="33" spans="2:109" ht="13.2" x14ac:dyDescent="0.2">
      <c r="B33" s="375"/>
    </row>
    <row r="34" spans="2:109" ht="13.2" x14ac:dyDescent="0.2">
      <c r="B34" s="375"/>
    </row>
    <row r="35" spans="2:109" ht="13.2" x14ac:dyDescent="0.2">
      <c r="B35" s="375"/>
    </row>
    <row r="36" spans="2:109" ht="13.2" x14ac:dyDescent="0.2">
      <c r="B36" s="375"/>
    </row>
    <row r="37" spans="2:109" ht="13.2" x14ac:dyDescent="0.2">
      <c r="B37" s="375"/>
    </row>
    <row r="38" spans="2:109" ht="13.2" x14ac:dyDescent="0.2">
      <c r="B38" s="375"/>
    </row>
    <row r="39" spans="2:109" ht="13.2" x14ac:dyDescent="0.2">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ht="13.2" x14ac:dyDescent="0.2">
      <c r="B40" s="380"/>
      <c r="DD40" s="380"/>
      <c r="DE40" s="369"/>
    </row>
    <row r="41" spans="2:109" ht="16.2" x14ac:dyDescent="0.2">
      <c r="B41" s="381" t="s">
        <v>610</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ht="13.2" x14ac:dyDescent="0.2">
      <c r="B42" s="375"/>
      <c r="G42" s="382"/>
      <c r="I42" s="383"/>
      <c r="J42" s="383"/>
      <c r="K42" s="383"/>
      <c r="AM42" s="382"/>
      <c r="AN42" s="382" t="s">
        <v>611</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2">
      <c r="B43" s="375"/>
      <c r="AN43" s="1277" t="s">
        <v>612</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ht="13.2" x14ac:dyDescent="0.2">
      <c r="B44" s="375"/>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ht="13.2" x14ac:dyDescent="0.2">
      <c r="B45" s="375"/>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ht="13.2" x14ac:dyDescent="0.2">
      <c r="B46" s="375"/>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ht="13.2" x14ac:dyDescent="0.2">
      <c r="B47" s="375"/>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ht="13.2" x14ac:dyDescent="0.2">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ht="13.2" x14ac:dyDescent="0.2">
      <c r="B49" s="375"/>
      <c r="AN49" s="369" t="s">
        <v>613</v>
      </c>
    </row>
    <row r="50" spans="1:109" ht="13.2" x14ac:dyDescent="0.2">
      <c r="B50" s="375"/>
      <c r="G50" s="1286"/>
      <c r="H50" s="1286"/>
      <c r="I50" s="1286"/>
      <c r="J50" s="1286"/>
      <c r="K50" s="385"/>
      <c r="L50" s="385"/>
      <c r="M50" s="386"/>
      <c r="N50" s="386"/>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562</v>
      </c>
      <c r="BQ50" s="1290"/>
      <c r="BR50" s="1290"/>
      <c r="BS50" s="1290"/>
      <c r="BT50" s="1290"/>
      <c r="BU50" s="1290"/>
      <c r="BV50" s="1290"/>
      <c r="BW50" s="1290"/>
      <c r="BX50" s="1290" t="s">
        <v>563</v>
      </c>
      <c r="BY50" s="1290"/>
      <c r="BZ50" s="1290"/>
      <c r="CA50" s="1290"/>
      <c r="CB50" s="1290"/>
      <c r="CC50" s="1290"/>
      <c r="CD50" s="1290"/>
      <c r="CE50" s="1290"/>
      <c r="CF50" s="1290" t="s">
        <v>564</v>
      </c>
      <c r="CG50" s="1290"/>
      <c r="CH50" s="1290"/>
      <c r="CI50" s="1290"/>
      <c r="CJ50" s="1290"/>
      <c r="CK50" s="1290"/>
      <c r="CL50" s="1290"/>
      <c r="CM50" s="1290"/>
      <c r="CN50" s="1290" t="s">
        <v>565</v>
      </c>
      <c r="CO50" s="1290"/>
      <c r="CP50" s="1290"/>
      <c r="CQ50" s="1290"/>
      <c r="CR50" s="1290"/>
      <c r="CS50" s="1290"/>
      <c r="CT50" s="1290"/>
      <c r="CU50" s="1290"/>
      <c r="CV50" s="1290" t="s">
        <v>566</v>
      </c>
      <c r="CW50" s="1290"/>
      <c r="CX50" s="1290"/>
      <c r="CY50" s="1290"/>
      <c r="CZ50" s="1290"/>
      <c r="DA50" s="1290"/>
      <c r="DB50" s="1290"/>
      <c r="DC50" s="1290"/>
    </row>
    <row r="51" spans="1:109" ht="13.5" customHeight="1" x14ac:dyDescent="0.2">
      <c r="B51" s="375"/>
      <c r="G51" s="1296"/>
      <c r="H51" s="1296"/>
      <c r="I51" s="1294"/>
      <c r="J51" s="1294"/>
      <c r="K51" s="1292"/>
      <c r="L51" s="1292"/>
      <c r="M51" s="1292"/>
      <c r="N51" s="1292"/>
      <c r="AM51" s="384"/>
      <c r="AN51" s="1293" t="s">
        <v>614</v>
      </c>
      <c r="AO51" s="1293"/>
      <c r="AP51" s="1293"/>
      <c r="AQ51" s="1293"/>
      <c r="AR51" s="1293"/>
      <c r="AS51" s="1293"/>
      <c r="AT51" s="1293"/>
      <c r="AU51" s="1293"/>
      <c r="AV51" s="1293"/>
      <c r="AW51" s="1293"/>
      <c r="AX51" s="1293"/>
      <c r="AY51" s="1293"/>
      <c r="AZ51" s="1293"/>
      <c r="BA51" s="1293"/>
      <c r="BB51" s="1293" t="s">
        <v>615</v>
      </c>
      <c r="BC51" s="1293"/>
      <c r="BD51" s="1293"/>
      <c r="BE51" s="1293"/>
      <c r="BF51" s="1293"/>
      <c r="BG51" s="1293"/>
      <c r="BH51" s="1293"/>
      <c r="BI51" s="1293"/>
      <c r="BJ51" s="1293"/>
      <c r="BK51" s="1293"/>
      <c r="BL51" s="1293"/>
      <c r="BM51" s="1293"/>
      <c r="BN51" s="1293"/>
      <c r="BO51" s="1293"/>
      <c r="BP51" s="1291">
        <v>23.2</v>
      </c>
      <c r="BQ51" s="1291"/>
      <c r="BR51" s="1291"/>
      <c r="BS51" s="1291"/>
      <c r="BT51" s="1291"/>
      <c r="BU51" s="1291"/>
      <c r="BV51" s="1291"/>
      <c r="BW51" s="1291"/>
      <c r="BX51" s="1291">
        <v>20.9</v>
      </c>
      <c r="BY51" s="1291"/>
      <c r="BZ51" s="1291"/>
      <c r="CA51" s="1291"/>
      <c r="CB51" s="1291"/>
      <c r="CC51" s="1291"/>
      <c r="CD51" s="1291"/>
      <c r="CE51" s="1291"/>
      <c r="CF51" s="1291">
        <v>19.600000000000001</v>
      </c>
      <c r="CG51" s="1291"/>
      <c r="CH51" s="1291"/>
      <c r="CI51" s="1291"/>
      <c r="CJ51" s="1291"/>
      <c r="CK51" s="1291"/>
      <c r="CL51" s="1291"/>
      <c r="CM51" s="1291"/>
      <c r="CN51" s="1291">
        <v>4.2</v>
      </c>
      <c r="CO51" s="1291"/>
      <c r="CP51" s="1291"/>
      <c r="CQ51" s="1291"/>
      <c r="CR51" s="1291"/>
      <c r="CS51" s="1291"/>
      <c r="CT51" s="1291"/>
      <c r="CU51" s="1291"/>
      <c r="CV51" s="1291"/>
      <c r="CW51" s="1291"/>
      <c r="CX51" s="1291"/>
      <c r="CY51" s="1291"/>
      <c r="CZ51" s="1291"/>
      <c r="DA51" s="1291"/>
      <c r="DB51" s="1291"/>
      <c r="DC51" s="1291"/>
    </row>
    <row r="52" spans="1:109" ht="13.2" x14ac:dyDescent="0.2">
      <c r="B52" s="375"/>
      <c r="G52" s="1296"/>
      <c r="H52" s="1296"/>
      <c r="I52" s="1294"/>
      <c r="J52" s="1294"/>
      <c r="K52" s="1292"/>
      <c r="L52" s="1292"/>
      <c r="M52" s="1292"/>
      <c r="N52" s="1292"/>
      <c r="AM52" s="384"/>
      <c r="AN52" s="1293"/>
      <c r="AO52" s="1293"/>
      <c r="AP52" s="1293"/>
      <c r="AQ52" s="1293"/>
      <c r="AR52" s="1293"/>
      <c r="AS52" s="1293"/>
      <c r="AT52" s="1293"/>
      <c r="AU52" s="1293"/>
      <c r="AV52" s="1293"/>
      <c r="AW52" s="1293"/>
      <c r="AX52" s="1293"/>
      <c r="AY52" s="1293"/>
      <c r="AZ52" s="1293"/>
      <c r="BA52" s="1293"/>
      <c r="BB52" s="1293"/>
      <c r="BC52" s="1293"/>
      <c r="BD52" s="1293"/>
      <c r="BE52" s="1293"/>
      <c r="BF52" s="1293"/>
      <c r="BG52" s="1293"/>
      <c r="BH52" s="1293"/>
      <c r="BI52" s="1293"/>
      <c r="BJ52" s="1293"/>
      <c r="BK52" s="1293"/>
      <c r="BL52" s="1293"/>
      <c r="BM52" s="1293"/>
      <c r="BN52" s="1293"/>
      <c r="BO52" s="1293"/>
      <c r="BP52" s="1291"/>
      <c r="BQ52" s="1291"/>
      <c r="BR52" s="1291"/>
      <c r="BS52" s="1291"/>
      <c r="BT52" s="1291"/>
      <c r="BU52" s="1291"/>
      <c r="BV52" s="1291"/>
      <c r="BW52" s="1291"/>
      <c r="BX52" s="1291"/>
      <c r="BY52" s="1291"/>
      <c r="BZ52" s="1291"/>
      <c r="CA52" s="1291"/>
      <c r="CB52" s="1291"/>
      <c r="CC52" s="1291"/>
      <c r="CD52" s="1291"/>
      <c r="CE52" s="1291"/>
      <c r="CF52" s="1291"/>
      <c r="CG52" s="1291"/>
      <c r="CH52" s="1291"/>
      <c r="CI52" s="1291"/>
      <c r="CJ52" s="1291"/>
      <c r="CK52" s="1291"/>
      <c r="CL52" s="1291"/>
      <c r="CM52" s="1291"/>
      <c r="CN52" s="1291"/>
      <c r="CO52" s="1291"/>
      <c r="CP52" s="1291"/>
      <c r="CQ52" s="1291"/>
      <c r="CR52" s="1291"/>
      <c r="CS52" s="1291"/>
      <c r="CT52" s="1291"/>
      <c r="CU52" s="1291"/>
      <c r="CV52" s="1291"/>
      <c r="CW52" s="1291"/>
      <c r="CX52" s="1291"/>
      <c r="CY52" s="1291"/>
      <c r="CZ52" s="1291"/>
      <c r="DA52" s="1291"/>
      <c r="DB52" s="1291"/>
      <c r="DC52" s="1291"/>
    </row>
    <row r="53" spans="1:109" ht="13.2" x14ac:dyDescent="0.2">
      <c r="A53" s="383"/>
      <c r="B53" s="375"/>
      <c r="G53" s="1296"/>
      <c r="H53" s="1296"/>
      <c r="I53" s="1286"/>
      <c r="J53" s="1286"/>
      <c r="K53" s="1292"/>
      <c r="L53" s="1292"/>
      <c r="M53" s="1292"/>
      <c r="N53" s="1292"/>
      <c r="AM53" s="384"/>
      <c r="AN53" s="1293"/>
      <c r="AO53" s="1293"/>
      <c r="AP53" s="1293"/>
      <c r="AQ53" s="1293"/>
      <c r="AR53" s="1293"/>
      <c r="AS53" s="1293"/>
      <c r="AT53" s="1293"/>
      <c r="AU53" s="1293"/>
      <c r="AV53" s="1293"/>
      <c r="AW53" s="1293"/>
      <c r="AX53" s="1293"/>
      <c r="AY53" s="1293"/>
      <c r="AZ53" s="1293"/>
      <c r="BA53" s="1293"/>
      <c r="BB53" s="1293" t="s">
        <v>616</v>
      </c>
      <c r="BC53" s="1293"/>
      <c r="BD53" s="1293"/>
      <c r="BE53" s="1293"/>
      <c r="BF53" s="1293"/>
      <c r="BG53" s="1293"/>
      <c r="BH53" s="1293"/>
      <c r="BI53" s="1293"/>
      <c r="BJ53" s="1293"/>
      <c r="BK53" s="1293"/>
      <c r="BL53" s="1293"/>
      <c r="BM53" s="1293"/>
      <c r="BN53" s="1293"/>
      <c r="BO53" s="1293"/>
      <c r="BP53" s="1291">
        <v>63</v>
      </c>
      <c r="BQ53" s="1291"/>
      <c r="BR53" s="1291"/>
      <c r="BS53" s="1291"/>
      <c r="BT53" s="1291"/>
      <c r="BU53" s="1291"/>
      <c r="BV53" s="1291"/>
      <c r="BW53" s="1291"/>
      <c r="BX53" s="1291">
        <v>63.1</v>
      </c>
      <c r="BY53" s="1291"/>
      <c r="BZ53" s="1291"/>
      <c r="CA53" s="1291"/>
      <c r="CB53" s="1291"/>
      <c r="CC53" s="1291"/>
      <c r="CD53" s="1291"/>
      <c r="CE53" s="1291"/>
      <c r="CF53" s="1291">
        <v>63.3</v>
      </c>
      <c r="CG53" s="1291"/>
      <c r="CH53" s="1291"/>
      <c r="CI53" s="1291"/>
      <c r="CJ53" s="1291"/>
      <c r="CK53" s="1291"/>
      <c r="CL53" s="1291"/>
      <c r="CM53" s="1291"/>
      <c r="CN53" s="1291">
        <v>66.599999999999994</v>
      </c>
      <c r="CO53" s="1291"/>
      <c r="CP53" s="1291"/>
      <c r="CQ53" s="1291"/>
      <c r="CR53" s="1291"/>
      <c r="CS53" s="1291"/>
      <c r="CT53" s="1291"/>
      <c r="CU53" s="1291"/>
      <c r="CV53" s="1291">
        <v>67.8</v>
      </c>
      <c r="CW53" s="1291"/>
      <c r="CX53" s="1291"/>
      <c r="CY53" s="1291"/>
      <c r="CZ53" s="1291"/>
      <c r="DA53" s="1291"/>
      <c r="DB53" s="1291"/>
      <c r="DC53" s="1291"/>
    </row>
    <row r="54" spans="1:109" ht="13.2" x14ac:dyDescent="0.2">
      <c r="A54" s="383"/>
      <c r="B54" s="375"/>
      <c r="G54" s="1296"/>
      <c r="H54" s="1296"/>
      <c r="I54" s="1286"/>
      <c r="J54" s="1286"/>
      <c r="K54" s="1292"/>
      <c r="L54" s="1292"/>
      <c r="M54" s="1292"/>
      <c r="N54" s="1292"/>
      <c r="AM54" s="384"/>
      <c r="AN54" s="1293"/>
      <c r="AO54" s="1293"/>
      <c r="AP54" s="1293"/>
      <c r="AQ54" s="1293"/>
      <c r="AR54" s="1293"/>
      <c r="AS54" s="1293"/>
      <c r="AT54" s="1293"/>
      <c r="AU54" s="1293"/>
      <c r="AV54" s="1293"/>
      <c r="AW54" s="1293"/>
      <c r="AX54" s="1293"/>
      <c r="AY54" s="1293"/>
      <c r="AZ54" s="1293"/>
      <c r="BA54" s="1293"/>
      <c r="BB54" s="1293"/>
      <c r="BC54" s="1293"/>
      <c r="BD54" s="1293"/>
      <c r="BE54" s="1293"/>
      <c r="BF54" s="1293"/>
      <c r="BG54" s="1293"/>
      <c r="BH54" s="1293"/>
      <c r="BI54" s="1293"/>
      <c r="BJ54" s="1293"/>
      <c r="BK54" s="1293"/>
      <c r="BL54" s="1293"/>
      <c r="BM54" s="1293"/>
      <c r="BN54" s="1293"/>
      <c r="BO54" s="1293"/>
      <c r="BP54" s="1291"/>
      <c r="BQ54" s="1291"/>
      <c r="BR54" s="1291"/>
      <c r="BS54" s="1291"/>
      <c r="BT54" s="1291"/>
      <c r="BU54" s="1291"/>
      <c r="BV54" s="1291"/>
      <c r="BW54" s="1291"/>
      <c r="BX54" s="1291"/>
      <c r="BY54" s="1291"/>
      <c r="BZ54" s="1291"/>
      <c r="CA54" s="1291"/>
      <c r="CB54" s="1291"/>
      <c r="CC54" s="1291"/>
      <c r="CD54" s="1291"/>
      <c r="CE54" s="1291"/>
      <c r="CF54" s="1291"/>
      <c r="CG54" s="1291"/>
      <c r="CH54" s="1291"/>
      <c r="CI54" s="1291"/>
      <c r="CJ54" s="1291"/>
      <c r="CK54" s="1291"/>
      <c r="CL54" s="1291"/>
      <c r="CM54" s="1291"/>
      <c r="CN54" s="1291"/>
      <c r="CO54" s="1291"/>
      <c r="CP54" s="1291"/>
      <c r="CQ54" s="1291"/>
      <c r="CR54" s="1291"/>
      <c r="CS54" s="1291"/>
      <c r="CT54" s="1291"/>
      <c r="CU54" s="1291"/>
      <c r="CV54" s="1291"/>
      <c r="CW54" s="1291"/>
      <c r="CX54" s="1291"/>
      <c r="CY54" s="1291"/>
      <c r="CZ54" s="1291"/>
      <c r="DA54" s="1291"/>
      <c r="DB54" s="1291"/>
      <c r="DC54" s="1291"/>
    </row>
    <row r="55" spans="1:109" ht="13.2" x14ac:dyDescent="0.2">
      <c r="A55" s="383"/>
      <c r="B55" s="375"/>
      <c r="G55" s="1286"/>
      <c r="H55" s="1286"/>
      <c r="I55" s="1286"/>
      <c r="J55" s="1286"/>
      <c r="K55" s="1292"/>
      <c r="L55" s="1292"/>
      <c r="M55" s="1292"/>
      <c r="N55" s="1292"/>
      <c r="AN55" s="1290" t="s">
        <v>617</v>
      </c>
      <c r="AO55" s="1290"/>
      <c r="AP55" s="1290"/>
      <c r="AQ55" s="1290"/>
      <c r="AR55" s="1290"/>
      <c r="AS55" s="1290"/>
      <c r="AT55" s="1290"/>
      <c r="AU55" s="1290"/>
      <c r="AV55" s="1290"/>
      <c r="AW55" s="1290"/>
      <c r="AX55" s="1290"/>
      <c r="AY55" s="1290"/>
      <c r="AZ55" s="1290"/>
      <c r="BA55" s="1290"/>
      <c r="BB55" s="1293" t="s">
        <v>615</v>
      </c>
      <c r="BC55" s="1293"/>
      <c r="BD55" s="1293"/>
      <c r="BE55" s="1293"/>
      <c r="BF55" s="1293"/>
      <c r="BG55" s="1293"/>
      <c r="BH55" s="1293"/>
      <c r="BI55" s="1293"/>
      <c r="BJ55" s="1293"/>
      <c r="BK55" s="1293"/>
      <c r="BL55" s="1293"/>
      <c r="BM55" s="1293"/>
      <c r="BN55" s="1293"/>
      <c r="BO55" s="1293"/>
      <c r="BP55" s="1291">
        <v>55.4</v>
      </c>
      <c r="BQ55" s="1291"/>
      <c r="BR55" s="1291"/>
      <c r="BS55" s="1291"/>
      <c r="BT55" s="1291"/>
      <c r="BU55" s="1291"/>
      <c r="BV55" s="1291"/>
      <c r="BW55" s="1291"/>
      <c r="BX55" s="1291">
        <v>52.7</v>
      </c>
      <c r="BY55" s="1291"/>
      <c r="BZ55" s="1291"/>
      <c r="CA55" s="1291"/>
      <c r="CB55" s="1291"/>
      <c r="CC55" s="1291"/>
      <c r="CD55" s="1291"/>
      <c r="CE55" s="1291"/>
      <c r="CF55" s="1291">
        <v>49.7</v>
      </c>
      <c r="CG55" s="1291"/>
      <c r="CH55" s="1291"/>
      <c r="CI55" s="1291"/>
      <c r="CJ55" s="1291"/>
      <c r="CK55" s="1291"/>
      <c r="CL55" s="1291"/>
      <c r="CM55" s="1291"/>
      <c r="CN55" s="1291">
        <v>37.299999999999997</v>
      </c>
      <c r="CO55" s="1291"/>
      <c r="CP55" s="1291"/>
      <c r="CQ55" s="1291"/>
      <c r="CR55" s="1291"/>
      <c r="CS55" s="1291"/>
      <c r="CT55" s="1291"/>
      <c r="CU55" s="1291"/>
      <c r="CV55" s="1291">
        <v>25.1</v>
      </c>
      <c r="CW55" s="1291"/>
      <c r="CX55" s="1291"/>
      <c r="CY55" s="1291"/>
      <c r="CZ55" s="1291"/>
      <c r="DA55" s="1291"/>
      <c r="DB55" s="1291"/>
      <c r="DC55" s="1291"/>
    </row>
    <row r="56" spans="1:109" ht="13.2" x14ac:dyDescent="0.2">
      <c r="A56" s="383"/>
      <c r="B56" s="375"/>
      <c r="G56" s="1286"/>
      <c r="H56" s="1286"/>
      <c r="I56" s="1286"/>
      <c r="J56" s="1286"/>
      <c r="K56" s="1292"/>
      <c r="L56" s="1292"/>
      <c r="M56" s="1292"/>
      <c r="N56" s="1292"/>
      <c r="AN56" s="1290"/>
      <c r="AO56" s="1290"/>
      <c r="AP56" s="1290"/>
      <c r="AQ56" s="1290"/>
      <c r="AR56" s="1290"/>
      <c r="AS56" s="1290"/>
      <c r="AT56" s="1290"/>
      <c r="AU56" s="1290"/>
      <c r="AV56" s="1290"/>
      <c r="AW56" s="1290"/>
      <c r="AX56" s="1290"/>
      <c r="AY56" s="1290"/>
      <c r="AZ56" s="1290"/>
      <c r="BA56" s="1290"/>
      <c r="BB56" s="1293"/>
      <c r="BC56" s="1293"/>
      <c r="BD56" s="1293"/>
      <c r="BE56" s="1293"/>
      <c r="BF56" s="1293"/>
      <c r="BG56" s="1293"/>
      <c r="BH56" s="1293"/>
      <c r="BI56" s="1293"/>
      <c r="BJ56" s="1293"/>
      <c r="BK56" s="1293"/>
      <c r="BL56" s="1293"/>
      <c r="BM56" s="1293"/>
      <c r="BN56" s="1293"/>
      <c r="BO56" s="1293"/>
      <c r="BP56" s="1291"/>
      <c r="BQ56" s="1291"/>
      <c r="BR56" s="1291"/>
      <c r="BS56" s="1291"/>
      <c r="BT56" s="1291"/>
      <c r="BU56" s="1291"/>
      <c r="BV56" s="1291"/>
      <c r="BW56" s="1291"/>
      <c r="BX56" s="1291"/>
      <c r="BY56" s="1291"/>
      <c r="BZ56" s="1291"/>
      <c r="CA56" s="1291"/>
      <c r="CB56" s="1291"/>
      <c r="CC56" s="1291"/>
      <c r="CD56" s="1291"/>
      <c r="CE56" s="1291"/>
      <c r="CF56" s="1291"/>
      <c r="CG56" s="1291"/>
      <c r="CH56" s="1291"/>
      <c r="CI56" s="1291"/>
      <c r="CJ56" s="1291"/>
      <c r="CK56" s="1291"/>
      <c r="CL56" s="1291"/>
      <c r="CM56" s="1291"/>
      <c r="CN56" s="1291"/>
      <c r="CO56" s="1291"/>
      <c r="CP56" s="1291"/>
      <c r="CQ56" s="1291"/>
      <c r="CR56" s="1291"/>
      <c r="CS56" s="1291"/>
      <c r="CT56" s="1291"/>
      <c r="CU56" s="1291"/>
      <c r="CV56" s="1291"/>
      <c r="CW56" s="1291"/>
      <c r="CX56" s="1291"/>
      <c r="CY56" s="1291"/>
      <c r="CZ56" s="1291"/>
      <c r="DA56" s="1291"/>
      <c r="DB56" s="1291"/>
      <c r="DC56" s="1291"/>
    </row>
    <row r="57" spans="1:109" s="383" customFormat="1" ht="13.2" x14ac:dyDescent="0.2">
      <c r="B57" s="387"/>
      <c r="G57" s="1286"/>
      <c r="H57" s="1286"/>
      <c r="I57" s="1295"/>
      <c r="J57" s="1295"/>
      <c r="K57" s="1292"/>
      <c r="L57" s="1292"/>
      <c r="M57" s="1292"/>
      <c r="N57" s="1292"/>
      <c r="AM57" s="369"/>
      <c r="AN57" s="1290"/>
      <c r="AO57" s="1290"/>
      <c r="AP57" s="1290"/>
      <c r="AQ57" s="1290"/>
      <c r="AR57" s="1290"/>
      <c r="AS57" s="1290"/>
      <c r="AT57" s="1290"/>
      <c r="AU57" s="1290"/>
      <c r="AV57" s="1290"/>
      <c r="AW57" s="1290"/>
      <c r="AX57" s="1290"/>
      <c r="AY57" s="1290"/>
      <c r="AZ57" s="1290"/>
      <c r="BA57" s="1290"/>
      <c r="BB57" s="1293" t="s">
        <v>616</v>
      </c>
      <c r="BC57" s="1293"/>
      <c r="BD57" s="1293"/>
      <c r="BE57" s="1293"/>
      <c r="BF57" s="1293"/>
      <c r="BG57" s="1293"/>
      <c r="BH57" s="1293"/>
      <c r="BI57" s="1293"/>
      <c r="BJ57" s="1293"/>
      <c r="BK57" s="1293"/>
      <c r="BL57" s="1293"/>
      <c r="BM57" s="1293"/>
      <c r="BN57" s="1293"/>
      <c r="BO57" s="1293"/>
      <c r="BP57" s="1291">
        <v>58.7</v>
      </c>
      <c r="BQ57" s="1291"/>
      <c r="BR57" s="1291"/>
      <c r="BS57" s="1291"/>
      <c r="BT57" s="1291"/>
      <c r="BU57" s="1291"/>
      <c r="BV57" s="1291"/>
      <c r="BW57" s="1291"/>
      <c r="BX57" s="1291">
        <v>59.9</v>
      </c>
      <c r="BY57" s="1291"/>
      <c r="BZ57" s="1291"/>
      <c r="CA57" s="1291"/>
      <c r="CB57" s="1291"/>
      <c r="CC57" s="1291"/>
      <c r="CD57" s="1291"/>
      <c r="CE57" s="1291"/>
      <c r="CF57" s="1291">
        <v>60.1</v>
      </c>
      <c r="CG57" s="1291"/>
      <c r="CH57" s="1291"/>
      <c r="CI57" s="1291"/>
      <c r="CJ57" s="1291"/>
      <c r="CK57" s="1291"/>
      <c r="CL57" s="1291"/>
      <c r="CM57" s="1291"/>
      <c r="CN57" s="1291">
        <v>61.9</v>
      </c>
      <c r="CO57" s="1291"/>
      <c r="CP57" s="1291"/>
      <c r="CQ57" s="1291"/>
      <c r="CR57" s="1291"/>
      <c r="CS57" s="1291"/>
      <c r="CT57" s="1291"/>
      <c r="CU57" s="1291"/>
      <c r="CV57" s="1291">
        <v>63.1</v>
      </c>
      <c r="CW57" s="1291"/>
      <c r="CX57" s="1291"/>
      <c r="CY57" s="1291"/>
      <c r="CZ57" s="1291"/>
      <c r="DA57" s="1291"/>
      <c r="DB57" s="1291"/>
      <c r="DC57" s="1291"/>
      <c r="DD57" s="388"/>
      <c r="DE57" s="387"/>
    </row>
    <row r="58" spans="1:109" s="383" customFormat="1" ht="13.2" x14ac:dyDescent="0.2">
      <c r="A58" s="369"/>
      <c r="B58" s="387"/>
      <c r="G58" s="1286"/>
      <c r="H58" s="1286"/>
      <c r="I58" s="1295"/>
      <c r="J58" s="1295"/>
      <c r="K58" s="1292"/>
      <c r="L58" s="1292"/>
      <c r="M58" s="1292"/>
      <c r="N58" s="1292"/>
      <c r="AM58" s="369"/>
      <c r="AN58" s="1290"/>
      <c r="AO58" s="1290"/>
      <c r="AP58" s="1290"/>
      <c r="AQ58" s="1290"/>
      <c r="AR58" s="1290"/>
      <c r="AS58" s="1290"/>
      <c r="AT58" s="1290"/>
      <c r="AU58" s="1290"/>
      <c r="AV58" s="1290"/>
      <c r="AW58" s="1290"/>
      <c r="AX58" s="1290"/>
      <c r="AY58" s="1290"/>
      <c r="AZ58" s="1290"/>
      <c r="BA58" s="1290"/>
      <c r="BB58" s="1293"/>
      <c r="BC58" s="1293"/>
      <c r="BD58" s="1293"/>
      <c r="BE58" s="1293"/>
      <c r="BF58" s="1293"/>
      <c r="BG58" s="1293"/>
      <c r="BH58" s="1293"/>
      <c r="BI58" s="1293"/>
      <c r="BJ58" s="1293"/>
      <c r="BK58" s="1293"/>
      <c r="BL58" s="1293"/>
      <c r="BM58" s="1293"/>
      <c r="BN58" s="1293"/>
      <c r="BO58" s="1293"/>
      <c r="BP58" s="1291"/>
      <c r="BQ58" s="1291"/>
      <c r="BR58" s="1291"/>
      <c r="BS58" s="1291"/>
      <c r="BT58" s="1291"/>
      <c r="BU58" s="1291"/>
      <c r="BV58" s="1291"/>
      <c r="BW58" s="1291"/>
      <c r="BX58" s="1291"/>
      <c r="BY58" s="1291"/>
      <c r="BZ58" s="1291"/>
      <c r="CA58" s="1291"/>
      <c r="CB58" s="1291"/>
      <c r="CC58" s="1291"/>
      <c r="CD58" s="1291"/>
      <c r="CE58" s="1291"/>
      <c r="CF58" s="1291"/>
      <c r="CG58" s="1291"/>
      <c r="CH58" s="1291"/>
      <c r="CI58" s="1291"/>
      <c r="CJ58" s="1291"/>
      <c r="CK58" s="1291"/>
      <c r="CL58" s="1291"/>
      <c r="CM58" s="1291"/>
      <c r="CN58" s="1291"/>
      <c r="CO58" s="1291"/>
      <c r="CP58" s="1291"/>
      <c r="CQ58" s="1291"/>
      <c r="CR58" s="1291"/>
      <c r="CS58" s="1291"/>
      <c r="CT58" s="1291"/>
      <c r="CU58" s="1291"/>
      <c r="CV58" s="1291"/>
      <c r="CW58" s="1291"/>
      <c r="CX58" s="1291"/>
      <c r="CY58" s="1291"/>
      <c r="CZ58" s="1291"/>
      <c r="DA58" s="1291"/>
      <c r="DB58" s="1291"/>
      <c r="DC58" s="1291"/>
      <c r="DD58" s="388"/>
      <c r="DE58" s="387"/>
    </row>
    <row r="59" spans="1:109" s="383" customFormat="1" ht="13.2" x14ac:dyDescent="0.2">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ht="13.2" x14ac:dyDescent="0.2">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ht="13.2" x14ac:dyDescent="0.2">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ht="13.2" x14ac:dyDescent="0.2">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6.2" x14ac:dyDescent="0.2">
      <c r="B63" s="394" t="s">
        <v>618</v>
      </c>
    </row>
    <row r="64" spans="1:109" ht="13.2" x14ac:dyDescent="0.2">
      <c r="B64" s="375"/>
      <c r="G64" s="382"/>
      <c r="I64" s="395"/>
      <c r="J64" s="395"/>
      <c r="K64" s="395"/>
      <c r="L64" s="395"/>
      <c r="M64" s="395"/>
      <c r="N64" s="396"/>
      <c r="AM64" s="382"/>
      <c r="AN64" s="382" t="s">
        <v>611</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ht="13.2" x14ac:dyDescent="0.2">
      <c r="B65" s="375"/>
      <c r="AN65" s="1297" t="s">
        <v>619</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ht="13.2" x14ac:dyDescent="0.2">
      <c r="B66" s="375"/>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ht="13.2" x14ac:dyDescent="0.2">
      <c r="B67" s="375"/>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ht="13.2" x14ac:dyDescent="0.2">
      <c r="B68" s="375"/>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ht="13.2" x14ac:dyDescent="0.2">
      <c r="B69" s="375"/>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ht="13.2" x14ac:dyDescent="0.2">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ht="13.2" x14ac:dyDescent="0.2">
      <c r="B71" s="375"/>
      <c r="G71" s="400"/>
      <c r="I71" s="401"/>
      <c r="J71" s="398"/>
      <c r="K71" s="398"/>
      <c r="L71" s="399"/>
      <c r="M71" s="398"/>
      <c r="N71" s="399"/>
      <c r="AM71" s="400"/>
      <c r="AN71" s="369" t="s">
        <v>613</v>
      </c>
    </row>
    <row r="72" spans="2:107" ht="13.2" x14ac:dyDescent="0.2">
      <c r="B72" s="375"/>
      <c r="G72" s="1286"/>
      <c r="H72" s="1286"/>
      <c r="I72" s="1286"/>
      <c r="J72" s="1286"/>
      <c r="K72" s="385"/>
      <c r="L72" s="385"/>
      <c r="M72" s="386"/>
      <c r="N72" s="386"/>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562</v>
      </c>
      <c r="BQ72" s="1290"/>
      <c r="BR72" s="1290"/>
      <c r="BS72" s="1290"/>
      <c r="BT72" s="1290"/>
      <c r="BU72" s="1290"/>
      <c r="BV72" s="1290"/>
      <c r="BW72" s="1290"/>
      <c r="BX72" s="1290" t="s">
        <v>563</v>
      </c>
      <c r="BY72" s="1290"/>
      <c r="BZ72" s="1290"/>
      <c r="CA72" s="1290"/>
      <c r="CB72" s="1290"/>
      <c r="CC72" s="1290"/>
      <c r="CD72" s="1290"/>
      <c r="CE72" s="1290"/>
      <c r="CF72" s="1290" t="s">
        <v>564</v>
      </c>
      <c r="CG72" s="1290"/>
      <c r="CH72" s="1290"/>
      <c r="CI72" s="1290"/>
      <c r="CJ72" s="1290"/>
      <c r="CK72" s="1290"/>
      <c r="CL72" s="1290"/>
      <c r="CM72" s="1290"/>
      <c r="CN72" s="1290" t="s">
        <v>565</v>
      </c>
      <c r="CO72" s="1290"/>
      <c r="CP72" s="1290"/>
      <c r="CQ72" s="1290"/>
      <c r="CR72" s="1290"/>
      <c r="CS72" s="1290"/>
      <c r="CT72" s="1290"/>
      <c r="CU72" s="1290"/>
      <c r="CV72" s="1290" t="s">
        <v>566</v>
      </c>
      <c r="CW72" s="1290"/>
      <c r="CX72" s="1290"/>
      <c r="CY72" s="1290"/>
      <c r="CZ72" s="1290"/>
      <c r="DA72" s="1290"/>
      <c r="DB72" s="1290"/>
      <c r="DC72" s="1290"/>
    </row>
    <row r="73" spans="2:107" ht="13.2" x14ac:dyDescent="0.2">
      <c r="B73" s="375"/>
      <c r="G73" s="1296"/>
      <c r="H73" s="1296"/>
      <c r="I73" s="1296"/>
      <c r="J73" s="1296"/>
      <c r="K73" s="1298"/>
      <c r="L73" s="1298"/>
      <c r="M73" s="1298"/>
      <c r="N73" s="1298"/>
      <c r="AM73" s="384"/>
      <c r="AN73" s="1293" t="s">
        <v>614</v>
      </c>
      <c r="AO73" s="1293"/>
      <c r="AP73" s="1293"/>
      <c r="AQ73" s="1293"/>
      <c r="AR73" s="1293"/>
      <c r="AS73" s="1293"/>
      <c r="AT73" s="1293"/>
      <c r="AU73" s="1293"/>
      <c r="AV73" s="1293"/>
      <c r="AW73" s="1293"/>
      <c r="AX73" s="1293"/>
      <c r="AY73" s="1293"/>
      <c r="AZ73" s="1293"/>
      <c r="BA73" s="1293"/>
      <c r="BB73" s="1293" t="s">
        <v>615</v>
      </c>
      <c r="BC73" s="1293"/>
      <c r="BD73" s="1293"/>
      <c r="BE73" s="1293"/>
      <c r="BF73" s="1293"/>
      <c r="BG73" s="1293"/>
      <c r="BH73" s="1293"/>
      <c r="BI73" s="1293"/>
      <c r="BJ73" s="1293"/>
      <c r="BK73" s="1293"/>
      <c r="BL73" s="1293"/>
      <c r="BM73" s="1293"/>
      <c r="BN73" s="1293"/>
      <c r="BO73" s="1293"/>
      <c r="BP73" s="1291">
        <v>23.2</v>
      </c>
      <c r="BQ73" s="1291"/>
      <c r="BR73" s="1291"/>
      <c r="BS73" s="1291"/>
      <c r="BT73" s="1291"/>
      <c r="BU73" s="1291"/>
      <c r="BV73" s="1291"/>
      <c r="BW73" s="1291"/>
      <c r="BX73" s="1291">
        <v>20.9</v>
      </c>
      <c r="BY73" s="1291"/>
      <c r="BZ73" s="1291"/>
      <c r="CA73" s="1291"/>
      <c r="CB73" s="1291"/>
      <c r="CC73" s="1291"/>
      <c r="CD73" s="1291"/>
      <c r="CE73" s="1291"/>
      <c r="CF73" s="1291">
        <v>19.600000000000001</v>
      </c>
      <c r="CG73" s="1291"/>
      <c r="CH73" s="1291"/>
      <c r="CI73" s="1291"/>
      <c r="CJ73" s="1291"/>
      <c r="CK73" s="1291"/>
      <c r="CL73" s="1291"/>
      <c r="CM73" s="1291"/>
      <c r="CN73" s="1291">
        <v>4.2</v>
      </c>
      <c r="CO73" s="1291"/>
      <c r="CP73" s="1291"/>
      <c r="CQ73" s="1291"/>
      <c r="CR73" s="1291"/>
      <c r="CS73" s="1291"/>
      <c r="CT73" s="1291"/>
      <c r="CU73" s="1291"/>
      <c r="CV73" s="1291"/>
      <c r="CW73" s="1291"/>
      <c r="CX73" s="1291"/>
      <c r="CY73" s="1291"/>
      <c r="CZ73" s="1291"/>
      <c r="DA73" s="1291"/>
      <c r="DB73" s="1291"/>
      <c r="DC73" s="1291"/>
    </row>
    <row r="74" spans="2:107" ht="13.2" x14ac:dyDescent="0.2">
      <c r="B74" s="375"/>
      <c r="G74" s="1296"/>
      <c r="H74" s="1296"/>
      <c r="I74" s="1296"/>
      <c r="J74" s="1296"/>
      <c r="K74" s="1298"/>
      <c r="L74" s="1298"/>
      <c r="M74" s="1298"/>
      <c r="N74" s="1298"/>
      <c r="AM74" s="384"/>
      <c r="AN74" s="1293"/>
      <c r="AO74" s="1293"/>
      <c r="AP74" s="1293"/>
      <c r="AQ74" s="1293"/>
      <c r="AR74" s="1293"/>
      <c r="AS74" s="1293"/>
      <c r="AT74" s="1293"/>
      <c r="AU74" s="1293"/>
      <c r="AV74" s="1293"/>
      <c r="AW74" s="1293"/>
      <c r="AX74" s="1293"/>
      <c r="AY74" s="1293"/>
      <c r="AZ74" s="1293"/>
      <c r="BA74" s="1293"/>
      <c r="BB74" s="1293"/>
      <c r="BC74" s="1293"/>
      <c r="BD74" s="1293"/>
      <c r="BE74" s="1293"/>
      <c r="BF74" s="1293"/>
      <c r="BG74" s="1293"/>
      <c r="BH74" s="1293"/>
      <c r="BI74" s="1293"/>
      <c r="BJ74" s="1293"/>
      <c r="BK74" s="1293"/>
      <c r="BL74" s="1293"/>
      <c r="BM74" s="1293"/>
      <c r="BN74" s="1293"/>
      <c r="BO74" s="1293"/>
      <c r="BP74" s="1291"/>
      <c r="BQ74" s="1291"/>
      <c r="BR74" s="1291"/>
      <c r="BS74" s="1291"/>
      <c r="BT74" s="1291"/>
      <c r="BU74" s="1291"/>
      <c r="BV74" s="1291"/>
      <c r="BW74" s="1291"/>
      <c r="BX74" s="1291"/>
      <c r="BY74" s="1291"/>
      <c r="BZ74" s="1291"/>
      <c r="CA74" s="1291"/>
      <c r="CB74" s="1291"/>
      <c r="CC74" s="1291"/>
      <c r="CD74" s="1291"/>
      <c r="CE74" s="1291"/>
      <c r="CF74" s="1291"/>
      <c r="CG74" s="1291"/>
      <c r="CH74" s="1291"/>
      <c r="CI74" s="1291"/>
      <c r="CJ74" s="1291"/>
      <c r="CK74" s="1291"/>
      <c r="CL74" s="1291"/>
      <c r="CM74" s="1291"/>
      <c r="CN74" s="1291"/>
      <c r="CO74" s="1291"/>
      <c r="CP74" s="1291"/>
      <c r="CQ74" s="1291"/>
      <c r="CR74" s="1291"/>
      <c r="CS74" s="1291"/>
      <c r="CT74" s="1291"/>
      <c r="CU74" s="1291"/>
      <c r="CV74" s="1291"/>
      <c r="CW74" s="1291"/>
      <c r="CX74" s="1291"/>
      <c r="CY74" s="1291"/>
      <c r="CZ74" s="1291"/>
      <c r="DA74" s="1291"/>
      <c r="DB74" s="1291"/>
      <c r="DC74" s="1291"/>
    </row>
    <row r="75" spans="2:107" ht="13.2" x14ac:dyDescent="0.2">
      <c r="B75" s="375"/>
      <c r="G75" s="1296"/>
      <c r="H75" s="1296"/>
      <c r="I75" s="1286"/>
      <c r="J75" s="1286"/>
      <c r="K75" s="1292"/>
      <c r="L75" s="1292"/>
      <c r="M75" s="1292"/>
      <c r="N75" s="1292"/>
      <c r="AM75" s="384"/>
      <c r="AN75" s="1293"/>
      <c r="AO75" s="1293"/>
      <c r="AP75" s="1293"/>
      <c r="AQ75" s="1293"/>
      <c r="AR75" s="1293"/>
      <c r="AS75" s="1293"/>
      <c r="AT75" s="1293"/>
      <c r="AU75" s="1293"/>
      <c r="AV75" s="1293"/>
      <c r="AW75" s="1293"/>
      <c r="AX75" s="1293"/>
      <c r="AY75" s="1293"/>
      <c r="AZ75" s="1293"/>
      <c r="BA75" s="1293"/>
      <c r="BB75" s="1293" t="s">
        <v>620</v>
      </c>
      <c r="BC75" s="1293"/>
      <c r="BD75" s="1293"/>
      <c r="BE75" s="1293"/>
      <c r="BF75" s="1293"/>
      <c r="BG75" s="1293"/>
      <c r="BH75" s="1293"/>
      <c r="BI75" s="1293"/>
      <c r="BJ75" s="1293"/>
      <c r="BK75" s="1293"/>
      <c r="BL75" s="1293"/>
      <c r="BM75" s="1293"/>
      <c r="BN75" s="1293"/>
      <c r="BO75" s="1293"/>
      <c r="BP75" s="1291">
        <v>13</v>
      </c>
      <c r="BQ75" s="1291"/>
      <c r="BR75" s="1291"/>
      <c r="BS75" s="1291"/>
      <c r="BT75" s="1291"/>
      <c r="BU75" s="1291"/>
      <c r="BV75" s="1291"/>
      <c r="BW75" s="1291"/>
      <c r="BX75" s="1291">
        <v>12.2</v>
      </c>
      <c r="BY75" s="1291"/>
      <c r="BZ75" s="1291"/>
      <c r="CA75" s="1291"/>
      <c r="CB75" s="1291"/>
      <c r="CC75" s="1291"/>
      <c r="CD75" s="1291"/>
      <c r="CE75" s="1291"/>
      <c r="CF75" s="1291">
        <v>11.4</v>
      </c>
      <c r="CG75" s="1291"/>
      <c r="CH75" s="1291"/>
      <c r="CI75" s="1291"/>
      <c r="CJ75" s="1291"/>
      <c r="CK75" s="1291"/>
      <c r="CL75" s="1291"/>
      <c r="CM75" s="1291"/>
      <c r="CN75" s="1291">
        <v>10.9</v>
      </c>
      <c r="CO75" s="1291"/>
      <c r="CP75" s="1291"/>
      <c r="CQ75" s="1291"/>
      <c r="CR75" s="1291"/>
      <c r="CS75" s="1291"/>
      <c r="CT75" s="1291"/>
      <c r="CU75" s="1291"/>
      <c r="CV75" s="1291">
        <v>10.6</v>
      </c>
      <c r="CW75" s="1291"/>
      <c r="CX75" s="1291"/>
      <c r="CY75" s="1291"/>
      <c r="CZ75" s="1291"/>
      <c r="DA75" s="1291"/>
      <c r="DB75" s="1291"/>
      <c r="DC75" s="1291"/>
    </row>
    <row r="76" spans="2:107" ht="13.2" x14ac:dyDescent="0.2">
      <c r="B76" s="375"/>
      <c r="G76" s="1296"/>
      <c r="H76" s="1296"/>
      <c r="I76" s="1286"/>
      <c r="J76" s="1286"/>
      <c r="K76" s="1292"/>
      <c r="L76" s="1292"/>
      <c r="M76" s="1292"/>
      <c r="N76" s="1292"/>
      <c r="AM76" s="384"/>
      <c r="AN76" s="1293"/>
      <c r="AO76" s="1293"/>
      <c r="AP76" s="1293"/>
      <c r="AQ76" s="1293"/>
      <c r="AR76" s="1293"/>
      <c r="AS76" s="1293"/>
      <c r="AT76" s="1293"/>
      <c r="AU76" s="1293"/>
      <c r="AV76" s="1293"/>
      <c r="AW76" s="1293"/>
      <c r="AX76" s="1293"/>
      <c r="AY76" s="1293"/>
      <c r="AZ76" s="1293"/>
      <c r="BA76" s="1293"/>
      <c r="BB76" s="1293"/>
      <c r="BC76" s="1293"/>
      <c r="BD76" s="1293"/>
      <c r="BE76" s="1293"/>
      <c r="BF76" s="1293"/>
      <c r="BG76" s="1293"/>
      <c r="BH76" s="1293"/>
      <c r="BI76" s="1293"/>
      <c r="BJ76" s="1293"/>
      <c r="BK76" s="1293"/>
      <c r="BL76" s="1293"/>
      <c r="BM76" s="1293"/>
      <c r="BN76" s="1293"/>
      <c r="BO76" s="1293"/>
      <c r="BP76" s="1291"/>
      <c r="BQ76" s="1291"/>
      <c r="BR76" s="1291"/>
      <c r="BS76" s="1291"/>
      <c r="BT76" s="1291"/>
      <c r="BU76" s="1291"/>
      <c r="BV76" s="1291"/>
      <c r="BW76" s="1291"/>
      <c r="BX76" s="1291"/>
      <c r="BY76" s="1291"/>
      <c r="BZ76" s="1291"/>
      <c r="CA76" s="1291"/>
      <c r="CB76" s="1291"/>
      <c r="CC76" s="1291"/>
      <c r="CD76" s="1291"/>
      <c r="CE76" s="1291"/>
      <c r="CF76" s="1291"/>
      <c r="CG76" s="1291"/>
      <c r="CH76" s="1291"/>
      <c r="CI76" s="1291"/>
      <c r="CJ76" s="1291"/>
      <c r="CK76" s="1291"/>
      <c r="CL76" s="1291"/>
      <c r="CM76" s="1291"/>
      <c r="CN76" s="1291"/>
      <c r="CO76" s="1291"/>
      <c r="CP76" s="1291"/>
      <c r="CQ76" s="1291"/>
      <c r="CR76" s="1291"/>
      <c r="CS76" s="1291"/>
      <c r="CT76" s="1291"/>
      <c r="CU76" s="1291"/>
      <c r="CV76" s="1291"/>
      <c r="CW76" s="1291"/>
      <c r="CX76" s="1291"/>
      <c r="CY76" s="1291"/>
      <c r="CZ76" s="1291"/>
      <c r="DA76" s="1291"/>
      <c r="DB76" s="1291"/>
      <c r="DC76" s="1291"/>
    </row>
    <row r="77" spans="2:107" ht="13.2" x14ac:dyDescent="0.2">
      <c r="B77" s="375"/>
      <c r="G77" s="1286"/>
      <c r="H77" s="1286"/>
      <c r="I77" s="1286"/>
      <c r="J77" s="1286"/>
      <c r="K77" s="1298"/>
      <c r="L77" s="1298"/>
      <c r="M77" s="1298"/>
      <c r="N77" s="1298"/>
      <c r="AN77" s="1290" t="s">
        <v>617</v>
      </c>
      <c r="AO77" s="1290"/>
      <c r="AP77" s="1290"/>
      <c r="AQ77" s="1290"/>
      <c r="AR77" s="1290"/>
      <c r="AS77" s="1290"/>
      <c r="AT77" s="1290"/>
      <c r="AU77" s="1290"/>
      <c r="AV77" s="1290"/>
      <c r="AW77" s="1290"/>
      <c r="AX77" s="1290"/>
      <c r="AY77" s="1290"/>
      <c r="AZ77" s="1290"/>
      <c r="BA77" s="1290"/>
      <c r="BB77" s="1293" t="s">
        <v>615</v>
      </c>
      <c r="BC77" s="1293"/>
      <c r="BD77" s="1293"/>
      <c r="BE77" s="1293"/>
      <c r="BF77" s="1293"/>
      <c r="BG77" s="1293"/>
      <c r="BH77" s="1293"/>
      <c r="BI77" s="1293"/>
      <c r="BJ77" s="1293"/>
      <c r="BK77" s="1293"/>
      <c r="BL77" s="1293"/>
      <c r="BM77" s="1293"/>
      <c r="BN77" s="1293"/>
      <c r="BO77" s="1293"/>
      <c r="BP77" s="1291">
        <v>55.4</v>
      </c>
      <c r="BQ77" s="1291"/>
      <c r="BR77" s="1291"/>
      <c r="BS77" s="1291"/>
      <c r="BT77" s="1291"/>
      <c r="BU77" s="1291"/>
      <c r="BV77" s="1291"/>
      <c r="BW77" s="1291"/>
      <c r="BX77" s="1291">
        <v>52.7</v>
      </c>
      <c r="BY77" s="1291"/>
      <c r="BZ77" s="1291"/>
      <c r="CA77" s="1291"/>
      <c r="CB77" s="1291"/>
      <c r="CC77" s="1291"/>
      <c r="CD77" s="1291"/>
      <c r="CE77" s="1291"/>
      <c r="CF77" s="1291">
        <v>49.7</v>
      </c>
      <c r="CG77" s="1291"/>
      <c r="CH77" s="1291"/>
      <c r="CI77" s="1291"/>
      <c r="CJ77" s="1291"/>
      <c r="CK77" s="1291"/>
      <c r="CL77" s="1291"/>
      <c r="CM77" s="1291"/>
      <c r="CN77" s="1291">
        <v>37.299999999999997</v>
      </c>
      <c r="CO77" s="1291"/>
      <c r="CP77" s="1291"/>
      <c r="CQ77" s="1291"/>
      <c r="CR77" s="1291"/>
      <c r="CS77" s="1291"/>
      <c r="CT77" s="1291"/>
      <c r="CU77" s="1291"/>
      <c r="CV77" s="1291">
        <v>25.1</v>
      </c>
      <c r="CW77" s="1291"/>
      <c r="CX77" s="1291"/>
      <c r="CY77" s="1291"/>
      <c r="CZ77" s="1291"/>
      <c r="DA77" s="1291"/>
      <c r="DB77" s="1291"/>
      <c r="DC77" s="1291"/>
    </row>
    <row r="78" spans="2:107" ht="13.2" x14ac:dyDescent="0.2">
      <c r="B78" s="375"/>
      <c r="G78" s="1286"/>
      <c r="H78" s="1286"/>
      <c r="I78" s="1286"/>
      <c r="J78" s="1286"/>
      <c r="K78" s="1298"/>
      <c r="L78" s="1298"/>
      <c r="M78" s="1298"/>
      <c r="N78" s="1298"/>
      <c r="AN78" s="1290"/>
      <c r="AO78" s="1290"/>
      <c r="AP78" s="1290"/>
      <c r="AQ78" s="1290"/>
      <c r="AR78" s="1290"/>
      <c r="AS78" s="1290"/>
      <c r="AT78" s="1290"/>
      <c r="AU78" s="1290"/>
      <c r="AV78" s="1290"/>
      <c r="AW78" s="1290"/>
      <c r="AX78" s="1290"/>
      <c r="AY78" s="1290"/>
      <c r="AZ78" s="1290"/>
      <c r="BA78" s="1290"/>
      <c r="BB78" s="1293"/>
      <c r="BC78" s="1293"/>
      <c r="BD78" s="1293"/>
      <c r="BE78" s="1293"/>
      <c r="BF78" s="1293"/>
      <c r="BG78" s="1293"/>
      <c r="BH78" s="1293"/>
      <c r="BI78" s="1293"/>
      <c r="BJ78" s="1293"/>
      <c r="BK78" s="1293"/>
      <c r="BL78" s="1293"/>
      <c r="BM78" s="1293"/>
      <c r="BN78" s="1293"/>
      <c r="BO78" s="1293"/>
      <c r="BP78" s="1291"/>
      <c r="BQ78" s="1291"/>
      <c r="BR78" s="1291"/>
      <c r="BS78" s="1291"/>
      <c r="BT78" s="1291"/>
      <c r="BU78" s="1291"/>
      <c r="BV78" s="1291"/>
      <c r="BW78" s="1291"/>
      <c r="BX78" s="1291"/>
      <c r="BY78" s="1291"/>
      <c r="BZ78" s="1291"/>
      <c r="CA78" s="1291"/>
      <c r="CB78" s="1291"/>
      <c r="CC78" s="1291"/>
      <c r="CD78" s="1291"/>
      <c r="CE78" s="1291"/>
      <c r="CF78" s="1291"/>
      <c r="CG78" s="1291"/>
      <c r="CH78" s="1291"/>
      <c r="CI78" s="1291"/>
      <c r="CJ78" s="1291"/>
      <c r="CK78" s="1291"/>
      <c r="CL78" s="1291"/>
      <c r="CM78" s="1291"/>
      <c r="CN78" s="1291"/>
      <c r="CO78" s="1291"/>
      <c r="CP78" s="1291"/>
      <c r="CQ78" s="1291"/>
      <c r="CR78" s="1291"/>
      <c r="CS78" s="1291"/>
      <c r="CT78" s="1291"/>
      <c r="CU78" s="1291"/>
      <c r="CV78" s="1291"/>
      <c r="CW78" s="1291"/>
      <c r="CX78" s="1291"/>
      <c r="CY78" s="1291"/>
      <c r="CZ78" s="1291"/>
      <c r="DA78" s="1291"/>
      <c r="DB78" s="1291"/>
      <c r="DC78" s="1291"/>
    </row>
    <row r="79" spans="2:107" ht="13.2" x14ac:dyDescent="0.2">
      <c r="B79" s="375"/>
      <c r="G79" s="1286"/>
      <c r="H79" s="1286"/>
      <c r="I79" s="1295"/>
      <c r="J79" s="1295"/>
      <c r="K79" s="1299"/>
      <c r="L79" s="1299"/>
      <c r="M79" s="1299"/>
      <c r="N79" s="1299"/>
      <c r="AN79" s="1290"/>
      <c r="AO79" s="1290"/>
      <c r="AP79" s="1290"/>
      <c r="AQ79" s="1290"/>
      <c r="AR79" s="1290"/>
      <c r="AS79" s="1290"/>
      <c r="AT79" s="1290"/>
      <c r="AU79" s="1290"/>
      <c r="AV79" s="1290"/>
      <c r="AW79" s="1290"/>
      <c r="AX79" s="1290"/>
      <c r="AY79" s="1290"/>
      <c r="AZ79" s="1290"/>
      <c r="BA79" s="1290"/>
      <c r="BB79" s="1293" t="s">
        <v>620</v>
      </c>
      <c r="BC79" s="1293"/>
      <c r="BD79" s="1293"/>
      <c r="BE79" s="1293"/>
      <c r="BF79" s="1293"/>
      <c r="BG79" s="1293"/>
      <c r="BH79" s="1293"/>
      <c r="BI79" s="1293"/>
      <c r="BJ79" s="1293"/>
      <c r="BK79" s="1293"/>
      <c r="BL79" s="1293"/>
      <c r="BM79" s="1293"/>
      <c r="BN79" s="1293"/>
      <c r="BO79" s="1293"/>
      <c r="BP79" s="1291">
        <v>9.6999999999999993</v>
      </c>
      <c r="BQ79" s="1291"/>
      <c r="BR79" s="1291"/>
      <c r="BS79" s="1291"/>
      <c r="BT79" s="1291"/>
      <c r="BU79" s="1291"/>
      <c r="BV79" s="1291"/>
      <c r="BW79" s="1291"/>
      <c r="BX79" s="1291">
        <v>9.5</v>
      </c>
      <c r="BY79" s="1291"/>
      <c r="BZ79" s="1291"/>
      <c r="CA79" s="1291"/>
      <c r="CB79" s="1291"/>
      <c r="CC79" s="1291"/>
      <c r="CD79" s="1291"/>
      <c r="CE79" s="1291"/>
      <c r="CF79" s="1291">
        <v>9.1999999999999993</v>
      </c>
      <c r="CG79" s="1291"/>
      <c r="CH79" s="1291"/>
      <c r="CI79" s="1291"/>
      <c r="CJ79" s="1291"/>
      <c r="CK79" s="1291"/>
      <c r="CL79" s="1291"/>
      <c r="CM79" s="1291"/>
      <c r="CN79" s="1291">
        <v>8.6</v>
      </c>
      <c r="CO79" s="1291"/>
      <c r="CP79" s="1291"/>
      <c r="CQ79" s="1291"/>
      <c r="CR79" s="1291"/>
      <c r="CS79" s="1291"/>
      <c r="CT79" s="1291"/>
      <c r="CU79" s="1291"/>
      <c r="CV79" s="1291">
        <v>8.3000000000000007</v>
      </c>
      <c r="CW79" s="1291"/>
      <c r="CX79" s="1291"/>
      <c r="CY79" s="1291"/>
      <c r="CZ79" s="1291"/>
      <c r="DA79" s="1291"/>
      <c r="DB79" s="1291"/>
      <c r="DC79" s="1291"/>
    </row>
    <row r="80" spans="2:107" ht="13.2" x14ac:dyDescent="0.2">
      <c r="B80" s="375"/>
      <c r="G80" s="1286"/>
      <c r="H80" s="1286"/>
      <c r="I80" s="1295"/>
      <c r="J80" s="1295"/>
      <c r="K80" s="1299"/>
      <c r="L80" s="1299"/>
      <c r="M80" s="1299"/>
      <c r="N80" s="1299"/>
      <c r="AN80" s="1290"/>
      <c r="AO80" s="1290"/>
      <c r="AP80" s="1290"/>
      <c r="AQ80" s="1290"/>
      <c r="AR80" s="1290"/>
      <c r="AS80" s="1290"/>
      <c r="AT80" s="1290"/>
      <c r="AU80" s="1290"/>
      <c r="AV80" s="1290"/>
      <c r="AW80" s="1290"/>
      <c r="AX80" s="1290"/>
      <c r="AY80" s="1290"/>
      <c r="AZ80" s="1290"/>
      <c r="BA80" s="1290"/>
      <c r="BB80" s="1293"/>
      <c r="BC80" s="1293"/>
      <c r="BD80" s="1293"/>
      <c r="BE80" s="1293"/>
      <c r="BF80" s="1293"/>
      <c r="BG80" s="1293"/>
      <c r="BH80" s="1293"/>
      <c r="BI80" s="1293"/>
      <c r="BJ80" s="1293"/>
      <c r="BK80" s="1293"/>
      <c r="BL80" s="1293"/>
      <c r="BM80" s="1293"/>
      <c r="BN80" s="1293"/>
      <c r="BO80" s="1293"/>
      <c r="BP80" s="1291"/>
      <c r="BQ80" s="1291"/>
      <c r="BR80" s="1291"/>
      <c r="BS80" s="1291"/>
      <c r="BT80" s="1291"/>
      <c r="BU80" s="1291"/>
      <c r="BV80" s="1291"/>
      <c r="BW80" s="1291"/>
      <c r="BX80" s="1291"/>
      <c r="BY80" s="1291"/>
      <c r="BZ80" s="1291"/>
      <c r="CA80" s="1291"/>
      <c r="CB80" s="1291"/>
      <c r="CC80" s="1291"/>
      <c r="CD80" s="1291"/>
      <c r="CE80" s="1291"/>
      <c r="CF80" s="1291"/>
      <c r="CG80" s="1291"/>
      <c r="CH80" s="1291"/>
      <c r="CI80" s="1291"/>
      <c r="CJ80" s="1291"/>
      <c r="CK80" s="1291"/>
      <c r="CL80" s="1291"/>
      <c r="CM80" s="1291"/>
      <c r="CN80" s="1291"/>
      <c r="CO80" s="1291"/>
      <c r="CP80" s="1291"/>
      <c r="CQ80" s="1291"/>
      <c r="CR80" s="1291"/>
      <c r="CS80" s="1291"/>
      <c r="CT80" s="1291"/>
      <c r="CU80" s="1291"/>
      <c r="CV80" s="1291"/>
      <c r="CW80" s="1291"/>
      <c r="CX80" s="1291"/>
      <c r="CY80" s="1291"/>
      <c r="CZ80" s="1291"/>
      <c r="DA80" s="1291"/>
      <c r="DB80" s="1291"/>
      <c r="DC80" s="1291"/>
    </row>
    <row r="81" spans="2:109" ht="13.2" x14ac:dyDescent="0.2">
      <c r="B81" s="375"/>
    </row>
    <row r="82" spans="2:109" ht="16.2" x14ac:dyDescent="0.2">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ht="13.2" x14ac:dyDescent="0.2">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ht="13.2" x14ac:dyDescent="0.2">
      <c r="DD84" s="369"/>
      <c r="DE84" s="369"/>
    </row>
    <row r="85" spans="2:109" ht="13.2" x14ac:dyDescent="0.2">
      <c r="DD85" s="369"/>
      <c r="DE85" s="369"/>
    </row>
  </sheetData>
  <sheetProtection algorithmName="SHA-512" hashValue="1UKeozwvcoQFkHA1eYqhb2NRWNH/wtRp2WuqPyaHPK+Q3mP0BZZFG/g8mcPOAdgBAjLoUElcNp1cnEmhA0c/vQ==" saltValue="g5835w3tTOeGsEJt+6Oz0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2" x14ac:dyDescent="0.2">
      <c r="S2" s="255"/>
      <c r="AH2" s="255"/>
    </row>
    <row r="3" spans="1: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2" x14ac:dyDescent="0.2"/>
    <row r="5" spans="1:34" ht="13.2" x14ac:dyDescent="0.2"/>
    <row r="6" spans="1:34" ht="13.2" x14ac:dyDescent="0.2"/>
    <row r="7" spans="1:34" ht="13.2" x14ac:dyDescent="0.2"/>
    <row r="8" spans="1:34" ht="13.2" x14ac:dyDescent="0.2"/>
    <row r="9" spans="1:34" ht="13.2" x14ac:dyDescent="0.2">
      <c r="AH9" s="25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509</v>
      </c>
    </row>
  </sheetData>
  <sheetProtection algorithmName="SHA-512" hashValue="VPFUIaTpUr+E9ulm5emAcYqrJqKnKWzWRUMGwHijOeC3A0rI5pVP1c6jjkU7K4VGDhc/u+uuKDpKP6zHvSjxMw==" saltValue="61b57RMzQuCTUHm3FiWxw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2" x14ac:dyDescent="0.2">
      <c r="S2" s="255"/>
      <c r="AH2" s="255"/>
    </row>
    <row r="3" spans="2: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2" x14ac:dyDescent="0.2"/>
    <row r="5" spans="2:34" ht="13.2" x14ac:dyDescent="0.2"/>
    <row r="6" spans="2:34" ht="13.2" x14ac:dyDescent="0.2"/>
    <row r="7" spans="2:34" ht="13.2" x14ac:dyDescent="0.2"/>
    <row r="8" spans="2:34" ht="13.2" x14ac:dyDescent="0.2"/>
    <row r="9" spans="2:34" ht="13.2" x14ac:dyDescent="0.2">
      <c r="AH9" s="25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c r="AG59" s="255"/>
      <c r="AH59" s="255"/>
    </row>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509</v>
      </c>
    </row>
  </sheetData>
  <sheetProtection algorithmName="SHA-512" hashValue="hkEaIKelqe1Vr95P3iiTKyfsGrzqIOzvoePz5MpKEl86Nv/qcEkRo1+3cp/gHCslIpQyS4OHjU6/yRHJpnoKmA==" saltValue="Se+YLPqxrt7b/YPsp/EKV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559</v>
      </c>
      <c r="G2" s="148"/>
      <c r="H2" s="149"/>
    </row>
    <row r="3" spans="1:8" x14ac:dyDescent="0.2">
      <c r="A3" s="145" t="s">
        <v>552</v>
      </c>
      <c r="B3" s="150"/>
      <c r="C3" s="151"/>
      <c r="D3" s="152">
        <v>70262</v>
      </c>
      <c r="E3" s="153"/>
      <c r="F3" s="154">
        <v>68468</v>
      </c>
      <c r="G3" s="155"/>
      <c r="H3" s="156"/>
    </row>
    <row r="4" spans="1:8" x14ac:dyDescent="0.2">
      <c r="A4" s="157"/>
      <c r="B4" s="158"/>
      <c r="C4" s="159"/>
      <c r="D4" s="160">
        <v>57239</v>
      </c>
      <c r="E4" s="161"/>
      <c r="F4" s="162">
        <v>34140</v>
      </c>
      <c r="G4" s="163"/>
      <c r="H4" s="164"/>
    </row>
    <row r="5" spans="1:8" x14ac:dyDescent="0.2">
      <c r="A5" s="145" t="s">
        <v>554</v>
      </c>
      <c r="B5" s="150"/>
      <c r="C5" s="151"/>
      <c r="D5" s="152">
        <v>59945</v>
      </c>
      <c r="E5" s="153"/>
      <c r="F5" s="154">
        <v>69729</v>
      </c>
      <c r="G5" s="155"/>
      <c r="H5" s="156"/>
    </row>
    <row r="6" spans="1:8" x14ac:dyDescent="0.2">
      <c r="A6" s="157"/>
      <c r="B6" s="158"/>
      <c r="C6" s="159"/>
      <c r="D6" s="160">
        <v>47008</v>
      </c>
      <c r="E6" s="161"/>
      <c r="F6" s="162">
        <v>38908</v>
      </c>
      <c r="G6" s="163"/>
      <c r="H6" s="164"/>
    </row>
    <row r="7" spans="1:8" x14ac:dyDescent="0.2">
      <c r="A7" s="145" t="s">
        <v>555</v>
      </c>
      <c r="B7" s="150"/>
      <c r="C7" s="151"/>
      <c r="D7" s="152">
        <v>58328</v>
      </c>
      <c r="E7" s="153"/>
      <c r="F7" s="154">
        <v>74581</v>
      </c>
      <c r="G7" s="155"/>
      <c r="H7" s="156"/>
    </row>
    <row r="8" spans="1:8" x14ac:dyDescent="0.2">
      <c r="A8" s="157"/>
      <c r="B8" s="158"/>
      <c r="C8" s="159"/>
      <c r="D8" s="160">
        <v>42417</v>
      </c>
      <c r="E8" s="161"/>
      <c r="F8" s="162">
        <v>41563</v>
      </c>
      <c r="G8" s="163"/>
      <c r="H8" s="164"/>
    </row>
    <row r="9" spans="1:8" x14ac:dyDescent="0.2">
      <c r="A9" s="145" t="s">
        <v>556</v>
      </c>
      <c r="B9" s="150"/>
      <c r="C9" s="151"/>
      <c r="D9" s="152">
        <v>58812</v>
      </c>
      <c r="E9" s="153"/>
      <c r="F9" s="154">
        <v>76347</v>
      </c>
      <c r="G9" s="155"/>
      <c r="H9" s="156"/>
    </row>
    <row r="10" spans="1:8" x14ac:dyDescent="0.2">
      <c r="A10" s="157"/>
      <c r="B10" s="158"/>
      <c r="C10" s="159"/>
      <c r="D10" s="160">
        <v>30234</v>
      </c>
      <c r="E10" s="161"/>
      <c r="F10" s="162">
        <v>41762</v>
      </c>
      <c r="G10" s="163"/>
      <c r="H10" s="164"/>
    </row>
    <row r="11" spans="1:8" x14ac:dyDescent="0.2">
      <c r="A11" s="145" t="s">
        <v>557</v>
      </c>
      <c r="B11" s="150"/>
      <c r="C11" s="151"/>
      <c r="D11" s="152">
        <v>66294</v>
      </c>
      <c r="E11" s="153"/>
      <c r="F11" s="154">
        <v>69604</v>
      </c>
      <c r="G11" s="155"/>
      <c r="H11" s="156"/>
    </row>
    <row r="12" spans="1:8" x14ac:dyDescent="0.2">
      <c r="A12" s="157"/>
      <c r="B12" s="158"/>
      <c r="C12" s="165"/>
      <c r="D12" s="160">
        <v>21426</v>
      </c>
      <c r="E12" s="161"/>
      <c r="F12" s="162">
        <v>36247</v>
      </c>
      <c r="G12" s="163"/>
      <c r="H12" s="164"/>
    </row>
    <row r="13" spans="1:8" x14ac:dyDescent="0.2">
      <c r="A13" s="145"/>
      <c r="B13" s="150"/>
      <c r="C13" s="166"/>
      <c r="D13" s="167">
        <v>62728</v>
      </c>
      <c r="E13" s="168"/>
      <c r="F13" s="169">
        <v>71746</v>
      </c>
      <c r="G13" s="170"/>
      <c r="H13" s="156"/>
    </row>
    <row r="14" spans="1:8" x14ac:dyDescent="0.2">
      <c r="A14" s="157"/>
      <c r="B14" s="158"/>
      <c r="C14" s="159"/>
      <c r="D14" s="160">
        <v>39665</v>
      </c>
      <c r="E14" s="161"/>
      <c r="F14" s="162">
        <v>38524</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2.1800000000000002</v>
      </c>
      <c r="C19" s="171">
        <f>ROUND(VALUE(SUBSTITUTE(実質収支比率等に係る経年分析!G$48,"▲","-")),2)</f>
        <v>6.59</v>
      </c>
      <c r="D19" s="171">
        <f>ROUND(VALUE(SUBSTITUTE(実質収支比率等に係る経年分析!H$48,"▲","-")),2)</f>
        <v>3.86</v>
      </c>
      <c r="E19" s="171">
        <f>ROUND(VALUE(SUBSTITUTE(実質収支比率等に係る経年分析!I$48,"▲","-")),2)</f>
        <v>6.72</v>
      </c>
      <c r="F19" s="171">
        <f>ROUND(VALUE(SUBSTITUTE(実質収支比率等に係る経年分析!J$48,"▲","-")),2)</f>
        <v>5.79</v>
      </c>
    </row>
    <row r="20" spans="1:11" x14ac:dyDescent="0.2">
      <c r="A20" s="171" t="s">
        <v>55</v>
      </c>
      <c r="B20" s="171">
        <f>ROUND(VALUE(SUBSTITUTE(実質収支比率等に係る経年分析!F$47,"▲","-")),2)</f>
        <v>32.36</v>
      </c>
      <c r="C20" s="171">
        <f>ROUND(VALUE(SUBSTITUTE(実質収支比率等に係る経年分析!G$47,"▲","-")),2)</f>
        <v>32.26</v>
      </c>
      <c r="D20" s="171">
        <f>ROUND(VALUE(SUBSTITUTE(実質収支比率等に係る経年分析!H$47,"▲","-")),2)</f>
        <v>31.38</v>
      </c>
      <c r="E20" s="171">
        <f>ROUND(VALUE(SUBSTITUTE(実質収支比率等に係る経年分析!I$47,"▲","-")),2)</f>
        <v>27.17</v>
      </c>
      <c r="F20" s="171">
        <f>ROUND(VALUE(SUBSTITUTE(実質収支比率等に係る経年分析!J$47,"▲","-")),2)</f>
        <v>25.62</v>
      </c>
    </row>
    <row r="21" spans="1:11" x14ac:dyDescent="0.2">
      <c r="A21" s="171" t="s">
        <v>56</v>
      </c>
      <c r="B21" s="171">
        <f>IF(ISNUMBER(VALUE(SUBSTITUTE(実質収支比率等に係る経年分析!F$49,"▲","-"))),ROUND(VALUE(SUBSTITUTE(実質収支比率等に係る経年分析!F$49,"▲","-")),2),NA())</f>
        <v>-4.91</v>
      </c>
      <c r="C21" s="171">
        <f>IF(ISNUMBER(VALUE(SUBSTITUTE(実質収支比率等に係る経年分析!G$49,"▲","-"))),ROUND(VALUE(SUBSTITUTE(実質収支比率等に係る経年分析!G$49,"▲","-")),2),NA())</f>
        <v>3.37</v>
      </c>
      <c r="D21" s="171">
        <f>IF(ISNUMBER(VALUE(SUBSTITUTE(実質収支比率等に係る経年分析!H$49,"▲","-"))),ROUND(VALUE(SUBSTITUTE(実質収支比率等に係る経年分析!H$49,"▲","-")),2),NA())</f>
        <v>-7.27</v>
      </c>
      <c r="E21" s="171">
        <f>IF(ISNUMBER(VALUE(SUBSTITUTE(実質収支比率等に係る経年分析!I$49,"▲","-"))),ROUND(VALUE(SUBSTITUTE(実質収支比率等に係る経年分析!I$49,"▲","-")),2),NA())</f>
        <v>-0.77</v>
      </c>
      <c r="F21" s="171">
        <f>IF(ISNUMBER(VALUE(SUBSTITUTE(実質収支比率等に係る経年分析!J$49,"▲","-"))),ROUND(VALUE(SUBSTITUTE(実質収支比率等に係る経年分析!J$49,"▲","-")),2),NA())</f>
        <v>-4.13</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0.81</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0.84</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0.89</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0.02</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0.01</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0.02</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0.01</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0.01</v>
      </c>
    </row>
    <row r="30" spans="1:11" x14ac:dyDescent="0.2">
      <c r="A30" s="172" t="str">
        <f>IF(連結実質赤字比率に係る赤字・黒字の構成分析!C$40="",NA(),連結実質赤字比率に係る赤字・黒字の構成分析!C$40)</f>
        <v>下水道事業会計</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0.06</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0.05</v>
      </c>
    </row>
    <row r="31" spans="1:11" x14ac:dyDescent="0.2">
      <c r="A31" s="172" t="str">
        <f>IF(連結実質赤字比率に係る赤字・黒字の構成分析!C$39="",NA(),連結実質赤字比率に係る赤字・黒字の構成分析!C$39)</f>
        <v>介護保険事業特別会計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0.57999999999999996</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0.63</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0.74</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0.92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0.71</v>
      </c>
    </row>
    <row r="32" spans="1:11" x14ac:dyDescent="0.2">
      <c r="A32" s="172" t="str">
        <f>IF(連結実質赤字比率に係る赤字・黒字の構成分析!C$38="",NA(),連結実質赤字比率に係る赤字・黒字の構成分析!C$38)</f>
        <v>国民健康保険事業特別会計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3.44</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1.45</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2.12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1.81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0.77</v>
      </c>
    </row>
    <row r="33" spans="1:16" x14ac:dyDescent="0.2">
      <c r="A33" s="172" t="str">
        <f>IF(連結実質赤字比率に係る赤字・黒字の構成分析!C$37="",NA(),連結実質赤字比率に係る赤字・黒字の構成分析!C$37)</f>
        <v>簡易水道事業会計</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#VALUE!</v>
      </c>
      <c r="E33" s="172" t="e">
        <f>IF(ROUND(VALUE(SUBSTITUTE(連結実質赤字比率に係る赤字・黒字の構成分析!G$37,"▲", "-")), 2) &gt;= 0, ABS(ROUND(VALUE(SUBSTITUTE(連結実質赤字比率に係る赤字・黒字の構成分析!G$37,"▲", "-")), 2)), NA())</f>
        <v>#VALUE!</v>
      </c>
      <c r="F33" s="172" t="e">
        <f>IF(ROUND(VALUE(SUBSTITUTE(連結実質赤字比率に係る赤字・黒字の構成分析!H$37,"▲", "-")), 2) &lt; 0, ABS(ROUND(VALUE(SUBSTITUTE(連結実質赤字比率に係る赤字・黒字の構成分析!H$37,"▲", "-")), 2)), NA())</f>
        <v>#VALUE!</v>
      </c>
      <c r="G33" s="172" t="e">
        <f>IF(ROUND(VALUE(SUBSTITUTE(連結実質赤字比率に係る赤字・黒字の構成分析!H$37,"▲", "-")), 2) &gt;= 0, ABS(ROUND(VALUE(SUBSTITUTE(連結実質赤字比率に係る赤字・黒字の構成分析!H$37,"▲", "-")), 2)), NA())</f>
        <v>#VALUE!</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1.18</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1.35</v>
      </c>
    </row>
    <row r="34" spans="1:16" x14ac:dyDescent="0.2">
      <c r="A34" s="172" t="str">
        <f>IF(連結実質赤字比率に係る赤字・黒字の構成分析!C$36="",NA(),連結実質赤字比率に係る赤字・黒字の構成分析!C$36)</f>
        <v>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3.78</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4.07</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4.8099999999999996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4.46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4.41</v>
      </c>
    </row>
    <row r="35" spans="1:16" x14ac:dyDescent="0.2">
      <c r="A35" s="172" t="str">
        <f>IF(連結実質赤字比率に係る赤字・黒字の構成分析!C$35="",NA(),連結実質赤字比率に係る赤字・黒字の構成分析!C$35)</f>
        <v>病院事業会計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8.11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3.02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3.11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3.47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4.8499999999999996</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2.1800000000000002</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6.59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3.86</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6.72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5.79</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993</v>
      </c>
      <c r="E42" s="173"/>
      <c r="F42" s="173"/>
      <c r="G42" s="173">
        <f>'実質公債費比率（分子）の構造'!L$52</f>
        <v>1001</v>
      </c>
      <c r="H42" s="173"/>
      <c r="I42" s="173"/>
      <c r="J42" s="173">
        <f>'実質公債費比率（分子）の構造'!M$52</f>
        <v>969</v>
      </c>
      <c r="K42" s="173"/>
      <c r="L42" s="173"/>
      <c r="M42" s="173">
        <f>'実質公債費比率（分子）の構造'!N$52</f>
        <v>986</v>
      </c>
      <c r="N42" s="173"/>
      <c r="O42" s="173"/>
      <c r="P42" s="173">
        <f>'実質公債費比率（分子）の構造'!O$52</f>
        <v>1002</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2">
      <c r="A45" s="173" t="s">
        <v>66</v>
      </c>
      <c r="B45" s="173">
        <f>'実質公債費比率（分子）の構造'!K$49</f>
        <v>132</v>
      </c>
      <c r="C45" s="173"/>
      <c r="D45" s="173"/>
      <c r="E45" s="173">
        <f>'実質公債費比率（分子）の構造'!L$49</f>
        <v>40</v>
      </c>
      <c r="F45" s="173"/>
      <c r="G45" s="173"/>
      <c r="H45" s="173">
        <f>'実質公債費比率（分子）の構造'!M$49</f>
        <v>74</v>
      </c>
      <c r="I45" s="173"/>
      <c r="J45" s="173"/>
      <c r="K45" s="173">
        <f>'実質公債費比率（分子）の構造'!N$49</f>
        <v>85</v>
      </c>
      <c r="L45" s="173"/>
      <c r="M45" s="173"/>
      <c r="N45" s="173">
        <f>'実質公債費比率（分子）の構造'!O$49</f>
        <v>94</v>
      </c>
      <c r="O45" s="173"/>
      <c r="P45" s="173"/>
    </row>
    <row r="46" spans="1:16" x14ac:dyDescent="0.2">
      <c r="A46" s="173" t="s">
        <v>67</v>
      </c>
      <c r="B46" s="173">
        <f>'実質公債費比率（分子）の構造'!K$48</f>
        <v>603</v>
      </c>
      <c r="C46" s="173"/>
      <c r="D46" s="173"/>
      <c r="E46" s="173">
        <f>'実質公債費比率（分子）の構造'!L$48</f>
        <v>605</v>
      </c>
      <c r="F46" s="173"/>
      <c r="G46" s="173"/>
      <c r="H46" s="173">
        <f>'実質公債費比率（分子）の構造'!M$48</f>
        <v>554</v>
      </c>
      <c r="I46" s="173"/>
      <c r="J46" s="173"/>
      <c r="K46" s="173">
        <f>'実質公債費比率（分子）の構造'!N$48</f>
        <v>694</v>
      </c>
      <c r="L46" s="173"/>
      <c r="M46" s="173"/>
      <c r="N46" s="173">
        <f>'実質公債費比率（分子）の構造'!O$48</f>
        <v>704</v>
      </c>
      <c r="O46" s="173"/>
      <c r="P46" s="173"/>
    </row>
    <row r="47" spans="1:16" x14ac:dyDescent="0.2">
      <c r="A47" s="173" t="s">
        <v>14</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69</v>
      </c>
      <c r="B49" s="173">
        <f>'実質公債費比率（分子）の構造'!K$45</f>
        <v>1254</v>
      </c>
      <c r="C49" s="173"/>
      <c r="D49" s="173"/>
      <c r="E49" s="173">
        <f>'実質公債費比率（分子）の構造'!L$45</f>
        <v>1251</v>
      </c>
      <c r="F49" s="173"/>
      <c r="G49" s="173"/>
      <c r="H49" s="173">
        <f>'実質公債費比率（分子）の構造'!M$45</f>
        <v>1155</v>
      </c>
      <c r="I49" s="173"/>
      <c r="J49" s="173"/>
      <c r="K49" s="173">
        <f>'実質公債費比率（分子）の構造'!N$45</f>
        <v>1136</v>
      </c>
      <c r="L49" s="173"/>
      <c r="M49" s="173"/>
      <c r="N49" s="173">
        <f>'実質公債費比率（分子）の構造'!O$45</f>
        <v>1146</v>
      </c>
      <c r="O49" s="173"/>
      <c r="P49" s="173"/>
    </row>
    <row r="50" spans="1:16" x14ac:dyDescent="0.2">
      <c r="A50" s="173" t="s">
        <v>70</v>
      </c>
      <c r="B50" s="173" t="e">
        <f>NA()</f>
        <v>#N/A</v>
      </c>
      <c r="C50" s="173">
        <f>IF(ISNUMBER('実質公債費比率（分子）の構造'!K$53),'実質公債費比率（分子）の構造'!K$53,NA())</f>
        <v>996</v>
      </c>
      <c r="D50" s="173" t="e">
        <f>NA()</f>
        <v>#N/A</v>
      </c>
      <c r="E50" s="173" t="e">
        <f>NA()</f>
        <v>#N/A</v>
      </c>
      <c r="F50" s="173">
        <f>IF(ISNUMBER('実質公債費比率（分子）の構造'!L$53),'実質公債費比率（分子）の構造'!L$53,NA())</f>
        <v>895</v>
      </c>
      <c r="G50" s="173" t="e">
        <f>NA()</f>
        <v>#N/A</v>
      </c>
      <c r="H50" s="173" t="e">
        <f>NA()</f>
        <v>#N/A</v>
      </c>
      <c r="I50" s="173">
        <f>IF(ISNUMBER('実質公債費比率（分子）の構造'!M$53),'実質公債費比率（分子）の構造'!M$53,NA())</f>
        <v>814</v>
      </c>
      <c r="J50" s="173" t="e">
        <f>NA()</f>
        <v>#N/A</v>
      </c>
      <c r="K50" s="173" t="e">
        <f>NA()</f>
        <v>#N/A</v>
      </c>
      <c r="L50" s="173">
        <f>IF(ISNUMBER('実質公債費比率（分子）の構造'!N$53),'実質公債費比率（分子）の構造'!N$53,NA())</f>
        <v>929</v>
      </c>
      <c r="M50" s="173" t="e">
        <f>NA()</f>
        <v>#N/A</v>
      </c>
      <c r="N50" s="173" t="e">
        <f>NA()</f>
        <v>#N/A</v>
      </c>
      <c r="O50" s="173">
        <f>IF(ISNUMBER('実質公債費比率（分子）の構造'!O$53),'実質公債費比率（分子）の構造'!O$53,NA())</f>
        <v>942</v>
      </c>
      <c r="P50" s="173" t="e">
        <f>NA()</f>
        <v>#N/A</v>
      </c>
    </row>
    <row r="53" spans="1:16" x14ac:dyDescent="0.2">
      <c r="A53" s="141" t="s">
        <v>71</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2">
      <c r="A56" s="172" t="s">
        <v>43</v>
      </c>
      <c r="B56" s="172"/>
      <c r="C56" s="172"/>
      <c r="D56" s="172">
        <f>'将来負担比率（分子）の構造'!I$52</f>
        <v>12226</v>
      </c>
      <c r="E56" s="172"/>
      <c r="F56" s="172"/>
      <c r="G56" s="172">
        <f>'将来負担比率（分子）の構造'!J$52</f>
        <v>12307</v>
      </c>
      <c r="H56" s="172"/>
      <c r="I56" s="172"/>
      <c r="J56" s="172">
        <f>'将来負担比率（分子）の構造'!K$52</f>
        <v>12399</v>
      </c>
      <c r="K56" s="172"/>
      <c r="L56" s="172"/>
      <c r="M56" s="172">
        <f>'将来負担比率（分子）の構造'!L$52</f>
        <v>12532</v>
      </c>
      <c r="N56" s="172"/>
      <c r="O56" s="172"/>
      <c r="P56" s="172">
        <f>'将来負担比率（分子）の構造'!M$52</f>
        <v>12697</v>
      </c>
    </row>
    <row r="57" spans="1:16" x14ac:dyDescent="0.2">
      <c r="A57" s="172" t="s">
        <v>42</v>
      </c>
      <c r="B57" s="172"/>
      <c r="C57" s="172"/>
      <c r="D57" s="172">
        <f>'将来負担比率（分子）の構造'!I$51</f>
        <v>502</v>
      </c>
      <c r="E57" s="172"/>
      <c r="F57" s="172"/>
      <c r="G57" s="172">
        <f>'将来負担比率（分子）の構造'!J$51</f>
        <v>430</v>
      </c>
      <c r="H57" s="172"/>
      <c r="I57" s="172"/>
      <c r="J57" s="172">
        <f>'将来負担比率（分子）の構造'!K$51</f>
        <v>395</v>
      </c>
      <c r="K57" s="172"/>
      <c r="L57" s="172"/>
      <c r="M57" s="172">
        <f>'将来負担比率（分子）の構造'!L$51</f>
        <v>363</v>
      </c>
      <c r="N57" s="172"/>
      <c r="O57" s="172"/>
      <c r="P57" s="172">
        <f>'将来負担比率（分子）の構造'!M$51</f>
        <v>304</v>
      </c>
    </row>
    <row r="58" spans="1:16" x14ac:dyDescent="0.2">
      <c r="A58" s="172" t="s">
        <v>41</v>
      </c>
      <c r="B58" s="172"/>
      <c r="C58" s="172"/>
      <c r="D58" s="172">
        <f>'将来負担比率（分子）の構造'!I$50</f>
        <v>8209</v>
      </c>
      <c r="E58" s="172"/>
      <c r="F58" s="172"/>
      <c r="G58" s="172">
        <f>'将来負担比率（分子）の構造'!J$50</f>
        <v>8162</v>
      </c>
      <c r="H58" s="172"/>
      <c r="I58" s="172"/>
      <c r="J58" s="172">
        <f>'将来負担比率（分子）の構造'!K$50</f>
        <v>7985</v>
      </c>
      <c r="K58" s="172"/>
      <c r="L58" s="172"/>
      <c r="M58" s="172">
        <f>'将来負担比率（分子）の構造'!L$50</f>
        <v>8949</v>
      </c>
      <c r="N58" s="172"/>
      <c r="O58" s="172"/>
      <c r="P58" s="172">
        <f>'将来負担比率（分子）の構造'!M$50</f>
        <v>10460</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f>'将来負担比率（分子）の構造'!I$46</f>
        <v>295</v>
      </c>
      <c r="C61" s="172"/>
      <c r="D61" s="172"/>
      <c r="E61" s="172">
        <f>'将来負担比率（分子）の構造'!J$46</f>
        <v>218</v>
      </c>
      <c r="F61" s="172"/>
      <c r="G61" s="172"/>
      <c r="H61" s="172">
        <f>'将来負担比率（分子）の構造'!K$46</f>
        <v>173</v>
      </c>
      <c r="I61" s="172"/>
      <c r="J61" s="172"/>
      <c r="K61" s="172">
        <f>'将来負担比率（分子）の構造'!L$46</f>
        <v>205</v>
      </c>
      <c r="L61" s="172"/>
      <c r="M61" s="172"/>
      <c r="N61" s="172">
        <f>'将来負担比率（分子）の構造'!M$46</f>
        <v>89</v>
      </c>
      <c r="O61" s="172"/>
      <c r="P61" s="172"/>
    </row>
    <row r="62" spans="1:16" x14ac:dyDescent="0.2">
      <c r="A62" s="172" t="s">
        <v>35</v>
      </c>
      <c r="B62" s="172">
        <f>'将来負担比率（分子）の構造'!I$45</f>
        <v>1954</v>
      </c>
      <c r="C62" s="172"/>
      <c r="D62" s="172"/>
      <c r="E62" s="172">
        <f>'将来負担比率（分子）の構造'!J$45</f>
        <v>1880</v>
      </c>
      <c r="F62" s="172"/>
      <c r="G62" s="172"/>
      <c r="H62" s="172">
        <f>'将来負担比率（分子）の構造'!K$45</f>
        <v>1859</v>
      </c>
      <c r="I62" s="172"/>
      <c r="J62" s="172"/>
      <c r="K62" s="172">
        <f>'将来負担比率（分子）の構造'!L$45</f>
        <v>1985</v>
      </c>
      <c r="L62" s="172"/>
      <c r="M62" s="172"/>
      <c r="N62" s="172">
        <f>'将来負担比率（分子）の構造'!M$45</f>
        <v>1754</v>
      </c>
      <c r="O62" s="172"/>
      <c r="P62" s="172"/>
    </row>
    <row r="63" spans="1:16" x14ac:dyDescent="0.2">
      <c r="A63" s="172" t="s">
        <v>34</v>
      </c>
      <c r="B63" s="172">
        <f>'将来負担比率（分子）の構造'!I$44</f>
        <v>386</v>
      </c>
      <c r="C63" s="172"/>
      <c r="D63" s="172"/>
      <c r="E63" s="172">
        <f>'将来負担比率（分子）の構造'!J$44</f>
        <v>559</v>
      </c>
      <c r="F63" s="172"/>
      <c r="G63" s="172"/>
      <c r="H63" s="172">
        <f>'将来負担比率（分子）の構造'!K$44</f>
        <v>602</v>
      </c>
      <c r="I63" s="172"/>
      <c r="J63" s="172"/>
      <c r="K63" s="172">
        <f>'将来負担比率（分子）の構造'!L$44</f>
        <v>522</v>
      </c>
      <c r="L63" s="172"/>
      <c r="M63" s="172"/>
      <c r="N63" s="172">
        <f>'将来負担比率（分子）の構造'!M$44</f>
        <v>509</v>
      </c>
      <c r="O63" s="172"/>
      <c r="P63" s="172"/>
    </row>
    <row r="64" spans="1:16" x14ac:dyDescent="0.2">
      <c r="A64" s="172" t="s">
        <v>33</v>
      </c>
      <c r="B64" s="172">
        <f>'将来負担比率（分子）の構造'!I$43</f>
        <v>7986</v>
      </c>
      <c r="C64" s="172"/>
      <c r="D64" s="172"/>
      <c r="E64" s="172">
        <f>'将来負担比率（分子）の構造'!J$43</f>
        <v>7926</v>
      </c>
      <c r="F64" s="172"/>
      <c r="G64" s="172"/>
      <c r="H64" s="172">
        <f>'将来負担比率（分子）の構造'!K$43</f>
        <v>7851</v>
      </c>
      <c r="I64" s="172"/>
      <c r="J64" s="172"/>
      <c r="K64" s="172">
        <f>'将来負担比率（分子）の構造'!L$43</f>
        <v>7413</v>
      </c>
      <c r="L64" s="172"/>
      <c r="M64" s="172"/>
      <c r="N64" s="172">
        <f>'将来負担比率（分子）の構造'!M$43</f>
        <v>7028</v>
      </c>
      <c r="O64" s="172"/>
      <c r="P64" s="172"/>
    </row>
    <row r="65" spans="1:16" x14ac:dyDescent="0.2">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2">
      <c r="A66" s="172" t="s">
        <v>31</v>
      </c>
      <c r="B66" s="172">
        <f>'将来負担比率（分子）の構造'!I$41</f>
        <v>12147</v>
      </c>
      <c r="C66" s="172"/>
      <c r="D66" s="172"/>
      <c r="E66" s="172">
        <f>'将来負担比率（分子）の構造'!J$41</f>
        <v>11973</v>
      </c>
      <c r="F66" s="172"/>
      <c r="G66" s="172"/>
      <c r="H66" s="172">
        <f>'将来負担比率（分子）の構造'!K$41</f>
        <v>11829</v>
      </c>
      <c r="I66" s="172"/>
      <c r="J66" s="172"/>
      <c r="K66" s="172">
        <f>'将来負担比率（分子）の構造'!L$41</f>
        <v>12076</v>
      </c>
      <c r="L66" s="172"/>
      <c r="M66" s="172"/>
      <c r="N66" s="172">
        <f>'将来負担比率（分子）の構造'!M$41</f>
        <v>12031</v>
      </c>
      <c r="O66" s="172"/>
      <c r="P66" s="172"/>
    </row>
    <row r="67" spans="1:16" x14ac:dyDescent="0.2">
      <c r="A67" s="172" t="s">
        <v>74</v>
      </c>
      <c r="B67" s="172" t="e">
        <f>NA()</f>
        <v>#N/A</v>
      </c>
      <c r="C67" s="172">
        <f>IF(ISNUMBER('将来負担比率（分子）の構造'!I$53), IF('将来負担比率（分子）の構造'!I$53 &lt; 0, 0, '将来負担比率（分子）の構造'!I$53), NA())</f>
        <v>1832</v>
      </c>
      <c r="D67" s="172" t="e">
        <f>NA()</f>
        <v>#N/A</v>
      </c>
      <c r="E67" s="172" t="e">
        <f>NA()</f>
        <v>#N/A</v>
      </c>
      <c r="F67" s="172">
        <f>IF(ISNUMBER('将来負担比率（分子）の構造'!J$53), IF('将来負担比率（分子）の構造'!J$53 &lt; 0, 0, '将来負担比率（分子）の構造'!J$53), NA())</f>
        <v>1657</v>
      </c>
      <c r="G67" s="172" t="e">
        <f>NA()</f>
        <v>#N/A</v>
      </c>
      <c r="H67" s="172" t="e">
        <f>NA()</f>
        <v>#N/A</v>
      </c>
      <c r="I67" s="172">
        <f>IF(ISNUMBER('将来負担比率（分子）の構造'!K$53), IF('将来負担比率（分子）の構造'!K$53 &lt; 0, 0, '将来負担比率（分子）の構造'!K$53), NA())</f>
        <v>1536</v>
      </c>
      <c r="J67" s="172" t="e">
        <f>NA()</f>
        <v>#N/A</v>
      </c>
      <c r="K67" s="172" t="e">
        <f>NA()</f>
        <v>#N/A</v>
      </c>
      <c r="L67" s="172">
        <f>IF(ISNUMBER('将来負担比率（分子）の構造'!L$53), IF('将来負担比率（分子）の構造'!L$53 &lt; 0, 0, '将来負担比率（分子）の構造'!L$53), NA())</f>
        <v>357</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75</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76</v>
      </c>
      <c r="B72" s="176">
        <f>基金残高に係る経年分析!F55</f>
        <v>2737</v>
      </c>
      <c r="C72" s="176">
        <f>基金残高に係る経年分析!G55</f>
        <v>2542</v>
      </c>
      <c r="D72" s="176">
        <f>基金残高に係る経年分析!H55</f>
        <v>2513</v>
      </c>
    </row>
    <row r="73" spans="1:16" x14ac:dyDescent="0.2">
      <c r="A73" s="175" t="s">
        <v>77</v>
      </c>
      <c r="B73" s="176">
        <f>基金残高に係る経年分析!F56</f>
        <v>7</v>
      </c>
      <c r="C73" s="176">
        <f>基金残高に係る経年分析!G56</f>
        <v>7</v>
      </c>
      <c r="D73" s="176">
        <f>基金残高に係る経年分析!H56</f>
        <v>7</v>
      </c>
    </row>
    <row r="74" spans="1:16" x14ac:dyDescent="0.2">
      <c r="A74" s="175" t="s">
        <v>78</v>
      </c>
      <c r="B74" s="176">
        <f>基金残高に係る経年分析!F57</f>
        <v>4625</v>
      </c>
      <c r="C74" s="176">
        <f>基金残高に係る経年分析!G57</f>
        <v>5708</v>
      </c>
      <c r="D74" s="176">
        <f>基金残高に係る経年分析!H57</f>
        <v>7093</v>
      </c>
    </row>
  </sheetData>
  <sheetProtection algorithmName="SHA-512" hashValue="K12hwNvnpbFCELwJEMRShhwIMRNl1WFWG1sls04nGssjnaCUrrBAtFSrUw6+on5kCn0D1vHvrufzv/JsTPQycg==" saltValue="7Sxumi1I/9H3zquADNkeMw==" spinCount="100000" sheet="1" objects="1" scenarios="1"/>
  <phoneticPr fontId="2"/>
  <pageMargins left="0.78700000000000003" right="0.78700000000000003" top="0.98399999999999999" bottom="0.98399999999999999"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2023-03-24T02:47:35Z</cp:lastPrinted>
  <dcterms:created xsi:type="dcterms:W3CDTF">2023-02-20T05:10:20Z</dcterms:created>
  <dcterms:modified xsi:type="dcterms:W3CDTF">2023-10-05T05:58:17Z</dcterms:modified>
  <cp:category/>
</cp:coreProperties>
</file>