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006\OA書庫\3000水道課\3040下水道業務係\0030_調査関係\R4_調査提出\20230111_下水道事業に係わる経営比較分析表（令和３年度）の分析等について\02町→県\"/>
    </mc:Choice>
  </mc:AlternateContent>
  <xr:revisionPtr revIDLastSave="0" documentId="13_ncr:1_{111727A8-5A9D-4F76-8764-F9A457B8BB56}" xr6:coauthVersionLast="47" xr6:coauthVersionMax="47" xr10:uidLastSave="{00000000-0000-0000-0000-000000000000}"/>
  <workbookProtection workbookAlgorithmName="SHA-512" workbookHashValue="OWPdSFfXzhyTJPiTdPHPQOmpc1ZZogOirDRnhNuXBU8m/yfWfpz2GrQ7W9ZRVjTlM+kEwP5KMmSCMuRln0f0Lg==" workbookSaltValue="3uSTGoT9bdgbYd8EtTH1Z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BB10" i="4"/>
  <c r="AT10" i="4"/>
  <c r="AL10" i="4"/>
  <c r="P10" i="4"/>
  <c r="I10" i="4"/>
  <c r="B10" i="4"/>
  <c r="AT8" i="4"/>
  <c r="AL8" i="4"/>
  <c r="W8" i="4"/>
  <c r="P8" i="4"/>
  <c r="B6"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<sst xmlns="http://schemas.openxmlformats.org/spreadsheetml/2006/main" count="241" uniqueCount="120">
  <si>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</si>
  <si>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</si>
  <si>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</si>
  <si>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</si>
  <si>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</si>
  <si>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</si>
  <si>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</si>
  <si>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</si>
  <si>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</si>
  <si>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</si>
  <si>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</si>
  <si>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</si>
  <si>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</si>
  <si>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</si>
  <si>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</si>
  <si>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</si>
  <si>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</si>
  <si>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</si>
  <si>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</si>
  <si>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</si>
  <si>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</si>
  <si>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</si>
  <si>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</si>
  <si>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</si>
  <si>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</si>
  <si>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</si>
  <si>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</si>
  <si>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</si>
  <si>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</si>
  <si>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</si>
  <si>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</si>
  <si>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</si>
  <si>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</si>
  <si>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</si>
  <si>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</si>
  <si>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</si>
  <si>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</si>
  <si>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</si>
  <si>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</si>
  <si>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</si>
  <si>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</si>
  <si>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</si>
  <si>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</si>
  <si>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</si>
  <si>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</si>
  <si>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</si>
  <si>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</si>
  <si>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</si>
  <si>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</si>
  <si>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</si>
  <si>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</si>
  <si>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</si>
  <si>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</si>
  <si>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</si>
  <si>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</si>
  <si>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</si>
  <si>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</si>
  <si>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</si>
  <si>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</si>
  <si>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</si>
  <si>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</si>
  <si>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</si>
  <si>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</si>
  <si>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</si>
  <si>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</si>
  <si>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</si>
  <si>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</si>
  <si>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</si>
  <si>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</si>
  <si>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</si>
  <si>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</si>
  <si>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</si>
  <si>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</si>
  <si>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</si>
  <si>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</si>
  <si>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</si>
  <si>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</si>
  <si>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</si>
  <si>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</si>
  <si>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</si>
  <si>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</si>
  <si>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</si>
  <si>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</si>
  <si>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</si>
  <si>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</si>
  <si>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</si>
  <si>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</si>
  <si>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</si>
  <si>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</si>
  <si>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</si>
  <si>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</si>
  <si>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</si>
  <si>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</si>
  <si>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</si>
  <si>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</si>
  <si>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</si>
  <si>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</si>
  <si>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</si>
  <si>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</si>
  <si>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</si>
  <si>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</si>
  <si>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</si>
  <si>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</si>
  <si>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</si>
  <si>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</si>
  <si>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</si>
  <si>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</si>
  <si>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</si>
  <si>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</si>
  <si>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</si>
  <si>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</si>
  <si>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</si>
  <si>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</si>
  <si>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</si>
  <si>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</si>
  <si>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</si>
  <si>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</si>
  <si>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を下回っており、単年度の収支としては、依然赤字の状態が続いている。昨年度より-0.49ポイントとやや低下しているが、総収益のうち、使用料収入は前年度比7.2%増加と回復の傾向を示した。これにより、総収益に占める使用料収入の割合は前年度51.02%から今年度58.40%と改善している。今後は料金体系の改定により、他会計繰入金への依存の解消を進め、さらなる経営改善を図っていく。④企業債残高対事業規模比率は、類似団体平均値と比較して、依然として高い水準であるが、使用料収入の回復に伴う営業収益の増加及び残高の減少により、前年度から150.39ポイント低下した。近年は企業債償還額が新規発行額を上回る状況が続いており、今後も財政状況に照らした事業の取捨選択により、将来負担の軽減を目指す。⑤経費回収率は、類似団体平均と比べ低水準であるが、使用料収入の回復により、前年度より2.99ポイント改善した。計画的な維持管理の実施や公債費の抑制等による汚水処理費の削減及び使用料改定による財源確保により、さらなる改善が求められる。⑧汚水処理原価は類似団体平均と比べて低い数値を維持しており、前年度からほぼ横ばいを示している。今後も啓発活動による新規接続の促進など、有収水量の増加に取り組み、汚水処理の効率化を進める。⑧水洗化率は年々着実に上昇しており、今年度で類似団体平均値を超えた。今後も100%を目指し、普及啓発活動による接続率向上を進めていく。</t>
    <rPh sb="1" eb="4">
      <t>シュウエキテキ</t>
    </rPh>
    <rPh sb="4" eb="6">
      <t>シュウシ</t>
    </rPh>
    <rPh sb="6" eb="8">
      <t>ヒリツ</t>
    </rPh>
    <rPh sb="15" eb="17">
      <t>シタマワ</t>
    </rPh>
    <rPh sb="22" eb="25">
      <t>タンネンド</t>
    </rPh>
    <rPh sb="26" eb="28">
      <t>シュウシ</t>
    </rPh>
    <rPh sb="33" eb="35">
      <t>イゼン</t>
    </rPh>
    <rPh sb="35" eb="37">
      <t>アカジ</t>
    </rPh>
    <rPh sb="38" eb="40">
      <t>ジョウタイ</t>
    </rPh>
    <rPh sb="41" eb="42">
      <t>ツヅ</t>
    </rPh>
    <rPh sb="47" eb="50">
      <t>サクネンド</t>
    </rPh>
    <rPh sb="64" eb="66">
      <t>テイカ</t>
    </rPh>
    <rPh sb="72" eb="73">
      <t>ソウ</t>
    </rPh>
    <rPh sb="73" eb="75">
      <t>シュウエキ</t>
    </rPh>
    <rPh sb="79" eb="82">
      <t>シヨウリョウ</t>
    </rPh>
    <rPh sb="82" eb="84">
      <t>シュウニュウ</t>
    </rPh>
    <rPh sb="85" eb="88">
      <t>ゼンネンド</t>
    </rPh>
    <rPh sb="88" eb="89">
      <t>ヒ</t>
    </rPh>
    <rPh sb="93" eb="95">
      <t>ゾウカ</t>
    </rPh>
    <rPh sb="96" eb="98">
      <t>カイフク</t>
    </rPh>
    <rPh sb="99" eb="101">
      <t>ケイコウ</t>
    </rPh>
    <rPh sb="102" eb="103">
      <t>シメ</t>
    </rPh>
    <rPh sb="112" eb="115">
      <t>ソウシュウエキ</t>
    </rPh>
    <rPh sb="116" eb="117">
      <t>シ</t>
    </rPh>
    <rPh sb="119" eb="122">
      <t>シヨウリョウ</t>
    </rPh>
    <rPh sb="122" eb="124">
      <t>シュウニュウ</t>
    </rPh>
    <rPh sb="125" eb="127">
      <t>ワリアイ</t>
    </rPh>
    <rPh sb="128" eb="131">
      <t>ゼンネンド</t>
    </rPh>
    <rPh sb="139" eb="142">
      <t>コンネンド</t>
    </rPh>
    <rPh sb="149" eb="151">
      <t>カイゼン</t>
    </rPh>
    <rPh sb="156" eb="158">
      <t>コンゴ</t>
    </rPh>
    <rPh sb="159" eb="161">
      <t>リョウキン</t>
    </rPh>
    <rPh sb="161" eb="163">
      <t>タイケイ</t>
    </rPh>
    <rPh sb="164" eb="166">
      <t>カイテイ</t>
    </rPh>
    <rPh sb="170" eb="171">
      <t>タ</t>
    </rPh>
    <rPh sb="171" eb="173">
      <t>カイケイ</t>
    </rPh>
    <rPh sb="173" eb="175">
      <t>クリイレ</t>
    </rPh>
    <rPh sb="175" eb="176">
      <t>キン</t>
    </rPh>
    <rPh sb="178" eb="180">
      <t>イゾン</t>
    </rPh>
    <rPh sb="181" eb="183">
      <t>カイショウ</t>
    </rPh>
    <rPh sb="184" eb="185">
      <t>スス</t>
    </rPh>
    <rPh sb="203" eb="205">
      <t>キギョウ</t>
    </rPh>
    <rPh sb="205" eb="206">
      <t>サイ</t>
    </rPh>
    <rPh sb="206" eb="208">
      <t>ザンダカ</t>
    </rPh>
    <rPh sb="208" eb="209">
      <t>タイ</t>
    </rPh>
    <rPh sb="209" eb="211">
      <t>ジギョウ</t>
    </rPh>
    <rPh sb="211" eb="213">
      <t>キボ</t>
    </rPh>
    <rPh sb="213" eb="215">
      <t>ヒリツ</t>
    </rPh>
    <rPh sb="217" eb="219">
      <t>ルイジ</t>
    </rPh>
    <rPh sb="219" eb="221">
      <t>ダンタイ</t>
    </rPh>
    <rPh sb="221" eb="224">
      <t>ヘイキンチ</t>
    </rPh>
    <rPh sb="225" eb="227">
      <t>ヒカク</t>
    </rPh>
    <rPh sb="230" eb="232">
      <t>イゼン</t>
    </rPh>
    <rPh sb="235" eb="236">
      <t>タカ</t>
    </rPh>
    <rPh sb="237" eb="239">
      <t>スイジュン</t>
    </rPh>
    <rPh sb="244" eb="247">
      <t>シヨウリョウ</t>
    </rPh>
    <rPh sb="247" eb="249">
      <t>シュウニュウ</t>
    </rPh>
    <rPh sb="250" eb="252">
      <t>カイフク</t>
    </rPh>
    <rPh sb="253" eb="254">
      <t>トモナ</t>
    </rPh>
    <rPh sb="255" eb="257">
      <t>エイギョウ</t>
    </rPh>
    <rPh sb="257" eb="259">
      <t>シュウエキ</t>
    </rPh>
    <rPh sb="260" eb="262">
      <t>ゾウカ</t>
    </rPh>
    <rPh sb="262" eb="263">
      <t>オヨ</t>
    </rPh>
    <rPh sb="264" eb="266">
      <t>ザンダカ</t>
    </rPh>
    <rPh sb="267" eb="269">
      <t>ゲンショウ</t>
    </rPh>
    <rPh sb="273" eb="276">
      <t>ゼンネンド</t>
    </rPh>
    <rPh sb="288" eb="290">
      <t>テイカ</t>
    </rPh>
    <rPh sb="293" eb="295">
      <t>キンネン</t>
    </rPh>
    <rPh sb="296" eb="298">
      <t>キギョウ</t>
    </rPh>
    <rPh sb="298" eb="299">
      <t>サイ</t>
    </rPh>
    <rPh sb="299" eb="301">
      <t>ショウカン</t>
    </rPh>
    <rPh sb="301" eb="302">
      <t>ガク</t>
    </rPh>
    <rPh sb="303" eb="305">
      <t>シンキ</t>
    </rPh>
    <rPh sb="305" eb="308">
      <t>ハッコウガク</t>
    </rPh>
    <rPh sb="309" eb="311">
      <t>ウワマワ</t>
    </rPh>
    <rPh sb="312" eb="314">
      <t>ジョウキョウ</t>
    </rPh>
    <rPh sb="315" eb="316">
      <t>ツヅ</t>
    </rPh>
    <rPh sb="321" eb="323">
      <t>コンゴ</t>
    </rPh>
    <rPh sb="324" eb="326">
      <t>ザイセイ</t>
    </rPh>
    <rPh sb="326" eb="328">
      <t>ジョウキョウ</t>
    </rPh>
    <rPh sb="329" eb="330">
      <t>テ</t>
    </rPh>
    <rPh sb="333" eb="335">
      <t>ジギョウ</t>
    </rPh>
    <rPh sb="336" eb="338">
      <t>シュシャ</t>
    </rPh>
    <rPh sb="338" eb="340">
      <t>センタク</t>
    </rPh>
    <rPh sb="344" eb="346">
      <t>ショウライ</t>
    </rPh>
    <rPh sb="346" eb="348">
      <t>フタン</t>
    </rPh>
    <rPh sb="349" eb="351">
      <t>ケイゲン</t>
    </rPh>
    <rPh sb="352" eb="354">
      <t>メザ</t>
    </rPh>
    <rPh sb="357" eb="359">
      <t>ケイヒ</t>
    </rPh>
    <rPh sb="359" eb="361">
      <t>カイシュウ</t>
    </rPh>
    <rPh sb="361" eb="362">
      <t>リツ</t>
    </rPh>
    <rPh sb="364" eb="366">
      <t>ルイジ</t>
    </rPh>
    <rPh sb="366" eb="368">
      <t>ダンタイ</t>
    </rPh>
    <rPh sb="368" eb="370">
      <t>ヘイキン</t>
    </rPh>
    <rPh sb="371" eb="372">
      <t>クラ</t>
    </rPh>
    <rPh sb="373" eb="376">
      <t>テイスイジュン</t>
    </rPh>
    <rPh sb="381" eb="384">
      <t>シヨウリョウ</t>
    </rPh>
    <rPh sb="384" eb="386">
      <t>シュウニュウ</t>
    </rPh>
    <rPh sb="387" eb="389">
      <t>カイフク</t>
    </rPh>
    <rPh sb="393" eb="396">
      <t>ゼンネンド</t>
    </rPh>
    <rPh sb="406" eb="408">
      <t>カイゼン</t>
    </rPh>
    <rPh sb="411" eb="414">
      <t>ケイカクテキ</t>
    </rPh>
    <rPh sb="415" eb="417">
      <t>イジ</t>
    </rPh>
    <rPh sb="417" eb="419">
      <t>カンリ</t>
    </rPh>
    <rPh sb="420" eb="422">
      <t>ジッシ</t>
    </rPh>
    <rPh sb="423" eb="425">
      <t>コウサイ</t>
    </rPh>
    <rPh sb="425" eb="426">
      <t>ヒ</t>
    </rPh>
    <rPh sb="427" eb="429">
      <t>ヨクセイ</t>
    </rPh>
    <rPh sb="429" eb="430">
      <t>トウ</t>
    </rPh>
    <rPh sb="433" eb="435">
      <t>オスイ</t>
    </rPh>
    <rPh sb="435" eb="437">
      <t>ショリ</t>
    </rPh>
    <rPh sb="437" eb="438">
      <t>ヒ</t>
    </rPh>
    <rPh sb="439" eb="441">
      <t>サクゲン</t>
    </rPh>
    <rPh sb="441" eb="442">
      <t>オヨ</t>
    </rPh>
    <rPh sb="443" eb="446">
      <t>シヨウリョウ</t>
    </rPh>
    <rPh sb="446" eb="448">
      <t>カイテイ</t>
    </rPh>
    <rPh sb="451" eb="453">
      <t>ザイゲン</t>
    </rPh>
    <rPh sb="453" eb="455">
      <t>カクホ</t>
    </rPh>
    <rPh sb="463" eb="465">
      <t>カイゼン</t>
    </rPh>
    <rPh sb="466" eb="467">
      <t>モト</t>
    </rPh>
    <rPh sb="473" eb="475">
      <t>オスイ</t>
    </rPh>
    <rPh sb="475" eb="477">
      <t>ショリ</t>
    </rPh>
    <rPh sb="477" eb="479">
      <t>ゲンカ</t>
    </rPh>
    <rPh sb="480" eb="482">
      <t>ルイジ</t>
    </rPh>
    <rPh sb="482" eb="484">
      <t>ダンタイ</t>
    </rPh>
    <rPh sb="484" eb="486">
      <t>ヘイキン</t>
    </rPh>
    <rPh sb="487" eb="488">
      <t>クラ</t>
    </rPh>
    <rPh sb="490" eb="491">
      <t>ヒク</t>
    </rPh>
    <rPh sb="492" eb="494">
      <t>スウチ</t>
    </rPh>
    <rPh sb="495" eb="497">
      <t>イジ</t>
    </rPh>
    <rPh sb="502" eb="505">
      <t>ゼンネンド</t>
    </rPh>
    <rPh sb="529" eb="531">
      <t>シンキ</t>
    </rPh>
    <rPh sb="534" eb="536">
      <t>ソクシン</t>
    </rPh>
    <rPh sb="544" eb="546">
      <t>ゾウカ</t>
    </rPh>
    <rPh sb="547" eb="548">
      <t>ト</t>
    </rPh>
    <rPh sb="549" eb="550">
      <t>ク</t>
    </rPh>
    <rPh sb="552" eb="554">
      <t>オスイ</t>
    </rPh>
    <rPh sb="554" eb="556">
      <t>ショリ</t>
    </rPh>
    <rPh sb="557" eb="560">
      <t>コウリツカ</t>
    </rPh>
    <rPh sb="561" eb="562">
      <t>スス</t>
    </rPh>
    <rPh sb="566" eb="569">
      <t>スイセンカ</t>
    </rPh>
    <rPh sb="569" eb="570">
      <t>リツ</t>
    </rPh>
    <rPh sb="571" eb="573">
      <t>ネンネン</t>
    </rPh>
    <rPh sb="573" eb="575">
      <t>チャクジツ</t>
    </rPh>
    <rPh sb="576" eb="578">
      <t>ジョウショウ</t>
    </rPh>
    <rPh sb="583" eb="586">
      <t>コンネンド</t>
    </rPh>
    <rPh sb="587" eb="589">
      <t>ルイジ</t>
    </rPh>
    <rPh sb="589" eb="591">
      <t>ダンタイ</t>
    </rPh>
    <rPh sb="591" eb="593">
      <t>ヘイキン</t>
    </rPh>
    <rPh sb="593" eb="594">
      <t>チ</t>
    </rPh>
    <rPh sb="595" eb="596">
      <t>コ</t>
    </rPh>
    <rPh sb="599" eb="601">
      <t>コンゴ</t>
    </rPh>
    <rPh sb="607" eb="609">
      <t>メザ</t>
    </rPh>
    <rPh sb="611" eb="613">
      <t>フキュウ</t>
    </rPh>
    <rPh sb="613" eb="615">
      <t>ケイハツ</t>
    </rPh>
    <rPh sb="615" eb="617">
      <t>カツドウ</t>
    </rPh>
    <rPh sb="620" eb="622">
      <t>セツゾク</t>
    </rPh>
    <rPh sb="622" eb="623">
      <t>リツ</t>
    </rPh>
    <rPh sb="623" eb="625">
      <t>コウジョウ</t>
    </rPh>
    <rPh sb="626" eb="627">
      <t>スス</t>
    </rPh>
    <phoneticPr fontId="4"/>
  </si>
  <si>
    <t>建設事業着手より、40年以上が経過し、今後、施設の維持管理費の増大が見込まれる。ストックマネジメント計画を策定し、限られた財源を計画的に配分していく必要がある。</t>
    <rPh sb="0" eb="2">
      <t>ケンセツ</t>
    </rPh>
    <rPh sb="2" eb="4">
      <t>ジギョウ</t>
    </rPh>
    <rPh sb="4" eb="6">
      <t>チャクシュ</t>
    </rPh>
    <rPh sb="11" eb="12">
      <t>ネン</t>
    </rPh>
    <rPh sb="12" eb="14">
      <t>イジョウ</t>
    </rPh>
    <rPh sb="15" eb="17">
      <t>ケイカ</t>
    </rPh>
    <rPh sb="19" eb="21">
      <t>コンゴ</t>
    </rPh>
    <rPh sb="22" eb="24">
      <t>シセツ</t>
    </rPh>
    <rPh sb="25" eb="27">
      <t>イジ</t>
    </rPh>
    <rPh sb="27" eb="30">
      <t>カンリヒ</t>
    </rPh>
    <rPh sb="31" eb="33">
      <t>ゾウダイ</t>
    </rPh>
    <rPh sb="34" eb="36">
      <t>ミコ</t>
    </rPh>
    <rPh sb="50" eb="52">
      <t>ケイカク</t>
    </rPh>
    <rPh sb="53" eb="55">
      <t>サクテイ</t>
    </rPh>
    <rPh sb="57" eb="58">
      <t>カギ</t>
    </rPh>
    <rPh sb="61" eb="63">
      <t>ザイゲン</t>
    </rPh>
    <rPh sb="64" eb="67">
      <t>ケイカクテキ</t>
    </rPh>
    <rPh sb="68" eb="70">
      <t>ハイブン</t>
    </rPh>
    <rPh sb="74" eb="76">
      <t>ヒツヨウ</t>
    </rPh>
    <phoneticPr fontId="4"/>
  </si>
  <si>
    <t>収益的収支比率は低下したものの、経費回収率は上昇しており、前年度で落ち込んでいた使用料収入が回復を示したことから各指標で概ね改善の傾向が見られた。しかし、経営状態としては、依然として一般会計繰入金への依存度が高く、水洗化率の向上による有収水量の増加及び、料金体系の改定による適正な使用料の確保が急務である。併せてコストカットや計画的な財源配分による経営の効率化、公債費の削減を進め、経営改善を進めていくことが求められる。</t>
    <rPh sb="0" eb="7">
      <t>シュウエキテキシュウシヒリツ</t>
    </rPh>
    <rPh sb="8" eb="10">
      <t>テイカ</t>
    </rPh>
    <rPh sb="16" eb="18">
      <t>ケイヒ</t>
    </rPh>
    <rPh sb="18" eb="20">
      <t>カイシュウ</t>
    </rPh>
    <rPh sb="20" eb="21">
      <t>リツ</t>
    </rPh>
    <rPh sb="22" eb="24">
      <t>ジョウショウ</t>
    </rPh>
    <rPh sb="29" eb="32">
      <t>ゼンネンド</t>
    </rPh>
    <rPh sb="33" eb="34">
      <t>オ</t>
    </rPh>
    <rPh sb="35" eb="36">
      <t>コ</t>
    </rPh>
    <rPh sb="40" eb="43">
      <t>シヨウリョウ</t>
    </rPh>
    <rPh sb="43" eb="45">
      <t>シュウニュウ</t>
    </rPh>
    <rPh sb="46" eb="48">
      <t>カイフク</t>
    </rPh>
    <rPh sb="49" eb="50">
      <t>シメ</t>
    </rPh>
    <rPh sb="56" eb="59">
      <t>カクシヒョウ</t>
    </rPh>
    <rPh sb="60" eb="61">
      <t>オオム</t>
    </rPh>
    <rPh sb="62" eb="64">
      <t>カイゼン</t>
    </rPh>
    <rPh sb="65" eb="67">
      <t>ケイコウ</t>
    </rPh>
    <rPh sb="68" eb="69">
      <t>ミ</t>
    </rPh>
    <rPh sb="77" eb="79">
      <t>ケイエイ</t>
    </rPh>
    <rPh sb="79" eb="81">
      <t>ジョウタイ</t>
    </rPh>
    <rPh sb="86" eb="88">
      <t>イゼン</t>
    </rPh>
    <rPh sb="91" eb="93">
      <t>イッパン</t>
    </rPh>
    <rPh sb="93" eb="95">
      <t>カイケイ</t>
    </rPh>
    <rPh sb="95" eb="97">
      <t>クリイレ</t>
    </rPh>
    <rPh sb="97" eb="98">
      <t>キン</t>
    </rPh>
    <rPh sb="100" eb="103">
      <t>イゾンド</t>
    </rPh>
    <rPh sb="104" eb="105">
      <t>タカ</t>
    </rPh>
    <rPh sb="107" eb="110">
      <t>スイセンカ</t>
    </rPh>
    <rPh sb="110" eb="111">
      <t>リツ</t>
    </rPh>
    <rPh sb="112" eb="114">
      <t>コウジョウ</t>
    </rPh>
    <rPh sb="117" eb="119">
      <t>ユウシュウ</t>
    </rPh>
    <rPh sb="119" eb="121">
      <t>スイリョウ</t>
    </rPh>
    <rPh sb="122" eb="124">
      <t>ゾウカ</t>
    </rPh>
    <rPh sb="124" eb="125">
      <t>オヨ</t>
    </rPh>
    <rPh sb="127" eb="129">
      <t>リョウキン</t>
    </rPh>
    <rPh sb="129" eb="131">
      <t>タイケイ</t>
    </rPh>
    <rPh sb="132" eb="134">
      <t>カイテイ</t>
    </rPh>
    <rPh sb="137" eb="139">
      <t>テキセイ</t>
    </rPh>
    <rPh sb="140" eb="143">
      <t>シヨウリョウ</t>
    </rPh>
    <rPh sb="144" eb="146">
      <t>カクホ</t>
    </rPh>
    <rPh sb="147" eb="149">
      <t>キュウム</t>
    </rPh>
    <rPh sb="153" eb="154">
      <t>アワ</t>
    </rPh>
    <rPh sb="163" eb="166">
      <t>ケイカクテキ</t>
    </rPh>
    <rPh sb="167" eb="169">
      <t>ザイゲン</t>
    </rPh>
    <rPh sb="169" eb="171">
      <t>ハイブン</t>
    </rPh>
    <rPh sb="174" eb="176">
      <t>ケイエイ</t>
    </rPh>
    <rPh sb="177" eb="180">
      <t>コウリツカ</t>
    </rPh>
    <rPh sb="181" eb="184">
      <t>コウサイヒ</t>
    </rPh>
    <rPh sb="185" eb="187">
      <t>サクゲン</t>
    </rPh>
    <rPh sb="188" eb="189">
      <t>スス</t>
    </rPh>
    <rPh sb="191" eb="193">
      <t>ケイエイ</t>
    </rPh>
    <rPh sb="193" eb="195">
      <t>カイゼン</t>
    </rPh>
    <rPh sb="196" eb="197">
      <t>スス</t>
    </rPh>
    <rPh sb="204" eb="20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</si>
</sst>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0.65</c:v>
                </c:pt>
                <c:pt idx="1">
                  <c:v>0.66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18-4918-8CAB-7278F549D0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5118-4918-8CAB-7278F549D0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40-468D-BF4E-AF8296EC0E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9E40-468D-BF4E-AF8296EC0E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87.36</c:v>
                </c:pt>
                <c:pt idx="1">
                  <c:v>88.81</c:v>
                </c:pt>
                <c:pt idx="2">
                  <c:v>90.26</c:v>
                </c:pt>
                <c:pt idx="3">
                  <c:v>92.18</c:v>
                </c:pt>
                <c:pt idx="4">
                  <c:v>93.57</c:v>
                </c:pt>
              </c:numCache>
            </c:numRef>
          </c:val>
          <c:extLst>
            <c:ext xmlns:c16="http://schemas.microsoft.com/office/drawing/2014/chart" uri="{C3380CC4-5D6E-409C-BE32-E72D297353CC}">
              <c16:uniqueId val="{00000000-27F3-4A85-9734-E6A09F4E7B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27F3-4A85-9734-E6A09F4E7B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61.19</c:v>
                </c:pt>
                <c:pt idx="1">
                  <c:v>66.709999999999994</c:v>
                </c:pt>
                <c:pt idx="2">
                  <c:v>68.930000000000007</c:v>
                </c:pt>
                <c:pt idx="3">
                  <c:v>70.39</c:v>
                </c:pt>
                <c:pt idx="4">
                  <c:v>69.900000000000006</c:v>
                </c:pt>
              </c:numCache>
            </c:numRef>
          </c:val>
          <c:extLst>
            <c:ext xmlns:c16="http://schemas.microsoft.com/office/drawing/2014/chart" uri="{C3380CC4-5D6E-409C-BE32-E72D297353CC}">
              <c16:uniqueId val="{00000000-65DE-47CA-9346-8AD41E0197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E-47CA-9346-8AD41E0197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F-4C4A-ACAB-2E1C871708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F-4C4A-ACAB-2E1C871708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F-4F3E-8162-C91E6BB39E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F-4F3E-8162-C91E6BB39E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5-469A-969F-62AF76A0E2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5-469A-969F-62AF76A0E2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7-4987-ADF9-AF94D4E2A4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7-4987-ADF9-AF94D4E2A4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1894.9</c:v>
                </c:pt>
                <c:pt idx="1">
                  <c:v>1756.69</c:v>
                </c:pt>
                <c:pt idx="2">
                  <c:v>1659.9</c:v>
                </c:pt>
                <c:pt idx="3">
                  <c:v>1871.18</c:v>
                </c:pt>
                <c:pt idx="4">
                  <c:v>1720.79</c:v>
                </c:pt>
              </c:numCache>
            </c:numRef>
          </c:val>
          <c:extLst>
            <c:ext xmlns:c16="http://schemas.microsoft.com/office/drawing/2014/chart" uri="{C3380CC4-5D6E-409C-BE32-E72D297353CC}">
              <c16:uniqueId val="{00000000-DE0B-4A8E-AF42-D7DB3C5EFC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DE0B-4A8E-AF42-D7DB3C5EFC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67.02</c:v>
                </c:pt>
                <c:pt idx="1">
                  <c:v>69.25</c:v>
                </c:pt>
                <c:pt idx="2">
                  <c:v>66.38</c:v>
                </c:pt>
                <c:pt idx="3">
                  <c:v>62.44</c:v>
                </c:pt>
                <c:pt idx="4">
                  <c:v>65.430000000000007</c:v>
                </c:pt>
              </c:numCache>
            </c:numRef>
          </c:val>
          <c:extLst>
            <c:ext xmlns:c16="http://schemas.microsoft.com/office/drawing/2014/chart" uri="{C3380CC4-5D6E-409C-BE32-E72D297353CC}">
              <c16:uniqueId val="{00000000-8C68-4F6C-B5EB-4DF53705CD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8C68-4F6C-B5EB-4DF53705CD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150.77000000000001</c:v>
                </c:pt>
                <c:pt idx="1">
                  <c:v>150.5</c:v>
                </c:pt>
                <c:pt idx="2">
                  <c:v>150.74</c:v>
                </c:pt>
                <c:pt idx="3">
                  <c:v>150.6</c:v>
                </c:pt>
                <c:pt idx="4">
                  <c:v>150.44999999999999</c:v>
                </c:pt>
              </c:numCache>
            </c:numRef>
          </c:val>
          <c:extLst>
            <c:ext xmlns:c16="http://schemas.microsoft.com/office/drawing/2014/chart" uri="{C3380CC4-5D6E-409C-BE32-E72D297353CC}">
              <c16:uniqueId val="{00000000-F8F0-4892-A4AD-16BB444539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F8F0-4892-A4AD-16BB444539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5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富士河口湖町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26716</v>
      </c>
      <c r="AM8" s="55"/>
      <c r="AN8" s="55"/>
      <c r="AO8" s="55"/>
      <c r="AP8" s="55"/>
      <c r="AQ8" s="55"/>
      <c r="AR8" s="55"/>
      <c r="AS8" s="55"/>
      <c r="AT8" s="54">
        <f>データ!T6</f>
        <v>158.4</v>
      </c>
      <c r="AU8" s="54"/>
      <c r="AV8" s="54"/>
      <c r="AW8" s="54"/>
      <c r="AX8" s="54"/>
      <c r="AY8" s="54"/>
      <c r="AZ8" s="54"/>
      <c r="BA8" s="54"/>
      <c r="BB8" s="54">
        <f>データ!U6</f>
        <v>168.66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76.489999999999995</v>
      </c>
      <c r="Q10" s="54"/>
      <c r="R10" s="54"/>
      <c r="S10" s="54"/>
      <c r="T10" s="54"/>
      <c r="U10" s="54"/>
      <c r="V10" s="54"/>
      <c r="W10" s="54">
        <f>データ!Q6</f>
        <v>100</v>
      </c>
      <c r="X10" s="54"/>
      <c r="Y10" s="54"/>
      <c r="Z10" s="54"/>
      <c r="AA10" s="54"/>
      <c r="AB10" s="54"/>
      <c r="AC10" s="54"/>
      <c r="AD10" s="55">
        <f>データ!R6</f>
        <v>1760</v>
      </c>
      <c r="AE10" s="55"/>
      <c r="AF10" s="55"/>
      <c r="AG10" s="55"/>
      <c r="AH10" s="55"/>
      <c r="AI10" s="55"/>
      <c r="AJ10" s="55"/>
      <c r="AK10" s="2"/>
      <c r="AL10" s="55">
        <f>データ!V6</f>
        <v>20401</v>
      </c>
      <c r="AM10" s="55"/>
      <c r="AN10" s="55"/>
      <c r="AO10" s="55"/>
      <c r="AP10" s="55"/>
      <c r="AQ10" s="55"/>
      <c r="AR10" s="55"/>
      <c r="AS10" s="55"/>
      <c r="AT10" s="54">
        <f>データ!W6</f>
        <v>9.1</v>
      </c>
      <c r="AU10" s="54"/>
      <c r="AV10" s="54"/>
      <c r="AW10" s="54"/>
      <c r="AX10" s="54"/>
      <c r="AY10" s="54"/>
      <c r="AZ10" s="54"/>
      <c r="BA10" s="54"/>
      <c r="BB10" s="54">
        <f>データ!X6</f>
        <v>2241.87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wrigP7DMB0YLwudIqtHgvrvXJOuZctF3n+xXnpm8m246c/BePN9E/Aa8cEcbEIuchYPC9rqmzgZBqOK85NfIbQ==" saltValue="IQHg9Vau4ddPyMWtvPxY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194301</v>
      </c>
      <c r="D6" s="19">
        <f t="shared" si="3"/>
        <v>47</v>
      </c>
      <c r="E6" s="19">
        <f t="shared" si="3"/>
        <v>17</v>
      </c>
      <c r="F6" s="19">
        <f t="shared" si="3"/>
        <v>1</v>
      </c>
      <c r="G6" s="19">
        <f t="shared" si="3"/>
        <v>0</v>
      </c>
      <c r="H6" s="19" t="str">
        <f t="shared" si="3"/>
        <v>山梨県　富士河口湖町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76.489999999999995</v>
      </c>
      <c r="Q6" s="20">
        <f t="shared" si="3"/>
        <v>100</v>
      </c>
      <c r="R6" s="20">
        <f t="shared" si="3"/>
        <v>1760</v>
      </c>
      <c r="S6" s="20">
        <f t="shared" si="3"/>
        <v>26716</v>
      </c>
      <c r="T6" s="20">
        <f t="shared" si="3"/>
        <v>158.4</v>
      </c>
      <c r="U6" s="20">
        <f t="shared" si="3"/>
        <v>168.66</v>
      </c>
      <c r="V6" s="20">
        <f t="shared" si="3"/>
        <v>20401</v>
      </c>
      <c r="W6" s="20">
        <f t="shared" si="3"/>
        <v>9.1</v>
      </c>
      <c r="X6" s="20">
        <f t="shared" si="3"/>
        <v>2241.87</v>
      </c>
      <c r="Y6" s="21">
        <f>IF(Y7="",NA(),Y7)</f>
        <v>61.19</v>
      </c>
      <c r="Z6" s="21">
        <f t="shared" ref="Z6:AH6" si="4">IF(Z7="",NA(),Z7)</f>
        <v>66.709999999999994</v>
      </c>
      <c r="AA6" s="21">
        <f t="shared" si="4"/>
        <v>68.930000000000007</v>
      </c>
      <c r="AB6" s="21">
        <f t="shared" si="4"/>
        <v>70.39</v>
      </c>
      <c r="AC6" s="21">
        <f t="shared" si="4"/>
        <v>69.900000000000006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1894.9</v>
      </c>
      <c r="BG6" s="21">
        <f t="shared" ref="BG6:BO6" si="7">IF(BG7="",NA(),BG7)</f>
        <v>1756.69</v>
      </c>
      <c r="BH6" s="21">
        <f t="shared" si="7"/>
        <v>1659.9</v>
      </c>
      <c r="BI6" s="21">
        <f t="shared" si="7"/>
        <v>1871.18</v>
      </c>
      <c r="BJ6" s="21">
        <f t="shared" si="7"/>
        <v>1720.79</v>
      </c>
      <c r="BK6" s="21">
        <f t="shared" si="7"/>
        <v>798.84</v>
      </c>
      <c r="BL6" s="21">
        <f t="shared" si="7"/>
        <v>692.13</v>
      </c>
      <c r="BM6" s="21">
        <f t="shared" si="7"/>
        <v>807.75</v>
      </c>
      <c r="BN6" s="21">
        <f t="shared" si="7"/>
        <v>812.92</v>
      </c>
      <c r="BO6" s="21">
        <f t="shared" si="7"/>
        <v>765.48</v>
      </c>
      <c r="BP6" s="20" t="str">
        <f>IF(BP7="","",IF(BP7="-","【-】","【"&amp;SUBSTITUTE(TEXT(BP7,"#,##0.00"),"-","△")&amp;"】"))</f>
        <v>【669.11】</v>
      </c>
      <c r="BQ6" s="21">
        <f>IF(BQ7="",NA(),BQ7)</f>
        <v>67.02</v>
      </c>
      <c r="BR6" s="21">
        <f t="shared" ref="BR6:BZ6" si="8">IF(BR7="",NA(),BR7)</f>
        <v>69.25</v>
      </c>
      <c r="BS6" s="21">
        <f t="shared" si="8"/>
        <v>66.38</v>
      </c>
      <c r="BT6" s="21">
        <f t="shared" si="8"/>
        <v>62.44</v>
      </c>
      <c r="BU6" s="21">
        <f t="shared" si="8"/>
        <v>65.430000000000007</v>
      </c>
      <c r="BV6" s="21">
        <f t="shared" si="8"/>
        <v>86.85</v>
      </c>
      <c r="BW6" s="21">
        <f t="shared" si="8"/>
        <v>88.98</v>
      </c>
      <c r="BX6" s="21">
        <f t="shared" si="8"/>
        <v>86.94</v>
      </c>
      <c r="BY6" s="21">
        <f t="shared" si="8"/>
        <v>85.4</v>
      </c>
      <c r="BZ6" s="21">
        <f t="shared" si="8"/>
        <v>87.8</v>
      </c>
      <c r="CA6" s="20" t="str">
        <f>IF(CA7="","",IF(CA7="-","【-】","【"&amp;SUBSTITUTE(TEXT(CA7,"#,##0.00"),"-","△")&amp;"】"))</f>
        <v>【99.73】</v>
      </c>
      <c r="CB6" s="21">
        <f>IF(CB7="",NA(),CB7)</f>
        <v>150.77000000000001</v>
      </c>
      <c r="CC6" s="21">
        <f t="shared" ref="CC6:CK6" si="9">IF(CC7="",NA(),CC7)</f>
        <v>150.5</v>
      </c>
      <c r="CD6" s="21">
        <f t="shared" si="9"/>
        <v>150.74</v>
      </c>
      <c r="CE6" s="21">
        <f t="shared" si="9"/>
        <v>150.6</v>
      </c>
      <c r="CF6" s="21">
        <f t="shared" si="9"/>
        <v>150.44999999999999</v>
      </c>
      <c r="CG6" s="21">
        <f t="shared" si="9"/>
        <v>177.15</v>
      </c>
      <c r="CH6" s="21">
        <f t="shared" si="9"/>
        <v>175.05</v>
      </c>
      <c r="CI6" s="21">
        <f t="shared" si="9"/>
        <v>179.63</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54.05</v>
      </c>
      <c r="CS6" s="21">
        <f t="shared" si="10"/>
        <v>57.54</v>
      </c>
      <c r="CT6" s="21">
        <f t="shared" si="10"/>
        <v>55.55</v>
      </c>
      <c r="CU6" s="21">
        <f t="shared" si="10"/>
        <v>55.84</v>
      </c>
      <c r="CV6" s="21">
        <f t="shared" si="10"/>
        <v>55.78</v>
      </c>
      <c r="CW6" s="20" t="str">
        <f>IF(CW7="","",IF(CW7="-","【-】","【"&amp;SUBSTITUTE(TEXT(CW7,"#,##0.00"),"-","△")&amp;"】"))</f>
        <v>【59.99】</v>
      </c>
      <c r="CX6" s="21">
        <f>IF(CX7="",NA(),CX7)</f>
        <v>87.36</v>
      </c>
      <c r="CY6" s="21">
        <f t="shared" ref="CY6:DG6" si="11">IF(CY7="",NA(),CY7)</f>
        <v>88.81</v>
      </c>
      <c r="CZ6" s="21">
        <f t="shared" si="11"/>
        <v>90.26</v>
      </c>
      <c r="DA6" s="21">
        <f t="shared" si="11"/>
        <v>92.18</v>
      </c>
      <c r="DB6" s="21">
        <f t="shared" si="11"/>
        <v>93.57</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0.65</v>
      </c>
      <c r="EF6" s="21">
        <f t="shared" ref="EF6:EN6" si="14">IF(EF7="",NA(),EF7)</f>
        <v>0.66</v>
      </c>
      <c r="EG6" s="20">
        <f t="shared" si="14"/>
        <v>0</v>
      </c>
      <c r="EH6" s="20">
        <f t="shared" si="14"/>
        <v>0</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194301</v>
      </c>
      <c r="D7" s="23">
        <v>47</v>
      </c>
      <c r="E7" s="23">
        <v>17</v>
      </c>
      <c r="F7" s="23">
        <v>1</v>
      </c>
      <c r="G7" s="23">
        <v>0</v>
      </c>
      <c r="H7" s="23" t="s">
        <v>98</v>
      </c>
      <c r="I7" s="23" t="s">
        <v>99</v>
      </c>
      <c r="J7" s="23" t="s">
        <v>100</v>
      </c>
      <c r="K7" s="23" t="s">
        <v>101</v>
      </c>
      <c r="L7" s="23" t="s">
        <v>102</v>
      </c>
      <c r="M7" s="23" t="s">
        <v>103</v>
      </c>
      <c r="N7" s="24" t="s">
        <v>104</v>
      </c>
      <c r="O7" s="24" t="s">
        <v>105</v>
      </c>
      <c r="P7" s="24">
        <v>76.489999999999995</v>
      </c>
      <c r="Q7" s="24">
        <v>100</v>
      </c>
      <c r="R7" s="24">
        <v>1760</v>
      </c>
      <c r="S7" s="24">
        <v>26716</v>
      </c>
      <c r="T7" s="24">
        <v>158.4</v>
      </c>
      <c r="U7" s="24">
        <v>168.66</v>
      </c>
      <c r="V7" s="24">
        <v>20401</v>
      </c>
      <c r="W7" s="24">
        <v>9.1</v>
      </c>
      <c r="X7" s="24">
        <v>2241.87</v>
      </c>
      <c r="Y7" s="24">
        <v>61.19</v>
      </c>
      <c r="Z7" s="24">
        <v>66.709999999999994</v>
      </c>
      <c r="AA7" s="24">
        <v>68.930000000000007</v>
      </c>
      <c r="AB7" s="24">
        <v>70.39</v>
      </c>
      <c r="AC7" s="24">
        <v>69.900000000000006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1894.9</v>
      </c>
      <c r="BG7" s="24">
        <v>1756.69</v>
      </c>
      <c r="BH7" s="24">
        <v>1659.9</v>
      </c>
      <c r="BI7" s="24">
        <v>1871.18</v>
      </c>
      <c r="BJ7" s="24">
        <v>1720.79</v>
      </c>
      <c r="BK7" s="24">
        <v>798.84</v>
      </c>
      <c r="BL7" s="24">
        <v>692.13</v>
      </c>
      <c r="BM7" s="24">
        <v>807.75</v>
      </c>
      <c r="BN7" s="24">
        <v>812.92</v>
      </c>
      <c r="BO7" s="24">
        <v>765.48</v>
      </c>
      <c r="BP7" s="24">
        <v>669.11</v>
      </c>
      <c r="BQ7" s="24">
        <v>67.02</v>
      </c>
      <c r="BR7" s="24">
        <v>69.25</v>
      </c>
      <c r="BS7" s="24">
        <v>66.38</v>
      </c>
      <c r="BT7" s="24">
        <v>62.44</v>
      </c>
      <c r="BU7" s="24">
        <v>65.430000000000007</v>
      </c>
      <c r="BV7" s="24">
        <v>86.85</v>
      </c>
      <c r="BW7" s="24">
        <v>88.98</v>
      </c>
      <c r="BX7" s="24">
        <v>86.94</v>
      </c>
      <c r="BY7" s="24">
        <v>85.4</v>
      </c>
      <c r="BZ7" s="24">
        <v>87.8</v>
      </c>
      <c r="CA7" s="24">
        <v>99.73</v>
      </c>
      <c r="CB7" s="24">
        <v>150.77000000000001</v>
      </c>
      <c r="CC7" s="24">
        <v>150.5</v>
      </c>
      <c r="CD7" s="24">
        <v>150.74</v>
      </c>
      <c r="CE7" s="24">
        <v>150.6</v>
      </c>
      <c r="CF7" s="24">
        <v>150.44999999999999</v>
      </c>
      <c r="CG7" s="24">
        <v>177.15</v>
      </c>
      <c r="CH7" s="24">
        <v>175.05</v>
      </c>
      <c r="CI7" s="24">
        <v>179.63</v>
      </c>
      <c r="CJ7" s="24">
        <v>188.57</v>
      </c>
      <c r="CK7" s="24">
        <v>187.69</v>
      </c>
      <c r="CL7" s="24">
        <v>134.97999999999999</v>
      </c>
      <c r="CM7" s="24" t="s">
        <v>104</v>
      </c>
      <c r="CN7" s="24" t="s">
        <v>104</v>
      </c>
      <c r="CO7" s="24" t="s">
        <v>104</v>
      </c>
      <c r="CP7" s="24" t="s">
        <v>104</v>
      </c>
      <c r="CQ7" s="24" t="s">
        <v>104</v>
      </c>
      <c r="CR7" s="24">
        <v>54.05</v>
      </c>
      <c r="CS7" s="24">
        <v>57.54</v>
      </c>
      <c r="CT7" s="24">
        <v>55.55</v>
      </c>
      <c r="CU7" s="24">
        <v>55.84</v>
      </c>
      <c r="CV7" s="24">
        <v>55.78</v>
      </c>
      <c r="CW7" s="24">
        <v>59.99</v>
      </c>
      <c r="CX7" s="24">
        <v>87.36</v>
      </c>
      <c r="CY7" s="24">
        <v>88.81</v>
      </c>
      <c r="CZ7" s="24">
        <v>90.26</v>
      </c>
      <c r="DA7" s="24">
        <v>92.18</v>
      </c>
      <c r="DB7" s="24">
        <v>93.57</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0.65</v>
      </c>
      <c r="EF7" s="24">
        <v>0.66</v>
      </c>
      <c r="EG7" s="24">
        <v>0</v>
      </c>
      <c r="EH7" s="24">
        <v>0</v>
      </c>
      <c r="EI7" s="24">
        <v>0</v>
      </c>
      <c r="EJ7" s="24">
        <v>0.15</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和馬</cp:lastModifiedBy>
  <dcterms:created xsi:type="dcterms:W3CDTF">2023-01-12T23:53:19Z</dcterms:created>
  <dcterms:modified xsi:type="dcterms:W3CDTF">2023-02-03T11:47:29Z</dcterms:modified>
  <cp:category/>
</cp:coreProperties>
</file>