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管理係\管理\(け）県調査関係\(け）経営比較分析表関係\R4年度（R3年度決算）\19昭和町【経営比較分析表】2021_193844_47_1718\【経営比較分析表】2021_193844_47_1718\"/>
    </mc:Choice>
  </mc:AlternateContent>
  <workbookProtection workbookAlgorithmName="SHA-512" workbookHashValue="Qh63UnGJHA14lenhwCN3ghc2p06xa2MUybWMM3IrzLzdOaVgCWAW5+XrCv6cT7K8njwOgP5CmiFFyc1RP7K4Wg==" workbookSaltValue="Mk+ho+deOwuNUlgxqiIl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<sst xmlns="http://schemas.openxmlformats.org/spreadsheetml/2006/main" count="241" uniqueCount="120">
  <si>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</si>
  <si>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</si>
  <si>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</si>
  <si>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</si>
  <si>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</si>
  <si>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</si>
  <si>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</si>
  <si>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</si>
  <si>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</si>
  <si>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</si>
  <si>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</si>
  <si>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</si>
  <si>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</si>
  <si>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</si>
  <si>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</si>
  <si>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</si>
  <si>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</si>
  <si>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</si>
  <si>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</si>
  <si>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</si>
  <si>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</si>
  <si>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</si>
  <si>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</si>
  <si>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</si>
  <si>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</si>
  <si>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</si>
  <si>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</si>
  <si>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</si>
  <si>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</si>
  <si>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</si>
  <si>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</si>
  <si>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</si>
  <si>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</si>
  <si>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</si>
  <si>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</si>
  <si>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</si>
  <si>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</si>
  <si>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</si>
  <si>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</si>
  <si>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</si>
  <si>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</si>
  <si>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</si>
  <si>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</si>
  <si>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</si>
  <si>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</si>
  <si>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</si>
  <si>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</si>
  <si>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</si>
  <si>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</si>
  <si>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</si>
  <si>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</si>
  <si>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</si>
  <si>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</si>
  <si>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</si>
  <si>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</si>
  <si>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</si>
  <si>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</si>
  <si>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</si>
  <si>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</si>
  <si>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</si>
  <si>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</si>
  <si>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</si>
  <si>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</si>
  <si>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</si>
  <si>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</si>
  <si>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</si>
  <si>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</si>
  <si>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</si>
  <si>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</si>
  <si>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</si>
  <si>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</si>
  <si>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</si>
  <si>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</si>
  <si>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</si>
  <si>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</si>
  <si>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</si>
  <si>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</si>
  <si>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</si>
  <si>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</si>
  <si>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</si>
  <si>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</si>
  <si>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</si>
  <si>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</si>
  <si>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</si>
  <si>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</si>
  <si>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</si>
  <si>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</si>
  <si>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</si>
  <si>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</si>
  <si>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</si>
  <si>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</si>
  <si>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</si>
  <si>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</si>
  <si>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</si>
  <si>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</si>
  <si>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</si>
  <si>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</si>
  <si>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</si>
  <si>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昭和町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</si>
  <si>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</si>
  <si>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</si>
  <si>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</si>
  <si>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</si>
  <si>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</si>
  <si>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</si>
  <si>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</si>
  <si>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</si>
  <si>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</si>
  <si>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</si>
  <si>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</si>
  <si>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</si>
  <si>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</si>
  <si>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</si>
  <si>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</si>
  <si>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</si>
  <si>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</si>
  <si>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</si>
  <si>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①収益的収支比率は令和2年度で1％程度下がったが昨年度は約12％上がり、過去5年間の平均比率も85.75％と上昇傾向にある。これからも経営改善に向けた取組を継続して行っていく。             ④企業債残高対事業規模比率については類似団体と比較すると、かなり低く抑えられており毎年下降傾向である。　　                               ⑤経費回収率については、適正な使用料収入の確保のため平成28年度に使用料の改定を行い、平成30年度以降は98％以上となってきている。これからも汚水処理費の更なる削減に努め、100％以上を目標とする。                                       ⑥汚水処理原価については、ここ数年類似団体平均値を下回る数値で推移している。今後も接続率の向上に努め、有取水量を増加させる取組を実施していく必要がある。                               ⑧水洗化率は類似団体に比べてかなり高い値を示している。当該指標は公共用水域の水質保全や使用料収入の増加の観点から100％となっていることが望ましい。供用開始区域において様々な理由により下水道未接続世帯が見受けられるので郵送や戸別訪問を実施して、下水道への接続推進を積極的に行い水洗化率向上に取り組んでいる。</t>
    <rPh sb="1" eb="3">
      <t>シュウエキ</t>
    </rPh>
    <rPh sb="3" eb="4">
      <t>テキ</t>
    </rPh>
    <rPh sb="4" eb="8">
      <t>シュウシヒリツ</t>
    </rPh>
    <rPh sb="9" eb="11">
      <t>レイワ</t>
    </rPh>
    <rPh sb="12" eb="14">
      <t>ネンド</t>
    </rPh>
    <rPh sb="17" eb="19">
      <t>テイド</t>
    </rPh>
    <rPh sb="19" eb="20">
      <t>サ</t>
    </rPh>
    <rPh sb="186" eb="191">
      <t>ケイヒカイシュウリツ</t>
    </rPh>
    <rPh sb="197" eb="199">
      <t>テキセイ</t>
    </rPh>
    <rPh sb="200" eb="205">
      <t>シヨウリョウシュウニュウ</t>
    </rPh>
    <rPh sb="206" eb="208">
      <t>カクホ</t>
    </rPh>
    <rPh sb="228" eb="230">
      <t>ヘイセイ</t>
    </rPh>
    <rPh sb="232" eb="236">
      <t>ネンドイコウ</t>
    </rPh>
    <rPh sb="240" eb="242">
      <t>イジョウ</t>
    </rPh>
    <rPh sb="256" eb="261">
      <t>オスイショリヒ</t>
    </rPh>
    <rPh sb="262" eb="263">
      <t>サラ</t>
    </rPh>
    <rPh sb="265" eb="267">
      <t>サクゲン</t>
    </rPh>
    <rPh sb="268" eb="269">
      <t>ツト</t>
    </rPh>
    <rPh sb="275" eb="277">
      <t>イジョウ</t>
    </rPh>
    <rPh sb="278" eb="280">
      <t>モクヒョウ</t>
    </rPh>
    <rPh sb="324" eb="328">
      <t>オスイショリ</t>
    </rPh>
    <rPh sb="328" eb="330">
      <t>ゲンカ</t>
    </rPh>
    <rPh sb="338" eb="340">
      <t>スウネン</t>
    </rPh>
    <rPh sb="340" eb="347">
      <t>ルイジダンタイヘイキンチ</t>
    </rPh>
    <rPh sb="348" eb="350">
      <t>シタマワ</t>
    </rPh>
    <rPh sb="351" eb="353">
      <t>スウチ</t>
    </rPh>
    <rPh sb="354" eb="356">
      <t>スイイ</t>
    </rPh>
    <rPh sb="361" eb="363">
      <t>コンゴ</t>
    </rPh>
    <rPh sb="364" eb="367">
      <t>セツゾクリツ</t>
    </rPh>
    <rPh sb="368" eb="370">
      <t>コウジョウ</t>
    </rPh>
    <rPh sb="371" eb="372">
      <t>ツト</t>
    </rPh>
    <rPh sb="374" eb="378">
      <t>ユウシュスイリョウ</t>
    </rPh>
    <rPh sb="379" eb="381">
      <t>ゾウカ</t>
    </rPh>
    <rPh sb="384" eb="386">
      <t>トリクミ</t>
    </rPh>
    <rPh sb="387" eb="389">
      <t>ジッシ</t>
    </rPh>
    <rPh sb="393" eb="395">
      <t>ヒツヨウ</t>
    </rPh>
    <rPh sb="431" eb="435">
      <t>スイセンカリツ</t>
    </rPh>
    <rPh sb="436" eb="440">
      <t>ルイジダンタイ</t>
    </rPh>
    <rPh sb="441" eb="442">
      <t>クラ</t>
    </rPh>
    <rPh sb="447" eb="448">
      <t>タカ</t>
    </rPh>
    <rPh sb="449" eb="450">
      <t>アタイ</t>
    </rPh>
    <rPh sb="451" eb="452">
      <t>シメ</t>
    </rPh>
    <rPh sb="457" eb="461">
      <t>トウガイシヒョウ</t>
    </rPh>
    <rPh sb="462" eb="465">
      <t>コウキョウヨウ</t>
    </rPh>
    <rPh sb="465" eb="467">
      <t>スイイキ</t>
    </rPh>
    <rPh sb="468" eb="472">
      <t>スイシツホゼン</t>
    </rPh>
    <rPh sb="473" eb="478">
      <t>シヨウリョウシュウニュウ</t>
    </rPh>
    <rPh sb="479" eb="481">
      <t>ゾウカ</t>
    </rPh>
    <rPh sb="482" eb="484">
      <t>カンテン</t>
    </rPh>
    <rPh sb="499" eb="500">
      <t>ノゾ</t>
    </rPh>
    <rPh sb="504" eb="508">
      <t>キョウヨウカイシ</t>
    </rPh>
    <rPh sb="508" eb="510">
      <t>クイキ</t>
    </rPh>
    <rPh sb="514" eb="516">
      <t>サマザマ</t>
    </rPh>
    <rPh sb="517" eb="519">
      <t>リユウ</t>
    </rPh>
    <rPh sb="522" eb="528">
      <t>ゲスイドウミセツゾク</t>
    </rPh>
    <rPh sb="528" eb="530">
      <t>セタイ</t>
    </rPh>
    <rPh sb="531" eb="533">
      <t>ミウ</t>
    </rPh>
    <rPh sb="539" eb="541">
      <t>ユウソウ</t>
    </rPh>
    <rPh sb="542" eb="546">
      <t>コベツホウモン</t>
    </rPh>
    <rPh sb="547" eb="549">
      <t>ジッシ</t>
    </rPh>
    <rPh sb="552" eb="555">
      <t>ゲスイドウ</t>
    </rPh>
    <rPh sb="557" eb="559">
      <t>セツゾク</t>
    </rPh>
    <rPh sb="559" eb="561">
      <t>スイシン</t>
    </rPh>
    <rPh sb="562" eb="565">
      <t>セッキョクテキ</t>
    </rPh>
    <rPh sb="566" eb="567">
      <t>オコナ</t>
    </rPh>
    <rPh sb="568" eb="574">
      <t>スイセンカリツコウジョウ</t>
    </rPh>
    <rPh sb="575" eb="576">
      <t>ト</t>
    </rPh>
    <rPh sb="577" eb="578">
      <t>ク</t>
    </rPh>
    <phoneticPr fontId="4"/>
  </si>
  <si>
    <t>法定耐用年数に近い下水道管渠について、平成29年度に管渠内の目視調査を実施し、平成30年度に下水道管渠内管口カメラ調査を実施した。調査をした管渠は改築の必要性は極めて低い状況であると調査結果が出ているが、耐震性や今後の更新投資の見通し等を踏まえて、投資計画の見直しや経営改善などを行う必要がある。</t>
    <rPh sb="0" eb="6">
      <t>ホウテイタイヨウネンスウ</t>
    </rPh>
    <rPh sb="7" eb="8">
      <t>チカ</t>
    </rPh>
    <rPh sb="9" eb="14">
      <t>ゲスイドウカンキョ</t>
    </rPh>
    <rPh sb="19" eb="21">
      <t>ヘイセイ</t>
    </rPh>
    <rPh sb="23" eb="25">
      <t>ネンド</t>
    </rPh>
    <rPh sb="26" eb="28">
      <t>カンキョ</t>
    </rPh>
    <rPh sb="28" eb="29">
      <t>ナイ</t>
    </rPh>
    <rPh sb="30" eb="34">
      <t>モクシチョウサ</t>
    </rPh>
    <rPh sb="35" eb="37">
      <t>ジッシ</t>
    </rPh>
    <rPh sb="39" eb="41">
      <t>ヘイセイ</t>
    </rPh>
    <rPh sb="43" eb="45">
      <t>ネンド</t>
    </rPh>
    <rPh sb="46" eb="52">
      <t>ゲスイドウカンキョナイ</t>
    </rPh>
    <rPh sb="52" eb="53">
      <t>カン</t>
    </rPh>
    <rPh sb="53" eb="54">
      <t>クチ</t>
    </rPh>
    <rPh sb="57" eb="59">
      <t>チョウサ</t>
    </rPh>
    <rPh sb="60" eb="62">
      <t>ジッシ</t>
    </rPh>
    <rPh sb="65" eb="67">
      <t>チョウサ</t>
    </rPh>
    <rPh sb="70" eb="72">
      <t>カンキョ</t>
    </rPh>
    <rPh sb="73" eb="75">
      <t>カイチク</t>
    </rPh>
    <rPh sb="76" eb="79">
      <t>ヒツヨウセイ</t>
    </rPh>
    <rPh sb="80" eb="81">
      <t>キワ</t>
    </rPh>
    <rPh sb="83" eb="84">
      <t>ヒク</t>
    </rPh>
    <rPh sb="85" eb="87">
      <t>ジョウキョウ</t>
    </rPh>
    <rPh sb="91" eb="95">
      <t>チョウサケッカ</t>
    </rPh>
    <rPh sb="96" eb="97">
      <t>デ</t>
    </rPh>
    <rPh sb="102" eb="105">
      <t>タイシンセイ</t>
    </rPh>
    <rPh sb="106" eb="108">
      <t>コンゴ</t>
    </rPh>
    <rPh sb="109" eb="113">
      <t>コウシントウシ</t>
    </rPh>
    <rPh sb="114" eb="116">
      <t>ミトオ</t>
    </rPh>
    <rPh sb="117" eb="118">
      <t>ナド</t>
    </rPh>
    <rPh sb="119" eb="120">
      <t>フ</t>
    </rPh>
    <rPh sb="124" eb="128">
      <t>トウシケイカク</t>
    </rPh>
    <rPh sb="129" eb="131">
      <t>ミナオ</t>
    </rPh>
    <rPh sb="133" eb="137">
      <t>ケイエイカイゼン</t>
    </rPh>
    <rPh sb="140" eb="141">
      <t>オコナ</t>
    </rPh>
    <rPh sb="142" eb="144">
      <t>ヒツヨウ</t>
    </rPh>
    <phoneticPr fontId="4"/>
  </si>
  <si>
    <t>・収益的収支比率が100％未満なので単年度収支は赤字である。また、企業債残高対事業規模比率も下降してきているがまだまだ企業債の割合が高く、一般会計からの繰入金に頼らざるを得ない状況である。下水道使用料を平成28年度に改定し適正な収益を増やしてきているが、経営改善に向けた取組を継続して行っていくことが必要となってくる。　　　　　　　　　　　　　　　　　・昭和62年から供用開始となり下水道管渠の耐用年数は過ぎてはいないが、設備の回復・予防保全のための修繕や事業費の平準化を図り計画的かつ効率的に取り組む必要があると思われる。</t>
    <rPh sb="1" eb="8">
      <t>シュウエキテキシュウシヒリツ</t>
    </rPh>
    <rPh sb="13" eb="15">
      <t>ミマン</t>
    </rPh>
    <rPh sb="18" eb="21">
      <t>タンネンド</t>
    </rPh>
    <rPh sb="21" eb="23">
      <t>シュウシ</t>
    </rPh>
    <rPh sb="24" eb="26">
      <t>アカジ</t>
    </rPh>
    <rPh sb="33" eb="36">
      <t>キギョウサイ</t>
    </rPh>
    <rPh sb="36" eb="38">
      <t>ザンダカ</t>
    </rPh>
    <rPh sb="38" eb="39">
      <t>タイ</t>
    </rPh>
    <rPh sb="39" eb="43">
      <t>ジギョウキボ</t>
    </rPh>
    <rPh sb="43" eb="45">
      <t>ヒリツ</t>
    </rPh>
    <rPh sb="46" eb="48">
      <t>カコウ</t>
    </rPh>
    <rPh sb="59" eb="62">
      <t>キギョウサイ</t>
    </rPh>
    <rPh sb="63" eb="65">
      <t>ワリアイ</t>
    </rPh>
    <rPh sb="66" eb="67">
      <t>タカ</t>
    </rPh>
    <rPh sb="69" eb="71">
      <t>イッパン</t>
    </rPh>
    <rPh sb="71" eb="73">
      <t>カイケイ</t>
    </rPh>
    <rPh sb="76" eb="79">
      <t>クリイレキン</t>
    </rPh>
    <rPh sb="80" eb="81">
      <t>タヨ</t>
    </rPh>
    <rPh sb="85" eb="86">
      <t>エ</t>
    </rPh>
    <rPh sb="88" eb="90">
      <t>ジョウキョウ</t>
    </rPh>
    <rPh sb="94" eb="100">
      <t>ゲスイドウシヨウリョウ</t>
    </rPh>
    <rPh sb="101" eb="103">
      <t>ヘイセイ</t>
    </rPh>
    <rPh sb="105" eb="107">
      <t>ネンド</t>
    </rPh>
    <rPh sb="108" eb="110">
      <t>カイテイ</t>
    </rPh>
    <rPh sb="111" eb="113">
      <t>テキセイ</t>
    </rPh>
    <rPh sb="114" eb="116">
      <t>シュウエキ</t>
    </rPh>
    <rPh sb="117" eb="118">
      <t>フ</t>
    </rPh>
    <rPh sb="127" eb="131">
      <t>ケイエイカイゼン</t>
    </rPh>
    <rPh sb="132" eb="133">
      <t>ム</t>
    </rPh>
    <rPh sb="135" eb="137">
      <t>トリクミ</t>
    </rPh>
    <rPh sb="138" eb="140">
      <t>ケイゾク</t>
    </rPh>
    <rPh sb="142" eb="143">
      <t>オコナ</t>
    </rPh>
    <rPh sb="150" eb="152">
      <t>ヒツヨウ</t>
    </rPh>
    <rPh sb="177" eb="179">
      <t>ショウワ</t>
    </rPh>
    <rPh sb="181" eb="182">
      <t>ネン</t>
    </rPh>
    <rPh sb="184" eb="188">
      <t>キョウヨウカイシ</t>
    </rPh>
    <rPh sb="191" eb="196">
      <t>ゲスイドウカンキョ</t>
    </rPh>
    <rPh sb="197" eb="201">
      <t>タイヨウネンスウ</t>
    </rPh>
    <rPh sb="202" eb="203">
      <t>ス</t>
    </rPh>
    <rPh sb="211" eb="213">
      <t>セツビ</t>
    </rPh>
    <rPh sb="214" eb="216">
      <t>カイフク</t>
    </rPh>
    <rPh sb="217" eb="221">
      <t>ヨボウホゼン</t>
    </rPh>
    <rPh sb="225" eb="227">
      <t>シュウゼン</t>
    </rPh>
    <rPh sb="228" eb="231">
      <t>ジギョウヒ</t>
    </rPh>
    <rPh sb="232" eb="235">
      <t>ヘイジュンカ</t>
    </rPh>
    <rPh sb="236" eb="237">
      <t>ハカ</t>
    </rPh>
    <rPh sb="238" eb="241">
      <t>ケイカクテキ</t>
    </rPh>
    <rPh sb="243" eb="245">
      <t>コウリツ</t>
    </rPh>
    <rPh sb="245" eb="246">
      <t>テキ</t>
    </rPh>
    <rPh sb="247" eb="248">
      <t>ト</t>
    </rPh>
    <rPh sb="249" eb="250">
      <t>ク</t>
    </rPh>
    <rPh sb="251" eb="253">
      <t>ヒツヨウ</t>
    </rPh>
    <rPh sb="257" eb="25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</si>
</sst>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5A-409B-B400-07AA252680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645A-409B-B400-07AA252680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4-4085-B4D7-CA52E1D664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5794-4085-B4D7-CA52E1D664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91.81</c:v>
                </c:pt>
                <c:pt idx="1">
                  <c:v>96.06</c:v>
                </c:pt>
                <c:pt idx="2">
                  <c:v>94.8</c:v>
                </c:pt>
                <c:pt idx="3">
                  <c:v>93.19</c:v>
                </c:pt>
                <c:pt idx="4">
                  <c:v>93.81</c:v>
                </c:pt>
              </c:numCache>
            </c:numRef>
          </c:val>
          <c:extLst>
            <c:ext xmlns:c16="http://schemas.microsoft.com/office/drawing/2014/chart" uri="{C3380CC4-5D6E-409C-BE32-E72D297353CC}">
              <c16:uniqueId val="{00000000-A5E6-4EE3-9423-CDCE510B8F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A5E6-4EE3-9423-CDCE510B8F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77.760000000000005</c:v>
                </c:pt>
                <c:pt idx="1">
                  <c:v>79.75</c:v>
                </c:pt>
                <c:pt idx="2">
                  <c:v>87.19</c:v>
                </c:pt>
                <c:pt idx="3">
                  <c:v>85.96</c:v>
                </c:pt>
                <c:pt idx="4">
                  <c:v>98.08</c:v>
                </c:pt>
              </c:numCache>
            </c:numRef>
          </c:val>
          <c:extLst>
            <c:ext xmlns:c16="http://schemas.microsoft.com/office/drawing/2014/chart" uri="{C3380CC4-5D6E-409C-BE32-E72D297353CC}">
              <c16:uniqueId val="{00000000-CCD2-4E26-B052-59C331829C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2-4E26-B052-59C331829C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9C-45CB-85EE-B8BF1EF92E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C-45CB-85EE-B8BF1EF92E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F-444A-A35B-1617E09892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F-444A-A35B-1617E09892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18-47E7-94F7-DC69AA7064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18-47E7-94F7-DC69AA7064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2-44A9-BBCB-A322F9DF11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2-44A9-BBCB-A322F9DF11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620.41999999999996</c:v>
                </c:pt>
                <c:pt idx="1">
                  <c:v>346.94</c:v>
                </c:pt>
                <c:pt idx="2">
                  <c:v>327.57</c:v>
                </c:pt>
                <c:pt idx="3">
                  <c:v>313.52</c:v>
                </c:pt>
                <c:pt idx="4">
                  <c:v>274.72000000000003</c:v>
                </c:pt>
              </c:numCache>
            </c:numRef>
          </c:val>
          <c:extLst>
            <c:ext xmlns:c16="http://schemas.microsoft.com/office/drawing/2014/chart" uri="{C3380CC4-5D6E-409C-BE32-E72D297353CC}">
              <c16:uniqueId val="{00000000-43B1-46AF-8083-EBA6C37EE7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43B1-46AF-8083-EBA6C37EE7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81.41</c:v>
                </c:pt>
                <c:pt idx="1">
                  <c:v>98.92</c:v>
                </c:pt>
                <c:pt idx="2">
                  <c:v>98.92</c:v>
                </c:pt>
                <c:pt idx="3">
                  <c:v>98.19</c:v>
                </c:pt>
                <c:pt idx="4">
                  <c:v>98.25</c:v>
                </c:pt>
              </c:numCache>
            </c:numRef>
          </c:val>
          <c:extLst>
            <c:ext xmlns:c16="http://schemas.microsoft.com/office/drawing/2014/chart" uri="{C3380CC4-5D6E-409C-BE32-E72D297353CC}">
              <c16:uniqueId val="{00000000-C3C6-4326-8390-4C15488260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C3C6-4326-8390-4C15488260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182.73</c:v>
                </c:pt>
                <c:pt idx="1">
                  <c:v>150</c:v>
                </c:pt>
                <c:pt idx="2">
                  <c:v>150</c:v>
                </c:pt>
                <c:pt idx="3">
                  <c:v>150</c:v>
                </c:pt>
                <c:pt idx="4">
                  <c:v>150</c:v>
                </c:pt>
              </c:numCache>
            </c:numRef>
          </c:val>
          <c:extLst>
            <c:ext xmlns:c16="http://schemas.microsoft.com/office/drawing/2014/chart" uri="{C3380CC4-5D6E-409C-BE32-E72D297353CC}">
              <c16:uniqueId val="{00000000-0579-45D9-BAF2-1A60E1CEC8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0579-45D9-BAF2-1A60E1CEC8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J81" sqref="BJ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昭和町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20849</v>
      </c>
      <c r="AM8" s="55"/>
      <c r="AN8" s="55"/>
      <c r="AO8" s="55"/>
      <c r="AP8" s="55"/>
      <c r="AQ8" s="55"/>
      <c r="AR8" s="55"/>
      <c r="AS8" s="55"/>
      <c r="AT8" s="54">
        <f>データ!T6</f>
        <v>9.08</v>
      </c>
      <c r="AU8" s="54"/>
      <c r="AV8" s="54"/>
      <c r="AW8" s="54"/>
      <c r="AX8" s="54"/>
      <c r="AY8" s="54"/>
      <c r="AZ8" s="54"/>
      <c r="BA8" s="54"/>
      <c r="BB8" s="54">
        <f>データ!U6</f>
        <v>2296.15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93.04</v>
      </c>
      <c r="Q10" s="54"/>
      <c r="R10" s="54"/>
      <c r="S10" s="54"/>
      <c r="T10" s="54"/>
      <c r="U10" s="54"/>
      <c r="V10" s="54"/>
      <c r="W10" s="54">
        <f>データ!Q6</f>
        <v>96.4</v>
      </c>
      <c r="X10" s="54"/>
      <c r="Y10" s="54"/>
      <c r="Z10" s="54"/>
      <c r="AA10" s="54"/>
      <c r="AB10" s="54"/>
      <c r="AC10" s="54"/>
      <c r="AD10" s="55">
        <f>データ!R6</f>
        <v>2420</v>
      </c>
      <c r="AE10" s="55"/>
      <c r="AF10" s="55"/>
      <c r="AG10" s="55"/>
      <c r="AH10" s="55"/>
      <c r="AI10" s="55"/>
      <c r="AJ10" s="55"/>
      <c r="AK10" s="2"/>
      <c r="AL10" s="55">
        <f>データ!V6</f>
        <v>19372</v>
      </c>
      <c r="AM10" s="55"/>
      <c r="AN10" s="55"/>
      <c r="AO10" s="55"/>
      <c r="AP10" s="55"/>
      <c r="AQ10" s="55"/>
      <c r="AR10" s="55"/>
      <c r="AS10" s="55"/>
      <c r="AT10" s="54">
        <f>データ!W6</f>
        <v>5.54</v>
      </c>
      <c r="AU10" s="54"/>
      <c r="AV10" s="54"/>
      <c r="AW10" s="54"/>
      <c r="AX10" s="54"/>
      <c r="AY10" s="54"/>
      <c r="AZ10" s="54"/>
      <c r="BA10" s="54"/>
      <c r="BB10" s="54">
        <f>データ!X6</f>
        <v>3496.75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80"/>
      <c r="BN66" s="80"/>
      <c r="BO66" s="80"/>
      <c r="BP66" s="80"/>
      <c r="BQ66" s="80"/>
      <c r="BR66" s="80"/>
      <c r="BS66" s="80"/>
      <c r="BT66" s="80"/>
      <c r="BU66" s="80"/>
      <c r="BV66" s="80"/>
      <c r="BW66" s="80"/>
      <c r="BX66" s="80"/>
      <c r="BY66" s="8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0"/>
      <c r="BN67" s="80"/>
      <c r="BO67" s="80"/>
      <c r="BP67" s="80"/>
      <c r="BQ67" s="80"/>
      <c r="BR67" s="80"/>
      <c r="BS67" s="80"/>
      <c r="BT67" s="80"/>
      <c r="BU67" s="80"/>
      <c r="BV67" s="80"/>
      <c r="BW67" s="80"/>
      <c r="BX67" s="80"/>
      <c r="BY67" s="8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0"/>
      <c r="BN68" s="80"/>
      <c r="BO68" s="80"/>
      <c r="BP68" s="80"/>
      <c r="BQ68" s="80"/>
      <c r="BR68" s="80"/>
      <c r="BS68" s="80"/>
      <c r="BT68" s="80"/>
      <c r="BU68" s="80"/>
      <c r="BV68" s="80"/>
      <c r="BW68" s="80"/>
      <c r="BX68" s="80"/>
      <c r="BY68" s="8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0"/>
      <c r="BN69" s="80"/>
      <c r="BO69" s="80"/>
      <c r="BP69" s="80"/>
      <c r="BQ69" s="80"/>
      <c r="BR69" s="80"/>
      <c r="BS69" s="80"/>
      <c r="BT69" s="80"/>
      <c r="BU69" s="80"/>
      <c r="BV69" s="80"/>
      <c r="BW69" s="80"/>
      <c r="BX69" s="80"/>
      <c r="BY69" s="8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0"/>
      <c r="BN70" s="80"/>
      <c r="BO70" s="80"/>
      <c r="BP70" s="80"/>
      <c r="BQ70" s="80"/>
      <c r="BR70" s="80"/>
      <c r="BS70" s="80"/>
      <c r="BT70" s="80"/>
      <c r="BU70" s="80"/>
      <c r="BV70" s="80"/>
      <c r="BW70" s="80"/>
      <c r="BX70" s="80"/>
      <c r="BY70" s="8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0"/>
      <c r="BN71" s="80"/>
      <c r="BO71" s="80"/>
      <c r="BP71" s="80"/>
      <c r="BQ71" s="80"/>
      <c r="BR71" s="80"/>
      <c r="BS71" s="80"/>
      <c r="BT71" s="80"/>
      <c r="BU71" s="80"/>
      <c r="BV71" s="80"/>
      <c r="BW71" s="80"/>
      <c r="BX71" s="80"/>
      <c r="BY71" s="8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0"/>
      <c r="BN72" s="80"/>
      <c r="BO72" s="80"/>
      <c r="BP72" s="80"/>
      <c r="BQ72" s="80"/>
      <c r="BR72" s="80"/>
      <c r="BS72" s="80"/>
      <c r="BT72" s="80"/>
      <c r="BU72" s="80"/>
      <c r="BV72" s="80"/>
      <c r="BW72" s="80"/>
      <c r="BX72" s="80"/>
      <c r="BY72" s="8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0"/>
      <c r="BN73" s="80"/>
      <c r="BO73" s="80"/>
      <c r="BP73" s="80"/>
      <c r="BQ73" s="80"/>
      <c r="BR73" s="80"/>
      <c r="BS73" s="80"/>
      <c r="BT73" s="80"/>
      <c r="BU73" s="80"/>
      <c r="BV73" s="80"/>
      <c r="BW73" s="80"/>
      <c r="BX73" s="80"/>
      <c r="BY73" s="8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0"/>
      <c r="BN74" s="80"/>
      <c r="BO74" s="80"/>
      <c r="BP74" s="80"/>
      <c r="BQ74" s="80"/>
      <c r="BR74" s="80"/>
      <c r="BS74" s="80"/>
      <c r="BT74" s="80"/>
      <c r="BU74" s="80"/>
      <c r="BV74" s="80"/>
      <c r="BW74" s="80"/>
      <c r="BX74" s="80"/>
      <c r="BY74" s="8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0"/>
      <c r="BN75" s="80"/>
      <c r="BO75" s="80"/>
      <c r="BP75" s="80"/>
      <c r="BQ75" s="80"/>
      <c r="BR75" s="80"/>
      <c r="BS75" s="80"/>
      <c r="BT75" s="80"/>
      <c r="BU75" s="80"/>
      <c r="BV75" s="80"/>
      <c r="BW75" s="80"/>
      <c r="BX75" s="80"/>
      <c r="BY75" s="8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0"/>
      <c r="BN76" s="80"/>
      <c r="BO76" s="80"/>
      <c r="BP76" s="80"/>
      <c r="BQ76" s="80"/>
      <c r="BR76" s="80"/>
      <c r="BS76" s="80"/>
      <c r="BT76" s="80"/>
      <c r="BU76" s="80"/>
      <c r="BV76" s="80"/>
      <c r="BW76" s="80"/>
      <c r="BX76" s="80"/>
      <c r="BY76" s="8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0"/>
      <c r="BN77" s="80"/>
      <c r="BO77" s="80"/>
      <c r="BP77" s="80"/>
      <c r="BQ77" s="80"/>
      <c r="BR77" s="80"/>
      <c r="BS77" s="80"/>
      <c r="BT77" s="80"/>
      <c r="BU77" s="80"/>
      <c r="BV77" s="80"/>
      <c r="BW77" s="80"/>
      <c r="BX77" s="80"/>
      <c r="BY77" s="8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0"/>
      <c r="BN78" s="80"/>
      <c r="BO78" s="80"/>
      <c r="BP78" s="80"/>
      <c r="BQ78" s="80"/>
      <c r="BR78" s="80"/>
      <c r="BS78" s="80"/>
      <c r="BT78" s="80"/>
      <c r="BU78" s="80"/>
      <c r="BV78" s="80"/>
      <c r="BW78" s="80"/>
      <c r="BX78" s="80"/>
      <c r="BY78" s="8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0"/>
      <c r="BN79" s="80"/>
      <c r="BO79" s="80"/>
      <c r="BP79" s="80"/>
      <c r="BQ79" s="80"/>
      <c r="BR79" s="80"/>
      <c r="BS79" s="80"/>
      <c r="BT79" s="80"/>
      <c r="BU79" s="80"/>
      <c r="BV79" s="80"/>
      <c r="BW79" s="80"/>
      <c r="BX79" s="80"/>
      <c r="BY79" s="8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0"/>
      <c r="BN80" s="80"/>
      <c r="BO80" s="80"/>
      <c r="BP80" s="80"/>
      <c r="BQ80" s="80"/>
      <c r="BR80" s="80"/>
      <c r="BS80" s="80"/>
      <c r="BT80" s="80"/>
      <c r="BU80" s="80"/>
      <c r="BV80" s="80"/>
      <c r="BW80" s="80"/>
      <c r="BX80" s="80"/>
      <c r="BY80" s="8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0"/>
      <c r="BN81" s="80"/>
      <c r="BO81" s="80"/>
      <c r="BP81" s="80"/>
      <c r="BQ81" s="80"/>
      <c r="BR81" s="80"/>
      <c r="BS81" s="80"/>
      <c r="BT81" s="80"/>
      <c r="BU81" s="80"/>
      <c r="BV81" s="80"/>
      <c r="BW81" s="80"/>
      <c r="BX81" s="80"/>
      <c r="BY81" s="8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huk8tS4TCaELZ6r9RM/B+dYdCiuPwnht6XUJI4gqt+9chEe3GOs2oOrCIczglIHqijWLZmGoEID9We5raXOw8w==" saltValue="ZrvvZzrZ0m2zN0zphaps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193844</v>
      </c>
      <c r="D6" s="19">
        <f t="shared" si="3"/>
        <v>47</v>
      </c>
      <c r="E6" s="19">
        <f t="shared" si="3"/>
        <v>17</v>
      </c>
      <c r="F6" s="19">
        <f t="shared" si="3"/>
        <v>1</v>
      </c>
      <c r="G6" s="19">
        <f t="shared" si="3"/>
        <v>0</v>
      </c>
      <c r="H6" s="19" t="str">
        <f t="shared" si="3"/>
        <v>山梨県　昭和町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93.04</v>
      </c>
      <c r="Q6" s="20">
        <f t="shared" si="3"/>
        <v>96.4</v>
      </c>
      <c r="R6" s="20">
        <f t="shared" si="3"/>
        <v>2420</v>
      </c>
      <c r="S6" s="20">
        <f t="shared" si="3"/>
        <v>20849</v>
      </c>
      <c r="T6" s="20">
        <f t="shared" si="3"/>
        <v>9.08</v>
      </c>
      <c r="U6" s="20">
        <f t="shared" si="3"/>
        <v>2296.15</v>
      </c>
      <c r="V6" s="20">
        <f t="shared" si="3"/>
        <v>19372</v>
      </c>
      <c r="W6" s="20">
        <f t="shared" si="3"/>
        <v>5.54</v>
      </c>
      <c r="X6" s="20">
        <f t="shared" si="3"/>
        <v>3496.75</v>
      </c>
      <c r="Y6" s="21">
        <f>IF(Y7="",NA(),Y7)</f>
        <v>77.760000000000005</v>
      </c>
      <c r="Z6" s="21">
        <f t="shared" ref="Z6:AH6" si="4">IF(Z7="",NA(),Z7)</f>
        <v>79.75</v>
      </c>
      <c r="AA6" s="21">
        <f t="shared" si="4"/>
        <v>87.19</v>
      </c>
      <c r="AB6" s="21">
        <f t="shared" si="4"/>
        <v>85.96</v>
      </c>
      <c r="AC6" s="21">
        <f t="shared" si="4"/>
        <v>98.08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620.41999999999996</v>
      </c>
      <c r="BG6" s="21">
        <f t="shared" ref="BG6:BO6" si="7">IF(BG7="",NA(),BG7)</f>
        <v>346.94</v>
      </c>
      <c r="BH6" s="21">
        <f t="shared" si="7"/>
        <v>327.57</v>
      </c>
      <c r="BI6" s="21">
        <f t="shared" si="7"/>
        <v>313.52</v>
      </c>
      <c r="BJ6" s="21">
        <f t="shared" si="7"/>
        <v>274.72000000000003</v>
      </c>
      <c r="BK6" s="21">
        <f t="shared" si="7"/>
        <v>966.33</v>
      </c>
      <c r="BL6" s="21">
        <f t="shared" si="7"/>
        <v>958.81</v>
      </c>
      <c r="BM6" s="21">
        <f t="shared" si="7"/>
        <v>1001.3</v>
      </c>
      <c r="BN6" s="21">
        <f t="shared" si="7"/>
        <v>1050.51</v>
      </c>
      <c r="BO6" s="21">
        <f t="shared" si="7"/>
        <v>1102.01</v>
      </c>
      <c r="BP6" s="20" t="str">
        <f>IF(BP7="","",IF(BP7="-","【-】","【"&amp;SUBSTITUTE(TEXT(BP7,"#,##0.00"),"-","△")&amp;"】"))</f>
        <v>【669.11】</v>
      </c>
      <c r="BQ6" s="21">
        <f>IF(BQ7="",NA(),BQ7)</f>
        <v>81.41</v>
      </c>
      <c r="BR6" s="21">
        <f t="shared" ref="BR6:BZ6" si="8">IF(BR7="",NA(),BR7)</f>
        <v>98.92</v>
      </c>
      <c r="BS6" s="21">
        <f t="shared" si="8"/>
        <v>98.92</v>
      </c>
      <c r="BT6" s="21">
        <f t="shared" si="8"/>
        <v>98.19</v>
      </c>
      <c r="BU6" s="21">
        <f t="shared" si="8"/>
        <v>98.25</v>
      </c>
      <c r="BV6" s="21">
        <f t="shared" si="8"/>
        <v>81.739999999999995</v>
      </c>
      <c r="BW6" s="21">
        <f t="shared" si="8"/>
        <v>82.88</v>
      </c>
      <c r="BX6" s="21">
        <f t="shared" si="8"/>
        <v>81.88</v>
      </c>
      <c r="BY6" s="21">
        <f t="shared" si="8"/>
        <v>82.65</v>
      </c>
      <c r="BZ6" s="21">
        <f t="shared" si="8"/>
        <v>82.55</v>
      </c>
      <c r="CA6" s="20" t="str">
        <f>IF(CA7="","",IF(CA7="-","【-】","【"&amp;SUBSTITUTE(TEXT(CA7,"#,##0.00"),"-","△")&amp;"】"))</f>
        <v>【99.73】</v>
      </c>
      <c r="CB6" s="21">
        <f>IF(CB7="",NA(),CB7)</f>
        <v>182.73</v>
      </c>
      <c r="CC6" s="21">
        <f t="shared" ref="CC6:CK6" si="9">IF(CC7="",NA(),CC7)</f>
        <v>150</v>
      </c>
      <c r="CD6" s="21">
        <f t="shared" si="9"/>
        <v>150</v>
      </c>
      <c r="CE6" s="21">
        <f t="shared" si="9"/>
        <v>150</v>
      </c>
      <c r="CF6" s="21">
        <f t="shared" si="9"/>
        <v>150</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91.81</v>
      </c>
      <c r="CY6" s="21">
        <f t="shared" ref="CY6:DG6" si="11">IF(CY7="",NA(),CY7)</f>
        <v>96.06</v>
      </c>
      <c r="CZ6" s="21">
        <f t="shared" si="11"/>
        <v>94.8</v>
      </c>
      <c r="DA6" s="21">
        <f t="shared" si="11"/>
        <v>93.19</v>
      </c>
      <c r="DB6" s="21">
        <f t="shared" si="11"/>
        <v>93.81</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193844</v>
      </c>
      <c r="D7" s="23">
        <v>47</v>
      </c>
      <c r="E7" s="23">
        <v>17</v>
      </c>
      <c r="F7" s="23">
        <v>1</v>
      </c>
      <c r="G7" s="23">
        <v>0</v>
      </c>
      <c r="H7" s="23" t="s">
        <v>98</v>
      </c>
      <c r="I7" s="23" t="s">
        <v>99</v>
      </c>
      <c r="J7" s="23" t="s">
        <v>100</v>
      </c>
      <c r="K7" s="23" t="s">
        <v>101</v>
      </c>
      <c r="L7" s="23" t="s">
        <v>102</v>
      </c>
      <c r="M7" s="23" t="s">
        <v>103</v>
      </c>
      <c r="N7" s="24" t="s">
        <v>104</v>
      </c>
      <c r="O7" s="24" t="s">
        <v>105</v>
      </c>
      <c r="P7" s="24">
        <v>93.04</v>
      </c>
      <c r="Q7" s="24">
        <v>96.4</v>
      </c>
      <c r="R7" s="24">
        <v>2420</v>
      </c>
      <c r="S7" s="24">
        <v>20849</v>
      </c>
      <c r="T7" s="24">
        <v>9.08</v>
      </c>
      <c r="U7" s="24">
        <v>2296.15</v>
      </c>
      <c r="V7" s="24">
        <v>19372</v>
      </c>
      <c r="W7" s="24">
        <v>5.54</v>
      </c>
      <c r="X7" s="24">
        <v>3496.75</v>
      </c>
      <c r="Y7" s="24">
        <v>77.760000000000005</v>
      </c>
      <c r="Z7" s="24">
        <v>79.75</v>
      </c>
      <c r="AA7" s="24">
        <v>87.19</v>
      </c>
      <c r="AB7" s="24">
        <v>85.96</v>
      </c>
      <c r="AC7" s="24">
        <v>98.08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620.41999999999996</v>
      </c>
      <c r="BG7" s="24">
        <v>346.94</v>
      </c>
      <c r="BH7" s="24">
        <v>327.57</v>
      </c>
      <c r="BI7" s="24">
        <v>313.52</v>
      </c>
      <c r="BJ7" s="24">
        <v>274.72000000000003</v>
      </c>
      <c r="BK7" s="24">
        <v>966.33</v>
      </c>
      <c r="BL7" s="24">
        <v>958.81</v>
      </c>
      <c r="BM7" s="24">
        <v>1001.3</v>
      </c>
      <c r="BN7" s="24">
        <v>1050.51</v>
      </c>
      <c r="BO7" s="24">
        <v>1102.01</v>
      </c>
      <c r="BP7" s="24">
        <v>669.11</v>
      </c>
      <c r="BQ7" s="24">
        <v>81.41</v>
      </c>
      <c r="BR7" s="24">
        <v>98.92</v>
      </c>
      <c r="BS7" s="24">
        <v>98.92</v>
      </c>
      <c r="BT7" s="24">
        <v>98.19</v>
      </c>
      <c r="BU7" s="24">
        <v>98.25</v>
      </c>
      <c r="BV7" s="24">
        <v>81.739999999999995</v>
      </c>
      <c r="BW7" s="24">
        <v>82.88</v>
      </c>
      <c r="BX7" s="24">
        <v>81.88</v>
      </c>
      <c r="BY7" s="24">
        <v>82.65</v>
      </c>
      <c r="BZ7" s="24">
        <v>82.55</v>
      </c>
      <c r="CA7" s="24">
        <v>99.73</v>
      </c>
      <c r="CB7" s="24">
        <v>182.73</v>
      </c>
      <c r="CC7" s="24">
        <v>150</v>
      </c>
      <c r="CD7" s="24">
        <v>150</v>
      </c>
      <c r="CE7" s="24">
        <v>150</v>
      </c>
      <c r="CF7" s="24">
        <v>150</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91.81</v>
      </c>
      <c r="CY7" s="24">
        <v>96.06</v>
      </c>
      <c r="CZ7" s="24">
        <v>94.8</v>
      </c>
      <c r="DA7" s="24">
        <v>93.19</v>
      </c>
      <c r="DB7" s="24">
        <v>93.81</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h30pc067</cp:lastModifiedBy>
  <cp:lastPrinted>2023-02-01T02:42:22Z</cp:lastPrinted>
  <dcterms:created xsi:type="dcterms:W3CDTF">2023-01-12T23:53:16Z</dcterms:created>
  <dcterms:modified xsi:type="dcterms:W3CDTF">2023-02-01T02:46:43Z</dcterms:modified>
  <cp:category/>
</cp:coreProperties>
</file>