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YPCA218023a\Desktop\公営企業に係わる経営比較分析表（令和３年度）の分析等\15 早川町\04法非適下水道【経営比較分析表】2021_193640_47_1718\"/>
    </mc:Choice>
  </mc:AlternateContent>
  <workbookProtection workbookAlgorithmName="SHA-512" workbookHashValue="RsU/kQdkLTM+/4cPg/aF4ryV+YRiZ2YsDmPKzGfQw2adK/me29XzkfO73sSqAnSicTneZATPqvpguorLqeLvTQ==" workbookSaltValue="uh/GHWM6PWSReWF+7Ml6S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<sst xmlns="http://schemas.openxmlformats.org/spreadsheetml/2006/main" count="236" uniqueCount="123">
  <si>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</si>
  <si>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</si>
  <si>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</si>
  <si>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</si>
  <si>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</si>
  <si>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</si>
  <si>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</si>
  <si>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</si>
  <si>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</si>
  <si>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</si>
  <si>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</si>
  <si>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</si>
  <si>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</si>
  <si>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</si>
  <si>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</si>
  <si>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</si>
  <si>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</si>
  <si>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</si>
  <si>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</si>
  <si>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</si>
  <si>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</si>
  <si>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</si>
  <si>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</si>
  <si>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</si>
  <si>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</si>
  <si>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</si>
  <si>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</si>
  <si>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</si>
  <si>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</si>
  <si>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</si>
  <si>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</si>
  <si>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</si>
  <si>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</si>
  <si>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</si>
  <si>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</si>
  <si>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</si>
  <si>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</si>
  <si>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</si>
  <si>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</si>
  <si>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</si>
  <si>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</si>
  <si>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</si>
  <si>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</si>
  <si>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</si>
  <si>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</si>
  <si>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</si>
  <si>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</si>
  <si>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</si>
  <si>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</si>
  <si>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</si>
  <si>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</si>
  <si>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</si>
  <si>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</si>
  <si>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</si>
  <si>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</si>
  <si>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</si>
  <si>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</si>
  <si>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</si>
  <si>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</si>
  <si>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</si>
  <si>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</si>
  <si>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</si>
  <si>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</si>
  <si>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</si>
  <si>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</si>
  <si>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</si>
  <si>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</si>
  <si>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</si>
  <si>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</si>
  <si>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</si>
  <si>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</si>
  <si>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</si>
  <si>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</si>
  <si>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</si>
  <si>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</si>
  <si>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</si>
  <si>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</si>
  <si>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</si>
  <si>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</si>
  <si>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</si>
  <si>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</si>
  <si>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</si>
  <si>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</si>
  <si>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</si>
  <si>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</si>
  <si>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</si>
  <si>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</si>
  <si>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</si>
  <si>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</si>
  <si>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</si>
  <si>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</si>
  <si>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</si>
  <si>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</si>
  <si>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</si>
  <si>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</si>
  <si>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</si>
  <si>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</si>
  <si>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</si>
  <si>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</si>
  <si>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</si>
  <si>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早川町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</si>
  <si>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</si>
  <si>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</si>
  <si>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</si>
  <si>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</si>
  <si>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</si>
  <si>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</si>
  <si>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</si>
  <si>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</si>
  <si>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</si>
  <si>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</si>
  <si>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</si>
  <si>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</si>
  <si>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</si>
  <si>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</si>
  <si>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</si>
  <si>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</si>
  <si>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</si>
  <si>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</si>
  <si>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</si>
  <si>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使用している人口は年々増える見込みはなく、将来的に使用料収入は見込めなくなる。経費回収率については横ばいである。水洗化率は高水準を保っている。本施設は小規模であり、使用している人口も少ないため効率的に経営できるよう努力している。</t>
    <rPh sb="0" eb="2">
      <t>シヨウ</t>
    </rPh>
    <rPh sb="6" eb="8">
      <t>ジンコウ</t>
    </rPh>
    <rPh sb="9" eb="11">
      <t>ネンネン</t>
    </rPh>
    <rPh sb="11" eb="12">
      <t>フ</t>
    </rPh>
    <rPh sb="14" eb="16">
      <t>ミコ</t>
    </rPh>
    <rPh sb="21" eb="24">
      <t>ショウライテキ</t>
    </rPh>
    <rPh sb="25" eb="30">
      <t>シヨウリョウシュウニュウ</t>
    </rPh>
    <rPh sb="31" eb="33">
      <t>ミコ</t>
    </rPh>
    <rPh sb="39" eb="44">
      <t>ケイヒカイシュウリツ</t>
    </rPh>
    <rPh sb="49" eb="50">
      <t>ヨコ</t>
    </rPh>
    <phoneticPr fontId="4"/>
  </si>
  <si>
    <t>供用開始後、３０年近く経過し、老朽化も進み、近年は修繕が多々ある。令和４年度の起債償還終了後に施設の廃止に向けて検討を進めていく。</t>
    <rPh sb="0" eb="4">
      <t>キョウヨウカイシ</t>
    </rPh>
    <rPh sb="4" eb="5">
      <t>ゴ</t>
    </rPh>
    <rPh sb="8" eb="9">
      <t>ネン</t>
    </rPh>
    <rPh sb="9" eb="10">
      <t>チカ</t>
    </rPh>
    <rPh sb="11" eb="13">
      <t>ケイカ</t>
    </rPh>
    <rPh sb="15" eb="18">
      <t>ロウキュウカ</t>
    </rPh>
    <rPh sb="19" eb="20">
      <t>スス</t>
    </rPh>
    <rPh sb="22" eb="24">
      <t>キンネン</t>
    </rPh>
    <rPh sb="25" eb="27">
      <t>シュウゼン</t>
    </rPh>
    <rPh sb="28" eb="30">
      <t>タタ</t>
    </rPh>
    <rPh sb="33" eb="35">
      <t>レイワ</t>
    </rPh>
    <rPh sb="36" eb="38">
      <t>ネンド</t>
    </rPh>
    <rPh sb="39" eb="46">
      <t>キサイショウカンシュウリョウゴ</t>
    </rPh>
    <rPh sb="47" eb="49">
      <t>シセツ</t>
    </rPh>
    <rPh sb="50" eb="52">
      <t>ハイシ</t>
    </rPh>
    <rPh sb="53" eb="54">
      <t>ム</t>
    </rPh>
    <rPh sb="56" eb="58">
      <t>ケントウ</t>
    </rPh>
    <rPh sb="59" eb="60">
      <t>スス</t>
    </rPh>
    <phoneticPr fontId="4"/>
  </si>
  <si>
    <t>小規模な施設であり、使用している人口も少ないため、効率的に経営できるよう努力している。効率的に運営、改修できるように進めている。</t>
    <rPh sb="0" eb="3">
      <t>ショウキボ</t>
    </rPh>
    <rPh sb="4" eb="6">
      <t>シセツ</t>
    </rPh>
    <rPh sb="10" eb="12">
      <t>シヨウ</t>
    </rPh>
    <rPh sb="16" eb="18">
      <t>ジンコウ</t>
    </rPh>
    <rPh sb="19" eb="20">
      <t>スク</t>
    </rPh>
    <rPh sb="25" eb="28">
      <t>コウリツテキ</t>
    </rPh>
    <rPh sb="29" eb="31">
      <t>ケイエイ</t>
    </rPh>
    <rPh sb="36" eb="38">
      <t>ドリョク</t>
    </rPh>
    <rPh sb="43" eb="46">
      <t>コウリツテキ</t>
    </rPh>
    <rPh sb="47" eb="49">
      <t>ウンエイ</t>
    </rPh>
    <rPh sb="50" eb="52">
      <t>カイシュウ</t>
    </rPh>
    <rPh sb="58" eb="5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</si>
</sst>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BB-487B-A587-726C8CC4D8C9}"/>
            </c:ext>
          </c:extLst>
        </c:ser>
        <c:dLbls>
          <c:showLegendKey val="0"/>
          <c:showVal val="0"/>
          <c:showCatName val="0"/>
          <c:showSerName val="0"/>
          <c:showPercent val="0"/>
          <c:showBubbleSize val="0"/>
        </c:dLbls>
        <c:gapWidth val="150"/>
        <c:axId val="159310064"/>
        <c:axId val="33638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xmlns:c16r2="http://schemas.microsoft.com/office/drawing/2015/06/chart">
            <c:ext xmlns:c16="http://schemas.microsoft.com/office/drawing/2014/chart" uri="{C3380CC4-5D6E-409C-BE32-E72D297353CC}">
              <c16:uniqueId val="{00000001-ADBB-487B-A587-726C8CC4D8C9}"/>
            </c:ext>
          </c:extLst>
        </c:ser>
        <c:dLbls>
          <c:showLegendKey val="0"/>
          <c:showVal val="0"/>
          <c:showCatName val="0"/>
          <c:showSerName val="0"/>
          <c:showPercent val="0"/>
          <c:showBubbleSize val="0"/>
        </c:dLbls>
        <c:marker val="1"/>
        <c:smooth val="0"/>
        <c:axId val="159310064"/>
        <c:axId val="336386544"/>
      </c:lineChart>
      <c:dateAx>
        <c:axId val="159310064"/>
        <c:scaling>
          <c:orientation val="minMax"/>
        </c:scaling>
        <c:delete val="1"/>
        <c:axPos val="b"/>
        <c:numFmt formatCode="&quot;H&quot;yy" sourceLinked="1"/>
        <c:majorTickMark val="none"/>
        <c:minorTickMark val="none"/>
        <c:tickLblPos val="none"/>
        <c:crossAx val="336386544"/>
        <c:crosses val="autoZero"/>
        <c:auto val="1"/>
        <c:lblOffset val="100"/>
        <c:baseTimeUnit val="years"/>
      </c:dateAx>
      <c:valAx>
        <c:axId val="33638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1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97.56</c:v>
                </c:pt>
                <c:pt idx="1">
                  <c:v>129.27000000000001</c:v>
                </c:pt>
                <c:pt idx="2">
                  <c:v>114.63</c:v>
                </c:pt>
                <c:pt idx="3">
                  <c:v>100</c:v>
                </c:pt>
                <c:pt idx="4">
                  <c:v>87.8</c:v>
                </c:pt>
              </c:numCache>
            </c:numRef>
          </c:val>
          <c:extLst xmlns:c16r2="http://schemas.microsoft.com/office/drawing/2015/06/chart">
            <c:ext xmlns:c16="http://schemas.microsoft.com/office/drawing/2014/chart" uri="{C3380CC4-5D6E-409C-BE32-E72D297353CC}">
              <c16:uniqueId val="{00000000-B35E-4F60-9B69-2082F0175756}"/>
            </c:ext>
          </c:extLst>
        </c:ser>
        <c:dLbls>
          <c:showLegendKey val="0"/>
          <c:showVal val="0"/>
          <c:showCatName val="0"/>
          <c:showSerName val="0"/>
          <c:showPercent val="0"/>
          <c:showBubbleSize val="0"/>
        </c:dLbls>
        <c:gapWidth val="150"/>
        <c:axId val="336872832"/>
        <c:axId val="33687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xmlns:c16r2="http://schemas.microsoft.com/office/drawing/2015/06/chart">
            <c:ext xmlns:c16="http://schemas.microsoft.com/office/drawing/2014/chart" uri="{C3380CC4-5D6E-409C-BE32-E72D297353CC}">
              <c16:uniqueId val="{00000001-B35E-4F60-9B69-2082F0175756}"/>
            </c:ext>
          </c:extLst>
        </c:ser>
        <c:dLbls>
          <c:showLegendKey val="0"/>
          <c:showVal val="0"/>
          <c:showCatName val="0"/>
          <c:showSerName val="0"/>
          <c:showPercent val="0"/>
          <c:showBubbleSize val="0"/>
        </c:dLbls>
        <c:marker val="1"/>
        <c:smooth val="0"/>
        <c:axId val="336872832"/>
        <c:axId val="336873224"/>
      </c:lineChart>
      <c:dateAx>
        <c:axId val="336872832"/>
        <c:scaling>
          <c:orientation val="minMax"/>
        </c:scaling>
        <c:delete val="1"/>
        <c:axPos val="b"/>
        <c:numFmt formatCode="&quot;H&quot;yy" sourceLinked="1"/>
        <c:majorTickMark val="none"/>
        <c:minorTickMark val="none"/>
        <c:tickLblPos val="none"/>
        <c:crossAx val="336873224"/>
        <c:crosses val="autoZero"/>
        <c:auto val="1"/>
        <c:lblOffset val="100"/>
        <c:baseTimeUnit val="years"/>
      </c:dateAx>
      <c:valAx>
        <c:axId val="33687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7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96.55</c:v>
                </c:pt>
                <c:pt idx="1">
                  <c:v>96.49</c:v>
                </c:pt>
                <c:pt idx="2">
                  <c:v>94.55</c:v>
                </c:pt>
                <c:pt idx="3">
                  <c:v>94.55</c:v>
                </c:pt>
                <c:pt idx="4">
                  <c:v>94.55</c:v>
                </c:pt>
              </c:numCache>
            </c:numRef>
          </c:val>
          <c:extLst xmlns:c16r2="http://schemas.microsoft.com/office/drawing/2015/06/chart">
            <c:ext xmlns:c16="http://schemas.microsoft.com/office/drawing/2014/chart" uri="{C3380CC4-5D6E-409C-BE32-E72D297353CC}">
              <c16:uniqueId val="{00000000-44CB-4E60-B75A-46ADA1C273FE}"/>
            </c:ext>
          </c:extLst>
        </c:ser>
        <c:dLbls>
          <c:showLegendKey val="0"/>
          <c:showVal val="0"/>
          <c:showCatName val="0"/>
          <c:showSerName val="0"/>
          <c:showPercent val="0"/>
          <c:showBubbleSize val="0"/>
        </c:dLbls>
        <c:gapWidth val="150"/>
        <c:axId val="336874008"/>
        <c:axId val="33687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xmlns:c16r2="http://schemas.microsoft.com/office/drawing/2015/06/chart">
            <c:ext xmlns:c16="http://schemas.microsoft.com/office/drawing/2014/chart" uri="{C3380CC4-5D6E-409C-BE32-E72D297353CC}">
              <c16:uniqueId val="{00000001-44CB-4E60-B75A-46ADA1C273FE}"/>
            </c:ext>
          </c:extLst>
        </c:ser>
        <c:dLbls>
          <c:showLegendKey val="0"/>
          <c:showVal val="0"/>
          <c:showCatName val="0"/>
          <c:showSerName val="0"/>
          <c:showPercent val="0"/>
          <c:showBubbleSize val="0"/>
        </c:dLbls>
        <c:marker val="1"/>
        <c:smooth val="0"/>
        <c:axId val="336874008"/>
        <c:axId val="336874792"/>
      </c:lineChart>
      <c:dateAx>
        <c:axId val="336874008"/>
        <c:scaling>
          <c:orientation val="minMax"/>
        </c:scaling>
        <c:delete val="1"/>
        <c:axPos val="b"/>
        <c:numFmt formatCode="&quot;H&quot;yy" sourceLinked="1"/>
        <c:majorTickMark val="none"/>
        <c:minorTickMark val="none"/>
        <c:tickLblPos val="none"/>
        <c:crossAx val="336874792"/>
        <c:crosses val="autoZero"/>
        <c:auto val="1"/>
        <c:lblOffset val="100"/>
        <c:baseTimeUnit val="years"/>
      </c:dateAx>
      <c:valAx>
        <c:axId val="33687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7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108.45</c:v>
                </c:pt>
                <c:pt idx="1">
                  <c:v>82.72</c:v>
                </c:pt>
                <c:pt idx="2">
                  <c:v>105.19</c:v>
                </c:pt>
                <c:pt idx="3">
                  <c:v>92.47</c:v>
                </c:pt>
                <c:pt idx="4">
                  <c:v>87.99</c:v>
                </c:pt>
              </c:numCache>
            </c:numRef>
          </c:val>
          <c:extLst xmlns:c16r2="http://schemas.microsoft.com/office/drawing/2015/06/chart">
            <c:ext xmlns:c16="http://schemas.microsoft.com/office/drawing/2014/chart" uri="{C3380CC4-5D6E-409C-BE32-E72D297353CC}">
              <c16:uniqueId val="{00000000-C4F6-4091-B650-6E287ABEC9EE}"/>
            </c:ext>
          </c:extLst>
        </c:ser>
        <c:dLbls>
          <c:showLegendKey val="0"/>
          <c:showVal val="0"/>
          <c:showCatName val="0"/>
          <c:showSerName val="0"/>
          <c:showPercent val="0"/>
          <c:showBubbleSize val="0"/>
        </c:dLbls>
        <c:gapWidth val="150"/>
        <c:axId val="336833896"/>
        <c:axId val="33714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F6-4091-B650-6E287ABEC9EE}"/>
            </c:ext>
          </c:extLst>
        </c:ser>
        <c:dLbls>
          <c:showLegendKey val="0"/>
          <c:showVal val="0"/>
          <c:showCatName val="0"/>
          <c:showSerName val="0"/>
          <c:showPercent val="0"/>
          <c:showBubbleSize val="0"/>
        </c:dLbls>
        <c:marker val="1"/>
        <c:smooth val="0"/>
        <c:axId val="336833896"/>
        <c:axId val="337140160"/>
      </c:lineChart>
      <c:dateAx>
        <c:axId val="336833896"/>
        <c:scaling>
          <c:orientation val="minMax"/>
        </c:scaling>
        <c:delete val="1"/>
        <c:axPos val="b"/>
        <c:numFmt formatCode="&quot;H&quot;yy" sourceLinked="1"/>
        <c:majorTickMark val="none"/>
        <c:minorTickMark val="none"/>
        <c:tickLblPos val="none"/>
        <c:crossAx val="337140160"/>
        <c:crosses val="autoZero"/>
        <c:auto val="1"/>
        <c:lblOffset val="100"/>
        <c:baseTimeUnit val="years"/>
      </c:dateAx>
      <c:valAx>
        <c:axId val="33714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3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60-4783-A8C7-56EF5285C77D}"/>
            </c:ext>
          </c:extLst>
        </c:ser>
        <c:dLbls>
          <c:showLegendKey val="0"/>
          <c:showVal val="0"/>
          <c:showCatName val="0"/>
          <c:showSerName val="0"/>
          <c:showPercent val="0"/>
          <c:showBubbleSize val="0"/>
        </c:dLbls>
        <c:gapWidth val="150"/>
        <c:axId val="337187336"/>
        <c:axId val="33719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60-4783-A8C7-56EF5285C77D}"/>
            </c:ext>
          </c:extLst>
        </c:ser>
        <c:dLbls>
          <c:showLegendKey val="0"/>
          <c:showVal val="0"/>
          <c:showCatName val="0"/>
          <c:showSerName val="0"/>
          <c:showPercent val="0"/>
          <c:showBubbleSize val="0"/>
        </c:dLbls>
        <c:marker val="1"/>
        <c:smooth val="0"/>
        <c:axId val="337187336"/>
        <c:axId val="337191824"/>
      </c:lineChart>
      <c:dateAx>
        <c:axId val="337187336"/>
        <c:scaling>
          <c:orientation val="minMax"/>
        </c:scaling>
        <c:delete val="1"/>
        <c:axPos val="b"/>
        <c:numFmt formatCode="&quot;H&quot;yy" sourceLinked="1"/>
        <c:majorTickMark val="none"/>
        <c:minorTickMark val="none"/>
        <c:tickLblPos val="none"/>
        <c:crossAx val="337191824"/>
        <c:crosses val="autoZero"/>
        <c:auto val="1"/>
        <c:lblOffset val="100"/>
        <c:baseTimeUnit val="years"/>
      </c:dateAx>
      <c:valAx>
        <c:axId val="33719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8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61-4A5D-BA86-240A29D30549}"/>
            </c:ext>
          </c:extLst>
        </c:ser>
        <c:dLbls>
          <c:showLegendKey val="0"/>
          <c:showVal val="0"/>
          <c:showCatName val="0"/>
          <c:showSerName val="0"/>
          <c:showPercent val="0"/>
          <c:showBubbleSize val="0"/>
        </c:dLbls>
        <c:gapWidth val="150"/>
        <c:axId val="337261528"/>
        <c:axId val="33726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61-4A5D-BA86-240A29D30549}"/>
            </c:ext>
          </c:extLst>
        </c:ser>
        <c:dLbls>
          <c:showLegendKey val="0"/>
          <c:showVal val="0"/>
          <c:showCatName val="0"/>
          <c:showSerName val="0"/>
          <c:showPercent val="0"/>
          <c:showBubbleSize val="0"/>
        </c:dLbls>
        <c:marker val="1"/>
        <c:smooth val="0"/>
        <c:axId val="337261528"/>
        <c:axId val="337261912"/>
      </c:lineChart>
      <c:dateAx>
        <c:axId val="337261528"/>
        <c:scaling>
          <c:orientation val="minMax"/>
        </c:scaling>
        <c:delete val="1"/>
        <c:axPos val="b"/>
        <c:numFmt formatCode="&quot;H&quot;yy" sourceLinked="1"/>
        <c:majorTickMark val="none"/>
        <c:minorTickMark val="none"/>
        <c:tickLblPos val="none"/>
        <c:crossAx val="337261912"/>
        <c:crosses val="autoZero"/>
        <c:auto val="1"/>
        <c:lblOffset val="100"/>
        <c:baseTimeUnit val="years"/>
      </c:dateAx>
      <c:valAx>
        <c:axId val="33726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6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5A-4A8B-B1C7-6A3899CEB429}"/>
            </c:ext>
          </c:extLst>
        </c:ser>
        <c:dLbls>
          <c:showLegendKey val="0"/>
          <c:showVal val="0"/>
          <c:showCatName val="0"/>
          <c:showSerName val="0"/>
          <c:showPercent val="0"/>
          <c:showBubbleSize val="0"/>
        </c:dLbls>
        <c:gapWidth val="150"/>
        <c:axId val="337263512"/>
        <c:axId val="33726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5A-4A8B-B1C7-6A3899CEB429}"/>
            </c:ext>
          </c:extLst>
        </c:ser>
        <c:dLbls>
          <c:showLegendKey val="0"/>
          <c:showVal val="0"/>
          <c:showCatName val="0"/>
          <c:showSerName val="0"/>
          <c:showPercent val="0"/>
          <c:showBubbleSize val="0"/>
        </c:dLbls>
        <c:marker val="1"/>
        <c:smooth val="0"/>
        <c:axId val="337263512"/>
        <c:axId val="337264688"/>
      </c:lineChart>
      <c:dateAx>
        <c:axId val="337263512"/>
        <c:scaling>
          <c:orientation val="minMax"/>
        </c:scaling>
        <c:delete val="1"/>
        <c:axPos val="b"/>
        <c:numFmt formatCode="&quot;H&quot;yy" sourceLinked="1"/>
        <c:majorTickMark val="none"/>
        <c:minorTickMark val="none"/>
        <c:tickLblPos val="none"/>
        <c:crossAx val="337264688"/>
        <c:crosses val="autoZero"/>
        <c:auto val="1"/>
        <c:lblOffset val="100"/>
        <c:baseTimeUnit val="years"/>
      </c:dateAx>
      <c:valAx>
        <c:axId val="33726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6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77-4221-BA65-280646CA353F}"/>
            </c:ext>
          </c:extLst>
        </c:ser>
        <c:dLbls>
          <c:showLegendKey val="0"/>
          <c:showVal val="0"/>
          <c:showCatName val="0"/>
          <c:showSerName val="0"/>
          <c:showPercent val="0"/>
          <c:showBubbleSize val="0"/>
        </c:dLbls>
        <c:gapWidth val="150"/>
        <c:axId val="337265080"/>
        <c:axId val="33726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77-4221-BA65-280646CA353F}"/>
            </c:ext>
          </c:extLst>
        </c:ser>
        <c:dLbls>
          <c:showLegendKey val="0"/>
          <c:showVal val="0"/>
          <c:showCatName val="0"/>
          <c:showSerName val="0"/>
          <c:showPercent val="0"/>
          <c:showBubbleSize val="0"/>
        </c:dLbls>
        <c:marker val="1"/>
        <c:smooth val="0"/>
        <c:axId val="337265080"/>
        <c:axId val="337263120"/>
      </c:lineChart>
      <c:dateAx>
        <c:axId val="337265080"/>
        <c:scaling>
          <c:orientation val="minMax"/>
        </c:scaling>
        <c:delete val="1"/>
        <c:axPos val="b"/>
        <c:numFmt formatCode="&quot;H&quot;yy" sourceLinked="1"/>
        <c:majorTickMark val="none"/>
        <c:minorTickMark val="none"/>
        <c:tickLblPos val="none"/>
        <c:crossAx val="337263120"/>
        <c:crosses val="autoZero"/>
        <c:auto val="1"/>
        <c:lblOffset val="100"/>
        <c:baseTimeUnit val="years"/>
      </c:dateAx>
      <c:valAx>
        <c:axId val="33726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6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229-4504-99BD-F56A701711C7}"/>
            </c:ext>
          </c:extLst>
        </c:ser>
        <c:dLbls>
          <c:showLegendKey val="0"/>
          <c:showVal val="0"/>
          <c:showCatName val="0"/>
          <c:showSerName val="0"/>
          <c:showPercent val="0"/>
          <c:showBubbleSize val="0"/>
        </c:dLbls>
        <c:gapWidth val="150"/>
        <c:axId val="336868912"/>
        <c:axId val="33687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xmlns:c16r2="http://schemas.microsoft.com/office/drawing/2015/06/chart">
            <c:ext xmlns:c16="http://schemas.microsoft.com/office/drawing/2014/chart" uri="{C3380CC4-5D6E-409C-BE32-E72D297353CC}">
              <c16:uniqueId val="{00000001-4229-4504-99BD-F56A701711C7}"/>
            </c:ext>
          </c:extLst>
        </c:ser>
        <c:dLbls>
          <c:showLegendKey val="0"/>
          <c:showVal val="0"/>
          <c:showCatName val="0"/>
          <c:showSerName val="0"/>
          <c:showPercent val="0"/>
          <c:showBubbleSize val="0"/>
        </c:dLbls>
        <c:marker val="1"/>
        <c:smooth val="0"/>
        <c:axId val="336868912"/>
        <c:axId val="336870872"/>
      </c:lineChart>
      <c:dateAx>
        <c:axId val="336868912"/>
        <c:scaling>
          <c:orientation val="minMax"/>
        </c:scaling>
        <c:delete val="1"/>
        <c:axPos val="b"/>
        <c:numFmt formatCode="&quot;H&quot;yy" sourceLinked="1"/>
        <c:majorTickMark val="none"/>
        <c:minorTickMark val="none"/>
        <c:tickLblPos val="none"/>
        <c:crossAx val="336870872"/>
        <c:crosses val="autoZero"/>
        <c:auto val="1"/>
        <c:lblOffset val="100"/>
        <c:baseTimeUnit val="years"/>
      </c:dateAx>
      <c:valAx>
        <c:axId val="33687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6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40.68</c:v>
                </c:pt>
                <c:pt idx="1">
                  <c:v>30.44</c:v>
                </c:pt>
                <c:pt idx="2">
                  <c:v>66.78</c:v>
                </c:pt>
                <c:pt idx="3">
                  <c:v>46.74</c:v>
                </c:pt>
                <c:pt idx="4">
                  <c:v>45.29</c:v>
                </c:pt>
              </c:numCache>
            </c:numRef>
          </c:val>
          <c:extLst xmlns:c16r2="http://schemas.microsoft.com/office/drawing/2015/06/chart">
            <c:ext xmlns:c16="http://schemas.microsoft.com/office/drawing/2014/chart" uri="{C3380CC4-5D6E-409C-BE32-E72D297353CC}">
              <c16:uniqueId val="{00000000-2A2D-41AB-B8E8-C200B6CC7429}"/>
            </c:ext>
          </c:extLst>
        </c:ser>
        <c:dLbls>
          <c:showLegendKey val="0"/>
          <c:showVal val="0"/>
          <c:showCatName val="0"/>
          <c:showSerName val="0"/>
          <c:showPercent val="0"/>
          <c:showBubbleSize val="0"/>
        </c:dLbls>
        <c:gapWidth val="150"/>
        <c:axId val="336867736"/>
        <c:axId val="33686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xmlns:c16r2="http://schemas.microsoft.com/office/drawing/2015/06/chart">
            <c:ext xmlns:c16="http://schemas.microsoft.com/office/drawing/2014/chart" uri="{C3380CC4-5D6E-409C-BE32-E72D297353CC}">
              <c16:uniqueId val="{00000001-2A2D-41AB-B8E8-C200B6CC7429}"/>
            </c:ext>
          </c:extLst>
        </c:ser>
        <c:dLbls>
          <c:showLegendKey val="0"/>
          <c:showVal val="0"/>
          <c:showCatName val="0"/>
          <c:showSerName val="0"/>
          <c:showPercent val="0"/>
          <c:showBubbleSize val="0"/>
        </c:dLbls>
        <c:marker val="1"/>
        <c:smooth val="0"/>
        <c:axId val="336867736"/>
        <c:axId val="336869304"/>
      </c:lineChart>
      <c:dateAx>
        <c:axId val="336867736"/>
        <c:scaling>
          <c:orientation val="minMax"/>
        </c:scaling>
        <c:delete val="1"/>
        <c:axPos val="b"/>
        <c:numFmt formatCode="&quot;H&quot;yy" sourceLinked="1"/>
        <c:majorTickMark val="none"/>
        <c:minorTickMark val="none"/>
        <c:tickLblPos val="none"/>
        <c:crossAx val="336869304"/>
        <c:crosses val="autoZero"/>
        <c:auto val="1"/>
        <c:lblOffset val="100"/>
        <c:baseTimeUnit val="years"/>
      </c:dateAx>
      <c:valAx>
        <c:axId val="33686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6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318.44</c:v>
                </c:pt>
                <c:pt idx="1">
                  <c:v>289.75</c:v>
                </c:pt>
                <c:pt idx="2">
                  <c:v>150.08000000000001</c:v>
                </c:pt>
                <c:pt idx="3">
                  <c:v>173.47</c:v>
                </c:pt>
                <c:pt idx="4">
                  <c:v>204.1</c:v>
                </c:pt>
              </c:numCache>
            </c:numRef>
          </c:val>
          <c:extLst xmlns:c16r2="http://schemas.microsoft.com/office/drawing/2015/06/chart">
            <c:ext xmlns:c16="http://schemas.microsoft.com/office/drawing/2014/chart" uri="{C3380CC4-5D6E-409C-BE32-E72D297353CC}">
              <c16:uniqueId val="{00000000-C33A-45C5-A9C2-961A65999211}"/>
            </c:ext>
          </c:extLst>
        </c:ser>
        <c:dLbls>
          <c:showLegendKey val="0"/>
          <c:showVal val="0"/>
          <c:showCatName val="0"/>
          <c:showSerName val="0"/>
          <c:showPercent val="0"/>
          <c:showBubbleSize val="0"/>
        </c:dLbls>
        <c:gapWidth val="150"/>
        <c:axId val="336871656"/>
        <c:axId val="33686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C33A-45C5-A9C2-961A65999211}"/>
            </c:ext>
          </c:extLst>
        </c:ser>
        <c:dLbls>
          <c:showLegendKey val="0"/>
          <c:showVal val="0"/>
          <c:showCatName val="0"/>
          <c:showSerName val="0"/>
          <c:showPercent val="0"/>
          <c:showBubbleSize val="0"/>
        </c:dLbls>
        <c:marker val="1"/>
        <c:smooth val="0"/>
        <c:axId val="336871656"/>
        <c:axId val="336868128"/>
      </c:lineChart>
      <c:dateAx>
        <c:axId val="336871656"/>
        <c:scaling>
          <c:orientation val="minMax"/>
        </c:scaling>
        <c:delete val="1"/>
        <c:axPos val="b"/>
        <c:numFmt formatCode="&quot;H&quot;yy" sourceLinked="1"/>
        <c:majorTickMark val="none"/>
        <c:minorTickMark val="none"/>
        <c:tickLblPos val="none"/>
        <c:crossAx val="336868128"/>
        <c:crosses val="autoZero"/>
        <c:auto val="1"/>
        <c:lblOffset val="100"/>
        <c:baseTimeUnit val="years"/>
      </c:dateAx>
      <c:valAx>
        <c:axId val="3368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7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山梨県　早川町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951</v>
      </c>
      <c r="AM8" s="55"/>
      <c r="AN8" s="55"/>
      <c r="AO8" s="55"/>
      <c r="AP8" s="55"/>
      <c r="AQ8" s="55"/>
      <c r="AR8" s="55"/>
      <c r="AS8" s="55"/>
      <c r="AT8" s="54">
        <f>データ!T6</f>
        <v>369.96</v>
      </c>
      <c r="AU8" s="54"/>
      <c r="AV8" s="54"/>
      <c r="AW8" s="54"/>
      <c r="AX8" s="54"/>
      <c r="AY8" s="54"/>
      <c r="AZ8" s="54"/>
      <c r="BA8" s="54"/>
      <c r="BB8" s="54">
        <f>データ!U6</f>
        <v>2.57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5.87</v>
      </c>
      <c r="Q10" s="54"/>
      <c r="R10" s="54"/>
      <c r="S10" s="54"/>
      <c r="T10" s="54"/>
      <c r="U10" s="54"/>
      <c r="V10" s="54"/>
      <c r="W10" s="54">
        <f>データ!Q6</f>
        <v>100</v>
      </c>
      <c r="X10" s="54"/>
      <c r="Y10" s="54"/>
      <c r="Z10" s="54"/>
      <c r="AA10" s="54"/>
      <c r="AB10" s="54"/>
      <c r="AC10" s="54"/>
      <c r="AD10" s="55">
        <f>データ!R6</f>
        <v>4000</v>
      </c>
      <c r="AE10" s="55"/>
      <c r="AF10" s="55"/>
      <c r="AG10" s="55"/>
      <c r="AH10" s="55"/>
      <c r="AI10" s="55"/>
      <c r="AJ10" s="55"/>
      <c r="AK10" s="2"/>
      <c r="AL10" s="55">
        <f>データ!V6</f>
        <v>55</v>
      </c>
      <c r="AM10" s="55"/>
      <c r="AN10" s="55"/>
      <c r="AO10" s="55"/>
      <c r="AP10" s="55"/>
      <c r="AQ10" s="55"/>
      <c r="AR10" s="55"/>
      <c r="AS10" s="55"/>
      <c r="AT10" s="54">
        <f>データ!W6</f>
        <v>0.08</v>
      </c>
      <c r="AU10" s="54"/>
      <c r="AV10" s="54"/>
      <c r="AW10" s="54"/>
      <c r="AX10" s="54"/>
      <c r="AY10" s="54"/>
      <c r="AZ10" s="54"/>
      <c r="BA10" s="54"/>
      <c r="BB10" s="54">
        <f>データ!X6</f>
        <v>687.5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121</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122</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45</v>
      </c>
      <c r="N86" s="12" t="s">
        <v>46</v>
      </c>
      <c r="O86" s="12" t="str">
        <f>データ!EO6</f>
        <v>【0.03】</v>
      </c>
    </row>
  </sheetData>
  <sheetProtection algorithmName="SHA-512" hashValue="HybaumG/gAtqWmp+Fpyjsr+CWPiANbpszKhVRE2Q8IzlYIbGShhPsVwZlc4p2FhYvzAqsG3i08vh+TaPXhLBWg==" saltValue="JgU2uSxTD5AzkbL9UJ+/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3" t="s">
        <v>56</v>
      </c>
      <c r="I3" s="74"/>
      <c r="J3" s="74"/>
      <c r="K3" s="74"/>
      <c r="L3" s="74"/>
      <c r="M3" s="74"/>
      <c r="N3" s="74"/>
      <c r="O3" s="74"/>
      <c r="P3" s="74"/>
      <c r="Q3" s="74"/>
      <c r="R3" s="74"/>
      <c r="S3" s="74"/>
      <c r="T3" s="74"/>
      <c r="U3" s="74"/>
      <c r="V3" s="74"/>
      <c r="W3" s="74"/>
      <c r="X3" s="75"/>
      <c r="Y3" s="79" t="s">
        <v>57</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59</v>
      </c>
      <c r="B4" s="16"/>
      <c r="C4" s="16"/>
      <c r="D4" s="16"/>
      <c r="E4" s="16"/>
      <c r="F4" s="16"/>
      <c r="G4" s="16"/>
      <c r="H4" s="76"/>
      <c r="I4" s="77"/>
      <c r="J4" s="77"/>
      <c r="K4" s="77"/>
      <c r="L4" s="77"/>
      <c r="M4" s="77"/>
      <c r="N4" s="77"/>
      <c r="O4" s="77"/>
      <c r="P4" s="77"/>
      <c r="Q4" s="77"/>
      <c r="R4" s="77"/>
      <c r="S4" s="77"/>
      <c r="T4" s="77"/>
      <c r="U4" s="77"/>
      <c r="V4" s="77"/>
      <c r="W4" s="77"/>
      <c r="X4" s="78"/>
      <c r="Y4" s="72" t="s">
        <v>60</v>
      </c>
      <c r="Z4" s="72"/>
      <c r="AA4" s="72"/>
      <c r="AB4" s="72"/>
      <c r="AC4" s="72"/>
      <c r="AD4" s="72"/>
      <c r="AE4" s="72"/>
      <c r="AF4" s="72"/>
      <c r="AG4" s="72"/>
      <c r="AH4" s="72"/>
      <c r="AI4" s="72"/>
      <c r="AJ4" s="72" t="s">
        <v>61</v>
      </c>
      <c r="AK4" s="72"/>
      <c r="AL4" s="72"/>
      <c r="AM4" s="72"/>
      <c r="AN4" s="72"/>
      <c r="AO4" s="72"/>
      <c r="AP4" s="72"/>
      <c r="AQ4" s="72"/>
      <c r="AR4" s="72"/>
      <c r="AS4" s="72"/>
      <c r="AT4" s="72"/>
      <c r="AU4" s="72" t="s">
        <v>62</v>
      </c>
      <c r="AV4" s="72"/>
      <c r="AW4" s="72"/>
      <c r="AX4" s="72"/>
      <c r="AY4" s="72"/>
      <c r="AZ4" s="72"/>
      <c r="BA4" s="72"/>
      <c r="BB4" s="72"/>
      <c r="BC4" s="72"/>
      <c r="BD4" s="72"/>
      <c r="BE4" s="72"/>
      <c r="BF4" s="72" t="s">
        <v>63</v>
      </c>
      <c r="BG4" s="72"/>
      <c r="BH4" s="72"/>
      <c r="BI4" s="72"/>
      <c r="BJ4" s="72"/>
      <c r="BK4" s="72"/>
      <c r="BL4" s="72"/>
      <c r="BM4" s="72"/>
      <c r="BN4" s="72"/>
      <c r="BO4" s="72"/>
      <c r="BP4" s="72"/>
      <c r="BQ4" s="72" t="s">
        <v>64</v>
      </c>
      <c r="BR4" s="72"/>
      <c r="BS4" s="72"/>
      <c r="BT4" s="72"/>
      <c r="BU4" s="72"/>
      <c r="BV4" s="72"/>
      <c r="BW4" s="72"/>
      <c r="BX4" s="72"/>
      <c r="BY4" s="72"/>
      <c r="BZ4" s="72"/>
      <c r="CA4" s="72"/>
      <c r="CB4" s="72" t="s">
        <v>65</v>
      </c>
      <c r="CC4" s="72"/>
      <c r="CD4" s="72"/>
      <c r="CE4" s="72"/>
      <c r="CF4" s="72"/>
      <c r="CG4" s="72"/>
      <c r="CH4" s="72"/>
      <c r="CI4" s="72"/>
      <c r="CJ4" s="72"/>
      <c r="CK4" s="72"/>
      <c r="CL4" s="72"/>
      <c r="CM4" s="72" t="s">
        <v>66</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69</v>
      </c>
      <c r="DU4" s="72"/>
      <c r="DV4" s="72"/>
      <c r="DW4" s="72"/>
      <c r="DX4" s="72"/>
      <c r="DY4" s="72"/>
      <c r="DZ4" s="72"/>
      <c r="EA4" s="72"/>
      <c r="EB4" s="72"/>
      <c r="EC4" s="72"/>
      <c r="ED4" s="72"/>
      <c r="EE4" s="72" t="s">
        <v>70</v>
      </c>
      <c r="EF4" s="72"/>
      <c r="EG4" s="72"/>
      <c r="EH4" s="72"/>
      <c r="EI4" s="72"/>
      <c r="EJ4" s="72"/>
      <c r="EK4" s="72"/>
      <c r="EL4" s="72"/>
      <c r="EM4" s="72"/>
      <c r="EN4" s="72"/>
      <c r="EO4" s="72"/>
    </row>
    <row r="5" spans="1:145" x14ac:dyDescent="0.15">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15">
      <c r="A6" s="14" t="s">
        <v>99</v>
      </c>
      <c r="B6" s="19">
        <f>B7</f>
        <v>2021</v>
      </c>
      <c r="C6" s="19">
        <f t="shared" ref="C6:X6" si="3">C7</f>
        <v>193640</v>
      </c>
      <c r="D6" s="19">
        <f t="shared" si="3"/>
        <v>47</v>
      </c>
      <c r="E6" s="19">
        <f t="shared" si="3"/>
        <v>17</v>
      </c>
      <c r="F6" s="19">
        <f t="shared" si="3"/>
        <v>5</v>
      </c>
      <c r="G6" s="19">
        <f t="shared" si="3"/>
        <v>0</v>
      </c>
      <c r="H6" s="19" t="str">
        <f t="shared" si="3"/>
        <v>山梨県　早川町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5.87</v>
      </c>
      <c r="Q6" s="20">
        <f t="shared" si="3"/>
        <v>100</v>
      </c>
      <c r="R6" s="20">
        <f t="shared" si="3"/>
        <v>4000</v>
      </c>
      <c r="S6" s="20">
        <f t="shared" si="3"/>
        <v>951</v>
      </c>
      <c r="T6" s="20">
        <f t="shared" si="3"/>
        <v>369.96</v>
      </c>
      <c r="U6" s="20">
        <f t="shared" si="3"/>
        <v>2.57</v>
      </c>
      <c r="V6" s="20">
        <f t="shared" si="3"/>
        <v>55</v>
      </c>
      <c r="W6" s="20">
        <f t="shared" si="3"/>
        <v>0.08</v>
      </c>
      <c r="X6" s="20">
        <f t="shared" si="3"/>
        <v>687.5</v>
      </c>
      <c r="Y6" s="21">
        <f>IF(Y7="",NA(),Y7)</f>
        <v>108.45</v>
      </c>
      <c r="Z6" s="21">
        <f t="shared" ref="Z6:AH6" si="4">IF(Z7="",NA(),Z7)</f>
        <v>82.72</v>
      </c>
      <c r="AA6" s="21">
        <f t="shared" si="4"/>
        <v>105.19</v>
      </c>
      <c r="AB6" s="21">
        <f t="shared" si="4"/>
        <v>92.47</v>
      </c>
      <c r="AC6" s="21">
        <f t="shared" si="4"/>
        <v>87.99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40.68</v>
      </c>
      <c r="BR6" s="21">
        <f t="shared" ref="BR6:BZ6" si="8">IF(BR7="",NA(),BR7)</f>
        <v>30.44</v>
      </c>
      <c r="BS6" s="21">
        <f t="shared" si="8"/>
        <v>66.78</v>
      </c>
      <c r="BT6" s="21">
        <f t="shared" si="8"/>
        <v>46.74</v>
      </c>
      <c r="BU6" s="21">
        <f t="shared" si="8"/>
        <v>45.29</v>
      </c>
      <c r="BV6" s="21">
        <f t="shared" si="8"/>
        <v>59.8</v>
      </c>
      <c r="BW6" s="21">
        <f t="shared" si="8"/>
        <v>57.77</v>
      </c>
      <c r="BX6" s="21">
        <f t="shared" si="8"/>
        <v>57.31</v>
      </c>
      <c r="BY6" s="21">
        <f t="shared" si="8"/>
        <v>57.08</v>
      </c>
      <c r="BZ6" s="21">
        <f t="shared" si="8"/>
        <v>56.26</v>
      </c>
      <c r="CA6" s="20" t="str">
        <f>IF(CA7="","",IF(CA7="-","【-】","【"&amp;SUBSTITUTE(TEXT(CA7,"#,##0.00"),"-","△")&amp;"】"))</f>
        <v>【60.65】</v>
      </c>
      <c r="CB6" s="21">
        <f>IF(CB7="",NA(),CB7)</f>
        <v>318.44</v>
      </c>
      <c r="CC6" s="21">
        <f t="shared" ref="CC6:CK6" si="9">IF(CC7="",NA(),CC7)</f>
        <v>289.75</v>
      </c>
      <c r="CD6" s="21">
        <f t="shared" si="9"/>
        <v>150.08000000000001</v>
      </c>
      <c r="CE6" s="21">
        <f t="shared" si="9"/>
        <v>173.47</v>
      </c>
      <c r="CF6" s="21">
        <f t="shared" si="9"/>
        <v>204.1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97.56</v>
      </c>
      <c r="CN6" s="21">
        <f t="shared" ref="CN6:CV6" si="10">IF(CN7="",NA(),CN7)</f>
        <v>129.27000000000001</v>
      </c>
      <c r="CO6" s="21">
        <f t="shared" si="10"/>
        <v>114.63</v>
      </c>
      <c r="CP6" s="21">
        <f t="shared" si="10"/>
        <v>100</v>
      </c>
      <c r="CQ6" s="21">
        <f t="shared" si="10"/>
        <v>87.8</v>
      </c>
      <c r="CR6" s="21">
        <f t="shared" si="10"/>
        <v>51.75</v>
      </c>
      <c r="CS6" s="21">
        <f t="shared" si="10"/>
        <v>50.68</v>
      </c>
      <c r="CT6" s="21">
        <f t="shared" si="10"/>
        <v>50.14</v>
      </c>
      <c r="CU6" s="21">
        <f t="shared" si="10"/>
        <v>54.83</v>
      </c>
      <c r="CV6" s="21">
        <f t="shared" si="10"/>
        <v>66.53</v>
      </c>
      <c r="CW6" s="20" t="str">
        <f>IF(CW7="","",IF(CW7="-","【-】","【"&amp;SUBSTITUTE(TEXT(CW7,"#,##0.00"),"-","△")&amp;"】"))</f>
        <v>【61.14】</v>
      </c>
      <c r="CX6" s="21">
        <f>IF(CX7="",NA(),CX7)</f>
        <v>96.55</v>
      </c>
      <c r="CY6" s="21">
        <f t="shared" ref="CY6:DG6" si="11">IF(CY7="",NA(),CY7)</f>
        <v>96.49</v>
      </c>
      <c r="CZ6" s="21">
        <f t="shared" si="11"/>
        <v>94.55</v>
      </c>
      <c r="DA6" s="21">
        <f t="shared" si="11"/>
        <v>94.55</v>
      </c>
      <c r="DB6" s="21">
        <f t="shared" si="11"/>
        <v>94.55</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193640</v>
      </c>
      <c r="D7" s="23">
        <v>47</v>
      </c>
      <c r="E7" s="23">
        <v>17</v>
      </c>
      <c r="F7" s="23">
        <v>5</v>
      </c>
      <c r="G7" s="23">
        <v>0</v>
      </c>
      <c r="H7" s="23" t="s">
        <v>100</v>
      </c>
      <c r="I7" s="23" t="s">
        <v>101</v>
      </c>
      <c r="J7" s="23" t="s">
        <v>102</v>
      </c>
      <c r="K7" s="23" t="s">
        <v>103</v>
      </c>
      <c r="L7" s="23" t="s">
        <v>104</v>
      </c>
      <c r="M7" s="23" t="s">
        <v>105</v>
      </c>
      <c r="N7" s="24" t="s">
        <v>106</v>
      </c>
      <c r="O7" s="24" t="s">
        <v>107</v>
      </c>
      <c r="P7" s="24">
        <v>5.87</v>
      </c>
      <c r="Q7" s="24">
        <v>100</v>
      </c>
      <c r="R7" s="24">
        <v>4000</v>
      </c>
      <c r="S7" s="24">
        <v>951</v>
      </c>
      <c r="T7" s="24">
        <v>369.96</v>
      </c>
      <c r="U7" s="24">
        <v>2.57</v>
      </c>
      <c r="V7" s="24">
        <v>55</v>
      </c>
      <c r="W7" s="24">
        <v>0.08</v>
      </c>
      <c r="X7" s="24">
        <v>687.5</v>
      </c>
      <c r="Y7" s="24">
        <v>108.45</v>
      </c>
      <c r="Z7" s="24">
        <v>82.72</v>
      </c>
      <c r="AA7" s="24">
        <v>105.19</v>
      </c>
      <c r="AB7" s="24">
        <v>92.47</v>
      </c>
      <c r="AC7" s="24">
        <v>87.99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40.68</v>
      </c>
      <c r="BR7" s="24">
        <v>30.44</v>
      </c>
      <c r="BS7" s="24">
        <v>66.78</v>
      </c>
      <c r="BT7" s="24">
        <v>46.74</v>
      </c>
      <c r="BU7" s="24">
        <v>45.29</v>
      </c>
      <c r="BV7" s="24">
        <v>59.8</v>
      </c>
      <c r="BW7" s="24">
        <v>57.77</v>
      </c>
      <c r="BX7" s="24">
        <v>57.31</v>
      </c>
      <c r="BY7" s="24">
        <v>57.08</v>
      </c>
      <c r="BZ7" s="24">
        <v>56.26</v>
      </c>
      <c r="CA7" s="24">
        <v>60.65</v>
      </c>
      <c r="CB7" s="24">
        <v>318.44</v>
      </c>
      <c r="CC7" s="24">
        <v>289.75</v>
      </c>
      <c r="CD7" s="24">
        <v>150.08000000000001</v>
      </c>
      <c r="CE7" s="24">
        <v>173.47</v>
      </c>
      <c r="CF7" s="24">
        <v>204.1</v>
      </c>
      <c r="CG7" s="24">
        <v>263.76</v>
      </c>
      <c r="CH7" s="24">
        <v>274.35000000000002</v>
      </c>
      <c r="CI7" s="24">
        <v>273.52</v>
      </c>
      <c r="CJ7" s="24">
        <v>274.99</v>
      </c>
      <c r="CK7" s="24">
        <v>282.08999999999997</v>
      </c>
      <c r="CL7" s="24">
        <v>256.97000000000003</v>
      </c>
      <c r="CM7" s="24">
        <v>97.56</v>
      </c>
      <c r="CN7" s="24">
        <v>129.27000000000001</v>
      </c>
      <c r="CO7" s="24">
        <v>114.63</v>
      </c>
      <c r="CP7" s="24">
        <v>100</v>
      </c>
      <c r="CQ7" s="24">
        <v>87.8</v>
      </c>
      <c r="CR7" s="24">
        <v>51.75</v>
      </c>
      <c r="CS7" s="24">
        <v>50.68</v>
      </c>
      <c r="CT7" s="24">
        <v>50.14</v>
      </c>
      <c r="CU7" s="24">
        <v>54.83</v>
      </c>
      <c r="CV7" s="24">
        <v>66.53</v>
      </c>
      <c r="CW7" s="24">
        <v>61.14</v>
      </c>
      <c r="CX7" s="24">
        <v>96.55</v>
      </c>
      <c r="CY7" s="24">
        <v>96.49</v>
      </c>
      <c r="CZ7" s="24">
        <v>94.55</v>
      </c>
      <c r="DA7" s="24">
        <v>94.55</v>
      </c>
      <c r="DB7" s="24">
        <v>94.55</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113</v>
      </c>
    </row>
    <row r="12" spans="1:145" x14ac:dyDescent="0.15">
      <c r="B12">
        <v>1</v>
      </c>
      <c r="C12">
        <v>1</v>
      </c>
      <c r="D12">
        <v>1</v>
      </c>
      <c r="E12">
        <v>2</v>
      </c>
      <c r="F12">
        <v>3</v>
      </c>
      <c r="G12" t="s">
        <v>114</v>
      </c>
    </row>
    <row r="13" spans="1:145" x14ac:dyDescent="0.15">
      <c r="B13" t="s">
        <v>115</v>
      </c>
      <c r="C13" t="s">
        <v>116</v>
      </c>
      <c r="D13" t="s">
        <v>117</v>
      </c>
      <c r="E13" t="s">
        <v>118</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2023-02-02T01:01:21Z</cp:lastPrinted>
  <dcterms:created xsi:type="dcterms:W3CDTF">2022-12-01T01:57:23Z</dcterms:created>
  <dcterms:modified xsi:type="dcterms:W3CDTF">2023-02-02T01:01:23Z</dcterms:modified>
  <cp:category/>
</cp:coreProperties>
</file>