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HYPCA218023a\Desktop\公営企業に係わる経営比較分析表（令和３年度）の分析等\15 早川町\04法非適下水道【経営比較分析表】2021_193640_47_1718\"/>
    </mc:Choice>
  </mc:AlternateContent>
  <workbookProtection workbookAlgorithmName="SHA-512" workbookHashValue="6KsSnNu0MlwysVzsvST0zWr6RJNDPt1tmSyeE+ZqykpYHgCgudtniJjmJfixHaFPLaj0xHQn3TaRa3xaU9fqyg==" workbookSaltValue="aVEmId/Ivwj+KG6f9FnGBA=="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alcChain>
</file>

<file path=xl/sharedStrings.xml><?xml version="1.0" encoding="utf-8"?>
<sst xmlns="http://schemas.openxmlformats.org/spreadsheetml/2006/main" count="236" uniqueCount="120">
  <si>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</si>
  <si>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</si>
  <si>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</si>
  <si>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</si>
  <si>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</si>
  <si>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</si>
  <si>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</si>
  <si>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</si>
  <si>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</si>
  <si>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</si>
  <si>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</si>
  <si>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</si>
  <si>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</si>
  <si>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</si>
  <si>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</si>
  <si>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</si>
  <si>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</si>
  <si>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</si>
  <si>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</si>
  <si>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</si>
  <si>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</si>
  <si>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</si>
  <si>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</si>
  <si>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</si>
  <si>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</si>
  <si>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</si>
  <si>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</si>
  <si>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</si>
  <si>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</si>
  <si>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</si>
  <si>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</si>
  <si>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</si>
  <si>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</si>
  <si>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</si>
  <si>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</si>
  <si>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</si>
  <si>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</si>
  <si>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</si>
  <si>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</si>
  <si>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</si>
  <si>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</si>
  <si>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</si>
  <si>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</si>
  <si>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</si>
  <si>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</si>
  <si>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</si>
  <si>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</si>
  <si>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</si>
  <si>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</si>
  <si>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</si>
  <si>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</si>
  <si>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</si>
  <si>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</si>
  <si>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</si>
  <si>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</si>
  <si>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</si>
  <si>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</si>
  <si>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</si>
  <si>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</si>
  <si>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</si>
  <si>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</si>
  <si>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</si>
  <si>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</si>
  <si>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</si>
  <si>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</si>
  <si>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</si>
  <si>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</si>
  <si>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</si>
  <si>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</si>
  <si>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</si>
  <si>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</si>
  <si>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</si>
  <si>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</si>
  <si>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</si>
  <si>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</si>
  <si>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</si>
  <si>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</si>
  <si>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</si>
  <si>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</si>
  <si>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</si>
  <si>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</si>
  <si>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</si>
  <si>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</si>
  <si>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</si>
  <si>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</si>
  <si>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</si>
  <si>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</si>
  <si>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</si>
  <si>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</si>
  <si>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</si>
  <si>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</si>
  <si>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</si>
  <si>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</si>
  <si>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</si>
  <si>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</si>
  <si>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</si>
  <si>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</si>
  <si>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</si>
  <si>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早川町</t>
  </si>
  <si>
    <t>法非適用</t>
  </si>
  <si>
    <t>下水道事業</t>
  </si>
  <si>
    <t>特定環境保全公共下水道</t>
  </si>
  <si>
    <t>D1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</si>
  <si>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</si>
  <si>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</si>
  <si>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</si>
  <si>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</si>
  <si>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</si>
  <si>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</si>
  <si>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</si>
  <si>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</si>
  <si>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</si>
  <si>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</si>
  <si>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</si>
  <si>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</si>
  <si>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</si>
  <si>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</si>
  <si>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令和元年度に償還金を返済済みのため、令和２年度から全体的に横ばい傾向である。又、施設の老朽化で今後、維持管理費が増大も懸念されるため、施設の廃止を視野に入れて事業を進めていく。</t>
    <rPh sb="0" eb="2">
      <t>レイワ</t>
    </rPh>
    <rPh sb="2" eb="3">
      <t>モト</t>
    </rPh>
    <rPh sb="3" eb="5">
      <t>ネンド</t>
    </rPh>
    <rPh sb="6" eb="9">
      <t>ショウカンキン</t>
    </rPh>
    <rPh sb="10" eb="13">
      <t>ヘンサイズ</t>
    </rPh>
    <rPh sb="18" eb="20">
      <t>レイワ</t>
    </rPh>
    <rPh sb="21" eb="23">
      <t>ネンド</t>
    </rPh>
    <rPh sb="25" eb="28">
      <t>ゼンタイテキ</t>
    </rPh>
    <rPh sb="29" eb="30">
      <t>ヨコ</t>
    </rPh>
    <rPh sb="32" eb="34">
      <t>ケイコウ</t>
    </rPh>
    <rPh sb="38" eb="39">
      <t>マタ</t>
    </rPh>
    <rPh sb="40" eb="42">
      <t>シセツ</t>
    </rPh>
    <rPh sb="43" eb="46">
      <t>ロウキュウカ</t>
    </rPh>
    <rPh sb="47" eb="49">
      <t>コンゴ</t>
    </rPh>
    <rPh sb="50" eb="55">
      <t>イジカンリヒ</t>
    </rPh>
    <rPh sb="56" eb="58">
      <t>ゾウダイ</t>
    </rPh>
    <rPh sb="59" eb="61">
      <t>ケネン</t>
    </rPh>
    <rPh sb="67" eb="69">
      <t>シセツ</t>
    </rPh>
    <rPh sb="70" eb="72">
      <t>ハイシ</t>
    </rPh>
    <rPh sb="73" eb="75">
      <t>シヤ</t>
    </rPh>
    <rPh sb="76" eb="77">
      <t>イ</t>
    </rPh>
    <rPh sb="79" eb="81">
      <t>ジギョウ</t>
    </rPh>
    <rPh sb="82" eb="83">
      <t>スス</t>
    </rPh>
    <phoneticPr fontId="4"/>
  </si>
  <si>
    <t>昭和６３年度より計画を進め、平成２年度に供用開始を始めた施設に関して、計画当時と比べ大きく生活環境が変化し、また稼働後、３０年以上経過し、施設の老朽化も課題である。今後の進むべき方向性を検討する必要があり、全体計画に基づいて計画的に更新していく。</t>
    <rPh sb="0" eb="2">
      <t>ショウワ</t>
    </rPh>
    <rPh sb="4" eb="6">
      <t>ネンド</t>
    </rPh>
    <rPh sb="8" eb="10">
      <t>ケイカク</t>
    </rPh>
    <rPh sb="11" eb="12">
      <t>スス</t>
    </rPh>
    <rPh sb="14" eb="16">
      <t>ヘイセイ</t>
    </rPh>
    <phoneticPr fontId="4"/>
  </si>
  <si>
    <t>この施設の所在地は、重要伝統的建造物保存地区であって、家屋の外観などを改修できないことから特定環境保全公共下水道を整備したものである。そのため、小規模施設であり、使用している人口も少なく予算規模も小さいため、出来るだけ効率的に経営できるよう努力していく。</t>
    <rPh sb="2" eb="4">
      <t>シセツ</t>
    </rPh>
    <rPh sb="5" eb="8">
      <t>ショザイチ</t>
    </rPh>
    <rPh sb="10" eb="18">
      <t>ジュウヨウデントウテキケンゾウブツ</t>
    </rPh>
    <rPh sb="18" eb="22">
      <t>ホゾンチク</t>
    </rPh>
    <rPh sb="27" eb="29">
      <t>カオク</t>
    </rPh>
    <rPh sb="30" eb="32">
      <t>ガイカン</t>
    </rPh>
    <rPh sb="35" eb="37">
      <t>カイシュウ</t>
    </rPh>
    <rPh sb="45" eb="51">
      <t>トクテイカンキョウホゼン</t>
    </rPh>
    <rPh sb="51" eb="56">
      <t>コウキョウゲスイドウ</t>
    </rPh>
    <rPh sb="57" eb="59">
      <t>セイビ</t>
    </rPh>
    <rPh sb="72" eb="77">
      <t>ショウキボシセツ</t>
    </rPh>
    <rPh sb="81" eb="83">
      <t>シヨウ</t>
    </rPh>
    <rPh sb="87" eb="89">
      <t>ジンコウ</t>
    </rPh>
    <rPh sb="90" eb="91">
      <t>スク</t>
    </rPh>
    <rPh sb="93" eb="97">
      <t>ヨサンキボ</t>
    </rPh>
    <rPh sb="98" eb="99">
      <t>チイ</t>
    </rPh>
    <rPh sb="104" eb="106">
      <t>デキ</t>
    </rPh>
    <rPh sb="109" eb="112">
      <t>コウリツテキ</t>
    </rPh>
    <rPh sb="113" eb="115">
      <t>ケイエイ</t>
    </rPh>
    <rPh sb="120" eb="122">
      <t>ドリョク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</si>
</sst>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F5F5-49A3-B37E-2E7D87079825}"/>
            </c:ext>
          </c:extLst>
        </c:ser>
        <c:dLbls>
          <c:showLegendKey val="0"/>
          <c:showVal val="0"/>
          <c:showCatName val="0"/>
          <c:showSerName val="0"/>
          <c:showPercent val="0"/>
          <c:showBubbleSize val="0"/>
        </c:dLbls>
        <c:gapWidth val="150"/>
        <c:axId val="332043832"/>
        <c:axId val="332044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0.13</c:v>
                </c:pt>
                <c:pt idx="2">
                  <c:v>0.36</c:v>
                </c:pt>
                <c:pt idx="3">
                  <c:v>0.06</c:v>
                </c:pt>
                <c:pt idx="4">
                  <c:v>0.27</c:v>
                </c:pt>
              </c:numCache>
            </c:numRef>
          </c:val>
          <c:smooth val="0"/>
          <c:extLst xmlns:c16r2="http://schemas.microsoft.com/office/drawing/2015/06/chart">
            <c:ext xmlns:c16="http://schemas.microsoft.com/office/drawing/2014/chart" uri="{C3380CC4-5D6E-409C-BE32-E72D297353CC}">
              <c16:uniqueId val="{00000001-F5F5-49A3-B37E-2E7D87079825}"/>
            </c:ext>
          </c:extLst>
        </c:ser>
        <c:dLbls>
          <c:showLegendKey val="0"/>
          <c:showVal val="0"/>
          <c:showCatName val="0"/>
          <c:showSerName val="0"/>
          <c:showPercent val="0"/>
          <c:showBubbleSize val="0"/>
        </c:dLbls>
        <c:marker val="1"/>
        <c:smooth val="0"/>
        <c:axId val="332043832"/>
        <c:axId val="332044216"/>
      </c:lineChart>
      <c:dateAx>
        <c:axId val="332043832"/>
        <c:scaling>
          <c:orientation val="minMax"/>
        </c:scaling>
        <c:delete val="1"/>
        <c:axPos val="b"/>
        <c:numFmt formatCode="&quot;H&quot;yy" sourceLinked="1"/>
        <c:majorTickMark val="none"/>
        <c:minorTickMark val="none"/>
        <c:tickLblPos val="none"/>
        <c:crossAx val="332044216"/>
        <c:crosses val="autoZero"/>
        <c:auto val="1"/>
        <c:lblOffset val="100"/>
        <c:baseTimeUnit val="years"/>
      </c:dateAx>
      <c:valAx>
        <c:axId val="332044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2043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100</c:v>
                </c:pt>
                <c:pt idx="1">
                  <c:v>100</c:v>
                </c:pt>
                <c:pt idx="2">
                  <c:v>117.83</c:v>
                </c:pt>
                <c:pt idx="3">
                  <c:v>125.22</c:v>
                </c:pt>
                <c:pt idx="4">
                  <c:v>119.13</c:v>
                </c:pt>
              </c:numCache>
            </c:numRef>
          </c:val>
          <c:extLst xmlns:c16r2="http://schemas.microsoft.com/office/drawing/2015/06/chart">
            <c:ext xmlns:c16="http://schemas.microsoft.com/office/drawing/2014/chart" uri="{C3380CC4-5D6E-409C-BE32-E72D297353CC}">
              <c16:uniqueId val="{00000000-3A7C-46E4-B718-CB0A14C3EA91}"/>
            </c:ext>
          </c:extLst>
        </c:ser>
        <c:dLbls>
          <c:showLegendKey val="0"/>
          <c:showVal val="0"/>
          <c:showCatName val="0"/>
          <c:showSerName val="0"/>
          <c:showPercent val="0"/>
          <c:showBubbleSize val="0"/>
        </c:dLbls>
        <c:gapWidth val="150"/>
        <c:axId val="332596312"/>
        <c:axId val="332591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43.36</c:v>
                </c:pt>
                <c:pt idx="1">
                  <c:v>42.56</c:v>
                </c:pt>
                <c:pt idx="2">
                  <c:v>42.47</c:v>
                </c:pt>
                <c:pt idx="3">
                  <c:v>45.87</c:v>
                </c:pt>
                <c:pt idx="4">
                  <c:v>44.24</c:v>
                </c:pt>
              </c:numCache>
            </c:numRef>
          </c:val>
          <c:smooth val="0"/>
          <c:extLst xmlns:c16r2="http://schemas.microsoft.com/office/drawing/2015/06/chart">
            <c:ext xmlns:c16="http://schemas.microsoft.com/office/drawing/2014/chart" uri="{C3380CC4-5D6E-409C-BE32-E72D297353CC}">
              <c16:uniqueId val="{00000001-3A7C-46E4-B718-CB0A14C3EA91}"/>
            </c:ext>
          </c:extLst>
        </c:ser>
        <c:dLbls>
          <c:showLegendKey val="0"/>
          <c:showVal val="0"/>
          <c:showCatName val="0"/>
          <c:showSerName val="0"/>
          <c:showPercent val="0"/>
          <c:showBubbleSize val="0"/>
        </c:dLbls>
        <c:marker val="1"/>
        <c:smooth val="0"/>
        <c:axId val="332596312"/>
        <c:axId val="332591216"/>
      </c:lineChart>
      <c:dateAx>
        <c:axId val="332596312"/>
        <c:scaling>
          <c:orientation val="minMax"/>
        </c:scaling>
        <c:delete val="1"/>
        <c:axPos val="b"/>
        <c:numFmt formatCode="&quot;H&quot;yy" sourceLinked="1"/>
        <c:majorTickMark val="none"/>
        <c:minorTickMark val="none"/>
        <c:tickLblPos val="none"/>
        <c:crossAx val="332591216"/>
        <c:crosses val="autoZero"/>
        <c:auto val="1"/>
        <c:lblOffset val="100"/>
        <c:baseTimeUnit val="years"/>
      </c:dateAx>
      <c:valAx>
        <c:axId val="332591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2596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DD44-4830-9D69-FB723A70BB45}"/>
            </c:ext>
          </c:extLst>
        </c:ser>
        <c:dLbls>
          <c:showLegendKey val="0"/>
          <c:showVal val="0"/>
          <c:showCatName val="0"/>
          <c:showSerName val="0"/>
          <c:showPercent val="0"/>
          <c:showBubbleSize val="0"/>
        </c:dLbls>
        <c:gapWidth val="150"/>
        <c:axId val="332592000"/>
        <c:axId val="332592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83.06</c:v>
                </c:pt>
                <c:pt idx="1">
                  <c:v>83.32</c:v>
                </c:pt>
                <c:pt idx="2">
                  <c:v>83.75</c:v>
                </c:pt>
                <c:pt idx="3">
                  <c:v>87.65</c:v>
                </c:pt>
                <c:pt idx="4">
                  <c:v>88.15</c:v>
                </c:pt>
              </c:numCache>
            </c:numRef>
          </c:val>
          <c:smooth val="0"/>
          <c:extLst xmlns:c16r2="http://schemas.microsoft.com/office/drawing/2015/06/chart">
            <c:ext xmlns:c16="http://schemas.microsoft.com/office/drawing/2014/chart" uri="{C3380CC4-5D6E-409C-BE32-E72D297353CC}">
              <c16:uniqueId val="{00000001-DD44-4830-9D69-FB723A70BB45}"/>
            </c:ext>
          </c:extLst>
        </c:ser>
        <c:dLbls>
          <c:showLegendKey val="0"/>
          <c:showVal val="0"/>
          <c:showCatName val="0"/>
          <c:showSerName val="0"/>
          <c:showPercent val="0"/>
          <c:showBubbleSize val="0"/>
        </c:dLbls>
        <c:marker val="1"/>
        <c:smooth val="0"/>
        <c:axId val="332592000"/>
        <c:axId val="332592392"/>
      </c:lineChart>
      <c:dateAx>
        <c:axId val="332592000"/>
        <c:scaling>
          <c:orientation val="minMax"/>
        </c:scaling>
        <c:delete val="1"/>
        <c:axPos val="b"/>
        <c:numFmt formatCode="&quot;H&quot;yy" sourceLinked="1"/>
        <c:majorTickMark val="none"/>
        <c:minorTickMark val="none"/>
        <c:tickLblPos val="none"/>
        <c:crossAx val="332592392"/>
        <c:crosses val="autoZero"/>
        <c:auto val="1"/>
        <c:lblOffset val="100"/>
        <c:baseTimeUnit val="years"/>
      </c:dateAx>
      <c:valAx>
        <c:axId val="332592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2592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43.71</c:v>
                </c:pt>
                <c:pt idx="1">
                  <c:v>63.53</c:v>
                </c:pt>
                <c:pt idx="2">
                  <c:v>50.58</c:v>
                </c:pt>
                <c:pt idx="3">
                  <c:v>97.23</c:v>
                </c:pt>
                <c:pt idx="4">
                  <c:v>101.66</c:v>
                </c:pt>
              </c:numCache>
            </c:numRef>
          </c:val>
          <c:extLst xmlns:c16r2="http://schemas.microsoft.com/office/drawing/2015/06/chart">
            <c:ext xmlns:c16="http://schemas.microsoft.com/office/drawing/2014/chart" uri="{C3380CC4-5D6E-409C-BE32-E72D297353CC}">
              <c16:uniqueId val="{00000000-687C-4421-BD8F-8848993ADC88}"/>
            </c:ext>
          </c:extLst>
        </c:ser>
        <c:dLbls>
          <c:showLegendKey val="0"/>
          <c:showVal val="0"/>
          <c:showCatName val="0"/>
          <c:showSerName val="0"/>
          <c:showPercent val="0"/>
          <c:showBubbleSize val="0"/>
        </c:dLbls>
        <c:gapWidth val="150"/>
        <c:axId val="332056696"/>
        <c:axId val="332057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87C-4421-BD8F-8848993ADC88}"/>
            </c:ext>
          </c:extLst>
        </c:ser>
        <c:dLbls>
          <c:showLegendKey val="0"/>
          <c:showVal val="0"/>
          <c:showCatName val="0"/>
          <c:showSerName val="0"/>
          <c:showPercent val="0"/>
          <c:showBubbleSize val="0"/>
        </c:dLbls>
        <c:marker val="1"/>
        <c:smooth val="0"/>
        <c:axId val="332056696"/>
        <c:axId val="332057080"/>
      </c:lineChart>
      <c:dateAx>
        <c:axId val="332056696"/>
        <c:scaling>
          <c:orientation val="minMax"/>
        </c:scaling>
        <c:delete val="1"/>
        <c:axPos val="b"/>
        <c:numFmt formatCode="&quot;H&quot;yy" sourceLinked="1"/>
        <c:majorTickMark val="none"/>
        <c:minorTickMark val="none"/>
        <c:tickLblPos val="none"/>
        <c:crossAx val="332057080"/>
        <c:crosses val="autoZero"/>
        <c:auto val="1"/>
        <c:lblOffset val="100"/>
        <c:baseTimeUnit val="years"/>
      </c:dateAx>
      <c:valAx>
        <c:axId val="332057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2056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760-4351-A586-3EEBCEF27F00}"/>
            </c:ext>
          </c:extLst>
        </c:ser>
        <c:dLbls>
          <c:showLegendKey val="0"/>
          <c:showVal val="0"/>
          <c:showCatName val="0"/>
          <c:showSerName val="0"/>
          <c:showPercent val="0"/>
          <c:showBubbleSize val="0"/>
        </c:dLbls>
        <c:gapWidth val="150"/>
        <c:axId val="332051224"/>
        <c:axId val="332051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760-4351-A586-3EEBCEF27F00}"/>
            </c:ext>
          </c:extLst>
        </c:ser>
        <c:dLbls>
          <c:showLegendKey val="0"/>
          <c:showVal val="0"/>
          <c:showCatName val="0"/>
          <c:showSerName val="0"/>
          <c:showPercent val="0"/>
          <c:showBubbleSize val="0"/>
        </c:dLbls>
        <c:marker val="1"/>
        <c:smooth val="0"/>
        <c:axId val="332051224"/>
        <c:axId val="332051608"/>
      </c:lineChart>
      <c:dateAx>
        <c:axId val="332051224"/>
        <c:scaling>
          <c:orientation val="minMax"/>
        </c:scaling>
        <c:delete val="1"/>
        <c:axPos val="b"/>
        <c:numFmt formatCode="&quot;H&quot;yy" sourceLinked="1"/>
        <c:majorTickMark val="none"/>
        <c:minorTickMark val="none"/>
        <c:tickLblPos val="none"/>
        <c:crossAx val="332051608"/>
        <c:crosses val="autoZero"/>
        <c:auto val="1"/>
        <c:lblOffset val="100"/>
        <c:baseTimeUnit val="years"/>
      </c:dateAx>
      <c:valAx>
        <c:axId val="332051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2051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FD7-4B34-A0B4-528E49E398CF}"/>
            </c:ext>
          </c:extLst>
        </c:ser>
        <c:dLbls>
          <c:showLegendKey val="0"/>
          <c:showVal val="0"/>
          <c:showCatName val="0"/>
          <c:showSerName val="0"/>
          <c:showPercent val="0"/>
          <c:showBubbleSize val="0"/>
        </c:dLbls>
        <c:gapWidth val="150"/>
        <c:axId val="332818400"/>
        <c:axId val="332817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FD7-4B34-A0B4-528E49E398CF}"/>
            </c:ext>
          </c:extLst>
        </c:ser>
        <c:dLbls>
          <c:showLegendKey val="0"/>
          <c:showVal val="0"/>
          <c:showCatName val="0"/>
          <c:showSerName val="0"/>
          <c:showPercent val="0"/>
          <c:showBubbleSize val="0"/>
        </c:dLbls>
        <c:marker val="1"/>
        <c:smooth val="0"/>
        <c:axId val="332818400"/>
        <c:axId val="332817224"/>
      </c:lineChart>
      <c:dateAx>
        <c:axId val="332818400"/>
        <c:scaling>
          <c:orientation val="minMax"/>
        </c:scaling>
        <c:delete val="1"/>
        <c:axPos val="b"/>
        <c:numFmt formatCode="&quot;H&quot;yy" sourceLinked="1"/>
        <c:majorTickMark val="none"/>
        <c:minorTickMark val="none"/>
        <c:tickLblPos val="none"/>
        <c:crossAx val="332817224"/>
        <c:crosses val="autoZero"/>
        <c:auto val="1"/>
        <c:lblOffset val="100"/>
        <c:baseTimeUnit val="years"/>
      </c:dateAx>
      <c:valAx>
        <c:axId val="332817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2818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773-4646-9BE7-EBC5EA9473B3}"/>
            </c:ext>
          </c:extLst>
        </c:ser>
        <c:dLbls>
          <c:showLegendKey val="0"/>
          <c:showVal val="0"/>
          <c:showCatName val="0"/>
          <c:showSerName val="0"/>
          <c:showPercent val="0"/>
          <c:showBubbleSize val="0"/>
        </c:dLbls>
        <c:gapWidth val="150"/>
        <c:axId val="332818792"/>
        <c:axId val="332818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773-4646-9BE7-EBC5EA9473B3}"/>
            </c:ext>
          </c:extLst>
        </c:ser>
        <c:dLbls>
          <c:showLegendKey val="0"/>
          <c:showVal val="0"/>
          <c:showCatName val="0"/>
          <c:showSerName val="0"/>
          <c:showPercent val="0"/>
          <c:showBubbleSize val="0"/>
        </c:dLbls>
        <c:marker val="1"/>
        <c:smooth val="0"/>
        <c:axId val="332818792"/>
        <c:axId val="332818008"/>
      </c:lineChart>
      <c:dateAx>
        <c:axId val="332818792"/>
        <c:scaling>
          <c:orientation val="minMax"/>
        </c:scaling>
        <c:delete val="1"/>
        <c:axPos val="b"/>
        <c:numFmt formatCode="&quot;H&quot;yy" sourceLinked="1"/>
        <c:majorTickMark val="none"/>
        <c:minorTickMark val="none"/>
        <c:tickLblPos val="none"/>
        <c:crossAx val="332818008"/>
        <c:crosses val="autoZero"/>
        <c:auto val="1"/>
        <c:lblOffset val="100"/>
        <c:baseTimeUnit val="years"/>
      </c:dateAx>
      <c:valAx>
        <c:axId val="332818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2818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E9F-4ACB-BCB0-582E122A92A4}"/>
            </c:ext>
          </c:extLst>
        </c:ser>
        <c:dLbls>
          <c:showLegendKey val="0"/>
          <c:showVal val="0"/>
          <c:showCatName val="0"/>
          <c:showSerName val="0"/>
          <c:showPercent val="0"/>
          <c:showBubbleSize val="0"/>
        </c:dLbls>
        <c:gapWidth val="150"/>
        <c:axId val="332816048"/>
        <c:axId val="332816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E9F-4ACB-BCB0-582E122A92A4}"/>
            </c:ext>
          </c:extLst>
        </c:ser>
        <c:dLbls>
          <c:showLegendKey val="0"/>
          <c:showVal val="0"/>
          <c:showCatName val="0"/>
          <c:showSerName val="0"/>
          <c:showPercent val="0"/>
          <c:showBubbleSize val="0"/>
        </c:dLbls>
        <c:marker val="1"/>
        <c:smooth val="0"/>
        <c:axId val="332816048"/>
        <c:axId val="332816832"/>
      </c:lineChart>
      <c:dateAx>
        <c:axId val="332816048"/>
        <c:scaling>
          <c:orientation val="minMax"/>
        </c:scaling>
        <c:delete val="1"/>
        <c:axPos val="b"/>
        <c:numFmt formatCode="&quot;H&quot;yy" sourceLinked="1"/>
        <c:majorTickMark val="none"/>
        <c:minorTickMark val="none"/>
        <c:tickLblPos val="none"/>
        <c:crossAx val="332816832"/>
        <c:crosses val="autoZero"/>
        <c:auto val="1"/>
        <c:lblOffset val="100"/>
        <c:baseTimeUnit val="years"/>
      </c:dateAx>
      <c:valAx>
        <c:axId val="332816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281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D84-45B1-8CD4-93D4F6215373}"/>
            </c:ext>
          </c:extLst>
        </c:ser>
        <c:dLbls>
          <c:showLegendKey val="0"/>
          <c:showVal val="0"/>
          <c:showCatName val="0"/>
          <c:showSerName val="0"/>
          <c:showPercent val="0"/>
          <c:showBubbleSize val="0"/>
        </c:dLbls>
        <c:gapWidth val="150"/>
        <c:axId val="332596704"/>
        <c:axId val="332595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1243.71</c:v>
                </c:pt>
                <c:pt idx="1">
                  <c:v>1194.1500000000001</c:v>
                </c:pt>
                <c:pt idx="2">
                  <c:v>1206.79</c:v>
                </c:pt>
                <c:pt idx="3">
                  <c:v>1268.6300000000001</c:v>
                </c:pt>
                <c:pt idx="4">
                  <c:v>1283.69</c:v>
                </c:pt>
              </c:numCache>
            </c:numRef>
          </c:val>
          <c:smooth val="0"/>
          <c:extLst xmlns:c16r2="http://schemas.microsoft.com/office/drawing/2015/06/chart">
            <c:ext xmlns:c16="http://schemas.microsoft.com/office/drawing/2014/chart" uri="{C3380CC4-5D6E-409C-BE32-E72D297353CC}">
              <c16:uniqueId val="{00000001-CD84-45B1-8CD4-93D4F6215373}"/>
            </c:ext>
          </c:extLst>
        </c:ser>
        <c:dLbls>
          <c:showLegendKey val="0"/>
          <c:showVal val="0"/>
          <c:showCatName val="0"/>
          <c:showSerName val="0"/>
          <c:showPercent val="0"/>
          <c:showBubbleSize val="0"/>
        </c:dLbls>
        <c:marker val="1"/>
        <c:smooth val="0"/>
        <c:axId val="332596704"/>
        <c:axId val="332595920"/>
      </c:lineChart>
      <c:dateAx>
        <c:axId val="332596704"/>
        <c:scaling>
          <c:orientation val="minMax"/>
        </c:scaling>
        <c:delete val="1"/>
        <c:axPos val="b"/>
        <c:numFmt formatCode="&quot;H&quot;yy" sourceLinked="1"/>
        <c:majorTickMark val="none"/>
        <c:minorTickMark val="none"/>
        <c:tickLblPos val="none"/>
        <c:crossAx val="332595920"/>
        <c:crosses val="autoZero"/>
        <c:auto val="1"/>
        <c:lblOffset val="100"/>
        <c:baseTimeUnit val="years"/>
      </c:dateAx>
      <c:valAx>
        <c:axId val="332595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25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20.16</c:v>
                </c:pt>
                <c:pt idx="1">
                  <c:v>12.96</c:v>
                </c:pt>
                <c:pt idx="2">
                  <c:v>27.05</c:v>
                </c:pt>
                <c:pt idx="3">
                  <c:v>40.43</c:v>
                </c:pt>
                <c:pt idx="4">
                  <c:v>43.9</c:v>
                </c:pt>
              </c:numCache>
            </c:numRef>
          </c:val>
          <c:extLst xmlns:c16r2="http://schemas.microsoft.com/office/drawing/2015/06/chart">
            <c:ext xmlns:c16="http://schemas.microsoft.com/office/drawing/2014/chart" uri="{C3380CC4-5D6E-409C-BE32-E72D297353CC}">
              <c16:uniqueId val="{00000000-62FB-4332-A3EF-BEE9F314C7BA}"/>
            </c:ext>
          </c:extLst>
        </c:ser>
        <c:dLbls>
          <c:showLegendKey val="0"/>
          <c:showVal val="0"/>
          <c:showCatName val="0"/>
          <c:showSerName val="0"/>
          <c:showPercent val="0"/>
          <c:showBubbleSize val="0"/>
        </c:dLbls>
        <c:gapWidth val="150"/>
        <c:axId val="332593960"/>
        <c:axId val="332593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74.3</c:v>
                </c:pt>
                <c:pt idx="1">
                  <c:v>72.260000000000005</c:v>
                </c:pt>
                <c:pt idx="2">
                  <c:v>71.84</c:v>
                </c:pt>
                <c:pt idx="3">
                  <c:v>82.88</c:v>
                </c:pt>
                <c:pt idx="4">
                  <c:v>82.53</c:v>
                </c:pt>
              </c:numCache>
            </c:numRef>
          </c:val>
          <c:smooth val="0"/>
          <c:extLst xmlns:c16r2="http://schemas.microsoft.com/office/drawing/2015/06/chart">
            <c:ext xmlns:c16="http://schemas.microsoft.com/office/drawing/2014/chart" uri="{C3380CC4-5D6E-409C-BE32-E72D297353CC}">
              <c16:uniqueId val="{00000001-62FB-4332-A3EF-BEE9F314C7BA}"/>
            </c:ext>
          </c:extLst>
        </c:ser>
        <c:dLbls>
          <c:showLegendKey val="0"/>
          <c:showVal val="0"/>
          <c:showCatName val="0"/>
          <c:showSerName val="0"/>
          <c:showPercent val="0"/>
          <c:showBubbleSize val="0"/>
        </c:dLbls>
        <c:marker val="1"/>
        <c:smooth val="0"/>
        <c:axId val="332593960"/>
        <c:axId val="332593568"/>
      </c:lineChart>
      <c:dateAx>
        <c:axId val="332593960"/>
        <c:scaling>
          <c:orientation val="minMax"/>
        </c:scaling>
        <c:delete val="1"/>
        <c:axPos val="b"/>
        <c:numFmt formatCode="&quot;H&quot;yy" sourceLinked="1"/>
        <c:majorTickMark val="none"/>
        <c:minorTickMark val="none"/>
        <c:tickLblPos val="none"/>
        <c:crossAx val="332593568"/>
        <c:crosses val="autoZero"/>
        <c:auto val="1"/>
        <c:lblOffset val="100"/>
        <c:baseTimeUnit val="years"/>
      </c:dateAx>
      <c:valAx>
        <c:axId val="332593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2593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61.9</c:v>
                </c:pt>
                <c:pt idx="1">
                  <c:v>99</c:v>
                </c:pt>
                <c:pt idx="2">
                  <c:v>47.68</c:v>
                </c:pt>
                <c:pt idx="3">
                  <c:v>29.57</c:v>
                </c:pt>
                <c:pt idx="4">
                  <c:v>27.75</c:v>
                </c:pt>
              </c:numCache>
            </c:numRef>
          </c:val>
          <c:extLst xmlns:c16r2="http://schemas.microsoft.com/office/drawing/2015/06/chart">
            <c:ext xmlns:c16="http://schemas.microsoft.com/office/drawing/2014/chart" uri="{C3380CC4-5D6E-409C-BE32-E72D297353CC}">
              <c16:uniqueId val="{00000000-44FF-40FA-91AF-CA69A082B3C7}"/>
            </c:ext>
          </c:extLst>
        </c:ser>
        <c:dLbls>
          <c:showLegendKey val="0"/>
          <c:showVal val="0"/>
          <c:showCatName val="0"/>
          <c:showSerName val="0"/>
          <c:showPercent val="0"/>
          <c:showBubbleSize val="0"/>
        </c:dLbls>
        <c:gapWidth val="150"/>
        <c:axId val="332595528"/>
        <c:axId val="332590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221.81</c:v>
                </c:pt>
                <c:pt idx="1">
                  <c:v>230.02</c:v>
                </c:pt>
                <c:pt idx="2">
                  <c:v>228.47</c:v>
                </c:pt>
                <c:pt idx="3">
                  <c:v>187.76</c:v>
                </c:pt>
                <c:pt idx="4">
                  <c:v>190.48</c:v>
                </c:pt>
              </c:numCache>
            </c:numRef>
          </c:val>
          <c:smooth val="0"/>
          <c:extLst xmlns:c16r2="http://schemas.microsoft.com/office/drawing/2015/06/chart">
            <c:ext xmlns:c16="http://schemas.microsoft.com/office/drawing/2014/chart" uri="{C3380CC4-5D6E-409C-BE32-E72D297353CC}">
              <c16:uniqueId val="{00000001-44FF-40FA-91AF-CA69A082B3C7}"/>
            </c:ext>
          </c:extLst>
        </c:ser>
        <c:dLbls>
          <c:showLegendKey val="0"/>
          <c:showVal val="0"/>
          <c:showCatName val="0"/>
          <c:showSerName val="0"/>
          <c:showPercent val="0"/>
          <c:showBubbleSize val="0"/>
        </c:dLbls>
        <c:marker val="1"/>
        <c:smooth val="0"/>
        <c:axId val="332595528"/>
        <c:axId val="332590432"/>
      </c:lineChart>
      <c:dateAx>
        <c:axId val="332595528"/>
        <c:scaling>
          <c:orientation val="minMax"/>
        </c:scaling>
        <c:delete val="1"/>
        <c:axPos val="b"/>
        <c:numFmt formatCode="&quot;H&quot;yy" sourceLinked="1"/>
        <c:majorTickMark val="none"/>
        <c:minorTickMark val="none"/>
        <c:tickLblPos val="none"/>
        <c:crossAx val="332590432"/>
        <c:crosses val="autoZero"/>
        <c:auto val="1"/>
        <c:lblOffset val="100"/>
        <c:baseTimeUnit val="years"/>
      </c:dateAx>
      <c:valAx>
        <c:axId val="332590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2595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【1,201.79】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【85.24】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H12" zoomScaleNormal="100" workbookViewId="0">
      <selection activeCell="CA82" sqref="CA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山梨県　早川町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法非適用</v>
      </c>
      <c r="C8" s="35"/>
      <c r="D8" s="35"/>
      <c r="E8" s="35"/>
      <c r="F8" s="35"/>
      <c r="G8" s="35"/>
      <c r="H8" s="35"/>
      <c r="I8" s="35" t="str">
        <f>データ!J6</f>
        <v>下水道事業</v>
      </c>
      <c r="J8" s="35"/>
      <c r="K8" s="35"/>
      <c r="L8" s="35"/>
      <c r="M8" s="35"/>
      <c r="N8" s="35"/>
      <c r="O8" s="35"/>
      <c r="P8" s="35" t="str">
        <f>データ!K6</f>
        <v>特定環境保全公共下水道</v>
      </c>
      <c r="Q8" s="35"/>
      <c r="R8" s="35"/>
      <c r="S8" s="35"/>
      <c r="T8" s="35"/>
      <c r="U8" s="35"/>
      <c r="V8" s="35"/>
      <c r="W8" s="35" t="str">
        <f>データ!L6</f>
        <v>D1</v>
      </c>
      <c r="X8" s="35"/>
      <c r="Y8" s="35"/>
      <c r="Z8" s="35"/>
      <c r="AA8" s="35"/>
      <c r="AB8" s="35"/>
      <c r="AC8" s="35"/>
      <c r="AD8" s="36" t="str">
        <f>データ!$M$6</f>
        <v>非設置</v>
      </c>
      <c r="AE8" s="36"/>
      <c r="AF8" s="36"/>
      <c r="AG8" s="36"/>
      <c r="AH8" s="36"/>
      <c r="AI8" s="36"/>
      <c r="AJ8" s="36"/>
      <c r="AK8" s="3"/>
      <c r="AL8" s="37">
        <f>データ!S6</f>
        <v>951</v>
      </c>
      <c r="AM8" s="37"/>
      <c r="AN8" s="37"/>
      <c r="AO8" s="37"/>
      <c r="AP8" s="37"/>
      <c r="AQ8" s="37"/>
      <c r="AR8" s="37"/>
      <c r="AS8" s="37"/>
      <c r="AT8" s="38">
        <f>データ!T6</f>
        <v>369.96</v>
      </c>
      <c r="AU8" s="38"/>
      <c r="AV8" s="38"/>
      <c r="AW8" s="38"/>
      <c r="AX8" s="38"/>
      <c r="AY8" s="38"/>
      <c r="AZ8" s="38"/>
      <c r="BA8" s="38"/>
      <c r="BB8" s="38">
        <f>データ!U6</f>
        <v>2.57</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t="str">
        <f>データ!O6</f>
        <v>該当数値なし</v>
      </c>
      <c r="J10" s="38"/>
      <c r="K10" s="38"/>
      <c r="L10" s="38"/>
      <c r="M10" s="38"/>
      <c r="N10" s="38"/>
      <c r="O10" s="38"/>
      <c r="P10" s="38">
        <f>データ!P6</f>
        <v>5.12</v>
      </c>
      <c r="Q10" s="38"/>
      <c r="R10" s="38"/>
      <c r="S10" s="38"/>
      <c r="T10" s="38"/>
      <c r="U10" s="38"/>
      <c r="V10" s="38"/>
      <c r="W10" s="38">
        <f>データ!Q6</f>
        <v>100</v>
      </c>
      <c r="X10" s="38"/>
      <c r="Y10" s="38"/>
      <c r="Z10" s="38"/>
      <c r="AA10" s="38"/>
      <c r="AB10" s="38"/>
      <c r="AC10" s="38"/>
      <c r="AD10" s="37">
        <f>データ!R6</f>
        <v>4500</v>
      </c>
      <c r="AE10" s="37"/>
      <c r="AF10" s="37"/>
      <c r="AG10" s="37"/>
      <c r="AH10" s="37"/>
      <c r="AI10" s="37"/>
      <c r="AJ10" s="37"/>
      <c r="AK10" s="2"/>
      <c r="AL10" s="37">
        <f>データ!V6</f>
        <v>48</v>
      </c>
      <c r="AM10" s="37"/>
      <c r="AN10" s="37"/>
      <c r="AO10" s="37"/>
      <c r="AP10" s="37"/>
      <c r="AQ10" s="37"/>
      <c r="AR10" s="37"/>
      <c r="AS10" s="37"/>
      <c r="AT10" s="38">
        <f>データ!W6</f>
        <v>0.03</v>
      </c>
      <c r="AU10" s="38"/>
      <c r="AV10" s="38"/>
      <c r="AW10" s="38"/>
      <c r="AX10" s="38"/>
      <c r="AY10" s="38"/>
      <c r="AZ10" s="38"/>
      <c r="BA10" s="38"/>
      <c r="BB10" s="38">
        <f>データ!X6</f>
        <v>1600</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117</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118</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119</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44</v>
      </c>
      <c r="H86" s="12" t="str">
        <f>データ!BP6</f>
        <v>【1,201.79】</v>
      </c>
      <c r="I86" s="12" t="str">
        <f>データ!CA6</f>
        <v>【75.31】</v>
      </c>
      <c r="J86" s="12" t="str">
        <f>データ!CL6</f>
        <v>【216.39】</v>
      </c>
      <c r="K86" s="12" t="str">
        <f>データ!CW6</f>
        <v>【42.57】</v>
      </c>
      <c r="L86" s="12" t="str">
        <f>データ!DH6</f>
        <v>【85.24】</v>
      </c>
      <c r="M86" s="12" t="s">
        <v>43</v>
      </c>
      <c r="N86" s="12" t="s">
        <v>44</v>
      </c>
      <c r="O86" s="12" t="str">
        <f>データ!EO6</f>
        <v>【0.15】</v>
      </c>
    </row>
  </sheetData>
  <sheetProtection algorithmName="SHA-512" hashValue="2s/86DLXPj8GvEECpUBrCqDmuJbso3tYKNVOApYR74N7d3GfHmM/BtDNWfq8ASFIjM6QplP7Zuten0dOI2V43A==" saltValue="aY4SBbeGZ+7/2iAblnraoQ=="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2021</v>
      </c>
      <c r="C6" s="19">
        <f t="shared" ref="C6:X6" si="3">C7</f>
        <v>193640</v>
      </c>
      <c r="D6" s="19">
        <f t="shared" si="3"/>
        <v>47</v>
      </c>
      <c r="E6" s="19">
        <f t="shared" si="3"/>
        <v>17</v>
      </c>
      <c r="F6" s="19">
        <f t="shared" si="3"/>
        <v>4</v>
      </c>
      <c r="G6" s="19">
        <f t="shared" si="3"/>
        <v>0</v>
      </c>
      <c r="H6" s="19" t="str">
        <f t="shared" si="3"/>
        <v>山梨県　早川町</v>
      </c>
      <c r="I6" s="19" t="str">
        <f t="shared" si="3"/>
        <v>法非適用</v>
      </c>
      <c r="J6" s="19" t="str">
        <f t="shared" si="3"/>
        <v>下水道事業</v>
      </c>
      <c r="K6" s="19" t="str">
        <f t="shared" si="3"/>
        <v>特定環境保全公共下水道</v>
      </c>
      <c r="L6" s="19" t="str">
        <f t="shared" si="3"/>
        <v>D1</v>
      </c>
      <c r="M6" s="19" t="str">
        <f t="shared" si="3"/>
        <v>非設置</v>
      </c>
      <c r="N6" s="20" t="str">
        <f t="shared" si="3"/>
        <v>-</v>
      </c>
      <c r="O6" s="20" t="str">
        <f t="shared" si="3"/>
        <v>該当数値なし</v>
      </c>
      <c r="P6" s="20">
        <f t="shared" si="3"/>
        <v>5.12</v>
      </c>
      <c r="Q6" s="20">
        <f t="shared" si="3"/>
        <v>100</v>
      </c>
      <c r="R6" s="20">
        <f t="shared" si="3"/>
        <v>4500</v>
      </c>
      <c r="S6" s="20">
        <f t="shared" si="3"/>
        <v>951</v>
      </c>
      <c r="T6" s="20">
        <f t="shared" si="3"/>
        <v>369.96</v>
      </c>
      <c r="U6" s="20">
        <f t="shared" si="3"/>
        <v>2.57</v>
      </c>
      <c r="V6" s="20">
        <f t="shared" si="3"/>
        <v>48</v>
      </c>
      <c r="W6" s="20">
        <f t="shared" si="3"/>
        <v>0.03</v>
      </c>
      <c r="X6" s="20">
        <f t="shared" si="3"/>
        <v>1600</v>
      </c>
      <c r="Y6" s="21">
        <f>IF(Y7="",NA(),Y7)</f>
        <v>43.71</v>
      </c>
      <c r="Z6" s="21">
        <f t="shared" ref="Z6:AH6" si="4">IF(Z7="",NA(),Z7)</f>
        <v>63.53</v>
      </c>
      <c r="AA6" s="21">
        <f t="shared" si="4"/>
        <v>50.58</v>
      </c>
      <c r="AB6" s="21">
        <f t="shared" si="4"/>
        <v>97.23</v>
      </c>
      <c r="AC6" s="21">
        <f t="shared" si="4"/>
        <v>101.66</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1243.71</v>
      </c>
      <c r="BL6" s="21">
        <f t="shared" si="7"/>
        <v>1194.1500000000001</v>
      </c>
      <c r="BM6" s="21">
        <f t="shared" si="7"/>
        <v>1206.79</v>
      </c>
      <c r="BN6" s="21">
        <f t="shared" si="7"/>
        <v>1268.6300000000001</v>
      </c>
      <c r="BO6" s="21">
        <f t="shared" si="7"/>
        <v>1283.69</v>
      </c>
      <c r="BP6" s="20" t="str">
        <f>IF(BP7="","",IF(BP7="-","【-】","【"&amp;SUBSTITUTE(TEXT(BP7,"#,##0.00"),"-","△")&amp;"】"))</f>
        <v>【1,201.79】</v>
      </c>
      <c r="BQ6" s="21">
        <f>IF(BQ7="",NA(),BQ7)</f>
        <v>20.16</v>
      </c>
      <c r="BR6" s="21">
        <f t="shared" ref="BR6:BZ6" si="8">IF(BR7="",NA(),BR7)</f>
        <v>12.96</v>
      </c>
      <c r="BS6" s="21">
        <f t="shared" si="8"/>
        <v>27.05</v>
      </c>
      <c r="BT6" s="21">
        <f t="shared" si="8"/>
        <v>40.43</v>
      </c>
      <c r="BU6" s="21">
        <f t="shared" si="8"/>
        <v>43.9</v>
      </c>
      <c r="BV6" s="21">
        <f t="shared" si="8"/>
        <v>74.3</v>
      </c>
      <c r="BW6" s="21">
        <f t="shared" si="8"/>
        <v>72.260000000000005</v>
      </c>
      <c r="BX6" s="21">
        <f t="shared" si="8"/>
        <v>71.84</v>
      </c>
      <c r="BY6" s="21">
        <f t="shared" si="8"/>
        <v>82.88</v>
      </c>
      <c r="BZ6" s="21">
        <f t="shared" si="8"/>
        <v>82.53</v>
      </c>
      <c r="CA6" s="20" t="str">
        <f>IF(CA7="","",IF(CA7="-","【-】","【"&amp;SUBSTITUTE(TEXT(CA7,"#,##0.00"),"-","△")&amp;"】"))</f>
        <v>【75.31】</v>
      </c>
      <c r="CB6" s="21">
        <f>IF(CB7="",NA(),CB7)</f>
        <v>61.9</v>
      </c>
      <c r="CC6" s="21">
        <f t="shared" ref="CC6:CK6" si="9">IF(CC7="",NA(),CC7)</f>
        <v>99</v>
      </c>
      <c r="CD6" s="21">
        <f t="shared" si="9"/>
        <v>47.68</v>
      </c>
      <c r="CE6" s="21">
        <f t="shared" si="9"/>
        <v>29.57</v>
      </c>
      <c r="CF6" s="21">
        <f t="shared" si="9"/>
        <v>27.75</v>
      </c>
      <c r="CG6" s="21">
        <f t="shared" si="9"/>
        <v>221.81</v>
      </c>
      <c r="CH6" s="21">
        <f t="shared" si="9"/>
        <v>230.02</v>
      </c>
      <c r="CI6" s="21">
        <f t="shared" si="9"/>
        <v>228.47</v>
      </c>
      <c r="CJ6" s="21">
        <f t="shared" si="9"/>
        <v>187.76</v>
      </c>
      <c r="CK6" s="21">
        <f t="shared" si="9"/>
        <v>190.48</v>
      </c>
      <c r="CL6" s="20" t="str">
        <f>IF(CL7="","",IF(CL7="-","【-】","【"&amp;SUBSTITUTE(TEXT(CL7,"#,##0.00"),"-","△")&amp;"】"))</f>
        <v>【216.39】</v>
      </c>
      <c r="CM6" s="21">
        <f>IF(CM7="",NA(),CM7)</f>
        <v>100</v>
      </c>
      <c r="CN6" s="21">
        <f t="shared" ref="CN6:CV6" si="10">IF(CN7="",NA(),CN7)</f>
        <v>100</v>
      </c>
      <c r="CO6" s="21">
        <f t="shared" si="10"/>
        <v>117.83</v>
      </c>
      <c r="CP6" s="21">
        <f t="shared" si="10"/>
        <v>125.22</v>
      </c>
      <c r="CQ6" s="21">
        <f t="shared" si="10"/>
        <v>119.13</v>
      </c>
      <c r="CR6" s="21">
        <f t="shared" si="10"/>
        <v>43.36</v>
      </c>
      <c r="CS6" s="21">
        <f t="shared" si="10"/>
        <v>42.56</v>
      </c>
      <c r="CT6" s="21">
        <f t="shared" si="10"/>
        <v>42.47</v>
      </c>
      <c r="CU6" s="21">
        <f t="shared" si="10"/>
        <v>45.87</v>
      </c>
      <c r="CV6" s="21">
        <f t="shared" si="10"/>
        <v>44.24</v>
      </c>
      <c r="CW6" s="20" t="str">
        <f>IF(CW7="","",IF(CW7="-","【-】","【"&amp;SUBSTITUTE(TEXT(CW7,"#,##0.00"),"-","△")&amp;"】"))</f>
        <v>【42.57】</v>
      </c>
      <c r="CX6" s="21">
        <f>IF(CX7="",NA(),CX7)</f>
        <v>100</v>
      </c>
      <c r="CY6" s="21">
        <f t="shared" ref="CY6:DG6" si="11">IF(CY7="",NA(),CY7)</f>
        <v>100</v>
      </c>
      <c r="CZ6" s="21">
        <f t="shared" si="11"/>
        <v>100</v>
      </c>
      <c r="DA6" s="21">
        <f t="shared" si="11"/>
        <v>100</v>
      </c>
      <c r="DB6" s="21">
        <f t="shared" si="11"/>
        <v>100</v>
      </c>
      <c r="DC6" s="21">
        <f t="shared" si="11"/>
        <v>83.06</v>
      </c>
      <c r="DD6" s="21">
        <f t="shared" si="11"/>
        <v>83.32</v>
      </c>
      <c r="DE6" s="21">
        <f t="shared" si="11"/>
        <v>83.75</v>
      </c>
      <c r="DF6" s="21">
        <f t="shared" si="11"/>
        <v>87.65</v>
      </c>
      <c r="DG6" s="21">
        <f t="shared" si="11"/>
        <v>88.15</v>
      </c>
      <c r="DH6" s="20" t="str">
        <f>IF(DH7="","",IF(DH7="-","【-】","【"&amp;SUBSTITUTE(TEXT(DH7,"#,##0.00"),"-","△")&amp;"】"))</f>
        <v>【85.24】</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0.09</v>
      </c>
      <c r="EK6" s="21">
        <f t="shared" si="14"/>
        <v>0.13</v>
      </c>
      <c r="EL6" s="21">
        <f t="shared" si="14"/>
        <v>0.36</v>
      </c>
      <c r="EM6" s="21">
        <f t="shared" si="14"/>
        <v>0.06</v>
      </c>
      <c r="EN6" s="21">
        <f t="shared" si="14"/>
        <v>0.27</v>
      </c>
      <c r="EO6" s="20" t="str">
        <f>IF(EO7="","",IF(EO7="-","【-】","【"&amp;SUBSTITUTE(TEXT(EO7,"#,##0.00"),"-","△")&amp;"】"))</f>
        <v>【0.15】</v>
      </c>
    </row>
    <row r="7" spans="1:145" s="22" customFormat="1" x14ac:dyDescent="0.15">
      <c r="A7" s="14"/>
      <c r="B7" s="23">
        <v>2021</v>
      </c>
      <c r="C7" s="23">
        <v>193640</v>
      </c>
      <c r="D7" s="23">
        <v>47</v>
      </c>
      <c r="E7" s="23">
        <v>17</v>
      </c>
      <c r="F7" s="23">
        <v>4</v>
      </c>
      <c r="G7" s="23">
        <v>0</v>
      </c>
      <c r="H7" s="23" t="s">
        <v>98</v>
      </c>
      <c r="I7" s="23" t="s">
        <v>99</v>
      </c>
      <c r="J7" s="23" t="s">
        <v>100</v>
      </c>
      <c r="K7" s="23" t="s">
        <v>101</v>
      </c>
      <c r="L7" s="23" t="s">
        <v>102</v>
      </c>
      <c r="M7" s="23" t="s">
        <v>103</v>
      </c>
      <c r="N7" s="24" t="s">
        <v>104</v>
      </c>
      <c r="O7" s="24" t="s">
        <v>105</v>
      </c>
      <c r="P7" s="24">
        <v>5.12</v>
      </c>
      <c r="Q7" s="24">
        <v>100</v>
      </c>
      <c r="R7" s="24">
        <v>4500</v>
      </c>
      <c r="S7" s="24">
        <v>951</v>
      </c>
      <c r="T7" s="24">
        <v>369.96</v>
      </c>
      <c r="U7" s="24">
        <v>2.57</v>
      </c>
      <c r="V7" s="24">
        <v>48</v>
      </c>
      <c r="W7" s="24">
        <v>0.03</v>
      </c>
      <c r="X7" s="24">
        <v>1600</v>
      </c>
      <c r="Y7" s="24">
        <v>43.71</v>
      </c>
      <c r="Z7" s="24">
        <v>63.53</v>
      </c>
      <c r="AA7" s="24">
        <v>50.58</v>
      </c>
      <c r="AB7" s="24">
        <v>97.23</v>
      </c>
      <c r="AC7" s="24">
        <v>101.66</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1243.71</v>
      </c>
      <c r="BL7" s="24">
        <v>1194.1500000000001</v>
      </c>
      <c r="BM7" s="24">
        <v>1206.79</v>
      </c>
      <c r="BN7" s="24">
        <v>1268.6300000000001</v>
      </c>
      <c r="BO7" s="24">
        <v>1283.69</v>
      </c>
      <c r="BP7" s="24">
        <v>1201.79</v>
      </c>
      <c r="BQ7" s="24">
        <v>20.16</v>
      </c>
      <c r="BR7" s="24">
        <v>12.96</v>
      </c>
      <c r="BS7" s="24">
        <v>27.05</v>
      </c>
      <c r="BT7" s="24">
        <v>40.43</v>
      </c>
      <c r="BU7" s="24">
        <v>43.9</v>
      </c>
      <c r="BV7" s="24">
        <v>74.3</v>
      </c>
      <c r="BW7" s="24">
        <v>72.260000000000005</v>
      </c>
      <c r="BX7" s="24">
        <v>71.84</v>
      </c>
      <c r="BY7" s="24">
        <v>82.88</v>
      </c>
      <c r="BZ7" s="24">
        <v>82.53</v>
      </c>
      <c r="CA7" s="24">
        <v>75.31</v>
      </c>
      <c r="CB7" s="24">
        <v>61.9</v>
      </c>
      <c r="CC7" s="24">
        <v>99</v>
      </c>
      <c r="CD7" s="24">
        <v>47.68</v>
      </c>
      <c r="CE7" s="24">
        <v>29.57</v>
      </c>
      <c r="CF7" s="24">
        <v>27.75</v>
      </c>
      <c r="CG7" s="24">
        <v>221.81</v>
      </c>
      <c r="CH7" s="24">
        <v>230.02</v>
      </c>
      <c r="CI7" s="24">
        <v>228.47</v>
      </c>
      <c r="CJ7" s="24">
        <v>187.76</v>
      </c>
      <c r="CK7" s="24">
        <v>190.48</v>
      </c>
      <c r="CL7" s="24">
        <v>216.39</v>
      </c>
      <c r="CM7" s="24">
        <v>100</v>
      </c>
      <c r="CN7" s="24">
        <v>100</v>
      </c>
      <c r="CO7" s="24">
        <v>117.83</v>
      </c>
      <c r="CP7" s="24">
        <v>125.22</v>
      </c>
      <c r="CQ7" s="24">
        <v>119.13</v>
      </c>
      <c r="CR7" s="24">
        <v>43.36</v>
      </c>
      <c r="CS7" s="24">
        <v>42.56</v>
      </c>
      <c r="CT7" s="24">
        <v>42.47</v>
      </c>
      <c r="CU7" s="24">
        <v>45.87</v>
      </c>
      <c r="CV7" s="24">
        <v>44.24</v>
      </c>
      <c r="CW7" s="24">
        <v>42.57</v>
      </c>
      <c r="CX7" s="24">
        <v>100</v>
      </c>
      <c r="CY7" s="24">
        <v>100</v>
      </c>
      <c r="CZ7" s="24">
        <v>100</v>
      </c>
      <c r="DA7" s="24">
        <v>100</v>
      </c>
      <c r="DB7" s="24">
        <v>100</v>
      </c>
      <c r="DC7" s="24">
        <v>83.06</v>
      </c>
      <c r="DD7" s="24">
        <v>83.32</v>
      </c>
      <c r="DE7" s="24">
        <v>83.75</v>
      </c>
      <c r="DF7" s="24">
        <v>87.65</v>
      </c>
      <c r="DG7" s="24">
        <v>88.15</v>
      </c>
      <c r="DH7" s="24">
        <v>85.24</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0.09</v>
      </c>
      <c r="EK7" s="24">
        <v>0.13</v>
      </c>
      <c r="EL7" s="24">
        <v>0.36</v>
      </c>
      <c r="EM7" s="24">
        <v>0.06</v>
      </c>
      <c r="EN7" s="24">
        <v>0.27</v>
      </c>
      <c r="EO7" s="24">
        <v>0.15</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111</v>
      </c>
    </row>
    <row r="12" spans="1:145" x14ac:dyDescent="0.15">
      <c r="B12">
        <v>1</v>
      </c>
      <c r="C12">
        <v>1</v>
      </c>
      <c r="D12">
        <v>1</v>
      </c>
      <c r="E12">
        <v>2</v>
      </c>
      <c r="F12">
        <v>3</v>
      </c>
      <c r="G12" t="s">
        <v>112</v>
      </c>
    </row>
    <row r="13" spans="1:145" x14ac:dyDescent="0.15">
      <c r="B13" t="s">
        <v>113</v>
      </c>
      <c r="C13" t="s">
        <v>113</v>
      </c>
      <c r="D13" t="s">
        <v>114</v>
      </c>
      <c r="E13" t="s">
        <v>115</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2023-02-02T01:01:49Z</cp:lastPrinted>
  <dcterms:created xsi:type="dcterms:W3CDTF">2022-12-01T01:51:15Z</dcterms:created>
  <dcterms:modified xsi:type="dcterms:W3CDTF">2023-02-02T01:01:51Z</dcterms:modified>
  <cp:category/>
</cp:coreProperties>
</file>