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5_県からの疑義\0214\生活環境課長より\"/>
    </mc:Choice>
  </mc:AlternateContent>
  <workbookProtection workbookAlgorithmName="SHA-512" workbookHashValue="uItakQtzB2uRN29WZWUzQxtW92JxICN1Cpn2EDWHWFGS5JCGgX2Qgv7bBMUR4xE88iZgU/VGyCvn58Wxg3t9Mw==" workbookSaltValue="oL157BtUDqoPMIs9nA6O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<sst xmlns="http://schemas.openxmlformats.org/spreadsheetml/2006/main" count="247" uniqueCount="120">
  <si>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</si>
  <si>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</si>
  <si>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</si>
  <si>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</si>
  <si>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</si>
  <si>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</si>
  <si>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</si>
  <si>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</si>
  <si>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</si>
  <si>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</si>
  <si>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</si>
  <si>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</si>
  <si>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</si>
  <si>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</si>
  <si>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</si>
  <si>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</si>
  <si>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</si>
  <si>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</si>
  <si>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</si>
  <si>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</si>
  <si>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</si>
  <si>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</si>
  <si>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</si>
  <si>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</si>
  <si>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</si>
  <si>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</si>
  <si>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</si>
  <si>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</si>
  <si>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</si>
  <si>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</si>
  <si>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</si>
  <si>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</si>
  <si>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</si>
  <si>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</si>
  <si>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</si>
  <si>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</si>
  <si>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</si>
  <si>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</si>
  <si>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</si>
  <si>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</si>
  <si>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</si>
  <si>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</si>
  <si>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</si>
  <si>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</si>
  <si>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</si>
  <si>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</si>
  <si>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</si>
  <si>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</si>
  <si>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</si>
  <si>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</si>
  <si>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</si>
  <si>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</si>
  <si>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</si>
  <si>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</si>
  <si>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</si>
  <si>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</si>
  <si>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</si>
  <si>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</si>
  <si>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</si>
  <si>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</si>
  <si>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</si>
  <si>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</si>
  <si>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</si>
  <si>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</si>
  <si>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</si>
  <si>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</si>
  <si>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</si>
  <si>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</si>
  <si>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</si>
  <si>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</si>
  <si>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</si>
  <si>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</si>
  <si>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</si>
  <si>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</si>
  <si>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</si>
  <si>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</si>
  <si>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</si>
  <si>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</si>
  <si>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</si>
  <si>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</si>
  <si>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</si>
  <si>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</si>
  <si>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</si>
  <si>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</si>
  <si>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</si>
  <si>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</si>
  <si>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</si>
  <si>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</si>
  <si>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</si>
  <si>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</si>
  <si>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</si>
  <si>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</si>
  <si>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</si>
  <si>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</si>
  <si>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</si>
  <si>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</si>
  <si>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</si>
  <si>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</si>
  <si>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</si>
  <si>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</si>
  <si>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</si>
  <si>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</si>
  <si>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</si>
  <si>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</si>
  <si>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</si>
  <si>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</si>
  <si>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</si>
  <si>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</si>
  <si>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</si>
  <si>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</si>
  <si>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</si>
  <si>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</si>
  <si>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</si>
  <si>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</si>
  <si>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</si>
  <si>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</si>
  <si>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</si>
  <si>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・人口減少による使用料の減少を見据えた取り組みが今後必要となる。更なる健全経営に向け、適正なる使用料の改定に取り組んでいく。</t>
    <rPh sb="32" eb="33">
      <t>サラ</t>
    </rPh>
    <rPh sb="35" eb="37">
      <t>ケンゼン</t>
    </rPh>
    <phoneticPr fontId="4"/>
  </si>
  <si>
    <t>・老朽化の状況については、耐用年数未到来のため０％となっているが、今後も収入を考慮し施設の更新及び修繕を実施していく必要がある。</t>
    <rPh sb="1" eb="3">
      <t>ロウキュウ</t>
    </rPh>
    <rPh sb="3" eb="4">
      <t>カ</t>
    </rPh>
    <rPh sb="5" eb="7">
      <t>ジョウキョウ</t>
    </rPh>
    <rPh sb="13" eb="15">
      <t>タイヨウ</t>
    </rPh>
    <rPh sb="15" eb="17">
      <t>ネンスウ</t>
    </rPh>
    <rPh sb="17" eb="18">
      <t>ミ</t>
    </rPh>
    <rPh sb="18" eb="20">
      <t>トウライ</t>
    </rPh>
    <rPh sb="33" eb="35">
      <t>コンゴ</t>
    </rPh>
    <rPh sb="36" eb="38">
      <t>シュウニュウ</t>
    </rPh>
    <rPh sb="39" eb="41">
      <t>コウリョ</t>
    </rPh>
    <rPh sb="42" eb="44">
      <t>シセツ</t>
    </rPh>
    <rPh sb="45" eb="47">
      <t>コウシン</t>
    </rPh>
    <rPh sb="47" eb="48">
      <t>オヨ</t>
    </rPh>
    <rPh sb="49" eb="51">
      <t>シュウゼン</t>
    </rPh>
    <rPh sb="52" eb="54">
      <t>ジッシ</t>
    </rPh>
    <rPh sb="58" eb="60">
      <t>ヒツヨウ</t>
    </rPh>
    <phoneticPr fontId="4"/>
  </si>
  <si>
    <t>・収益的収支比率は、100％付近で推移しており経営状況は概ね健全に行われているが、令和3年度については公営企業会計移行業務委託を行ったため一時的に比率が下がった。
・企業債残高対事業規模比率については、昨年度同様低い比率となっているが、今年度は公営企業会計移行業務委託を行ったため、若干の増加となった。
・経費回収率については、昨年度より増加となった。類似団体と比べると良い状況であるが、今後の維持管理費の増加が見込まれるため適正な使用料改正が必要となる。
・汚水処理原価については、昨年度と同様に維持管理費の抑制に努めている。
・水洗化率については、昨年度と比べ横ばい傾向となっているが、今後も普及に努めていく必要がある。
・現在の経営状況については概ね健全であると考えるが、山間地において展開してきた事業のため、人口減少による使用料の減少を見据えた取り組みが今後必要となる。</t>
    <rPh sb="33" eb="34">
      <t>オコナ</t>
    </rPh>
    <rPh sb="41" eb="43">
      <t>レイワ</t>
    </rPh>
    <rPh sb="44" eb="46">
      <t>ネンド</t>
    </rPh>
    <rPh sb="51" eb="57">
      <t>コウエイキギョウカイケイ</t>
    </rPh>
    <rPh sb="64" eb="65">
      <t>オコナ</t>
    </rPh>
    <rPh sb="69" eb="72">
      <t>イチジテキ</t>
    </rPh>
    <rPh sb="73" eb="75">
      <t>ヒリツ</t>
    </rPh>
    <rPh sb="76" eb="77">
      <t>サ</t>
    </rPh>
    <rPh sb="106" eb="107">
      <t>ヒク</t>
    </rPh>
    <rPh sb="108" eb="110">
      <t>ヒリツ</t>
    </rPh>
    <rPh sb="141" eb="143">
      <t>ジャッカン</t>
    </rPh>
    <rPh sb="144" eb="146">
      <t>ゾウカ</t>
    </rPh>
    <rPh sb="169" eb="171">
      <t>ゾウカ</t>
    </rPh>
    <rPh sb="203" eb="205">
      <t>ゾウカ</t>
    </rPh>
    <rPh sb="314" eb="316">
      <t>ゲンザイ</t>
    </rPh>
    <rPh sb="317" eb="321">
      <t>ケイエイジョウキョウ</t>
    </rPh>
    <rPh sb="326" eb="327">
      <t>オオム</t>
    </rPh>
    <rPh sb="328" eb="330">
      <t>ケンゼン</t>
    </rPh>
    <rPh sb="334" eb="335">
      <t>カンガ</t>
    </rPh>
    <rPh sb="339" eb="342">
      <t>サンカンチ</t>
    </rPh>
    <rPh sb="346" eb="348">
      <t>テンカイ</t>
    </rPh>
    <rPh sb="352" eb="354">
      <t>ジギョウ</t>
    </rPh>
    <rPh sb="358" eb="362">
      <t>ジンコウゲンショウ</t>
    </rPh>
    <rPh sb="365" eb="368">
      <t>シヨウリョウ</t>
    </rPh>
    <rPh sb="369" eb="371">
      <t>ゲンショウ</t>
    </rPh>
    <rPh sb="372" eb="374">
      <t>ミス</t>
    </rPh>
    <rPh sb="376" eb="377">
      <t>ト</t>
    </rPh>
    <rPh sb="378" eb="379">
      <t>ク</t>
    </rPh>
    <rPh sb="381" eb="383">
      <t>コンゴ</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</si>
</sst>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BE-4353-81BB-F5E28C1CCF7B}"/>
            </c:ext>
          </c:extLst>
        </c:ser>
        <c:dLbls>
          <c:showLegendKey val="0"/>
          <c:showVal val="0"/>
          <c:showCatName val="0"/>
          <c:showSerName val="0"/>
          <c:showPercent val="0"/>
          <c:showBubbleSize val="0"/>
        </c:dLbls>
        <c:gapWidth val="150"/>
        <c:axId val="159650544"/>
        <c:axId val="15965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BE-4353-81BB-F5E28C1CCF7B}"/>
            </c:ext>
          </c:extLst>
        </c:ser>
        <c:dLbls>
          <c:showLegendKey val="0"/>
          <c:showVal val="0"/>
          <c:showCatName val="0"/>
          <c:showSerName val="0"/>
          <c:showPercent val="0"/>
          <c:showBubbleSize val="0"/>
        </c:dLbls>
        <c:marker val="1"/>
        <c:smooth val="0"/>
        <c:axId val="159650544"/>
        <c:axId val="159651720"/>
      </c:lineChart>
      <c:dateAx>
        <c:axId val="159650544"/>
        <c:scaling>
          <c:orientation val="minMax"/>
        </c:scaling>
        <c:delete val="1"/>
        <c:axPos val="b"/>
        <c:numFmt formatCode="&quot;H&quot;yy" sourceLinked="1"/>
        <c:majorTickMark val="none"/>
        <c:minorTickMark val="none"/>
        <c:tickLblPos val="none"/>
        <c:crossAx val="159651720"/>
        <c:crosses val="autoZero"/>
        <c:auto val="1"/>
        <c:lblOffset val="100"/>
        <c:baseTimeUnit val="years"/>
      </c:dateAx>
      <c:valAx>
        <c:axId val="15965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46.43</c:v>
                </c:pt>
                <c:pt idx="1">
                  <c:v>48.57</c:v>
                </c:pt>
                <c:pt idx="2">
                  <c:v>45.71</c:v>
                </c:pt>
                <c:pt idx="3">
                  <c:v>46.43</c:v>
                </c:pt>
                <c:pt idx="4">
                  <c:v>47.86</c:v>
                </c:pt>
              </c:numCache>
            </c:numRef>
          </c:val>
          <c:extLst>
            <c:ext xmlns:c16="http://schemas.microsoft.com/office/drawing/2014/chart" uri="{C3380CC4-5D6E-409C-BE32-E72D297353CC}">
              <c16:uniqueId val="{00000000-D80B-4368-B05F-4FE63FF126DD}"/>
            </c:ext>
          </c:extLst>
        </c:ser>
        <c:dLbls>
          <c:showLegendKey val="0"/>
          <c:showVal val="0"/>
          <c:showCatName val="0"/>
          <c:showSerName val="0"/>
          <c:showPercent val="0"/>
          <c:showBubbleSize val="0"/>
        </c:dLbls>
        <c:gapWidth val="150"/>
        <c:axId val="346928368"/>
        <c:axId val="3469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D80B-4368-B05F-4FE63FF126DD}"/>
            </c:ext>
          </c:extLst>
        </c:ser>
        <c:dLbls>
          <c:showLegendKey val="0"/>
          <c:showVal val="0"/>
          <c:showCatName val="0"/>
          <c:showSerName val="0"/>
          <c:showPercent val="0"/>
          <c:showBubbleSize val="0"/>
        </c:dLbls>
        <c:marker val="1"/>
        <c:smooth val="0"/>
        <c:axId val="346928368"/>
        <c:axId val="346927584"/>
      </c:lineChart>
      <c:dateAx>
        <c:axId val="346928368"/>
        <c:scaling>
          <c:orientation val="minMax"/>
        </c:scaling>
        <c:delete val="1"/>
        <c:axPos val="b"/>
        <c:numFmt formatCode="&quot;H&quot;yy" sourceLinked="1"/>
        <c:majorTickMark val="none"/>
        <c:minorTickMark val="none"/>
        <c:tickLblPos val="none"/>
        <c:crossAx val="346927584"/>
        <c:crosses val="autoZero"/>
        <c:auto val="1"/>
        <c:lblOffset val="100"/>
        <c:baseTimeUnit val="years"/>
      </c:dateAx>
      <c:valAx>
        <c:axId val="3469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55.35</c:v>
                </c:pt>
                <c:pt idx="1">
                  <c:v>55.35</c:v>
                </c:pt>
                <c:pt idx="2">
                  <c:v>60.1</c:v>
                </c:pt>
                <c:pt idx="3">
                  <c:v>60.41</c:v>
                </c:pt>
                <c:pt idx="4">
                  <c:v>59.95</c:v>
                </c:pt>
              </c:numCache>
            </c:numRef>
          </c:val>
          <c:extLst>
            <c:ext xmlns:c16="http://schemas.microsoft.com/office/drawing/2014/chart" uri="{C3380CC4-5D6E-409C-BE32-E72D297353CC}">
              <c16:uniqueId val="{00000000-D0C0-46B0-951D-8FC4FADB0CC1}"/>
            </c:ext>
          </c:extLst>
        </c:ser>
        <c:dLbls>
          <c:showLegendKey val="0"/>
          <c:showVal val="0"/>
          <c:showCatName val="0"/>
          <c:showSerName val="0"/>
          <c:showPercent val="0"/>
          <c:showBubbleSize val="0"/>
        </c:dLbls>
        <c:gapWidth val="150"/>
        <c:axId val="346931112"/>
        <c:axId val="34692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D0C0-46B0-951D-8FC4FADB0CC1}"/>
            </c:ext>
          </c:extLst>
        </c:ser>
        <c:dLbls>
          <c:showLegendKey val="0"/>
          <c:showVal val="0"/>
          <c:showCatName val="0"/>
          <c:showSerName val="0"/>
          <c:showPercent val="0"/>
          <c:showBubbleSize val="0"/>
        </c:dLbls>
        <c:marker val="1"/>
        <c:smooth val="0"/>
        <c:axId val="346931112"/>
        <c:axId val="346924840"/>
      </c:lineChart>
      <c:dateAx>
        <c:axId val="346931112"/>
        <c:scaling>
          <c:orientation val="minMax"/>
        </c:scaling>
        <c:delete val="1"/>
        <c:axPos val="b"/>
        <c:numFmt formatCode="&quot;H&quot;yy" sourceLinked="1"/>
        <c:majorTickMark val="none"/>
        <c:minorTickMark val="none"/>
        <c:tickLblPos val="none"/>
        <c:crossAx val="346924840"/>
        <c:crosses val="autoZero"/>
        <c:auto val="1"/>
        <c:lblOffset val="100"/>
        <c:baseTimeUnit val="years"/>
      </c:dateAx>
      <c:valAx>
        <c:axId val="34692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3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110.62</c:v>
                </c:pt>
                <c:pt idx="1">
                  <c:v>91.17</c:v>
                </c:pt>
                <c:pt idx="2">
                  <c:v>98.94</c:v>
                </c:pt>
                <c:pt idx="3">
                  <c:v>99.56</c:v>
                </c:pt>
                <c:pt idx="4">
                  <c:v>48.76</c:v>
                </c:pt>
              </c:numCache>
            </c:numRef>
          </c:val>
          <c:extLst>
            <c:ext xmlns:c16="http://schemas.microsoft.com/office/drawing/2014/chart" uri="{C3380CC4-5D6E-409C-BE32-E72D297353CC}">
              <c16:uniqueId val="{00000000-4804-4C82-A64B-BCABBC47478E}"/>
            </c:ext>
          </c:extLst>
        </c:ser>
        <c:dLbls>
          <c:showLegendKey val="0"/>
          <c:showVal val="0"/>
          <c:showCatName val="0"/>
          <c:showSerName val="0"/>
          <c:showPercent val="0"/>
          <c:showBubbleSize val="0"/>
        </c:dLbls>
        <c:gapWidth val="150"/>
        <c:axId val="159651328"/>
        <c:axId val="15965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4-4C82-A64B-BCABBC47478E}"/>
            </c:ext>
          </c:extLst>
        </c:ser>
        <c:dLbls>
          <c:showLegendKey val="0"/>
          <c:showVal val="0"/>
          <c:showCatName val="0"/>
          <c:showSerName val="0"/>
          <c:showPercent val="0"/>
          <c:showBubbleSize val="0"/>
        </c:dLbls>
        <c:marker val="1"/>
        <c:smooth val="0"/>
        <c:axId val="159651328"/>
        <c:axId val="159652112"/>
      </c:lineChart>
      <c:dateAx>
        <c:axId val="159651328"/>
        <c:scaling>
          <c:orientation val="minMax"/>
        </c:scaling>
        <c:delete val="1"/>
        <c:axPos val="b"/>
        <c:numFmt formatCode="&quot;H&quot;yy" sourceLinked="1"/>
        <c:majorTickMark val="none"/>
        <c:minorTickMark val="none"/>
        <c:tickLblPos val="none"/>
        <c:crossAx val="159652112"/>
        <c:crosses val="autoZero"/>
        <c:auto val="1"/>
        <c:lblOffset val="100"/>
        <c:baseTimeUnit val="years"/>
      </c:dateAx>
      <c:valAx>
        <c:axId val="1596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C-4DB1-B619-0C56855E7EC6}"/>
            </c:ext>
          </c:extLst>
        </c:ser>
        <c:dLbls>
          <c:showLegendKey val="0"/>
          <c:showVal val="0"/>
          <c:showCatName val="0"/>
          <c:showSerName val="0"/>
          <c:showPercent val="0"/>
          <c:showBubbleSize val="0"/>
        </c:dLbls>
        <c:gapWidth val="150"/>
        <c:axId val="346835656"/>
        <c:axId val="3468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C-4DB1-B619-0C56855E7EC6}"/>
            </c:ext>
          </c:extLst>
        </c:ser>
        <c:dLbls>
          <c:showLegendKey val="0"/>
          <c:showVal val="0"/>
          <c:showCatName val="0"/>
          <c:showSerName val="0"/>
          <c:showPercent val="0"/>
          <c:showBubbleSize val="0"/>
        </c:dLbls>
        <c:marker val="1"/>
        <c:smooth val="0"/>
        <c:axId val="346835656"/>
        <c:axId val="346833304"/>
      </c:lineChart>
      <c:dateAx>
        <c:axId val="346835656"/>
        <c:scaling>
          <c:orientation val="minMax"/>
        </c:scaling>
        <c:delete val="1"/>
        <c:axPos val="b"/>
        <c:numFmt formatCode="&quot;H&quot;yy" sourceLinked="1"/>
        <c:majorTickMark val="none"/>
        <c:minorTickMark val="none"/>
        <c:tickLblPos val="none"/>
        <c:crossAx val="346833304"/>
        <c:crosses val="autoZero"/>
        <c:auto val="1"/>
        <c:lblOffset val="100"/>
        <c:baseTimeUnit val="years"/>
      </c:dateAx>
      <c:valAx>
        <c:axId val="3468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A-4B56-A1CD-ED5B6F316896}"/>
            </c:ext>
          </c:extLst>
        </c:ser>
        <c:dLbls>
          <c:showLegendKey val="0"/>
          <c:showVal val="0"/>
          <c:showCatName val="0"/>
          <c:showSerName val="0"/>
          <c:showPercent val="0"/>
          <c:showBubbleSize val="0"/>
        </c:dLbls>
        <c:gapWidth val="150"/>
        <c:axId val="346834480"/>
        <c:axId val="3468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A-4B56-A1CD-ED5B6F316896}"/>
            </c:ext>
          </c:extLst>
        </c:ser>
        <c:dLbls>
          <c:showLegendKey val="0"/>
          <c:showVal val="0"/>
          <c:showCatName val="0"/>
          <c:showSerName val="0"/>
          <c:showPercent val="0"/>
          <c:showBubbleSize val="0"/>
        </c:dLbls>
        <c:marker val="1"/>
        <c:smooth val="0"/>
        <c:axId val="346834480"/>
        <c:axId val="346831344"/>
      </c:lineChart>
      <c:dateAx>
        <c:axId val="346834480"/>
        <c:scaling>
          <c:orientation val="minMax"/>
        </c:scaling>
        <c:delete val="1"/>
        <c:axPos val="b"/>
        <c:numFmt formatCode="&quot;H&quot;yy" sourceLinked="1"/>
        <c:majorTickMark val="none"/>
        <c:minorTickMark val="none"/>
        <c:tickLblPos val="none"/>
        <c:crossAx val="346831344"/>
        <c:crosses val="autoZero"/>
        <c:auto val="1"/>
        <c:lblOffset val="100"/>
        <c:baseTimeUnit val="years"/>
      </c:dateAx>
      <c:valAx>
        <c:axId val="3468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1-4305-8CD0-0B1030BF2608}"/>
            </c:ext>
          </c:extLst>
        </c:ser>
        <c:dLbls>
          <c:showLegendKey val="0"/>
          <c:showVal val="0"/>
          <c:showCatName val="0"/>
          <c:showSerName val="0"/>
          <c:showPercent val="0"/>
          <c:showBubbleSize val="0"/>
        </c:dLbls>
        <c:gapWidth val="150"/>
        <c:axId val="346832520"/>
        <c:axId val="3468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1-4305-8CD0-0B1030BF2608}"/>
            </c:ext>
          </c:extLst>
        </c:ser>
        <c:dLbls>
          <c:showLegendKey val="0"/>
          <c:showVal val="0"/>
          <c:showCatName val="0"/>
          <c:showSerName val="0"/>
          <c:showPercent val="0"/>
          <c:showBubbleSize val="0"/>
        </c:dLbls>
        <c:marker val="1"/>
        <c:smooth val="0"/>
        <c:axId val="346832520"/>
        <c:axId val="346833696"/>
      </c:lineChart>
      <c:dateAx>
        <c:axId val="346832520"/>
        <c:scaling>
          <c:orientation val="minMax"/>
        </c:scaling>
        <c:delete val="1"/>
        <c:axPos val="b"/>
        <c:numFmt formatCode="&quot;H&quot;yy" sourceLinked="1"/>
        <c:majorTickMark val="none"/>
        <c:minorTickMark val="none"/>
        <c:tickLblPos val="none"/>
        <c:crossAx val="346833696"/>
        <c:crosses val="autoZero"/>
        <c:auto val="1"/>
        <c:lblOffset val="100"/>
        <c:baseTimeUnit val="years"/>
      </c:dateAx>
      <c:valAx>
        <c:axId val="3468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A9-4040-847B-19FCE1EA84F4}"/>
            </c:ext>
          </c:extLst>
        </c:ser>
        <c:dLbls>
          <c:showLegendKey val="0"/>
          <c:showVal val="0"/>
          <c:showCatName val="0"/>
          <c:showSerName val="0"/>
          <c:showPercent val="0"/>
          <c:showBubbleSize val="0"/>
        </c:dLbls>
        <c:gapWidth val="150"/>
        <c:axId val="346830168"/>
        <c:axId val="346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A9-4040-847B-19FCE1EA84F4}"/>
            </c:ext>
          </c:extLst>
        </c:ser>
        <c:dLbls>
          <c:showLegendKey val="0"/>
          <c:showVal val="0"/>
          <c:showCatName val="0"/>
          <c:showSerName val="0"/>
          <c:showPercent val="0"/>
          <c:showBubbleSize val="0"/>
        </c:dLbls>
        <c:marker val="1"/>
        <c:smooth val="0"/>
        <c:axId val="346830168"/>
        <c:axId val="346828992"/>
      </c:lineChart>
      <c:dateAx>
        <c:axId val="346830168"/>
        <c:scaling>
          <c:orientation val="minMax"/>
        </c:scaling>
        <c:delete val="1"/>
        <c:axPos val="b"/>
        <c:numFmt formatCode="&quot;H&quot;yy" sourceLinked="1"/>
        <c:majorTickMark val="none"/>
        <c:minorTickMark val="none"/>
        <c:tickLblPos val="none"/>
        <c:crossAx val="346828992"/>
        <c:crosses val="autoZero"/>
        <c:auto val="1"/>
        <c:lblOffset val="100"/>
        <c:baseTimeUnit val="years"/>
      </c:dateAx>
      <c:valAx>
        <c:axId val="346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23.75</c:v>
                </c:pt>
                <c:pt idx="1">
                  <c:v>557.84</c:v>
                </c:pt>
                <c:pt idx="2" formatCode="#,##0.00;&quot;△&quot;#,##0.00">
                  <c:v>0</c:v>
                </c:pt>
                <c:pt idx="3" formatCode="#,##0.00;&quot;△&quot;#,##0.00">
                  <c:v>0</c:v>
                </c:pt>
                <c:pt idx="4">
                  <c:v>10.89</c:v>
                </c:pt>
              </c:numCache>
            </c:numRef>
          </c:val>
          <c:extLst>
            <c:ext xmlns:c16="http://schemas.microsoft.com/office/drawing/2014/chart" uri="{C3380CC4-5D6E-409C-BE32-E72D297353CC}">
              <c16:uniqueId val="{00000000-7215-4016-A6E0-F8A106C3A556}"/>
            </c:ext>
          </c:extLst>
        </c:ser>
        <c:dLbls>
          <c:showLegendKey val="0"/>
          <c:showVal val="0"/>
          <c:showCatName val="0"/>
          <c:showSerName val="0"/>
          <c:showPercent val="0"/>
          <c:showBubbleSize val="0"/>
        </c:dLbls>
        <c:gapWidth val="150"/>
        <c:axId val="346834872"/>
        <c:axId val="3468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7215-4016-A6E0-F8A106C3A556}"/>
            </c:ext>
          </c:extLst>
        </c:ser>
        <c:dLbls>
          <c:showLegendKey val="0"/>
          <c:showVal val="0"/>
          <c:showCatName val="0"/>
          <c:showSerName val="0"/>
          <c:showPercent val="0"/>
          <c:showBubbleSize val="0"/>
        </c:dLbls>
        <c:marker val="1"/>
        <c:smooth val="0"/>
        <c:axId val="346834872"/>
        <c:axId val="346835264"/>
      </c:lineChart>
      <c:dateAx>
        <c:axId val="346834872"/>
        <c:scaling>
          <c:orientation val="minMax"/>
        </c:scaling>
        <c:delete val="1"/>
        <c:axPos val="b"/>
        <c:numFmt formatCode="&quot;H&quot;yy" sourceLinked="1"/>
        <c:majorTickMark val="none"/>
        <c:minorTickMark val="none"/>
        <c:tickLblPos val="none"/>
        <c:crossAx val="346835264"/>
        <c:crosses val="autoZero"/>
        <c:auto val="1"/>
        <c:lblOffset val="100"/>
        <c:baseTimeUnit val="years"/>
      </c:dateAx>
      <c:valAx>
        <c:axId val="346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59.5</c:v>
                </c:pt>
                <c:pt idx="1">
                  <c:v>57.82</c:v>
                </c:pt>
                <c:pt idx="2">
                  <c:v>104.23</c:v>
                </c:pt>
                <c:pt idx="3">
                  <c:v>95.47</c:v>
                </c:pt>
                <c:pt idx="4">
                  <c:v>100</c:v>
                </c:pt>
              </c:numCache>
            </c:numRef>
          </c:val>
          <c:extLst>
            <c:ext xmlns:c16="http://schemas.microsoft.com/office/drawing/2014/chart" uri="{C3380CC4-5D6E-409C-BE32-E72D297353CC}">
              <c16:uniqueId val="{00000000-E7F4-4E9A-A970-D03655B78A48}"/>
            </c:ext>
          </c:extLst>
        </c:ser>
        <c:dLbls>
          <c:showLegendKey val="0"/>
          <c:showVal val="0"/>
          <c:showCatName val="0"/>
          <c:showSerName val="0"/>
          <c:showPercent val="0"/>
          <c:showBubbleSize val="0"/>
        </c:dLbls>
        <c:gapWidth val="150"/>
        <c:axId val="346925624"/>
        <c:axId val="34692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E7F4-4E9A-A970-D03655B78A48}"/>
            </c:ext>
          </c:extLst>
        </c:ser>
        <c:dLbls>
          <c:showLegendKey val="0"/>
          <c:showVal val="0"/>
          <c:showCatName val="0"/>
          <c:showSerName val="0"/>
          <c:showPercent val="0"/>
          <c:showBubbleSize val="0"/>
        </c:dLbls>
        <c:marker val="1"/>
        <c:smooth val="0"/>
        <c:axId val="346925624"/>
        <c:axId val="346924056"/>
      </c:lineChart>
      <c:dateAx>
        <c:axId val="346925624"/>
        <c:scaling>
          <c:orientation val="minMax"/>
        </c:scaling>
        <c:delete val="1"/>
        <c:axPos val="b"/>
        <c:numFmt formatCode="&quot;H&quot;yy" sourceLinked="1"/>
        <c:majorTickMark val="none"/>
        <c:minorTickMark val="none"/>
        <c:tickLblPos val="none"/>
        <c:crossAx val="346924056"/>
        <c:crosses val="autoZero"/>
        <c:auto val="1"/>
        <c:lblOffset val="100"/>
        <c:baseTimeUnit val="years"/>
      </c:dateAx>
      <c:valAx>
        <c:axId val="34692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262.92</c:v>
                </c:pt>
                <c:pt idx="1">
                  <c:v>255.93</c:v>
                </c:pt>
                <c:pt idx="2">
                  <c:v>151.82</c:v>
                </c:pt>
                <c:pt idx="3">
                  <c:v>164.54</c:v>
                </c:pt>
                <c:pt idx="4">
                  <c:v>151</c:v>
                </c:pt>
              </c:numCache>
            </c:numRef>
          </c:val>
          <c:extLst>
            <c:ext xmlns:c16="http://schemas.microsoft.com/office/drawing/2014/chart" uri="{C3380CC4-5D6E-409C-BE32-E72D297353CC}">
              <c16:uniqueId val="{00000000-D3A8-4A79-BC1E-6E2D2DB36DDD}"/>
            </c:ext>
          </c:extLst>
        </c:ser>
        <c:dLbls>
          <c:showLegendKey val="0"/>
          <c:showVal val="0"/>
          <c:showCatName val="0"/>
          <c:showSerName val="0"/>
          <c:showPercent val="0"/>
          <c:showBubbleSize val="0"/>
        </c:dLbls>
        <c:gapWidth val="150"/>
        <c:axId val="346927192"/>
        <c:axId val="34692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D3A8-4A79-BC1E-6E2D2DB36DDD}"/>
            </c:ext>
          </c:extLst>
        </c:ser>
        <c:dLbls>
          <c:showLegendKey val="0"/>
          <c:showVal val="0"/>
          <c:showCatName val="0"/>
          <c:showSerName val="0"/>
          <c:showPercent val="0"/>
          <c:showBubbleSize val="0"/>
        </c:dLbls>
        <c:marker val="1"/>
        <c:smooth val="0"/>
        <c:axId val="346927192"/>
        <c:axId val="346929544"/>
      </c:lineChart>
      <c:dateAx>
        <c:axId val="346927192"/>
        <c:scaling>
          <c:orientation val="minMax"/>
        </c:scaling>
        <c:delete val="1"/>
        <c:axPos val="b"/>
        <c:numFmt formatCode="&quot;H&quot;yy" sourceLinked="1"/>
        <c:majorTickMark val="none"/>
        <c:minorTickMark val="none"/>
        <c:tickLblPos val="none"/>
        <c:crossAx val="346929544"/>
        <c:crosses val="autoZero"/>
        <c:auto val="1"/>
        <c:lblOffset val="100"/>
        <c:baseTimeUnit val="years"/>
      </c:dateAx>
      <c:valAx>
        <c:axId val="34692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市川三郷町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15196</v>
      </c>
      <c r="AM8" s="42"/>
      <c r="AN8" s="42"/>
      <c r="AO8" s="42"/>
      <c r="AP8" s="42"/>
      <c r="AQ8" s="42"/>
      <c r="AR8" s="42"/>
      <c r="AS8" s="42"/>
      <c r="AT8" s="35">
        <f>データ!T6</f>
        <v>75.180000000000007</v>
      </c>
      <c r="AU8" s="35"/>
      <c r="AV8" s="35"/>
      <c r="AW8" s="35"/>
      <c r="AX8" s="35"/>
      <c r="AY8" s="35"/>
      <c r="AZ8" s="35"/>
      <c r="BA8" s="35"/>
      <c r="BB8" s="35">
        <f>データ!U6</f>
        <v>202.13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2.56</v>
      </c>
      <c r="Q10" s="35"/>
      <c r="R10" s="35"/>
      <c r="S10" s="35"/>
      <c r="T10" s="35"/>
      <c r="U10" s="35"/>
      <c r="V10" s="35"/>
      <c r="W10" s="35">
        <f>データ!Q6</f>
        <v>100</v>
      </c>
      <c r="X10" s="35"/>
      <c r="Y10" s="35"/>
      <c r="Z10" s="35"/>
      <c r="AA10" s="35"/>
      <c r="AB10" s="35"/>
      <c r="AC10" s="35"/>
      <c r="AD10" s="42">
        <f>データ!R6</f>
        <v>2740</v>
      </c>
      <c r="AE10" s="42"/>
      <c r="AF10" s="42"/>
      <c r="AG10" s="42"/>
      <c r="AH10" s="42"/>
      <c r="AI10" s="42"/>
      <c r="AJ10" s="42"/>
      <c r="AK10" s="2"/>
      <c r="AL10" s="42">
        <f>データ!V6</f>
        <v>387</v>
      </c>
      <c r="AM10" s="42"/>
      <c r="AN10" s="42"/>
      <c r="AO10" s="42"/>
      <c r="AP10" s="42"/>
      <c r="AQ10" s="42"/>
      <c r="AR10" s="42"/>
      <c r="AS10" s="42"/>
      <c r="AT10" s="35">
        <f>データ!W6</f>
        <v>4.46</v>
      </c>
      <c r="AU10" s="35"/>
      <c r="AV10" s="35"/>
      <c r="AW10" s="35"/>
      <c r="AX10" s="35"/>
      <c r="AY10" s="35"/>
      <c r="AZ10" s="35"/>
      <c r="BA10" s="35"/>
      <c r="BB10" s="35">
        <f>データ!X6</f>
        <v>86.77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9cHJLi3gPWke0ki3oi86kEdZzs0MW0yyfUgtxKnZji6zbdQtpczVXJiJ0WTdTpFp6JrUCgpPDJiV5e4Cqgh1Cw==" saltValue="bTm5xIgO5jOIIY+un3Ro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193461</v>
      </c>
      <c r="D6" s="19">
        <f t="shared" si="3"/>
        <v>47</v>
      </c>
      <c r="E6" s="19">
        <f t="shared" si="3"/>
        <v>18</v>
      </c>
      <c r="F6" s="19">
        <f t="shared" si="3"/>
        <v>0</v>
      </c>
      <c r="G6" s="19">
        <f t="shared" si="3"/>
        <v>0</v>
      </c>
      <c r="H6" s="19" t="str">
        <f t="shared" si="3"/>
        <v>山梨県　市川三郷町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2.56</v>
      </c>
      <c r="Q6" s="20">
        <f t="shared" si="3"/>
        <v>100</v>
      </c>
      <c r="R6" s="20">
        <f t="shared" si="3"/>
        <v>2740</v>
      </c>
      <c r="S6" s="20">
        <f t="shared" si="3"/>
        <v>15196</v>
      </c>
      <c r="T6" s="20">
        <f t="shared" si="3"/>
        <v>75.180000000000007</v>
      </c>
      <c r="U6" s="20">
        <f t="shared" si="3"/>
        <v>202.13</v>
      </c>
      <c r="V6" s="20">
        <f t="shared" si="3"/>
        <v>387</v>
      </c>
      <c r="W6" s="20">
        <f t="shared" si="3"/>
        <v>4.46</v>
      </c>
      <c r="X6" s="20">
        <f t="shared" si="3"/>
        <v>86.77</v>
      </c>
      <c r="Y6" s="21">
        <f>IF(Y7="",NA(),Y7)</f>
        <v>110.62</v>
      </c>
      <c r="Z6" s="21">
        <f t="shared" ref="Z6:AH6" si="4">IF(Z7="",NA(),Z7)</f>
        <v>91.17</v>
      </c>
      <c r="AA6" s="21">
        <f t="shared" si="4"/>
        <v>98.94</v>
      </c>
      <c r="AB6" s="21">
        <f t="shared" si="4"/>
        <v>99.56</v>
      </c>
      <c r="AC6" s="21">
        <f t="shared" si="4"/>
        <v>48.76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23.75</v>
      </c>
      <c r="BG6" s="21">
        <f t="shared" ref="BG6:BO6" si="7">IF(BG7="",NA(),BG7)</f>
        <v>557.84</v>
      </c>
      <c r="BH6" s="20">
        <f t="shared" si="7"/>
        <v>0</v>
      </c>
      <c r="BI6" s="20">
        <f t="shared" si="7"/>
        <v>0</v>
      </c>
      <c r="BJ6" s="21">
        <f t="shared" si="7"/>
        <v>10.89</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59.5</v>
      </c>
      <c r="BR6" s="21">
        <f t="shared" ref="BR6:BZ6" si="8">IF(BR7="",NA(),BR7)</f>
        <v>57.82</v>
      </c>
      <c r="BS6" s="21">
        <f t="shared" si="8"/>
        <v>104.23</v>
      </c>
      <c r="BT6" s="21">
        <f t="shared" si="8"/>
        <v>95.47</v>
      </c>
      <c r="BU6" s="21">
        <f t="shared" si="8"/>
        <v>100</v>
      </c>
      <c r="BV6" s="21">
        <f t="shared" si="8"/>
        <v>57.08</v>
      </c>
      <c r="BW6" s="21">
        <f t="shared" si="8"/>
        <v>63.06</v>
      </c>
      <c r="BX6" s="21">
        <f t="shared" si="8"/>
        <v>62.5</v>
      </c>
      <c r="BY6" s="21">
        <f t="shared" si="8"/>
        <v>60.59</v>
      </c>
      <c r="BZ6" s="21">
        <f t="shared" si="8"/>
        <v>60</v>
      </c>
      <c r="CA6" s="20" t="str">
        <f>IF(CA7="","",IF(CA7="-","【-】","【"&amp;SUBSTITUTE(TEXT(CA7,"#,##0.00"),"-","△")&amp;"】"))</f>
        <v>【57.71】</v>
      </c>
      <c r="CB6" s="21">
        <f>IF(CB7="",NA(),CB7)</f>
        <v>262.92</v>
      </c>
      <c r="CC6" s="21">
        <f t="shared" ref="CC6:CK6" si="9">IF(CC7="",NA(),CC7)</f>
        <v>255.93</v>
      </c>
      <c r="CD6" s="21">
        <f t="shared" si="9"/>
        <v>151.82</v>
      </c>
      <c r="CE6" s="21">
        <f t="shared" si="9"/>
        <v>164.54</v>
      </c>
      <c r="CF6" s="21">
        <f t="shared" si="9"/>
        <v>151</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46.43</v>
      </c>
      <c r="CN6" s="21">
        <f t="shared" ref="CN6:CV6" si="10">IF(CN7="",NA(),CN7)</f>
        <v>48.57</v>
      </c>
      <c r="CO6" s="21">
        <f t="shared" si="10"/>
        <v>45.71</v>
      </c>
      <c r="CP6" s="21">
        <f t="shared" si="10"/>
        <v>46.43</v>
      </c>
      <c r="CQ6" s="21">
        <f t="shared" si="10"/>
        <v>47.86</v>
      </c>
      <c r="CR6" s="21">
        <f t="shared" si="10"/>
        <v>57.22</v>
      </c>
      <c r="CS6" s="21">
        <f t="shared" si="10"/>
        <v>59.94</v>
      </c>
      <c r="CT6" s="21">
        <f t="shared" si="10"/>
        <v>59.64</v>
      </c>
      <c r="CU6" s="21">
        <f t="shared" si="10"/>
        <v>58.19</v>
      </c>
      <c r="CV6" s="21">
        <f t="shared" si="10"/>
        <v>56.52</v>
      </c>
      <c r="CW6" s="20" t="str">
        <f>IF(CW7="","",IF(CW7="-","【-】","【"&amp;SUBSTITUTE(TEXT(CW7,"#,##0.00"),"-","△")&amp;"】"))</f>
        <v>【56.80】</v>
      </c>
      <c r="CX6" s="21">
        <f>IF(CX7="",NA(),CX7)</f>
        <v>55.35</v>
      </c>
      <c r="CY6" s="21">
        <f t="shared" ref="CY6:DG6" si="11">IF(CY7="",NA(),CY7)</f>
        <v>55.35</v>
      </c>
      <c r="CZ6" s="21">
        <f t="shared" si="11"/>
        <v>60.1</v>
      </c>
      <c r="DA6" s="21">
        <f t="shared" si="11"/>
        <v>60.41</v>
      </c>
      <c r="DB6" s="21">
        <f t="shared" si="11"/>
        <v>59.95</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193461</v>
      </c>
      <c r="D7" s="23">
        <v>47</v>
      </c>
      <c r="E7" s="23">
        <v>18</v>
      </c>
      <c r="F7" s="23">
        <v>0</v>
      </c>
      <c r="G7" s="23">
        <v>0</v>
      </c>
      <c r="H7" s="23" t="s">
        <v>99</v>
      </c>
      <c r="I7" s="23" t="s">
        <v>100</v>
      </c>
      <c r="J7" s="23" t="s">
        <v>101</v>
      </c>
      <c r="K7" s="23" t="s">
        <v>102</v>
      </c>
      <c r="L7" s="23" t="s">
        <v>103</v>
      </c>
      <c r="M7" s="23" t="s">
        <v>104</v>
      </c>
      <c r="N7" s="24" t="s">
        <v>105</v>
      </c>
      <c r="O7" s="24" t="s">
        <v>106</v>
      </c>
      <c r="P7" s="24">
        <v>2.56</v>
      </c>
      <c r="Q7" s="24">
        <v>100</v>
      </c>
      <c r="R7" s="24">
        <v>2740</v>
      </c>
      <c r="S7" s="24">
        <v>15196</v>
      </c>
      <c r="T7" s="24">
        <v>75.180000000000007</v>
      </c>
      <c r="U7" s="24">
        <v>202.13</v>
      </c>
      <c r="V7" s="24">
        <v>387</v>
      </c>
      <c r="W7" s="24">
        <v>4.46</v>
      </c>
      <c r="X7" s="24">
        <v>86.77</v>
      </c>
      <c r="Y7" s="24">
        <v>110.62</v>
      </c>
      <c r="Z7" s="24">
        <v>91.17</v>
      </c>
      <c r="AA7" s="24">
        <v>98.94</v>
      </c>
      <c r="AB7" s="24">
        <v>99.56</v>
      </c>
      <c r="AC7" s="24">
        <v>48.76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23.75</v>
      </c>
      <c r="BG7" s="24">
        <v>557.84</v>
      </c>
      <c r="BH7" s="24">
        <v>0</v>
      </c>
      <c r="BI7" s="24">
        <v>0</v>
      </c>
      <c r="BJ7" s="24">
        <v>10.89</v>
      </c>
      <c r="BK7" s="24">
        <v>407.42</v>
      </c>
      <c r="BL7" s="24">
        <v>296.89</v>
      </c>
      <c r="BM7" s="24">
        <v>270.57</v>
      </c>
      <c r="BN7" s="24">
        <v>294.27</v>
      </c>
      <c r="BO7" s="24">
        <v>294.08999999999997</v>
      </c>
      <c r="BP7" s="24">
        <v>310.14</v>
      </c>
      <c r="BQ7" s="24">
        <v>59.5</v>
      </c>
      <c r="BR7" s="24">
        <v>57.82</v>
      </c>
      <c r="BS7" s="24">
        <v>104.23</v>
      </c>
      <c r="BT7" s="24">
        <v>95.47</v>
      </c>
      <c r="BU7" s="24">
        <v>100</v>
      </c>
      <c r="BV7" s="24">
        <v>57.08</v>
      </c>
      <c r="BW7" s="24">
        <v>63.06</v>
      </c>
      <c r="BX7" s="24">
        <v>62.5</v>
      </c>
      <c r="BY7" s="24">
        <v>60.59</v>
      </c>
      <c r="BZ7" s="24">
        <v>60</v>
      </c>
      <c r="CA7" s="24">
        <v>57.71</v>
      </c>
      <c r="CB7" s="24">
        <v>262.92</v>
      </c>
      <c r="CC7" s="24">
        <v>255.93</v>
      </c>
      <c r="CD7" s="24">
        <v>151.82</v>
      </c>
      <c r="CE7" s="24">
        <v>164.54</v>
      </c>
      <c r="CF7" s="24">
        <v>151</v>
      </c>
      <c r="CG7" s="24">
        <v>286.86</v>
      </c>
      <c r="CH7" s="24">
        <v>264.77</v>
      </c>
      <c r="CI7" s="24">
        <v>269.33</v>
      </c>
      <c r="CJ7" s="24">
        <v>280.23</v>
      </c>
      <c r="CK7" s="24">
        <v>282.70999999999998</v>
      </c>
      <c r="CL7" s="24">
        <v>286.17</v>
      </c>
      <c r="CM7" s="24">
        <v>46.43</v>
      </c>
      <c r="CN7" s="24">
        <v>48.57</v>
      </c>
      <c r="CO7" s="24">
        <v>45.71</v>
      </c>
      <c r="CP7" s="24">
        <v>46.43</v>
      </c>
      <c r="CQ7" s="24">
        <v>47.86</v>
      </c>
      <c r="CR7" s="24">
        <v>57.22</v>
      </c>
      <c r="CS7" s="24">
        <v>59.94</v>
      </c>
      <c r="CT7" s="24">
        <v>59.64</v>
      </c>
      <c r="CU7" s="24">
        <v>58.19</v>
      </c>
      <c r="CV7" s="24">
        <v>56.52</v>
      </c>
      <c r="CW7" s="24">
        <v>56.8</v>
      </c>
      <c r="CX7" s="24">
        <v>55.35</v>
      </c>
      <c r="CY7" s="24">
        <v>55.35</v>
      </c>
      <c r="CZ7" s="24">
        <v>60.1</v>
      </c>
      <c r="DA7" s="24">
        <v>60.41</v>
      </c>
      <c r="DB7" s="24">
        <v>59.95</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2023-02-16T01:15:29Z</cp:lastPrinted>
  <dcterms:created xsi:type="dcterms:W3CDTF">2023-01-13T00:09:03Z</dcterms:created>
  <dcterms:modified xsi:type="dcterms:W3CDTF">2023-02-16T01:16:01Z</dcterms:modified>
  <cp:category/>
</cp:coreProperties>
</file>