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6 建設部門\0604 下水道課\◆送受信メール◆\R4年度\02 依頼・回答\R50118_【山梨県市町村課：２３〆】下水道事業に係わる経営比較分析表（令和３年度）の分析等について（依頼）\46法適用\13中央市【経営比較分析表】2021_192147_46_1718\【経営比較分析表】2021_192147_46_1718\"/>
    </mc:Choice>
  </mc:AlternateContent>
  <workbookProtection workbookAlgorithmName="SHA-512" workbookHashValue="crIZ4KmcAIKZlMh9bhkTK6a1ZGMGhoDJETRP2yi9rTWpMzdYFa8z5tfGqSlA9SkF7rLnU2JJUNblnLZdV0IsEw==" workbookSaltValue="/IQp7jqbrDJIW//755Zm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<sst xmlns="http://schemas.openxmlformats.org/spreadsheetml/2006/main" count="299" uniqueCount="118">
  <si>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</si>
  <si>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</si>
  <si>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</si>
  <si>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</si>
  <si>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</si>
  <si>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</si>
  <si>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</si>
  <si>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</si>
  <si>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</si>
  <si>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</si>
  <si>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</si>
  <si>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</si>
  <si>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</si>
  <si>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</si>
  <si>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</si>
  <si>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</si>
  <si>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</si>
  <si>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</si>
  <si>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</si>
  <si>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</si>
  <si>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</si>
  <si>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</si>
  <si>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</si>
  <si>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</si>
  <si>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</si>
  <si>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</si>
  <si>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</si>
  <si>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</si>
  <si>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</si>
  <si>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</si>
  <si>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</si>
  <si>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</si>
  <si>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</si>
  <si>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</si>
  <si>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</si>
  <si>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</si>
  <si>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</si>
  <si>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</si>
  <si>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</si>
  <si>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</si>
  <si>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</si>
  <si>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</si>
  <si>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</si>
  <si>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</si>
  <si>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</si>
  <si>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</si>
  <si>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</si>
  <si>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</si>
  <si>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</si>
  <si>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</si>
  <si>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</si>
  <si>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</si>
  <si>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</si>
  <si>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</si>
  <si>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</si>
  <si>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</si>
  <si>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</si>
  <si>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</si>
  <si>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</si>
  <si>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</si>
  <si>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</si>
  <si>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</si>
  <si>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</si>
  <si>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</si>
  <si>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</si>
  <si>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</si>
  <si>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</si>
  <si>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</si>
  <si>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</si>
  <si>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</si>
  <si>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</si>
  <si>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</si>
  <si>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</si>
  <si>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</si>
  <si>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</si>
  <si>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</si>
  <si>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</si>
  <si>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</si>
  <si>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</si>
  <si>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</si>
  <si>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</si>
  <si>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</si>
  <si>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</si>
  <si>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</si>
  <si>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</si>
  <si>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</si>
  <si>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</si>
  <si>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</si>
  <si>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</si>
  <si>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</si>
  <si>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</si>
  <si>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</si>
  <si>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</si>
  <si>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</si>
  <si>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</si>
  <si>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</si>
  <si>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</si>
  <si>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</si>
  <si>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</si>
  <si>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</si>
  <si>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</si>
  <si>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</si>
  <si>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</si>
  <si>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</si>
  <si>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</si>
  <si>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</si>
  <si>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</si>
  <si>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</si>
  <si>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</si>
  <si>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</si>
  <si>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</si>
  <si>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</si>
  <si>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</si>
  <si>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</si>
  <si>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</si>
  <si>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農業集落排水事業においては、新規接続も数か所あるが、下水道使用料における収納率は100％に近く、大幅な増収は見込めない状況である。維持管理費において施設等の老朽化も進み、修繕費が増加傾向である。
今後は、中央市農業集落排水事業経営戦略により維持管理費及び施設等の老朽化対策を踏まえ効率的な事業運営を行っていく必要がある。</t>
    <rPh sb="0" eb="6">
      <t>ノウギョウシュウラクハイスイ</t>
    </rPh>
    <rPh sb="6" eb="8">
      <t>ジギョウ</t>
    </rPh>
    <rPh sb="14" eb="16">
      <t>シンキ</t>
    </rPh>
    <rPh sb="16" eb="18">
      <t>セツゾク</t>
    </rPh>
    <rPh sb="19" eb="20">
      <t>スウ</t>
    </rPh>
    <rPh sb="21" eb="22">
      <t>ショ</t>
    </rPh>
    <rPh sb="26" eb="32">
      <t>ゲスイドウシヨウリョウ</t>
    </rPh>
    <rPh sb="36" eb="39">
      <t>シュウノウリツ</t>
    </rPh>
    <rPh sb="45" eb="46">
      <t>チカ</t>
    </rPh>
    <rPh sb="48" eb="50">
      <t>オオハバ</t>
    </rPh>
    <rPh sb="51" eb="53">
      <t>ゾウシュウ</t>
    </rPh>
    <rPh sb="54" eb="56">
      <t>ミコ</t>
    </rPh>
    <rPh sb="59" eb="61">
      <t>ジョウキョウ</t>
    </rPh>
    <rPh sb="65" eb="70">
      <t>イジカンリヒ</t>
    </rPh>
    <rPh sb="74" eb="77">
      <t>シセツトウ</t>
    </rPh>
    <rPh sb="78" eb="81">
      <t>ロウキュウカ</t>
    </rPh>
    <rPh sb="82" eb="83">
      <t>スス</t>
    </rPh>
    <rPh sb="85" eb="87">
      <t>シュウゼン</t>
    </rPh>
    <rPh sb="87" eb="88">
      <t>ヒ</t>
    </rPh>
    <rPh sb="89" eb="91">
      <t>ゾウカ</t>
    </rPh>
    <rPh sb="91" eb="93">
      <t>ケイコウ</t>
    </rPh>
    <rPh sb="98" eb="100">
      <t>コンゴ</t>
    </rPh>
    <rPh sb="102" eb="105">
      <t>チュウオウシ</t>
    </rPh>
    <rPh sb="105" eb="111">
      <t>ノウギョウシュウラクハイスイ</t>
    </rPh>
    <rPh sb="111" eb="113">
      <t>ジギョウ</t>
    </rPh>
    <rPh sb="113" eb="115">
      <t>ケイエイ</t>
    </rPh>
    <rPh sb="115" eb="117">
      <t>センリャク</t>
    </rPh>
    <rPh sb="120" eb="125">
      <t>イジカンリヒ</t>
    </rPh>
    <rPh sb="125" eb="126">
      <t>オヨ</t>
    </rPh>
    <rPh sb="127" eb="130">
      <t>シセツトウ</t>
    </rPh>
    <rPh sb="131" eb="134">
      <t>ロウキュウカ</t>
    </rPh>
    <rPh sb="134" eb="136">
      <t>タイサク</t>
    </rPh>
    <rPh sb="137" eb="138">
      <t>フ</t>
    </rPh>
    <rPh sb="140" eb="143">
      <t>コウリツテキ</t>
    </rPh>
    <rPh sb="144" eb="148">
      <t>ジギョウウンエイ</t>
    </rPh>
    <rPh sb="149" eb="150">
      <t>オコナ</t>
    </rPh>
    <rPh sb="154" eb="156">
      <t>ヒツヨウ</t>
    </rPh>
    <phoneticPr fontId="4"/>
  </si>
  <si>
    <t>①経常収支比率は、R2年度よりも減少したが、100％を超え経営上問題ないように見えるが⑤経費回収率において類似団体や全国平均と比較しても下回ることから下水道使用料で汚水処理費を賄えていない状況である。
④企業債残高対事業規模比率は、令和2年度より増加したものの類似団体や全国平均と比較しても低い値となっている。ただし、今後施設の老朽化対策による更新も控えているので増加傾向は続く見込みである。
⑥汚水処理原価は、令和2年度より増加したものの類似団体、全国平均を下回る値となっている。
⑧水洗化率にいては、令和2年度と比較して増加しており類似団体の平均値を超える値となっている。</t>
    <rPh sb="1" eb="7">
      <t>ケイジョウシュウシヒリツ</t>
    </rPh>
    <rPh sb="11" eb="13">
      <t>ネンド</t>
    </rPh>
    <rPh sb="16" eb="18">
      <t>ゲンショウ</t>
    </rPh>
    <rPh sb="27" eb="28">
      <t>コ</t>
    </rPh>
    <rPh sb="29" eb="32">
      <t>ケイエイジョウ</t>
    </rPh>
    <rPh sb="32" eb="34">
      <t>モンダイ</t>
    </rPh>
    <rPh sb="39" eb="40">
      <t>ミ</t>
    </rPh>
    <rPh sb="44" eb="49">
      <t>ケイヒカイシュウリツ</t>
    </rPh>
    <rPh sb="53" eb="57">
      <t>ルイジダンタイ</t>
    </rPh>
    <rPh sb="58" eb="62">
      <t>ゼンコクヘイキン</t>
    </rPh>
    <rPh sb="63" eb="65">
      <t>ヒカク</t>
    </rPh>
    <rPh sb="68" eb="70">
      <t>シタマワ</t>
    </rPh>
    <rPh sb="75" eb="81">
      <t>ゲスイドウシヨウリョウ</t>
    </rPh>
    <rPh sb="82" eb="87">
      <t>オスイショリヒ</t>
    </rPh>
    <rPh sb="88" eb="89">
      <t>マカナ</t>
    </rPh>
    <rPh sb="94" eb="96">
      <t>ジョウキョウ</t>
    </rPh>
    <rPh sb="102" eb="105">
      <t>キギョウサイ</t>
    </rPh>
    <rPh sb="105" eb="107">
      <t>ザンダカ</t>
    </rPh>
    <rPh sb="107" eb="108">
      <t>タイ</t>
    </rPh>
    <rPh sb="108" eb="112">
      <t>ジギョウキボ</t>
    </rPh>
    <rPh sb="112" eb="114">
      <t>ヒリツ</t>
    </rPh>
    <rPh sb="116" eb="118">
      <t>レイワ</t>
    </rPh>
    <rPh sb="119" eb="121">
      <t>ネンド</t>
    </rPh>
    <rPh sb="123" eb="125">
      <t>ゾウカ</t>
    </rPh>
    <rPh sb="130" eb="134">
      <t>ルイジダンタイ</t>
    </rPh>
    <phoneticPr fontId="4"/>
  </si>
  <si>
    <t>①全国平均、類似団体と比較しても施設等（管渠含む）の老朽化が進んでいる。本市においては、農業集落排水管路施設機能診断・最適化構想を基に計画的かつ効率的に処理場の機能改良を実施していく予定である。</t>
    <rPh sb="1" eb="5">
      <t>ゼンコクヘイキン</t>
    </rPh>
    <rPh sb="6" eb="10">
      <t>ルイジダンタイ</t>
    </rPh>
    <rPh sb="11" eb="13">
      <t>ヒカク</t>
    </rPh>
    <rPh sb="16" eb="18">
      <t>シセツ</t>
    </rPh>
    <rPh sb="18" eb="19">
      <t>トウ</t>
    </rPh>
    <rPh sb="20" eb="22">
      <t>カンキョ</t>
    </rPh>
    <rPh sb="22" eb="23">
      <t>フク</t>
    </rPh>
    <rPh sb="26" eb="29">
      <t>ロウキュウカ</t>
    </rPh>
    <rPh sb="30" eb="31">
      <t>スス</t>
    </rPh>
    <rPh sb="36" eb="38">
      <t>ホンシ</t>
    </rPh>
    <rPh sb="44" eb="50">
      <t>ノウギョウシュウラクハイスイ</t>
    </rPh>
    <rPh sb="50" eb="54">
      <t>カンロシセツ</t>
    </rPh>
    <rPh sb="54" eb="58">
      <t>キノウシンダン</t>
    </rPh>
    <rPh sb="59" eb="64">
      <t>サイテキカコウソウ</t>
    </rPh>
    <rPh sb="65" eb="66">
      <t>モト</t>
    </rPh>
    <rPh sb="67" eb="70">
      <t>ケイカクテキ</t>
    </rPh>
    <rPh sb="72" eb="75">
      <t>コウリツテキ</t>
    </rPh>
    <rPh sb="76" eb="79">
      <t>ショリジョウ</t>
    </rPh>
    <rPh sb="80" eb="84">
      <t>キノウカイリョウ</t>
    </rPh>
    <rPh sb="85" eb="87">
      <t>ジッシ</t>
    </rPh>
    <rPh sb="91" eb="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</si>
</sst>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98-46C8-A1A1-E3FC65D010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AF98-46C8-A1A1-E3FC65D010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EE-4CFD-9E7B-80613A78E0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D4EE-4CFD-9E7B-80613A78E0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96.97</c:v>
                </c:pt>
                <c:pt idx="4">
                  <c:v>97.24</c:v>
                </c:pt>
              </c:numCache>
            </c:numRef>
          </c:val>
          <c:extLst>
            <c:ext xmlns:c16="http://schemas.microsoft.com/office/drawing/2014/chart" uri="{C3380CC4-5D6E-409C-BE32-E72D297353CC}">
              <c16:uniqueId val="{00000000-5DED-4D97-A263-A378CC698E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5DED-4D97-A263-A378CC698E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109.24</c:v>
                </c:pt>
                <c:pt idx="4">
                  <c:v>104.25</c:v>
                </c:pt>
              </c:numCache>
            </c:numRef>
          </c:val>
          <c:extLst>
            <c:ext xmlns:c16="http://schemas.microsoft.com/office/drawing/2014/chart" uri="{C3380CC4-5D6E-409C-BE32-E72D297353CC}">
              <c16:uniqueId val="{00000000-A186-4F13-BD5D-5F6AA013B0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A186-4F13-BD5D-5F6AA013B0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52.66</c:v>
                </c:pt>
                <c:pt idx="4">
                  <c:v>54.56</c:v>
                </c:pt>
              </c:numCache>
            </c:numRef>
          </c:val>
          <c:extLst>
            <c:ext xmlns:c16="http://schemas.microsoft.com/office/drawing/2014/chart" uri="{C3380CC4-5D6E-409C-BE32-E72D297353CC}">
              <c16:uniqueId val="{00000000-08EF-4DDD-B8E1-8AABCA9858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08EF-4DDD-B8E1-8AABCA9858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882-44B4-8357-5546C2B723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882-44B4-8357-5546C2B723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4F-4B12-B84B-2AEAD53209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E74F-4B12-B84B-2AEAD53209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c:v>
                </c:pt>
                <c:pt idx="4">
                  <c:v>48.55</c:v>
                </c:pt>
              </c:numCache>
            </c:numRef>
          </c:val>
          <c:extLst>
            <c:ext xmlns:c16="http://schemas.microsoft.com/office/drawing/2014/chart" uri="{C3380CC4-5D6E-409C-BE32-E72D297353CC}">
              <c16:uniqueId val="{00000000-72C2-487F-8A9C-74BDF9A27D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72C2-487F-8A9C-74BDF9A27D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19.59</c:v>
                </c:pt>
                <c:pt idx="4">
                  <c:v>54.89</c:v>
                </c:pt>
              </c:numCache>
            </c:numRef>
          </c:val>
          <c:extLst>
            <c:ext xmlns:c16="http://schemas.microsoft.com/office/drawing/2014/chart" uri="{C3380CC4-5D6E-409C-BE32-E72D297353CC}">
              <c16:uniqueId val="{00000000-D55E-4946-80EB-9BC1C95BDA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D55E-4946-80EB-9BC1C95BDA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60.11</c:v>
                </c:pt>
                <c:pt idx="4">
                  <c:v>52.1</c:v>
                </c:pt>
              </c:numCache>
            </c:numRef>
          </c:val>
          <c:extLst>
            <c:ext xmlns:c16="http://schemas.microsoft.com/office/drawing/2014/chart" uri="{C3380CC4-5D6E-409C-BE32-E72D297353CC}">
              <c16:uniqueId val="{00000000-C65B-448C-8A20-750C17227B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C65B-448C-8A20-750C17227B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188.79</c:v>
                </c:pt>
                <c:pt idx="4">
                  <c:v>220.14</c:v>
                </c:pt>
              </c:numCache>
            </c:numRef>
          </c:val>
          <c:extLst>
            <c:ext xmlns:c16="http://schemas.microsoft.com/office/drawing/2014/chart" uri="{C3380CC4-5D6E-409C-BE32-E72D297353CC}">
              <c16:uniqueId val="{00000000-6E3B-41FA-8C02-20F782EA7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6E3B-41FA-8C02-20F782EA7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中央市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30766</v>
      </c>
      <c r="AM8" s="42"/>
      <c r="AN8" s="42"/>
      <c r="AO8" s="42"/>
      <c r="AP8" s="42"/>
      <c r="AQ8" s="42"/>
      <c r="AR8" s="42"/>
      <c r="AS8" s="42"/>
      <c r="AT8" s="35">
        <f>データ!T6</f>
        <v>31.69</v>
      </c>
      <c r="AU8" s="35"/>
      <c r="AV8" s="35"/>
      <c r="AW8" s="35"/>
      <c r="AX8" s="35"/>
      <c r="AY8" s="35"/>
      <c r="AZ8" s="35"/>
      <c r="BA8" s="35"/>
      <c r="BB8" s="35">
        <f>データ!U6</f>
        <v>970.84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75.239999999999995</v>
      </c>
      <c r="J10" s="35"/>
      <c r="K10" s="35"/>
      <c r="L10" s="35"/>
      <c r="M10" s="35"/>
      <c r="N10" s="35"/>
      <c r="O10" s="35"/>
      <c r="P10" s="35">
        <f>データ!P6</f>
        <v>10.029999999999999</v>
      </c>
      <c r="Q10" s="35"/>
      <c r="R10" s="35"/>
      <c r="S10" s="35"/>
      <c r="T10" s="35"/>
      <c r="U10" s="35"/>
      <c r="V10" s="35"/>
      <c r="W10" s="35">
        <f>データ!Q6</f>
        <v>91.13</v>
      </c>
      <c r="X10" s="35"/>
      <c r="Y10" s="35"/>
      <c r="Z10" s="35"/>
      <c r="AA10" s="35"/>
      <c r="AB10" s="35"/>
      <c r="AC10" s="35"/>
      <c r="AD10" s="42">
        <f>データ!R6</f>
        <v>2200</v>
      </c>
      <c r="AE10" s="42"/>
      <c r="AF10" s="42"/>
      <c r="AG10" s="42"/>
      <c r="AH10" s="42"/>
      <c r="AI10" s="42"/>
      <c r="AJ10" s="42"/>
      <c r="AK10" s="2"/>
      <c r="AL10" s="42">
        <f>データ!V6</f>
        <v>3076</v>
      </c>
      <c r="AM10" s="42"/>
      <c r="AN10" s="42"/>
      <c r="AO10" s="42"/>
      <c r="AP10" s="42"/>
      <c r="AQ10" s="42"/>
      <c r="AR10" s="42"/>
      <c r="AS10" s="42"/>
      <c r="AT10" s="35">
        <f>データ!W6</f>
        <v>1.41</v>
      </c>
      <c r="AU10" s="35"/>
      <c r="AV10" s="35"/>
      <c r="AW10" s="35"/>
      <c r="AX10" s="35"/>
      <c r="AY10" s="35"/>
      <c r="AZ10" s="35"/>
      <c r="BA10" s="35"/>
      <c r="BB10" s="35">
        <f>データ!X6</f>
        <v>2181.56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JW2PZvi2cDMay2d4BcgRDR2Bwpt52LINmBDQhe6wQKrwx9d7l8v/5Sf9avvjN0uM/VmwA0HleT/R7QhRBBEbQ==" saltValue="+BUyjQYYhZxNLq9eVwGH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192147</v>
      </c>
      <c r="D6" s="19">
        <f t="shared" si="3"/>
        <v>46</v>
      </c>
      <c r="E6" s="19">
        <f t="shared" si="3"/>
        <v>17</v>
      </c>
      <c r="F6" s="19">
        <f t="shared" si="3"/>
        <v>5</v>
      </c>
      <c r="G6" s="19">
        <f t="shared" si="3"/>
        <v>0</v>
      </c>
      <c r="H6" s="19" t="str">
        <f t="shared" si="3"/>
        <v>山梨県　中央市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75.239999999999995</v>
      </c>
      <c r="P6" s="20">
        <f t="shared" si="3"/>
        <v>10.029999999999999</v>
      </c>
      <c r="Q6" s="20">
        <f t="shared" si="3"/>
        <v>91.13</v>
      </c>
      <c r="R6" s="20">
        <f t="shared" si="3"/>
        <v>2200</v>
      </c>
      <c r="S6" s="20">
        <f t="shared" si="3"/>
        <v>30766</v>
      </c>
      <c r="T6" s="20">
        <f t="shared" si="3"/>
        <v>31.69</v>
      </c>
      <c r="U6" s="20">
        <f t="shared" si="3"/>
        <v>970.84</v>
      </c>
      <c r="V6" s="20">
        <f t="shared" si="3"/>
        <v>3076</v>
      </c>
      <c r="W6" s="20">
        <f t="shared" si="3"/>
        <v>1.41</v>
      </c>
      <c r="X6" s="20">
        <f t="shared" si="3"/>
        <v>2181.56</v>
      </c>
      <c r="Y6" s="21" t="str">
        <f>IF(Y7="",NA(),Y7)</f>
        <v>-</v>
      </c>
      <c r="Z6" s="21" t="str">
        <f t="shared" ref="Z6:AH6" si="4">IF(Z7="",NA(),Z7)</f>
        <v>-</v>
      </c>
      <c r="AA6" s="21" t="str">
        <f t="shared" si="4"/>
        <v>-</v>
      </c>
      <c r="AB6" s="21">
        <f t="shared" si="4"/>
        <v>109.24</v>
      </c>
      <c r="AC6" s="21">
        <f t="shared" si="4"/>
        <v>104.25</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47</v>
      </c>
      <c r="AY6" s="21">
        <f t="shared" si="6"/>
        <v>48.55</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19.59</v>
      </c>
      <c r="BJ6" s="21">
        <f t="shared" si="7"/>
        <v>54.89</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60.11</v>
      </c>
      <c r="BU6" s="21">
        <f t="shared" si="8"/>
        <v>52.1</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188.79</v>
      </c>
      <c r="CF6" s="21">
        <f t="shared" si="9"/>
        <v>220.14</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96.97</v>
      </c>
      <c r="DB6" s="21">
        <f t="shared" si="11"/>
        <v>97.24</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52.66</v>
      </c>
      <c r="DM6" s="21">
        <f t="shared" si="12"/>
        <v>54.56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192147</v>
      </c>
      <c r="D7" s="23">
        <v>46</v>
      </c>
      <c r="E7" s="23">
        <v>17</v>
      </c>
      <c r="F7" s="23">
        <v>5</v>
      </c>
      <c r="G7" s="23">
        <v>0</v>
      </c>
      <c r="H7" s="23" t="s">
        <v>96</v>
      </c>
      <c r="I7" s="23" t="s">
        <v>97</v>
      </c>
      <c r="J7" s="23" t="s">
        <v>98</v>
      </c>
      <c r="K7" s="23" t="s">
        <v>99</v>
      </c>
      <c r="L7" s="23" t="s">
        <v>100</v>
      </c>
      <c r="M7" s="23" t="s">
        <v>101</v>
      </c>
      <c r="N7" s="24" t="s">
        <v>102</v>
      </c>
      <c r="O7" s="24">
        <v>75.239999999999995</v>
      </c>
      <c r="P7" s="24">
        <v>10.029999999999999</v>
      </c>
      <c r="Q7" s="24">
        <v>91.13</v>
      </c>
      <c r="R7" s="24">
        <v>2200</v>
      </c>
      <c r="S7" s="24">
        <v>30766</v>
      </c>
      <c r="T7" s="24">
        <v>31.69</v>
      </c>
      <c r="U7" s="24">
        <v>970.84</v>
      </c>
      <c r="V7" s="24">
        <v>3076</v>
      </c>
      <c r="W7" s="24">
        <v>1.41</v>
      </c>
      <c r="X7" s="24">
        <v>2181.56</v>
      </c>
      <c r="Y7" s="24" t="s">
        <v>102</v>
      </c>
      <c r="Z7" s="24" t="s">
        <v>102</v>
      </c>
      <c r="AA7" s="24" t="s">
        <v>102</v>
      </c>
      <c r="AB7" s="24">
        <v>109.24</v>
      </c>
      <c r="AC7" s="24">
        <v>104.25</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47</v>
      </c>
      <c r="AY7" s="24">
        <v>48.55</v>
      </c>
      <c r="AZ7" s="24" t="s">
        <v>102</v>
      </c>
      <c r="BA7" s="24" t="s">
        <v>102</v>
      </c>
      <c r="BB7" s="24" t="s">
        <v>102</v>
      </c>
      <c r="BC7" s="24">
        <v>37.24</v>
      </c>
      <c r="BD7" s="24">
        <v>33.58</v>
      </c>
      <c r="BE7" s="24">
        <v>34.770000000000003</v>
      </c>
      <c r="BF7" s="24" t="s">
        <v>102</v>
      </c>
      <c r="BG7" s="24" t="s">
        <v>102</v>
      </c>
      <c r="BH7" s="24" t="s">
        <v>102</v>
      </c>
      <c r="BI7" s="24">
        <v>19.59</v>
      </c>
      <c r="BJ7" s="24">
        <v>54.89</v>
      </c>
      <c r="BK7" s="24" t="s">
        <v>102</v>
      </c>
      <c r="BL7" s="24" t="s">
        <v>102</v>
      </c>
      <c r="BM7" s="24" t="s">
        <v>102</v>
      </c>
      <c r="BN7" s="24">
        <v>783.8</v>
      </c>
      <c r="BO7" s="24">
        <v>778.81</v>
      </c>
      <c r="BP7" s="24">
        <v>786.37</v>
      </c>
      <c r="BQ7" s="24" t="s">
        <v>102</v>
      </c>
      <c r="BR7" s="24" t="s">
        <v>102</v>
      </c>
      <c r="BS7" s="24" t="s">
        <v>102</v>
      </c>
      <c r="BT7" s="24">
        <v>60.11</v>
      </c>
      <c r="BU7" s="24">
        <v>52.1</v>
      </c>
      <c r="BV7" s="24" t="s">
        <v>102</v>
      </c>
      <c r="BW7" s="24" t="s">
        <v>102</v>
      </c>
      <c r="BX7" s="24" t="s">
        <v>102</v>
      </c>
      <c r="BY7" s="24">
        <v>68.11</v>
      </c>
      <c r="BZ7" s="24">
        <v>67.23</v>
      </c>
      <c r="CA7" s="24">
        <v>60.65</v>
      </c>
      <c r="CB7" s="24" t="s">
        <v>102</v>
      </c>
      <c r="CC7" s="24" t="s">
        <v>102</v>
      </c>
      <c r="CD7" s="24" t="s">
        <v>102</v>
      </c>
      <c r="CE7" s="24">
        <v>188.79</v>
      </c>
      <c r="CF7" s="24">
        <v>220.14</v>
      </c>
      <c r="CG7" s="24" t="s">
        <v>102</v>
      </c>
      <c r="CH7" s="24" t="s">
        <v>102</v>
      </c>
      <c r="CI7" s="24" t="s">
        <v>102</v>
      </c>
      <c r="CJ7" s="24">
        <v>222.41</v>
      </c>
      <c r="CK7" s="24">
        <v>228.21</v>
      </c>
      <c r="CL7" s="24">
        <v>256.97000000000003</v>
      </c>
      <c r="CM7" s="24" t="s">
        <v>102</v>
      </c>
      <c r="CN7" s="24" t="s">
        <v>102</v>
      </c>
      <c r="CO7" s="24" t="s">
        <v>102</v>
      </c>
      <c r="CP7" s="24" t="s">
        <v>102</v>
      </c>
      <c r="CQ7" s="24" t="s">
        <v>102</v>
      </c>
      <c r="CR7" s="24" t="s">
        <v>102</v>
      </c>
      <c r="CS7" s="24" t="s">
        <v>102</v>
      </c>
      <c r="CT7" s="24" t="s">
        <v>102</v>
      </c>
      <c r="CU7" s="24">
        <v>55.26</v>
      </c>
      <c r="CV7" s="24">
        <v>54.54</v>
      </c>
      <c r="CW7" s="24">
        <v>61.14</v>
      </c>
      <c r="CX7" s="24" t="s">
        <v>102</v>
      </c>
      <c r="CY7" s="24" t="s">
        <v>102</v>
      </c>
      <c r="CZ7" s="24" t="s">
        <v>102</v>
      </c>
      <c r="DA7" s="24">
        <v>96.97</v>
      </c>
      <c r="DB7" s="24">
        <v>97.24</v>
      </c>
      <c r="DC7" s="24" t="s">
        <v>102</v>
      </c>
      <c r="DD7" s="24" t="s">
        <v>102</v>
      </c>
      <c r="DE7" s="24" t="s">
        <v>102</v>
      </c>
      <c r="DF7" s="24">
        <v>90.52</v>
      </c>
      <c r="DG7" s="24">
        <v>90.3</v>
      </c>
      <c r="DH7" s="24">
        <v>86.91</v>
      </c>
      <c r="DI7" s="24" t="s">
        <v>102</v>
      </c>
      <c r="DJ7" s="24" t="s">
        <v>102</v>
      </c>
      <c r="DK7" s="24" t="s">
        <v>102</v>
      </c>
      <c r="DL7" s="24">
        <v>52.66</v>
      </c>
      <c r="DM7" s="24">
        <v>54.56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2023-01-31T07:46:11Z</cp:lastPrinted>
  <dcterms:created xsi:type="dcterms:W3CDTF">2023-01-12T23:44:22Z</dcterms:created>
  <dcterms:modified xsi:type="dcterms:W3CDTF">2023-01-31T07:48:48Z</dcterms:modified>
  <cp:category/>
</cp:coreProperties>
</file>