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G7C8Fi3DVOkdPgcyDFnp7aqHmebu5KV1ePWu+bS80qgIDWeJszFbDuLUNXcxMKNUv9voiTRjgxbtvT3ZP/mAQ==" workbookSaltValue="uWbYtRiEUDPnZu7L3Jl0S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<sst xmlns="http://schemas.openxmlformats.org/spreadsheetml/2006/main" xmlns:r="http://schemas.openxmlformats.org/officeDocument/2006/relationships" count="114" uniqueCount="114">
  <si>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</si>
  <si>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</si>
  <si>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</si>
  <si>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</si>
  <si>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</si>
  <si>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</si>
  <si>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</si>
  <si>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</si>
  <si>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</si>
  <si>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</si>
  <si>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</si>
  <si>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</si>
  <si>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</si>
  <si>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</si>
  <si>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</si>
  <si>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</si>
  <si>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</si>
  <si>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</si>
  <si>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</si>
  <si>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</si>
  <si>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</si>
  <si>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</si>
  <si>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</si>
  <si>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</si>
  <si>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</si>
  <si>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</si>
  <si>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</si>
  <si>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</si>
  <si>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</si>
  <si>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</si>
  <si>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</si>
  <si>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</si>
  <si>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</si>
  <si>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</si>
  <si>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</si>
  <si>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</si>
  <si>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</si>
  <si>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</si>
  <si>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</si>
  <si>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</si>
  <si>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</si>
  <si>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</si>
  <si>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</si>
  <si>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</si>
  <si>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</si>
  <si>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</si>
  <si>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</si>
  <si>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</si>
  <si>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</si>
  <si>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</si>
  <si>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</si>
  <si>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</si>
  <si>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</si>
  <si>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</si>
  <si>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</si>
  <si>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</si>
  <si>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</si>
  <si>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</si>
  <si>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</si>
  <si>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</si>
  <si>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　現状、アセットマネジメントや中長期的な修繕計画を策定していないため、老朽化した施設の計画的な更新が図れていない。
　また、建設から３０年近く経過している施設もあり、厳しい経営状況の中、今後は、ますます施設の維持管理費用が増大していくことが予想される。</t>
    <rPh sb="1" eb="3">
      <t>ゲンジョウ</t>
    </rPh>
    <rPh sb="25" eb="27">
      <t>サクテイ</t>
    </rPh>
    <rPh sb="43" eb="46">
      <t>ケイカクテキ</t>
    </rPh>
    <rPh sb="50" eb="51">
      <t>ハカ</t>
    </rPh>
    <rPh sb="83" eb="84">
      <t>キビ</t>
    </rPh>
    <rPh sb="86" eb="90">
      <t>ケイエイ</t>
    </rPh>
    <rPh sb="93" eb="95">
      <t>コンゴ</t>
    </rPh>
    <rPh sb="101" eb="103">
      <t>シセツ</t>
    </rPh>
    <rPh sb="104" eb="108">
      <t>イジカ</t>
    </rPh>
    <rPh sb="108" eb="110">
      <t>ヒヨウ</t>
    </rPh>
    <rPh sb="111" eb="113">
      <t>ゾウダイ</t>
    </rPh>
    <rPh sb="120" eb="122">
      <t>ヨソウ</t>
    </rPh>
    <phoneticPr fontId="1"/>
  </si>
  <si>
    <t>項番</t>
    <rPh sb="0" eb="2">
      <t>コウバン</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</si>
  <si>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</si>
  <si>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</si>
  <si>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</si>
  <si>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</si>
  <si>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</si>
  <si>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</si>
  <si>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</si>
  <si>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</si>
  <si>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</si>
  <si>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</si>
  <si>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</si>
  <si>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</si>
  <si>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</si>
  <si>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</si>
  <si>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</si>
  <si>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</si>
  <si>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</si>
  <si>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</si>
  <si>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</si>
  <si>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</si>
  <si>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</si>
  <si>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</si>
  <si>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</si>
  <si>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</si>
  <si>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</si>
  <si>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</si>
  <si>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</si>
  <si>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</si>
  <si>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</si>
  <si>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</si>
  <si>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</si>
  <si>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</si>
  <si>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</si>
  <si>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</si>
  <si>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</si>
  <si>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</si>
  <si>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</si>
  <si>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</si>
  <si>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</si>
  <si>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</si>
  <si>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</si>
  <si>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</si>
  <si>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</si>
  <si>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</si>
  <si>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</si>
  <si>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</si>
  <si>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</si>
  <si>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</si>
  <si>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</si>
  <si>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</si>
  <si>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ここ数年100％前後で推移しており、数値として見ると類似団体及び全国平均と比較して経営状況は良好であると言えるが、その収益については、一般会計からの繰入金などの料金収入以外が頼りとなっている。一方、令和元年度から段階的に料金改定を行っていることで、財源に占める一般会計からの繰入金の割合は減少し、料金回収率が年々増加しているが、依然として、経費の削減や適正な料金収入の確保など経営改善が必要である。
　また、ここ数年有収率が徐々に減少しているため、原因を特定し、その対策を講じていく必要がある。</t>
    <rPh sb="28" eb="30">
      <t>スウチ</t>
    </rPh>
    <rPh sb="33" eb="34">
      <t>ミ</t>
    </rPh>
    <rPh sb="36" eb="38">
      <t>ルイジ</t>
    </rPh>
    <rPh sb="38" eb="40">
      <t>ダンタイ</t>
    </rPh>
    <rPh sb="40" eb="41">
      <t>オヨ</t>
    </rPh>
    <rPh sb="42" eb="44">
      <t>ゼンコク</t>
    </rPh>
    <rPh sb="44" eb="46">
      <t>ヘイキン</t>
    </rPh>
    <rPh sb="47" eb="49">
      <t>ヒカク</t>
    </rPh>
    <rPh sb="51" eb="53">
      <t>ケイエイ</t>
    </rPh>
    <rPh sb="53" eb="55">
      <t>ジョウキョウ</t>
    </rPh>
    <rPh sb="56" eb="58">
      <t>リョウコウ</t>
    </rPh>
    <rPh sb="62" eb="63">
      <t>イ</t>
    </rPh>
    <rPh sb="69" eb="71">
      <t>シュウエキ</t>
    </rPh>
    <rPh sb="90" eb="92">
      <t>リョウキン</t>
    </rPh>
    <rPh sb="92" eb="94">
      <t>シュウニュウ</t>
    </rPh>
    <rPh sb="94" eb="96">
      <t>イガイ</t>
    </rPh>
    <rPh sb="106" eb="108">
      <t>イッポウ</t>
    </rPh>
    <rPh sb="109" eb="111">
      <t>レイワ</t>
    </rPh>
    <rPh sb="111" eb="114">
      <t>ガン</t>
    </rPh>
    <rPh sb="116" eb="119">
      <t>ダンカイテキ</t>
    </rPh>
    <rPh sb="164" eb="166">
      <t>ネンネン</t>
    </rPh>
    <rPh sb="174" eb="176">
      <t>イゼン</t>
    </rPh>
    <rPh sb="180" eb="182">
      <t>ケイヒ</t>
    </rPh>
    <rPh sb="183" eb="185">
      <t>サクゲン</t>
    </rPh>
    <rPh sb="186" eb="188">
      <t>テキセイ</t>
    </rPh>
    <rPh sb="189" eb="194">
      <t>リョウキン</t>
    </rPh>
    <rPh sb="194" eb="196">
      <t>カクホ</t>
    </rPh>
    <rPh sb="198" eb="202">
      <t>ケイエイ</t>
    </rPh>
    <rPh sb="203" eb="205">
      <t>ヒツヨウ</t>
    </rPh>
    <phoneticPr fontId="1"/>
  </si>
  <si>
    <t>　一般会計からの繰入金を頼りに経営している状況ではあるが、段階的に料金改定を行っていることで、年々経営状況は改善されている。
　今後は、令和５年度に予定されている最終の料金改定に併せて、経費の削減や有収率の向上を図るなど経営努力を継続していく。
　また、経営改善の一助として中長期的な修繕計画などを策定し、施設に損傷が生じてから対処する従来の「事後保全型」の維持管理から、損傷が生じる前に対処する「予防保全型」の維持管理へ転換し、効率的かつ計画的な維持補修による施設の長寿命化とライフサイクルコストの縮減を図っていく。</t>
    <rPh sb="29" eb="32">
      <t>ダンカイテキ</t>
    </rPh>
    <rPh sb="47" eb="49">
      <t>ネンネン</t>
    </rPh>
    <rPh sb="49" eb="53">
      <t>ケイエイ</t>
    </rPh>
    <rPh sb="64" eb="66">
      <t>コンゴ</t>
    </rPh>
    <rPh sb="74" eb="76">
      <t>ヨテイ</t>
    </rPh>
    <rPh sb="89" eb="90">
      <t>アワ</t>
    </rPh>
    <rPh sb="99" eb="102">
      <t>ユウシュウリツ</t>
    </rPh>
    <rPh sb="103" eb="105">
      <t>コウジョウ</t>
    </rPh>
    <rPh sb="106" eb="107">
      <t>ハカ</t>
    </rPh>
    <rPh sb="112" eb="114">
      <t>ドリョク</t>
    </rPh>
    <rPh sb="115" eb="117">
      <t>ケイゾク</t>
    </rPh>
    <rPh sb="127" eb="131">
      <t>ケイエイ</t>
    </rPh>
    <rPh sb="132" eb="134">
      <t>イチジョ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</si>
</sst>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0.53</c:v>
                </c:pt>
                <c:pt idx="2">
                  <c:v>0.71</c:v>
                </c:pt>
                <c:pt idx="3">
                  <c:v>0.72</c:v>
                </c:pt>
                <c:pt idx="4">
                  <c:v>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62.62</c:v>
                </c:pt>
                <c:pt idx="1">
                  <c:v>65.680000000000007</c:v>
                </c:pt>
                <c:pt idx="2">
                  <c:v>65.2</c:v>
                </c:pt>
                <c:pt idx="3">
                  <c:v>65.66</c:v>
                </c:pt>
                <c:pt idx="4">
                  <c:v>64.83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57.3</c:v>
                </c:pt>
                <c:pt idx="1">
                  <c:v>56.76</c:v>
                </c:pt>
                <c:pt idx="2">
                  <c:v>56.04</c:v>
                </c:pt>
                <c:pt idx="3">
                  <c:v>58.52</c:v>
                </c:pt>
                <c:pt idx="4">
                  <c:v>58.88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67.959999999999994</c:v>
                </c:pt>
                <c:pt idx="1">
                  <c:v>64.47</c:v>
                </c:pt>
                <c:pt idx="2">
                  <c:v>62.76</c:v>
                </c:pt>
                <c:pt idx="3">
                  <c:v>62.21</c:v>
                </c:pt>
                <c:pt idx="4">
                  <c:v>61.91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72.42</c:v>
                </c:pt>
                <c:pt idx="1">
                  <c:v>73.069999999999993</c:v>
                </c:pt>
                <c:pt idx="2">
                  <c:v>72.78</c:v>
                </c:pt>
                <c:pt idx="3">
                  <c:v>71.33</c:v>
                </c:pt>
                <c:pt idx="4">
                  <c:v>71.150000000000006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98.76</c:v>
                </c:pt>
                <c:pt idx="1">
                  <c:v>102.26</c:v>
                </c:pt>
                <c:pt idx="2">
                  <c:v>103.61</c:v>
                </c:pt>
                <c:pt idx="3">
                  <c:v>107.97</c:v>
                </c:pt>
                <c:pt idx="4">
                  <c:v>97.8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78.510000000000005</c:v>
                </c:pt>
                <c:pt idx="1">
                  <c:v>77.91</c:v>
                </c:pt>
                <c:pt idx="2">
                  <c:v>79.099999999999994</c:v>
                </c:pt>
                <c:pt idx="3">
                  <c:v>79.33</c:v>
                </c:pt>
                <c:pt idx="4">
                  <c:v>73.540000000000006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114.79</c:v>
                </c:pt>
                <c:pt idx="1">
                  <c:v>106.47</c:v>
                </c:pt>
                <c:pt idx="2">
                  <c:v>84.02</c:v>
                </c:pt>
                <c:pt idx="3">
                  <c:v>92.04</c:v>
                </c:pt>
                <c:pt idx="4">
                  <c:v>79.37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1061.58</c:v>
                </c:pt>
                <c:pt idx="1">
                  <c:v>1007.7</c:v>
                </c:pt>
                <c:pt idx="2">
                  <c:v>1018.52</c:v>
                </c:pt>
                <c:pt idx="3">
                  <c:v>949.61</c:v>
                </c:pt>
                <c:pt idx="4">
                  <c:v>918.84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35.96</c:v>
                </c:pt>
                <c:pt idx="1">
                  <c:v>49.97</c:v>
                </c:pt>
                <c:pt idx="2">
                  <c:v>53.93</c:v>
                </c:pt>
                <c:pt idx="3">
                  <c:v>69.91</c:v>
                </c:pt>
                <c:pt idx="4">
                  <c:v>77.88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58.52</c:v>
                </c:pt>
                <c:pt idx="1">
                  <c:v>59.22</c:v>
                </c:pt>
                <c:pt idx="2">
                  <c:v>58.79</c:v>
                </c:pt>
                <c:pt idx="3">
                  <c:v>58.41</c:v>
                </c:pt>
                <c:pt idx="4">
                  <c:v>58.27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215.41</c:v>
                </c:pt>
                <c:pt idx="1">
                  <c:v>155.47999999999999</c:v>
                </c:pt>
                <c:pt idx="2">
                  <c:v>171.06</c:v>
                </c:pt>
                <c:pt idx="3">
                  <c:v>138.66</c:v>
                </c:pt>
                <c:pt idx="4">
                  <c:v>167.64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296.3</c:v>
                </c:pt>
                <c:pt idx="1">
                  <c:v>292.89999999999998</c:v>
                </c:pt>
                <c:pt idx="2">
                  <c:v>298.25</c:v>
                </c:pt>
                <c:pt idx="3">
                  <c:v>303.27999999999997</c:v>
                </c:pt>
                <c:pt idx="4">
                  <c:v>303.81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1" zoomScale="85" zoomScaleNormal="85" workbookViewId="0">
      <selection activeCell="AR58" sqref="AR5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上野原市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22365</v>
      </c>
      <c r="AM8" s="20"/>
      <c r="AN8" s="20"/>
      <c r="AO8" s="20"/>
      <c r="AP8" s="20"/>
      <c r="AQ8" s="20"/>
      <c r="AR8" s="20"/>
      <c r="AS8" s="20"/>
      <c r="AT8" s="7">
        <f>データ!$S$6</f>
        <v>170.57</v>
      </c>
      <c r="AU8" s="7"/>
      <c r="AV8" s="7"/>
      <c r="AW8" s="7"/>
      <c r="AX8" s="7"/>
      <c r="AY8" s="7"/>
      <c r="AZ8" s="7"/>
      <c r="BA8" s="7"/>
      <c r="BB8" s="7">
        <f>データ!$T$6</f>
        <v>131.12</v>
      </c>
      <c r="BC8" s="7"/>
      <c r="BD8" s="7"/>
      <c r="BE8" s="7"/>
      <c r="BF8" s="7"/>
      <c r="BG8" s="7"/>
      <c r="BH8" s="7"/>
      <c r="BI8" s="7"/>
      <c r="BJ8" s="3"/>
      <c r="BK8" s="3"/>
      <c r="BL8" s="26" t="s">
        <v>9</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19.57</v>
      </c>
      <c r="Q10" s="7"/>
      <c r="R10" s="7"/>
      <c r="S10" s="7"/>
      <c r="T10" s="7"/>
      <c r="U10" s="7"/>
      <c r="V10" s="7"/>
      <c r="W10" s="20">
        <f>データ!$Q$6</f>
        <v>3630</v>
      </c>
      <c r="X10" s="20"/>
      <c r="Y10" s="20"/>
      <c r="Z10" s="20"/>
      <c r="AA10" s="20"/>
      <c r="AB10" s="20"/>
      <c r="AC10" s="20"/>
      <c r="AD10" s="2"/>
      <c r="AE10" s="2"/>
      <c r="AF10" s="2"/>
      <c r="AG10" s="2"/>
      <c r="AH10" s="2"/>
      <c r="AI10" s="2"/>
      <c r="AJ10" s="2"/>
      <c r="AK10" s="2"/>
      <c r="AL10" s="20">
        <f>データ!$U$6</f>
        <v>4349</v>
      </c>
      <c r="AM10" s="20"/>
      <c r="AN10" s="20"/>
      <c r="AO10" s="20"/>
      <c r="AP10" s="20"/>
      <c r="AQ10" s="20"/>
      <c r="AR10" s="20"/>
      <c r="AS10" s="20"/>
      <c r="AT10" s="7">
        <f>データ!$V$6</f>
        <v>14.7</v>
      </c>
      <c r="AU10" s="7"/>
      <c r="AV10" s="7"/>
      <c r="AW10" s="7"/>
      <c r="AX10" s="7"/>
      <c r="AY10" s="7"/>
      <c r="AZ10" s="7"/>
      <c r="BA10" s="7"/>
      <c r="BB10" s="7">
        <f>データ!$W$6</f>
        <v>295.85000000000002</v>
      </c>
      <c r="BC10" s="7"/>
      <c r="BD10" s="7"/>
      <c r="BE10" s="7"/>
      <c r="BF10" s="7"/>
      <c r="BG10" s="7"/>
      <c r="BH10" s="7"/>
      <c r="BI10" s="7"/>
      <c r="BJ10" s="2"/>
      <c r="BK10" s="2"/>
      <c r="BL10" s="28" t="s">
        <v>37</v>
      </c>
      <c r="BM10" s="38"/>
      <c r="BN10" s="45" t="s">
        <v>40</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42</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45</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47</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60</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48</v>
      </c>
      <c r="C84" s="12"/>
      <c r="D84" s="12"/>
      <c r="E84" s="12" t="s">
        <v>50</v>
      </c>
      <c r="F84" s="12" t="s">
        <v>52</v>
      </c>
      <c r="G84" s="12" t="s">
        <v>53</v>
      </c>
      <c r="H84" s="12" t="s">
        <v>46</v>
      </c>
      <c r="I84" s="12" t="s">
        <v>5</v>
      </c>
      <c r="J84" s="12" t="s">
        <v>28</v>
      </c>
      <c r="K84" s="12" t="s">
        <v>54</v>
      </c>
      <c r="L84" s="12" t="s">
        <v>56</v>
      </c>
      <c r="M84" s="12" t="s">
        <v>34</v>
      </c>
      <c r="N84" s="12" t="s">
        <v>57</v>
      </c>
      <c r="O84" s="12" t="s">
        <v>59</v>
      </c>
    </row>
    <row r="85" spans="1:78" hidden="1">
      <c r="B85" s="12"/>
      <c r="C85" s="12"/>
      <c r="D85" s="12"/>
      <c r="E85" s="12" t="str">
        <f>データ!AH6</f>
        <v>【73.42】</v>
      </c>
      <c r="F85" s="12" t="s">
        <v>41</v>
      </c>
      <c r="G85" s="12" t="s">
        <v>41</v>
      </c>
      <c r="H85" s="12" t="str">
        <f>データ!BO6</f>
        <v>【940.88】</v>
      </c>
      <c r="I85" s="12" t="str">
        <f>データ!BZ6</f>
        <v>【54.59】</v>
      </c>
      <c r="J85" s="12" t="str">
        <f>データ!CK6</f>
        <v>【301.20】</v>
      </c>
      <c r="K85" s="12" t="str">
        <f>データ!CV6</f>
        <v>【56.42】</v>
      </c>
      <c r="L85" s="12" t="str">
        <f>データ!DG6</f>
        <v>【71.01】</v>
      </c>
      <c r="M85" s="12" t="s">
        <v>41</v>
      </c>
      <c r="N85" s="12" t="s">
        <v>41</v>
      </c>
      <c r="O85" s="12" t="str">
        <f>データ!EN6</f>
        <v>【0.58】</v>
      </c>
    </row>
  </sheetData>
  <sheetProtection algorithmName="SHA-512" hashValue="88UlpblqXcClF+LTnt5ZDgfvTLlLXF9xJeYBq7I/MvdBfhIgK521cXaZOazO86+uj3pA2wJym6KptLg031kgjA==" saltValue="TAtfUnjvE2Ita8YEIb/Km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51</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61</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55</v>
      </c>
      <c r="C3" s="57" t="s">
        <v>16</v>
      </c>
      <c r="D3" s="57" t="s">
        <v>62</v>
      </c>
      <c r="E3" s="57" t="s">
        <v>39</v>
      </c>
      <c r="F3" s="57" t="s">
        <v>38</v>
      </c>
      <c r="G3" s="57" t="s">
        <v>27</v>
      </c>
      <c r="H3" s="65" t="s">
        <v>31</v>
      </c>
      <c r="I3" s="68"/>
      <c r="J3" s="68"/>
      <c r="K3" s="68"/>
      <c r="L3" s="68"/>
      <c r="M3" s="68"/>
      <c r="N3" s="68"/>
      <c r="O3" s="68"/>
      <c r="P3" s="68"/>
      <c r="Q3" s="68"/>
      <c r="R3" s="68"/>
      <c r="S3" s="68"/>
      <c r="T3" s="68"/>
      <c r="U3" s="68"/>
      <c r="V3" s="68"/>
      <c r="W3" s="72"/>
      <c r="X3" s="74" t="s">
        <v>58</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63</v>
      </c>
      <c r="B4" s="58"/>
      <c r="C4" s="58"/>
      <c r="D4" s="58"/>
      <c r="E4" s="58"/>
      <c r="F4" s="58"/>
      <c r="G4" s="58"/>
      <c r="H4" s="66"/>
      <c r="I4" s="69"/>
      <c r="J4" s="69"/>
      <c r="K4" s="69"/>
      <c r="L4" s="69"/>
      <c r="M4" s="69"/>
      <c r="N4" s="69"/>
      <c r="O4" s="69"/>
      <c r="P4" s="69"/>
      <c r="Q4" s="69"/>
      <c r="R4" s="69"/>
      <c r="S4" s="69"/>
      <c r="T4" s="69"/>
      <c r="U4" s="69"/>
      <c r="V4" s="69"/>
      <c r="W4" s="73"/>
      <c r="X4" s="75" t="s">
        <v>26</v>
      </c>
      <c r="Y4" s="75"/>
      <c r="Z4" s="75"/>
      <c r="AA4" s="75"/>
      <c r="AB4" s="75"/>
      <c r="AC4" s="75"/>
      <c r="AD4" s="75"/>
      <c r="AE4" s="75"/>
      <c r="AF4" s="75"/>
      <c r="AG4" s="75"/>
      <c r="AH4" s="75"/>
      <c r="AI4" s="75" t="s">
        <v>49</v>
      </c>
      <c r="AJ4" s="75"/>
      <c r="AK4" s="75"/>
      <c r="AL4" s="75"/>
      <c r="AM4" s="75"/>
      <c r="AN4" s="75"/>
      <c r="AO4" s="75"/>
      <c r="AP4" s="75"/>
      <c r="AQ4" s="75"/>
      <c r="AR4" s="75"/>
      <c r="AS4" s="75"/>
      <c r="AT4" s="75" t="s">
        <v>43</v>
      </c>
      <c r="AU4" s="75"/>
      <c r="AV4" s="75"/>
      <c r="AW4" s="75"/>
      <c r="AX4" s="75"/>
      <c r="AY4" s="75"/>
      <c r="AZ4" s="75"/>
      <c r="BA4" s="75"/>
      <c r="BB4" s="75"/>
      <c r="BC4" s="75"/>
      <c r="BD4" s="75"/>
      <c r="BE4" s="75" t="s">
        <v>65</v>
      </c>
      <c r="BF4" s="75"/>
      <c r="BG4" s="75"/>
      <c r="BH4" s="75"/>
      <c r="BI4" s="75"/>
      <c r="BJ4" s="75"/>
      <c r="BK4" s="75"/>
      <c r="BL4" s="75"/>
      <c r="BM4" s="75"/>
      <c r="BN4" s="75"/>
      <c r="BO4" s="75"/>
      <c r="BP4" s="75" t="s">
        <v>36</v>
      </c>
      <c r="BQ4" s="75"/>
      <c r="BR4" s="75"/>
      <c r="BS4" s="75"/>
      <c r="BT4" s="75"/>
      <c r="BU4" s="75"/>
      <c r="BV4" s="75"/>
      <c r="BW4" s="75"/>
      <c r="BX4" s="75"/>
      <c r="BY4" s="75"/>
      <c r="BZ4" s="75"/>
      <c r="CA4" s="75" t="s">
        <v>66</v>
      </c>
      <c r="CB4" s="75"/>
      <c r="CC4" s="75"/>
      <c r="CD4" s="75"/>
      <c r="CE4" s="75"/>
      <c r="CF4" s="75"/>
      <c r="CG4" s="75"/>
      <c r="CH4" s="75"/>
      <c r="CI4" s="75"/>
      <c r="CJ4" s="75"/>
      <c r="CK4" s="75"/>
      <c r="CL4" s="75" t="s">
        <v>1</v>
      </c>
      <c r="CM4" s="75"/>
      <c r="CN4" s="75"/>
      <c r="CO4" s="75"/>
      <c r="CP4" s="75"/>
      <c r="CQ4" s="75"/>
      <c r="CR4" s="75"/>
      <c r="CS4" s="75"/>
      <c r="CT4" s="75"/>
      <c r="CU4" s="75"/>
      <c r="CV4" s="75"/>
      <c r="CW4" s="75" t="s">
        <v>67</v>
      </c>
      <c r="CX4" s="75"/>
      <c r="CY4" s="75"/>
      <c r="CZ4" s="75"/>
      <c r="DA4" s="75"/>
      <c r="DB4" s="75"/>
      <c r="DC4" s="75"/>
      <c r="DD4" s="75"/>
      <c r="DE4" s="75"/>
      <c r="DF4" s="75"/>
      <c r="DG4" s="75"/>
      <c r="DH4" s="75" t="s">
        <v>68</v>
      </c>
      <c r="DI4" s="75"/>
      <c r="DJ4" s="75"/>
      <c r="DK4" s="75"/>
      <c r="DL4" s="75"/>
      <c r="DM4" s="75"/>
      <c r="DN4" s="75"/>
      <c r="DO4" s="75"/>
      <c r="DP4" s="75"/>
      <c r="DQ4" s="75"/>
      <c r="DR4" s="75"/>
      <c r="DS4" s="75" t="s">
        <v>64</v>
      </c>
      <c r="DT4" s="75"/>
      <c r="DU4" s="75"/>
      <c r="DV4" s="75"/>
      <c r="DW4" s="75"/>
      <c r="DX4" s="75"/>
      <c r="DY4" s="75"/>
      <c r="DZ4" s="75"/>
      <c r="EA4" s="75"/>
      <c r="EB4" s="75"/>
      <c r="EC4" s="75"/>
      <c r="ED4" s="75" t="s">
        <v>69</v>
      </c>
      <c r="EE4" s="75"/>
      <c r="EF4" s="75"/>
      <c r="EG4" s="75"/>
      <c r="EH4" s="75"/>
      <c r="EI4" s="75"/>
      <c r="EJ4" s="75"/>
      <c r="EK4" s="75"/>
      <c r="EL4" s="75"/>
      <c r="EM4" s="75"/>
      <c r="EN4" s="75"/>
    </row>
    <row r="5" spans="1:144">
      <c r="A5" s="55" t="s">
        <v>29</v>
      </c>
      <c r="B5" s="59"/>
      <c r="C5" s="59"/>
      <c r="D5" s="59"/>
      <c r="E5" s="59"/>
      <c r="F5" s="59"/>
      <c r="G5" s="59"/>
      <c r="H5" s="67" t="s">
        <v>15</v>
      </c>
      <c r="I5" s="67" t="s">
        <v>70</v>
      </c>
      <c r="J5" s="67" t="s">
        <v>71</v>
      </c>
      <c r="K5" s="67" t="s">
        <v>72</v>
      </c>
      <c r="L5" s="67" t="s">
        <v>73</v>
      </c>
      <c r="M5" s="67" t="s">
        <v>74</v>
      </c>
      <c r="N5" s="67" t="s">
        <v>75</v>
      </c>
      <c r="O5" s="67" t="s">
        <v>76</v>
      </c>
      <c r="P5" s="67" t="s">
        <v>77</v>
      </c>
      <c r="Q5" s="67" t="s">
        <v>78</v>
      </c>
      <c r="R5" s="67" t="s">
        <v>80</v>
      </c>
      <c r="S5" s="67" t="s">
        <v>81</v>
      </c>
      <c r="T5" s="67" t="s">
        <v>0</v>
      </c>
      <c r="U5" s="67" t="s">
        <v>82</v>
      </c>
      <c r="V5" s="67" t="s">
        <v>83</v>
      </c>
      <c r="W5" s="67" t="s">
        <v>84</v>
      </c>
      <c r="X5" s="67" t="s">
        <v>85</v>
      </c>
      <c r="Y5" s="67" t="s">
        <v>86</v>
      </c>
      <c r="Z5" s="67" t="s">
        <v>87</v>
      </c>
      <c r="AA5" s="67" t="s">
        <v>88</v>
      </c>
      <c r="AB5" s="67" t="s">
        <v>89</v>
      </c>
      <c r="AC5" s="67" t="s">
        <v>91</v>
      </c>
      <c r="AD5" s="67" t="s">
        <v>92</v>
      </c>
      <c r="AE5" s="67" t="s">
        <v>93</v>
      </c>
      <c r="AF5" s="67" t="s">
        <v>94</v>
      </c>
      <c r="AG5" s="67" t="s">
        <v>95</v>
      </c>
      <c r="AH5" s="67" t="s">
        <v>48</v>
      </c>
      <c r="AI5" s="67" t="s">
        <v>85</v>
      </c>
      <c r="AJ5" s="67" t="s">
        <v>86</v>
      </c>
      <c r="AK5" s="67" t="s">
        <v>87</v>
      </c>
      <c r="AL5" s="67" t="s">
        <v>88</v>
      </c>
      <c r="AM5" s="67" t="s">
        <v>89</v>
      </c>
      <c r="AN5" s="67" t="s">
        <v>91</v>
      </c>
      <c r="AO5" s="67" t="s">
        <v>92</v>
      </c>
      <c r="AP5" s="67" t="s">
        <v>93</v>
      </c>
      <c r="AQ5" s="67" t="s">
        <v>94</v>
      </c>
      <c r="AR5" s="67" t="s">
        <v>95</v>
      </c>
      <c r="AS5" s="67" t="s">
        <v>90</v>
      </c>
      <c r="AT5" s="67" t="s">
        <v>85</v>
      </c>
      <c r="AU5" s="67" t="s">
        <v>86</v>
      </c>
      <c r="AV5" s="67" t="s">
        <v>87</v>
      </c>
      <c r="AW5" s="67" t="s">
        <v>88</v>
      </c>
      <c r="AX5" s="67" t="s">
        <v>89</v>
      </c>
      <c r="AY5" s="67" t="s">
        <v>91</v>
      </c>
      <c r="AZ5" s="67" t="s">
        <v>92</v>
      </c>
      <c r="BA5" s="67" t="s">
        <v>93</v>
      </c>
      <c r="BB5" s="67" t="s">
        <v>94</v>
      </c>
      <c r="BC5" s="67" t="s">
        <v>95</v>
      </c>
      <c r="BD5" s="67" t="s">
        <v>90</v>
      </c>
      <c r="BE5" s="67" t="s">
        <v>85</v>
      </c>
      <c r="BF5" s="67" t="s">
        <v>86</v>
      </c>
      <c r="BG5" s="67" t="s">
        <v>87</v>
      </c>
      <c r="BH5" s="67" t="s">
        <v>88</v>
      </c>
      <c r="BI5" s="67" t="s">
        <v>89</v>
      </c>
      <c r="BJ5" s="67" t="s">
        <v>91</v>
      </c>
      <c r="BK5" s="67" t="s">
        <v>92</v>
      </c>
      <c r="BL5" s="67" t="s">
        <v>93</v>
      </c>
      <c r="BM5" s="67" t="s">
        <v>94</v>
      </c>
      <c r="BN5" s="67" t="s">
        <v>95</v>
      </c>
      <c r="BO5" s="67" t="s">
        <v>90</v>
      </c>
      <c r="BP5" s="67" t="s">
        <v>85</v>
      </c>
      <c r="BQ5" s="67" t="s">
        <v>86</v>
      </c>
      <c r="BR5" s="67" t="s">
        <v>87</v>
      </c>
      <c r="BS5" s="67" t="s">
        <v>88</v>
      </c>
      <c r="BT5" s="67" t="s">
        <v>89</v>
      </c>
      <c r="BU5" s="67" t="s">
        <v>91</v>
      </c>
      <c r="BV5" s="67" t="s">
        <v>92</v>
      </c>
      <c r="BW5" s="67" t="s">
        <v>93</v>
      </c>
      <c r="BX5" s="67" t="s">
        <v>94</v>
      </c>
      <c r="BY5" s="67" t="s">
        <v>95</v>
      </c>
      <c r="BZ5" s="67" t="s">
        <v>90</v>
      </c>
      <c r="CA5" s="67" t="s">
        <v>85</v>
      </c>
      <c r="CB5" s="67" t="s">
        <v>86</v>
      </c>
      <c r="CC5" s="67" t="s">
        <v>87</v>
      </c>
      <c r="CD5" s="67" t="s">
        <v>88</v>
      </c>
      <c r="CE5" s="67" t="s">
        <v>89</v>
      </c>
      <c r="CF5" s="67" t="s">
        <v>91</v>
      </c>
      <c r="CG5" s="67" t="s">
        <v>92</v>
      </c>
      <c r="CH5" s="67" t="s">
        <v>93</v>
      </c>
      <c r="CI5" s="67" t="s">
        <v>94</v>
      </c>
      <c r="CJ5" s="67" t="s">
        <v>95</v>
      </c>
      <c r="CK5" s="67" t="s">
        <v>90</v>
      </c>
      <c r="CL5" s="67" t="s">
        <v>85</v>
      </c>
      <c r="CM5" s="67" t="s">
        <v>86</v>
      </c>
      <c r="CN5" s="67" t="s">
        <v>87</v>
      </c>
      <c r="CO5" s="67" t="s">
        <v>88</v>
      </c>
      <c r="CP5" s="67" t="s">
        <v>89</v>
      </c>
      <c r="CQ5" s="67" t="s">
        <v>91</v>
      </c>
      <c r="CR5" s="67" t="s">
        <v>92</v>
      </c>
      <c r="CS5" s="67" t="s">
        <v>93</v>
      </c>
      <c r="CT5" s="67" t="s">
        <v>94</v>
      </c>
      <c r="CU5" s="67" t="s">
        <v>95</v>
      </c>
      <c r="CV5" s="67" t="s">
        <v>90</v>
      </c>
      <c r="CW5" s="67" t="s">
        <v>85</v>
      </c>
      <c r="CX5" s="67" t="s">
        <v>86</v>
      </c>
      <c r="CY5" s="67" t="s">
        <v>87</v>
      </c>
      <c r="CZ5" s="67" t="s">
        <v>88</v>
      </c>
      <c r="DA5" s="67" t="s">
        <v>89</v>
      </c>
      <c r="DB5" s="67" t="s">
        <v>91</v>
      </c>
      <c r="DC5" s="67" t="s">
        <v>92</v>
      </c>
      <c r="DD5" s="67" t="s">
        <v>93</v>
      </c>
      <c r="DE5" s="67" t="s">
        <v>94</v>
      </c>
      <c r="DF5" s="67" t="s">
        <v>95</v>
      </c>
      <c r="DG5" s="67" t="s">
        <v>90</v>
      </c>
      <c r="DH5" s="67" t="s">
        <v>85</v>
      </c>
      <c r="DI5" s="67" t="s">
        <v>86</v>
      </c>
      <c r="DJ5" s="67" t="s">
        <v>87</v>
      </c>
      <c r="DK5" s="67" t="s">
        <v>88</v>
      </c>
      <c r="DL5" s="67" t="s">
        <v>89</v>
      </c>
      <c r="DM5" s="67" t="s">
        <v>91</v>
      </c>
      <c r="DN5" s="67" t="s">
        <v>92</v>
      </c>
      <c r="DO5" s="67" t="s">
        <v>93</v>
      </c>
      <c r="DP5" s="67" t="s">
        <v>94</v>
      </c>
      <c r="DQ5" s="67" t="s">
        <v>95</v>
      </c>
      <c r="DR5" s="67" t="s">
        <v>90</v>
      </c>
      <c r="DS5" s="67" t="s">
        <v>85</v>
      </c>
      <c r="DT5" s="67" t="s">
        <v>86</v>
      </c>
      <c r="DU5" s="67" t="s">
        <v>87</v>
      </c>
      <c r="DV5" s="67" t="s">
        <v>88</v>
      </c>
      <c r="DW5" s="67" t="s">
        <v>89</v>
      </c>
      <c r="DX5" s="67" t="s">
        <v>91</v>
      </c>
      <c r="DY5" s="67" t="s">
        <v>92</v>
      </c>
      <c r="DZ5" s="67" t="s">
        <v>93</v>
      </c>
      <c r="EA5" s="67" t="s">
        <v>94</v>
      </c>
      <c r="EB5" s="67" t="s">
        <v>95</v>
      </c>
      <c r="EC5" s="67" t="s">
        <v>90</v>
      </c>
      <c r="ED5" s="67" t="s">
        <v>85</v>
      </c>
      <c r="EE5" s="67" t="s">
        <v>86</v>
      </c>
      <c r="EF5" s="67" t="s">
        <v>87</v>
      </c>
      <c r="EG5" s="67" t="s">
        <v>88</v>
      </c>
      <c r="EH5" s="67" t="s">
        <v>89</v>
      </c>
      <c r="EI5" s="67" t="s">
        <v>91</v>
      </c>
      <c r="EJ5" s="67" t="s">
        <v>92</v>
      </c>
      <c r="EK5" s="67" t="s">
        <v>93</v>
      </c>
      <c r="EL5" s="67" t="s">
        <v>94</v>
      </c>
      <c r="EM5" s="67" t="s">
        <v>95</v>
      </c>
      <c r="EN5" s="67" t="s">
        <v>90</v>
      </c>
    </row>
    <row r="6" spans="1:144" s="54" customFormat="1">
      <c r="A6" s="55" t="s">
        <v>96</v>
      </c>
      <c r="B6" s="60">
        <f t="shared" ref="B6:W6" si="1">B7</f>
        <v>2021</v>
      </c>
      <c r="C6" s="60">
        <f t="shared" si="1"/>
        <v>192121</v>
      </c>
      <c r="D6" s="60">
        <f t="shared" si="1"/>
        <v>47</v>
      </c>
      <c r="E6" s="60">
        <f t="shared" si="1"/>
        <v>1</v>
      </c>
      <c r="F6" s="60">
        <f t="shared" si="1"/>
        <v>0</v>
      </c>
      <c r="G6" s="60">
        <f t="shared" si="1"/>
        <v>0</v>
      </c>
      <c r="H6" s="60" t="str">
        <f t="shared" si="1"/>
        <v>山梨県　上野原市</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19.57</v>
      </c>
      <c r="Q6" s="70">
        <f t="shared" si="1"/>
        <v>3630</v>
      </c>
      <c r="R6" s="70">
        <f t="shared" si="1"/>
        <v>22365</v>
      </c>
      <c r="S6" s="70">
        <f t="shared" si="1"/>
        <v>170.57</v>
      </c>
      <c r="T6" s="70">
        <f t="shared" si="1"/>
        <v>131.12</v>
      </c>
      <c r="U6" s="70">
        <f t="shared" si="1"/>
        <v>4349</v>
      </c>
      <c r="V6" s="70">
        <f t="shared" si="1"/>
        <v>14.7</v>
      </c>
      <c r="W6" s="70">
        <f t="shared" si="1"/>
        <v>295.85000000000002</v>
      </c>
      <c r="X6" s="76">
        <f t="shared" ref="X6:AG6" si="2">IF(X7="",NA(),X7)</f>
        <v>98.76</v>
      </c>
      <c r="Y6" s="76">
        <f t="shared" si="2"/>
        <v>102.26</v>
      </c>
      <c r="Z6" s="76">
        <f t="shared" si="2"/>
        <v>103.61</v>
      </c>
      <c r="AA6" s="76">
        <f t="shared" si="2"/>
        <v>107.97</v>
      </c>
      <c r="AB6" s="76">
        <f t="shared" si="2"/>
        <v>97.8</v>
      </c>
      <c r="AC6" s="76">
        <f t="shared" si="2"/>
        <v>78.510000000000005</v>
      </c>
      <c r="AD6" s="76">
        <f t="shared" si="2"/>
        <v>77.91</v>
      </c>
      <c r="AE6" s="76">
        <f t="shared" si="2"/>
        <v>79.099999999999994</v>
      </c>
      <c r="AF6" s="76">
        <f t="shared" si="2"/>
        <v>79.33</v>
      </c>
      <c r="AG6" s="76">
        <f t="shared" si="2"/>
        <v>73.540000000000006</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114.79</v>
      </c>
      <c r="BF6" s="76">
        <f t="shared" si="5"/>
        <v>106.47</v>
      </c>
      <c r="BG6" s="76">
        <f t="shared" si="5"/>
        <v>84.02</v>
      </c>
      <c r="BH6" s="76">
        <f t="shared" si="5"/>
        <v>92.04</v>
      </c>
      <c r="BI6" s="76">
        <f t="shared" si="5"/>
        <v>79.37</v>
      </c>
      <c r="BJ6" s="76">
        <f t="shared" si="5"/>
        <v>1061.58</v>
      </c>
      <c r="BK6" s="76">
        <f t="shared" si="5"/>
        <v>1007.7</v>
      </c>
      <c r="BL6" s="76">
        <f t="shared" si="5"/>
        <v>1018.52</v>
      </c>
      <c r="BM6" s="76">
        <f t="shared" si="5"/>
        <v>949.61</v>
      </c>
      <c r="BN6" s="76">
        <f t="shared" si="5"/>
        <v>918.84</v>
      </c>
      <c r="BO6" s="70" t="str">
        <f>IF(BO7="","",IF(BO7="-","【-】","【"&amp;SUBSTITUTE(TEXT(BO7,"#,##0.00"),"-","△")&amp;"】"))</f>
        <v>【940.88】</v>
      </c>
      <c r="BP6" s="76">
        <f t="shared" ref="BP6:BY6" si="6">IF(BP7="",NA(),BP7)</f>
        <v>35.96</v>
      </c>
      <c r="BQ6" s="76">
        <f t="shared" si="6"/>
        <v>49.97</v>
      </c>
      <c r="BR6" s="76">
        <f t="shared" si="6"/>
        <v>53.93</v>
      </c>
      <c r="BS6" s="76">
        <f t="shared" si="6"/>
        <v>69.91</v>
      </c>
      <c r="BT6" s="76">
        <f t="shared" si="6"/>
        <v>77.88</v>
      </c>
      <c r="BU6" s="76">
        <f t="shared" si="6"/>
        <v>58.52</v>
      </c>
      <c r="BV6" s="76">
        <f t="shared" si="6"/>
        <v>59.22</v>
      </c>
      <c r="BW6" s="76">
        <f t="shared" si="6"/>
        <v>58.79</v>
      </c>
      <c r="BX6" s="76">
        <f t="shared" si="6"/>
        <v>58.41</v>
      </c>
      <c r="BY6" s="76">
        <f t="shared" si="6"/>
        <v>58.27</v>
      </c>
      <c r="BZ6" s="70" t="str">
        <f>IF(BZ7="","",IF(BZ7="-","【-】","【"&amp;SUBSTITUTE(TEXT(BZ7,"#,##0.00"),"-","△")&amp;"】"))</f>
        <v>【54.59】</v>
      </c>
      <c r="CA6" s="76">
        <f t="shared" ref="CA6:CJ6" si="7">IF(CA7="",NA(),CA7)</f>
        <v>215.41</v>
      </c>
      <c r="CB6" s="76">
        <f t="shared" si="7"/>
        <v>155.47999999999999</v>
      </c>
      <c r="CC6" s="76">
        <f t="shared" si="7"/>
        <v>171.06</v>
      </c>
      <c r="CD6" s="76">
        <f t="shared" si="7"/>
        <v>138.66</v>
      </c>
      <c r="CE6" s="76">
        <f t="shared" si="7"/>
        <v>167.64</v>
      </c>
      <c r="CF6" s="76">
        <f t="shared" si="7"/>
        <v>296.3</v>
      </c>
      <c r="CG6" s="76">
        <f t="shared" si="7"/>
        <v>292.89999999999998</v>
      </c>
      <c r="CH6" s="76">
        <f t="shared" si="7"/>
        <v>298.25</v>
      </c>
      <c r="CI6" s="76">
        <f t="shared" si="7"/>
        <v>303.27999999999997</v>
      </c>
      <c r="CJ6" s="76">
        <f t="shared" si="7"/>
        <v>303.81</v>
      </c>
      <c r="CK6" s="70" t="str">
        <f>IF(CK7="","",IF(CK7="-","【-】","【"&amp;SUBSTITUTE(TEXT(CK7,"#,##0.00"),"-","△")&amp;"】"))</f>
        <v>【301.20】</v>
      </c>
      <c r="CL6" s="76">
        <f t="shared" ref="CL6:CU6" si="8">IF(CL7="",NA(),CL7)</f>
        <v>62.62</v>
      </c>
      <c r="CM6" s="76">
        <f t="shared" si="8"/>
        <v>65.680000000000007</v>
      </c>
      <c r="CN6" s="76">
        <f t="shared" si="8"/>
        <v>65.2</v>
      </c>
      <c r="CO6" s="76">
        <f t="shared" si="8"/>
        <v>65.66</v>
      </c>
      <c r="CP6" s="76">
        <f t="shared" si="8"/>
        <v>64.83</v>
      </c>
      <c r="CQ6" s="76">
        <f t="shared" si="8"/>
        <v>57.3</v>
      </c>
      <c r="CR6" s="76">
        <f t="shared" si="8"/>
        <v>56.76</v>
      </c>
      <c r="CS6" s="76">
        <f t="shared" si="8"/>
        <v>56.04</v>
      </c>
      <c r="CT6" s="76">
        <f t="shared" si="8"/>
        <v>58.52</v>
      </c>
      <c r="CU6" s="76">
        <f t="shared" si="8"/>
        <v>58.88</v>
      </c>
      <c r="CV6" s="70" t="str">
        <f>IF(CV7="","",IF(CV7="-","【-】","【"&amp;SUBSTITUTE(TEXT(CV7,"#,##0.00"),"-","△")&amp;"】"))</f>
        <v>【56.42】</v>
      </c>
      <c r="CW6" s="76">
        <f t="shared" ref="CW6:DF6" si="9">IF(CW7="",NA(),CW7)</f>
        <v>67.959999999999994</v>
      </c>
      <c r="CX6" s="76">
        <f t="shared" si="9"/>
        <v>64.47</v>
      </c>
      <c r="CY6" s="76">
        <f t="shared" si="9"/>
        <v>62.76</v>
      </c>
      <c r="CZ6" s="76">
        <f t="shared" si="9"/>
        <v>62.21</v>
      </c>
      <c r="DA6" s="76">
        <f t="shared" si="9"/>
        <v>61.91</v>
      </c>
      <c r="DB6" s="76">
        <f t="shared" si="9"/>
        <v>72.42</v>
      </c>
      <c r="DC6" s="76">
        <f t="shared" si="9"/>
        <v>73.069999999999993</v>
      </c>
      <c r="DD6" s="76">
        <f t="shared" si="9"/>
        <v>72.78</v>
      </c>
      <c r="DE6" s="76">
        <f t="shared" si="9"/>
        <v>71.33</v>
      </c>
      <c r="DF6" s="76">
        <f t="shared" si="9"/>
        <v>71.150000000000006</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6">
        <f t="shared" si="12"/>
        <v>0.72</v>
      </c>
      <c r="EJ6" s="76">
        <f t="shared" si="12"/>
        <v>0.53</v>
      </c>
      <c r="EK6" s="76">
        <f t="shared" si="12"/>
        <v>0.71</v>
      </c>
      <c r="EL6" s="76">
        <f t="shared" si="12"/>
        <v>0.72</v>
      </c>
      <c r="EM6" s="76">
        <f t="shared" si="12"/>
        <v>0.71</v>
      </c>
      <c r="EN6" s="70" t="str">
        <f>IF(EN7="","",IF(EN7="-","【-】","【"&amp;SUBSTITUTE(TEXT(EN7,"#,##0.00"),"-","△")&amp;"】"))</f>
        <v>【0.58】</v>
      </c>
    </row>
    <row r="7" spans="1:144" s="54" customFormat="1">
      <c r="A7" s="55"/>
      <c r="B7" s="61">
        <v>2021</v>
      </c>
      <c r="C7" s="61">
        <v>192121</v>
      </c>
      <c r="D7" s="61">
        <v>47</v>
      </c>
      <c r="E7" s="61">
        <v>1</v>
      </c>
      <c r="F7" s="61">
        <v>0</v>
      </c>
      <c r="G7" s="61">
        <v>0</v>
      </c>
      <c r="H7" s="61" t="s">
        <v>79</v>
      </c>
      <c r="I7" s="61" t="s">
        <v>97</v>
      </c>
      <c r="J7" s="61" t="s">
        <v>98</v>
      </c>
      <c r="K7" s="61" t="s">
        <v>99</v>
      </c>
      <c r="L7" s="61" t="s">
        <v>100</v>
      </c>
      <c r="M7" s="61" t="s">
        <v>12</v>
      </c>
      <c r="N7" s="71" t="s">
        <v>41</v>
      </c>
      <c r="O7" s="71" t="s">
        <v>101</v>
      </c>
      <c r="P7" s="71">
        <v>19.57</v>
      </c>
      <c r="Q7" s="71">
        <v>3630</v>
      </c>
      <c r="R7" s="71">
        <v>22365</v>
      </c>
      <c r="S7" s="71">
        <v>170.57</v>
      </c>
      <c r="T7" s="71">
        <v>131.12</v>
      </c>
      <c r="U7" s="71">
        <v>4349</v>
      </c>
      <c r="V7" s="71">
        <v>14.7</v>
      </c>
      <c r="W7" s="71">
        <v>295.85000000000002</v>
      </c>
      <c r="X7" s="71">
        <v>98.76</v>
      </c>
      <c r="Y7" s="71">
        <v>102.26</v>
      </c>
      <c r="Z7" s="71">
        <v>103.61</v>
      </c>
      <c r="AA7" s="71">
        <v>107.97</v>
      </c>
      <c r="AB7" s="71">
        <v>97.8</v>
      </c>
      <c r="AC7" s="71">
        <v>78.510000000000005</v>
      </c>
      <c r="AD7" s="71">
        <v>77.91</v>
      </c>
      <c r="AE7" s="71">
        <v>79.099999999999994</v>
      </c>
      <c r="AF7" s="71">
        <v>79.33</v>
      </c>
      <c r="AG7" s="71">
        <v>73.540000000000006</v>
      </c>
      <c r="AH7" s="71">
        <v>73.42</v>
      </c>
      <c r="AI7" s="71"/>
      <c r="AJ7" s="71"/>
      <c r="AK7" s="71"/>
      <c r="AL7" s="71"/>
      <c r="AM7" s="71"/>
      <c r="AN7" s="71"/>
      <c r="AO7" s="71"/>
      <c r="AP7" s="71"/>
      <c r="AQ7" s="71"/>
      <c r="AR7" s="71"/>
      <c r="AS7" s="71"/>
      <c r="AT7" s="71"/>
      <c r="AU7" s="71"/>
      <c r="AV7" s="71"/>
      <c r="AW7" s="71"/>
      <c r="AX7" s="71"/>
      <c r="AY7" s="71"/>
      <c r="AZ7" s="71"/>
      <c r="BA7" s="71"/>
      <c r="BB7" s="71"/>
      <c r="BC7" s="71"/>
      <c r="BD7" s="71"/>
      <c r="BE7" s="71">
        <v>114.79</v>
      </c>
      <c r="BF7" s="71">
        <v>106.47</v>
      </c>
      <c r="BG7" s="71">
        <v>84.02</v>
      </c>
      <c r="BH7" s="71">
        <v>92.04</v>
      </c>
      <c r="BI7" s="71">
        <v>79.37</v>
      </c>
      <c r="BJ7" s="71">
        <v>1061.58</v>
      </c>
      <c r="BK7" s="71">
        <v>1007.7</v>
      </c>
      <c r="BL7" s="71">
        <v>1018.52</v>
      </c>
      <c r="BM7" s="71">
        <v>949.61</v>
      </c>
      <c r="BN7" s="71">
        <v>918.84</v>
      </c>
      <c r="BO7" s="71">
        <v>940.88</v>
      </c>
      <c r="BP7" s="71">
        <v>35.96</v>
      </c>
      <c r="BQ7" s="71">
        <v>49.97</v>
      </c>
      <c r="BR7" s="71">
        <v>53.93</v>
      </c>
      <c r="BS7" s="71">
        <v>69.91</v>
      </c>
      <c r="BT7" s="71">
        <v>77.88</v>
      </c>
      <c r="BU7" s="71">
        <v>58.52</v>
      </c>
      <c r="BV7" s="71">
        <v>59.22</v>
      </c>
      <c r="BW7" s="71">
        <v>58.79</v>
      </c>
      <c r="BX7" s="71">
        <v>58.41</v>
      </c>
      <c r="BY7" s="71">
        <v>58.27</v>
      </c>
      <c r="BZ7" s="71">
        <v>54.59</v>
      </c>
      <c r="CA7" s="71">
        <v>215.41</v>
      </c>
      <c r="CB7" s="71">
        <v>155.47999999999999</v>
      </c>
      <c r="CC7" s="71">
        <v>171.06</v>
      </c>
      <c r="CD7" s="71">
        <v>138.66</v>
      </c>
      <c r="CE7" s="71">
        <v>167.64</v>
      </c>
      <c r="CF7" s="71">
        <v>296.3</v>
      </c>
      <c r="CG7" s="71">
        <v>292.89999999999998</v>
      </c>
      <c r="CH7" s="71">
        <v>298.25</v>
      </c>
      <c r="CI7" s="71">
        <v>303.27999999999997</v>
      </c>
      <c r="CJ7" s="71">
        <v>303.81</v>
      </c>
      <c r="CK7" s="71">
        <v>301.2</v>
      </c>
      <c r="CL7" s="71">
        <v>62.62</v>
      </c>
      <c r="CM7" s="71">
        <v>65.680000000000007</v>
      </c>
      <c r="CN7" s="71">
        <v>65.2</v>
      </c>
      <c r="CO7" s="71">
        <v>65.66</v>
      </c>
      <c r="CP7" s="71">
        <v>64.83</v>
      </c>
      <c r="CQ7" s="71">
        <v>57.3</v>
      </c>
      <c r="CR7" s="71">
        <v>56.76</v>
      </c>
      <c r="CS7" s="71">
        <v>56.04</v>
      </c>
      <c r="CT7" s="71">
        <v>58.52</v>
      </c>
      <c r="CU7" s="71">
        <v>58.88</v>
      </c>
      <c r="CV7" s="71">
        <v>56.42</v>
      </c>
      <c r="CW7" s="71">
        <v>67.959999999999994</v>
      </c>
      <c r="CX7" s="71">
        <v>64.47</v>
      </c>
      <c r="CY7" s="71">
        <v>62.76</v>
      </c>
      <c r="CZ7" s="71">
        <v>62.21</v>
      </c>
      <c r="DA7" s="71">
        <v>61.91</v>
      </c>
      <c r="DB7" s="71">
        <v>72.42</v>
      </c>
      <c r="DC7" s="71">
        <v>73.069999999999993</v>
      </c>
      <c r="DD7" s="71">
        <v>72.78</v>
      </c>
      <c r="DE7" s="71">
        <v>71.33</v>
      </c>
      <c r="DF7" s="71">
        <v>71.150000000000006</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0.72</v>
      </c>
      <c r="EJ7" s="71">
        <v>0.53</v>
      </c>
      <c r="EK7" s="71">
        <v>0.71</v>
      </c>
      <c r="EL7" s="71">
        <v>0.72</v>
      </c>
      <c r="EM7" s="71">
        <v>0.71</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55</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2022-12-01T01:09:55Z</dcterms:created>
  <dcterms:modified xsi:type="dcterms:W3CDTF">2023-01-25T02:49:00Z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2023-01-25T02:49:00Z</vt:filetime>
  </property>
</Properties>
</file>