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Office\fsv\24上下水道局\01上下水道総務\01総務担当\06各種統計・調査\01.経営比較分析表\経営比較分析表R4（3年度決算）\03.北杜市→市町村課\"/>
    </mc:Choice>
  </mc:AlternateContent>
  <xr:revisionPtr revIDLastSave="0" documentId="13_ncr:1_{4D9289C1-6991-4F91-BF81-955FFF08B9AA}" xr6:coauthVersionLast="36" xr6:coauthVersionMax="36" xr10:uidLastSave="{00000000-0000-0000-0000-000000000000}"/>
  <workbookProtection workbookAlgorithmName="SHA-512" workbookHashValue="4pE+W8sqM+26n+3xFc2KxJL59GBdSga3B0jAUd0r/IIJSgeJ2SkXiRIyGoY+ub290W4siCy7fVqJLDj072+MzQ==" workbookSaltValue="TnBgcrG113xLWtNk5EcxVQ=="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H85" i="4"/>
  <c r="F85" i="4"/>
  <c r="E85" i="4"/>
  <c r="BB10" i="4"/>
  <c r="AT10" i="4"/>
  <c r="AL10" i="4"/>
  <c r="W10" i="4"/>
  <c r="P10" i="4"/>
  <c r="I10" i="4"/>
  <c r="B10" i="4"/>
  <c r="BB8" i="4"/>
  <c r="AT8" i="4"/>
  <c r="AD8" i="4"/>
  <c r="W8" i="4"/>
  <c r="P8" i="4"/>
  <c r="I8" i="4"/>
  <c r="B8" i="4"/>
  <c r="B6" i="4"/>
</calcChain>
</file>

<file path=xl/sharedStrings.xml><?xml version="1.0" encoding="utf-8"?>
<sst xmlns="http://schemas.openxmlformats.org/spreadsheetml/2006/main" count="294" uniqueCount="114">
  <si>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</si>
  <si>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</si>
  <si>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</si>
  <si>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</si>
  <si>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</si>
  <si>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</si>
  <si>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</si>
  <si>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</si>
  <si>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</si>
  <si>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</si>
  <si>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</si>
  <si>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</si>
  <si>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</si>
  <si>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</si>
  <si>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</si>
  <si>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</si>
  <si>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</si>
  <si>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</si>
  <si>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</si>
  <si>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</si>
  <si>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</si>
  <si>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</si>
  <si>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</si>
  <si>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</si>
  <si>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</si>
  <si>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</si>
  <si>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</si>
  <si>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</si>
  <si>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</si>
  <si>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</si>
  <si>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</si>
  <si>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</si>
  <si>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</si>
  <si>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</si>
  <si>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</si>
  <si>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</si>
  <si>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</si>
  <si>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</si>
  <si>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</si>
  <si>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</si>
  <si>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</si>
  <si>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</si>
  <si>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</si>
  <si>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</si>
  <si>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</si>
  <si>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</si>
  <si>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</si>
  <si>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</si>
  <si>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</si>
  <si>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</si>
  <si>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</si>
  <si>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</si>
  <si>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</si>
  <si>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</si>
  <si>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</si>
  <si>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</si>
  <si>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</si>
  <si>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</si>
  <si>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</si>
  <si>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</si>
  <si>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</si>
  <si>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</si>
  <si>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</si>
  <si>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</si>
  <si>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</si>
  <si>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</si>
  <si>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</si>
  <si>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</si>
  <si>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</si>
  <si>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</si>
  <si>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</si>
  <si>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</si>
  <si>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</si>
  <si>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</si>
  <si>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</si>
  <si>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</si>
  <si>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</si>
  <si>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</si>
  <si>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</si>
  <si>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</si>
  <si>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</si>
  <si>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</si>
  <si>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</si>
  <si>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</si>
  <si>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</si>
  <si>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</si>
  <si>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</si>
  <si>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</si>
  <si>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</si>
  <si>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</si>
  <si>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</si>
  <si>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</si>
  <si>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</si>
  <si>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</si>
  <si>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</si>
  <si>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</si>
  <si>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</si>
  <si>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</si>
  <si>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</si>
  <si>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</si>
  <si>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</si>
  <si>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</si>
  <si>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</si>
  <si>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</si>
  <si>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</si>
  <si>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</si>
  <si>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</si>
  <si>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</si>
  <si>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</si>
  <si>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</si>
  <si>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</si>
  <si>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水道事業は令和2年4月より地方公営企業会計へ移行した。平成29年度から組織編制や公金徴収業務の民間委託を行い経営の健全化に努めたが、人口減少や節水意識の向上により、有収水量の大幅な増加が見込めないため、経営状況は一層厳しさを増すことが予想される。
　今後は、アセットマネジメントに取り組むなど、より一層財政収支の適正を図り経営の健全化を図ることが求められる。
　そのため、平成30年度に策定した「北杜市上下水道経営基本計画」を改訂し、財政の健全化を図るとともに、持続可能な事業運営に努める。</t>
  </si>
  <si>
    <t>　老朽化の状況を見ると、有形固定資産減価償却率及び管路経年化率が類似団体平均よりも高く、資産の老朽化が進んでいることがわかる。また、管路更新率が類似団体平均よりも低く、老朽化に対する再投資が進まず、資産の経年劣化が進行している状況であり、経常収支比率の向上を目指し、適正利益を施設更新に還元することで、施設の健全性を維持向上させる必要がある。</t>
    <phoneticPr fontId="4"/>
  </si>
  <si>
    <t>　健全経営の水準とされる経常収支比率は、100％を上回っているが、一般会計繰入金で均衡を保っており、欠損金が生じないように調整されている状況にある。料金水準の妥当性を示す料金回収率は76.69％と100％を下回っており、一般会計繰入金でかろうじて均衡を保っているにすぎず、建設改良事業の財源を確保できる水準となっていない状況になっている。
　また、流動比率は100％を大きく下回っており、債務に対して支払い能力が低く、一般会計繰入金により負債を賄っている状況になっている。建設改良費等に充てられた企業債償還額がピークを迎えており、流動負債は減少していく傾向である。
　企業債残高対給水収益化率は類似団体平均より非常に高い水準である。現在企業債残高は減少傾向であるが、今後は老朽管等の更新工事を実施することで企業債残高が増加することが予想されるため、その水準に注視する必要がある。
　有収率が類似団体平均よりも低く、漏水調査を適切に実施することでより収益性を高められる可能性があり、適切な配水量を把握することにより、施設の統廃合・ダウンサイジング等を実施し施設利用率の向上を図る必要がある。</t>
    <rPh sb="12" eb="18">
      <t>ケイジョウシュウシヒリツ</t>
    </rPh>
    <rPh sb="194" eb="196">
      <t>サイム</t>
    </rPh>
    <rPh sb="197" eb="198">
      <t>タイ</t>
    </rPh>
    <rPh sb="200" eb="202">
      <t>シハラ</t>
    </rPh>
    <rPh sb="203" eb="205">
      <t>ノウリョク</t>
    </rPh>
    <rPh sb="206" eb="207">
      <t>ヒク</t>
    </rPh>
    <rPh sb="209" eb="213">
      <t>イッパンカイケイ</t>
    </rPh>
    <rPh sb="213" eb="216">
      <t>クリイレキン</t>
    </rPh>
    <rPh sb="219" eb="221">
      <t>フサイ</t>
    </rPh>
    <rPh sb="222" eb="223">
      <t>マカナ</t>
    </rPh>
    <rPh sb="227" eb="229">
      <t>ジョウキョウ</t>
    </rPh>
    <rPh sb="440" eb="442">
      <t>テキセツ</t>
    </rPh>
    <rPh sb="443" eb="446">
      <t>ハイスイリョウ</t>
    </rPh>
    <rPh sb="447" eb="449">
      <t>ハアク</t>
    </rPh>
    <rPh sb="457" eb="459">
      <t>シセツ</t>
    </rPh>
    <rPh sb="460" eb="463">
      <t>トウハイゴウ</t>
    </rPh>
    <rPh sb="472" eb="473">
      <t>トウ</t>
    </rPh>
    <rPh sb="474" eb="476">
      <t>ジッシ</t>
    </rPh>
    <rPh sb="477" eb="482">
      <t>シセツリヨウリツ</t>
    </rPh>
    <rPh sb="483" eb="485">
      <t>コウジョウ</t>
    </rPh>
    <rPh sb="486" eb="487">
      <t>ハカ</t>
    </rPh>
    <rPh sb="488" eb="4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</si>
</sst>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
                  <c:v>0</c:v>
                </c:pt>
                <c:pt idx="4">
                  <c:v>0.25</c:v>
                </c:pt>
              </c:numCache>
            </c:numRef>
          </c:val>
          <c:extLst>
            <c:ext xmlns:c16="http://schemas.microsoft.com/office/drawing/2014/chart" uri="{C3380CC4-5D6E-409C-BE32-E72D297353CC}">
              <c16:uniqueId val="{00000000-FE99-437F-83FE-B76F2E1146D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0.56999999999999995</c:v>
                </c:pt>
                <c:pt idx="4">
                  <c:v>0.52</c:v>
                </c:pt>
              </c:numCache>
            </c:numRef>
          </c:val>
          <c:smooth val="0"/>
          <c:extLst>
            <c:ext xmlns:c16="http://schemas.microsoft.com/office/drawing/2014/chart" uri="{C3380CC4-5D6E-409C-BE32-E72D297353CC}">
              <c16:uniqueId val="{00000001-FE99-437F-83FE-B76F2E1146D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58.75</c:v>
                </c:pt>
                <c:pt idx="4">
                  <c:v>57.79</c:v>
                </c:pt>
              </c:numCache>
            </c:numRef>
          </c:val>
          <c:extLst>
            <c:ext xmlns:c16="http://schemas.microsoft.com/office/drawing/2014/chart" uri="{C3380CC4-5D6E-409C-BE32-E72D297353CC}">
              <c16:uniqueId val="{00000000-9A54-4673-9314-32F74B50A18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60.12</c:v>
                </c:pt>
                <c:pt idx="4">
                  <c:v>60.34</c:v>
                </c:pt>
              </c:numCache>
            </c:numRef>
          </c:val>
          <c:smooth val="0"/>
          <c:extLst>
            <c:ext xmlns:c16="http://schemas.microsoft.com/office/drawing/2014/chart" uri="{C3380CC4-5D6E-409C-BE32-E72D297353CC}">
              <c16:uniqueId val="{00000001-9A54-4673-9314-32F74B50A18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57.96</c:v>
                </c:pt>
                <c:pt idx="4">
                  <c:v>58.92</c:v>
                </c:pt>
              </c:numCache>
            </c:numRef>
          </c:val>
          <c:extLst>
            <c:ext xmlns:c16="http://schemas.microsoft.com/office/drawing/2014/chart" uri="{C3380CC4-5D6E-409C-BE32-E72D297353CC}">
              <c16:uniqueId val="{00000000-8DB4-4BC5-9348-03D17C03497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84.24</c:v>
                </c:pt>
                <c:pt idx="4">
                  <c:v>84.19</c:v>
                </c:pt>
              </c:numCache>
            </c:numRef>
          </c:val>
          <c:smooth val="0"/>
          <c:extLst>
            <c:ext xmlns:c16="http://schemas.microsoft.com/office/drawing/2014/chart" uri="{C3380CC4-5D6E-409C-BE32-E72D297353CC}">
              <c16:uniqueId val="{00000001-8DB4-4BC5-9348-03D17C03497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102.6</c:v>
                </c:pt>
                <c:pt idx="4">
                  <c:v>100.05</c:v>
                </c:pt>
              </c:numCache>
            </c:numRef>
          </c:val>
          <c:extLst>
            <c:ext xmlns:c16="http://schemas.microsoft.com/office/drawing/2014/chart" uri="{C3380CC4-5D6E-409C-BE32-E72D297353CC}">
              <c16:uniqueId val="{00000000-B22F-491A-B8AC-AA64886DD3E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108.83</c:v>
                </c:pt>
                <c:pt idx="4">
                  <c:v>109.23</c:v>
                </c:pt>
              </c:numCache>
            </c:numRef>
          </c:val>
          <c:smooth val="0"/>
          <c:extLst>
            <c:ext xmlns:c16="http://schemas.microsoft.com/office/drawing/2014/chart" uri="{C3380CC4-5D6E-409C-BE32-E72D297353CC}">
              <c16:uniqueId val="{00000001-B22F-491A-B8AC-AA64886DD3E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54.82</c:v>
                </c:pt>
                <c:pt idx="4">
                  <c:v>56.45</c:v>
                </c:pt>
              </c:numCache>
            </c:numRef>
          </c:val>
          <c:extLst>
            <c:ext xmlns:c16="http://schemas.microsoft.com/office/drawing/2014/chart" uri="{C3380CC4-5D6E-409C-BE32-E72D297353CC}">
              <c16:uniqueId val="{00000000-826C-4343-A8F4-0A7462B4A60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48.83</c:v>
                </c:pt>
                <c:pt idx="4">
                  <c:v>49.96</c:v>
                </c:pt>
              </c:numCache>
            </c:numRef>
          </c:val>
          <c:smooth val="0"/>
          <c:extLst>
            <c:ext xmlns:c16="http://schemas.microsoft.com/office/drawing/2014/chart" uri="{C3380CC4-5D6E-409C-BE32-E72D297353CC}">
              <c16:uniqueId val="{00000001-826C-4343-A8F4-0A7462B4A60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18.46</c:v>
                </c:pt>
                <c:pt idx="4">
                  <c:v>19.62</c:v>
                </c:pt>
              </c:numCache>
            </c:numRef>
          </c:val>
          <c:extLst>
            <c:ext xmlns:c16="http://schemas.microsoft.com/office/drawing/2014/chart" uri="{C3380CC4-5D6E-409C-BE32-E72D297353CC}">
              <c16:uniqueId val="{00000000-77E5-4FB2-8D4C-ACC7820657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18.18</c:v>
                </c:pt>
                <c:pt idx="4">
                  <c:v>19.32</c:v>
                </c:pt>
              </c:numCache>
            </c:numRef>
          </c:val>
          <c:smooth val="0"/>
          <c:extLst>
            <c:ext xmlns:c16="http://schemas.microsoft.com/office/drawing/2014/chart" uri="{C3380CC4-5D6E-409C-BE32-E72D297353CC}">
              <c16:uniqueId val="{00000001-77E5-4FB2-8D4C-ACC7820657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CBB-4A24-9E42-7B7D01335F8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4.34</c:v>
                </c:pt>
                <c:pt idx="4">
                  <c:v>4.6900000000000004</c:v>
                </c:pt>
              </c:numCache>
            </c:numRef>
          </c:val>
          <c:smooth val="0"/>
          <c:extLst>
            <c:ext xmlns:c16="http://schemas.microsoft.com/office/drawing/2014/chart" uri="{C3380CC4-5D6E-409C-BE32-E72D297353CC}">
              <c16:uniqueId val="{00000001-4CBB-4A24-9E42-7B7D01335F8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38.83</c:v>
                </c:pt>
                <c:pt idx="4">
                  <c:v>38.590000000000003</c:v>
                </c:pt>
              </c:numCache>
            </c:numRef>
          </c:val>
          <c:extLst>
            <c:ext xmlns:c16="http://schemas.microsoft.com/office/drawing/2014/chart" uri="{C3380CC4-5D6E-409C-BE32-E72D297353CC}">
              <c16:uniqueId val="{00000000-BB7C-4BF9-AF7C-F0E0941AB54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327.77</c:v>
                </c:pt>
                <c:pt idx="4">
                  <c:v>338.02</c:v>
                </c:pt>
              </c:numCache>
            </c:numRef>
          </c:val>
          <c:smooth val="0"/>
          <c:extLst>
            <c:ext xmlns:c16="http://schemas.microsoft.com/office/drawing/2014/chart" uri="{C3380CC4-5D6E-409C-BE32-E72D297353CC}">
              <c16:uniqueId val="{00000001-BB7C-4BF9-AF7C-F0E0941AB54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803.01</c:v>
                </c:pt>
                <c:pt idx="4">
                  <c:v>745.03</c:v>
                </c:pt>
              </c:numCache>
            </c:numRef>
          </c:val>
          <c:extLst>
            <c:ext xmlns:c16="http://schemas.microsoft.com/office/drawing/2014/chart" uri="{C3380CC4-5D6E-409C-BE32-E72D297353CC}">
              <c16:uniqueId val="{00000000-9B52-4DDA-B336-831B5C3072B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397.1</c:v>
                </c:pt>
                <c:pt idx="4">
                  <c:v>379.91</c:v>
                </c:pt>
              </c:numCache>
            </c:numRef>
          </c:val>
          <c:smooth val="0"/>
          <c:extLst>
            <c:ext xmlns:c16="http://schemas.microsoft.com/office/drawing/2014/chart" uri="{C3380CC4-5D6E-409C-BE32-E72D297353CC}">
              <c16:uniqueId val="{00000001-9B52-4DDA-B336-831B5C3072B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71.680000000000007</c:v>
                </c:pt>
                <c:pt idx="4">
                  <c:v>76.69</c:v>
                </c:pt>
              </c:numCache>
            </c:numRef>
          </c:val>
          <c:extLst>
            <c:ext xmlns:c16="http://schemas.microsoft.com/office/drawing/2014/chart" uri="{C3380CC4-5D6E-409C-BE32-E72D297353CC}">
              <c16:uniqueId val="{00000000-9CF8-4244-8AA2-AEAA66E4ADF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95.79</c:v>
                </c:pt>
                <c:pt idx="4">
                  <c:v>98.3</c:v>
                </c:pt>
              </c:numCache>
            </c:numRef>
          </c:val>
          <c:smooth val="0"/>
          <c:extLst>
            <c:ext xmlns:c16="http://schemas.microsoft.com/office/drawing/2014/chart" uri="{C3380CC4-5D6E-409C-BE32-E72D297353CC}">
              <c16:uniqueId val="{00000001-9CF8-4244-8AA2-AEAA66E4ADF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208.94</c:v>
                </c:pt>
                <c:pt idx="4">
                  <c:v>195.97</c:v>
                </c:pt>
              </c:numCache>
            </c:numRef>
          </c:val>
          <c:extLst>
            <c:ext xmlns:c16="http://schemas.microsoft.com/office/drawing/2014/chart" uri="{C3380CC4-5D6E-409C-BE32-E72D297353CC}">
              <c16:uniqueId val="{00000000-AC38-4FAF-9FBE-2354B865BC0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171.13</c:v>
                </c:pt>
                <c:pt idx="4">
                  <c:v>173.7</c:v>
                </c:pt>
              </c:numCache>
            </c:numRef>
          </c:val>
          <c:smooth val="0"/>
          <c:extLst>
            <c:ext xmlns:c16="http://schemas.microsoft.com/office/drawing/2014/chart" uri="{C3380CC4-5D6E-409C-BE32-E72D297353CC}">
              <c16:uniqueId val="{00000001-AC38-4FAF-9FBE-2354B865BC0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0"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山梨県　北杜市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46378</v>
      </c>
      <c r="AM8" s="45"/>
      <c r="AN8" s="45"/>
      <c r="AO8" s="45"/>
      <c r="AP8" s="45"/>
      <c r="AQ8" s="45"/>
      <c r="AR8" s="45"/>
      <c r="AS8" s="45"/>
      <c r="AT8" s="46">
        <f>データ!$S$6</f>
        <v>602.48</v>
      </c>
      <c r="AU8" s="47"/>
      <c r="AV8" s="47"/>
      <c r="AW8" s="47"/>
      <c r="AX8" s="47"/>
      <c r="AY8" s="47"/>
      <c r="AZ8" s="47"/>
      <c r="BA8" s="47"/>
      <c r="BB8" s="48">
        <f>データ!$T$6</f>
        <v>76.98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65.150000000000006</v>
      </c>
      <c r="J10" s="47"/>
      <c r="K10" s="47"/>
      <c r="L10" s="47"/>
      <c r="M10" s="47"/>
      <c r="N10" s="47"/>
      <c r="O10" s="75"/>
      <c r="P10" s="48">
        <f>データ!$P$6</f>
        <v>96.6</v>
      </c>
      <c r="Q10" s="48"/>
      <c r="R10" s="48"/>
      <c r="S10" s="48"/>
      <c r="T10" s="48"/>
      <c r="U10" s="48"/>
      <c r="V10" s="48"/>
      <c r="W10" s="45">
        <f>データ!$Q$6</f>
        <v>2140</v>
      </c>
      <c r="X10" s="45"/>
      <c r="Y10" s="45"/>
      <c r="Z10" s="45"/>
      <c r="AA10" s="45"/>
      <c r="AB10" s="45"/>
      <c r="AC10" s="45"/>
      <c r="AD10" s="2"/>
      <c r="AE10" s="2"/>
      <c r="AF10" s="2"/>
      <c r="AG10" s="2"/>
      <c r="AH10" s="2"/>
      <c r="AI10" s="2"/>
      <c r="AJ10" s="2"/>
      <c r="AK10" s="2"/>
      <c r="AL10" s="45">
        <f>データ!$U$6</f>
        <v>44527</v>
      </c>
      <c r="AM10" s="45"/>
      <c r="AN10" s="45"/>
      <c r="AO10" s="45"/>
      <c r="AP10" s="45"/>
      <c r="AQ10" s="45"/>
      <c r="AR10" s="45"/>
      <c r="AS10" s="45"/>
      <c r="AT10" s="46">
        <f>データ!$V$6</f>
        <v>208.49</v>
      </c>
      <c r="AU10" s="47"/>
      <c r="AV10" s="47"/>
      <c r="AW10" s="47"/>
      <c r="AX10" s="47"/>
      <c r="AY10" s="47"/>
      <c r="AZ10" s="47"/>
      <c r="BA10" s="47"/>
      <c r="BB10" s="48">
        <f>データ!$W$6</f>
        <v>213.57</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6" t="s">
        <v>113</v>
      </c>
      <c r="BM16" s="77"/>
      <c r="BN16" s="77"/>
      <c r="BO16" s="77"/>
      <c r="BP16" s="77"/>
      <c r="BQ16" s="77"/>
      <c r="BR16" s="77"/>
      <c r="BS16" s="77"/>
      <c r="BT16" s="77"/>
      <c r="BU16" s="77"/>
      <c r="BV16" s="77"/>
      <c r="BW16" s="77"/>
      <c r="BX16" s="77"/>
      <c r="BY16" s="77"/>
      <c r="BZ16" s="7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6"/>
      <c r="BM17" s="77"/>
      <c r="BN17" s="77"/>
      <c r="BO17" s="77"/>
      <c r="BP17" s="77"/>
      <c r="BQ17" s="77"/>
      <c r="BR17" s="77"/>
      <c r="BS17" s="77"/>
      <c r="BT17" s="77"/>
      <c r="BU17" s="77"/>
      <c r="BV17" s="77"/>
      <c r="BW17" s="77"/>
      <c r="BX17" s="77"/>
      <c r="BY17" s="77"/>
      <c r="BZ17" s="7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6"/>
      <c r="BM18" s="77"/>
      <c r="BN18" s="77"/>
      <c r="BO18" s="77"/>
      <c r="BP18" s="77"/>
      <c r="BQ18" s="77"/>
      <c r="BR18" s="77"/>
      <c r="BS18" s="77"/>
      <c r="BT18" s="77"/>
      <c r="BU18" s="77"/>
      <c r="BV18" s="77"/>
      <c r="BW18" s="77"/>
      <c r="BX18" s="77"/>
      <c r="BY18" s="77"/>
      <c r="BZ18" s="7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6"/>
      <c r="BM19" s="77"/>
      <c r="BN19" s="77"/>
      <c r="BO19" s="77"/>
      <c r="BP19" s="77"/>
      <c r="BQ19" s="77"/>
      <c r="BR19" s="77"/>
      <c r="BS19" s="77"/>
      <c r="BT19" s="77"/>
      <c r="BU19" s="77"/>
      <c r="BV19" s="77"/>
      <c r="BW19" s="77"/>
      <c r="BX19" s="77"/>
      <c r="BY19" s="77"/>
      <c r="BZ19" s="7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6"/>
      <c r="BM20" s="77"/>
      <c r="BN20" s="77"/>
      <c r="BO20" s="77"/>
      <c r="BP20" s="77"/>
      <c r="BQ20" s="77"/>
      <c r="BR20" s="77"/>
      <c r="BS20" s="77"/>
      <c r="BT20" s="77"/>
      <c r="BU20" s="77"/>
      <c r="BV20" s="77"/>
      <c r="BW20" s="77"/>
      <c r="BX20" s="77"/>
      <c r="BY20" s="77"/>
      <c r="BZ20" s="7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6"/>
      <c r="BM21" s="77"/>
      <c r="BN21" s="77"/>
      <c r="BO21" s="77"/>
      <c r="BP21" s="77"/>
      <c r="BQ21" s="77"/>
      <c r="BR21" s="77"/>
      <c r="BS21" s="77"/>
      <c r="BT21" s="77"/>
      <c r="BU21" s="77"/>
      <c r="BV21" s="77"/>
      <c r="BW21" s="77"/>
      <c r="BX21" s="77"/>
      <c r="BY21" s="77"/>
      <c r="BZ21" s="7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6"/>
      <c r="BM22" s="77"/>
      <c r="BN22" s="77"/>
      <c r="BO22" s="77"/>
      <c r="BP22" s="77"/>
      <c r="BQ22" s="77"/>
      <c r="BR22" s="77"/>
      <c r="BS22" s="77"/>
      <c r="BT22" s="77"/>
      <c r="BU22" s="77"/>
      <c r="BV22" s="77"/>
      <c r="BW22" s="77"/>
      <c r="BX22" s="77"/>
      <c r="BY22" s="77"/>
      <c r="BZ22" s="7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6"/>
      <c r="BM23" s="77"/>
      <c r="BN23" s="77"/>
      <c r="BO23" s="77"/>
      <c r="BP23" s="77"/>
      <c r="BQ23" s="77"/>
      <c r="BR23" s="77"/>
      <c r="BS23" s="77"/>
      <c r="BT23" s="77"/>
      <c r="BU23" s="77"/>
      <c r="BV23" s="77"/>
      <c r="BW23" s="77"/>
      <c r="BX23" s="77"/>
      <c r="BY23" s="77"/>
      <c r="BZ23" s="7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6"/>
      <c r="BM24" s="77"/>
      <c r="BN24" s="77"/>
      <c r="BO24" s="77"/>
      <c r="BP24" s="77"/>
      <c r="BQ24" s="77"/>
      <c r="BR24" s="77"/>
      <c r="BS24" s="77"/>
      <c r="BT24" s="77"/>
      <c r="BU24" s="77"/>
      <c r="BV24" s="77"/>
      <c r="BW24" s="77"/>
      <c r="BX24" s="77"/>
      <c r="BY24" s="77"/>
      <c r="BZ24" s="7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6"/>
      <c r="BM25" s="77"/>
      <c r="BN25" s="77"/>
      <c r="BO25" s="77"/>
      <c r="BP25" s="77"/>
      <c r="BQ25" s="77"/>
      <c r="BR25" s="77"/>
      <c r="BS25" s="77"/>
      <c r="BT25" s="77"/>
      <c r="BU25" s="77"/>
      <c r="BV25" s="77"/>
      <c r="BW25" s="77"/>
      <c r="BX25" s="77"/>
      <c r="BY25" s="77"/>
      <c r="BZ25" s="7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6"/>
      <c r="BM26" s="77"/>
      <c r="BN26" s="77"/>
      <c r="BO26" s="77"/>
      <c r="BP26" s="77"/>
      <c r="BQ26" s="77"/>
      <c r="BR26" s="77"/>
      <c r="BS26" s="77"/>
      <c r="BT26" s="77"/>
      <c r="BU26" s="77"/>
      <c r="BV26" s="77"/>
      <c r="BW26" s="77"/>
      <c r="BX26" s="77"/>
      <c r="BY26" s="77"/>
      <c r="BZ26" s="7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6"/>
      <c r="BM27" s="77"/>
      <c r="BN27" s="77"/>
      <c r="BO27" s="77"/>
      <c r="BP27" s="77"/>
      <c r="BQ27" s="77"/>
      <c r="BR27" s="77"/>
      <c r="BS27" s="77"/>
      <c r="BT27" s="77"/>
      <c r="BU27" s="77"/>
      <c r="BV27" s="77"/>
      <c r="BW27" s="77"/>
      <c r="BX27" s="77"/>
      <c r="BY27" s="77"/>
      <c r="BZ27" s="7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6"/>
      <c r="BM28" s="77"/>
      <c r="BN28" s="77"/>
      <c r="BO28" s="77"/>
      <c r="BP28" s="77"/>
      <c r="BQ28" s="77"/>
      <c r="BR28" s="77"/>
      <c r="BS28" s="77"/>
      <c r="BT28" s="77"/>
      <c r="BU28" s="77"/>
      <c r="BV28" s="77"/>
      <c r="BW28" s="77"/>
      <c r="BX28" s="77"/>
      <c r="BY28" s="77"/>
      <c r="BZ28" s="7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6"/>
      <c r="BM29" s="77"/>
      <c r="BN29" s="77"/>
      <c r="BO29" s="77"/>
      <c r="BP29" s="77"/>
      <c r="BQ29" s="77"/>
      <c r="BR29" s="77"/>
      <c r="BS29" s="77"/>
      <c r="BT29" s="77"/>
      <c r="BU29" s="77"/>
      <c r="BV29" s="77"/>
      <c r="BW29" s="77"/>
      <c r="BX29" s="77"/>
      <c r="BY29" s="77"/>
      <c r="BZ29" s="7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6"/>
      <c r="BM30" s="77"/>
      <c r="BN30" s="77"/>
      <c r="BO30" s="77"/>
      <c r="BP30" s="77"/>
      <c r="BQ30" s="77"/>
      <c r="BR30" s="77"/>
      <c r="BS30" s="77"/>
      <c r="BT30" s="77"/>
      <c r="BU30" s="77"/>
      <c r="BV30" s="77"/>
      <c r="BW30" s="77"/>
      <c r="BX30" s="77"/>
      <c r="BY30" s="77"/>
      <c r="BZ30" s="7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6"/>
      <c r="BM31" s="77"/>
      <c r="BN31" s="77"/>
      <c r="BO31" s="77"/>
      <c r="BP31" s="77"/>
      <c r="BQ31" s="77"/>
      <c r="BR31" s="77"/>
      <c r="BS31" s="77"/>
      <c r="BT31" s="77"/>
      <c r="BU31" s="77"/>
      <c r="BV31" s="77"/>
      <c r="BW31" s="77"/>
      <c r="BX31" s="77"/>
      <c r="BY31" s="77"/>
      <c r="BZ31" s="7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6"/>
      <c r="BM32" s="77"/>
      <c r="BN32" s="77"/>
      <c r="BO32" s="77"/>
      <c r="BP32" s="77"/>
      <c r="BQ32" s="77"/>
      <c r="BR32" s="77"/>
      <c r="BS32" s="77"/>
      <c r="BT32" s="77"/>
      <c r="BU32" s="77"/>
      <c r="BV32" s="77"/>
      <c r="BW32" s="77"/>
      <c r="BX32" s="77"/>
      <c r="BY32" s="77"/>
      <c r="BZ32" s="7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6"/>
      <c r="BM33" s="77"/>
      <c r="BN33" s="77"/>
      <c r="BO33" s="77"/>
      <c r="BP33" s="77"/>
      <c r="BQ33" s="77"/>
      <c r="BR33" s="77"/>
      <c r="BS33" s="77"/>
      <c r="BT33" s="77"/>
      <c r="BU33" s="77"/>
      <c r="BV33" s="77"/>
      <c r="BW33" s="77"/>
      <c r="BX33" s="77"/>
      <c r="BY33" s="77"/>
      <c r="BZ33" s="7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6"/>
      <c r="BM34" s="77"/>
      <c r="BN34" s="77"/>
      <c r="BO34" s="77"/>
      <c r="BP34" s="77"/>
      <c r="BQ34" s="77"/>
      <c r="BR34" s="77"/>
      <c r="BS34" s="77"/>
      <c r="BT34" s="77"/>
      <c r="BU34" s="77"/>
      <c r="BV34" s="77"/>
      <c r="BW34" s="77"/>
      <c r="BX34" s="77"/>
      <c r="BY34" s="77"/>
      <c r="BZ34" s="7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6"/>
      <c r="BM35" s="77"/>
      <c r="BN35" s="77"/>
      <c r="BO35" s="77"/>
      <c r="BP35" s="77"/>
      <c r="BQ35" s="77"/>
      <c r="BR35" s="77"/>
      <c r="BS35" s="77"/>
      <c r="BT35" s="77"/>
      <c r="BU35" s="77"/>
      <c r="BV35" s="77"/>
      <c r="BW35" s="77"/>
      <c r="BX35" s="77"/>
      <c r="BY35" s="77"/>
      <c r="BZ35" s="7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6"/>
      <c r="BM36" s="77"/>
      <c r="BN36" s="77"/>
      <c r="BO36" s="77"/>
      <c r="BP36" s="77"/>
      <c r="BQ36" s="77"/>
      <c r="BR36" s="77"/>
      <c r="BS36" s="77"/>
      <c r="BT36" s="77"/>
      <c r="BU36" s="77"/>
      <c r="BV36" s="77"/>
      <c r="BW36" s="77"/>
      <c r="BX36" s="77"/>
      <c r="BY36" s="77"/>
      <c r="BZ36" s="7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6"/>
      <c r="BM37" s="77"/>
      <c r="BN37" s="77"/>
      <c r="BO37" s="77"/>
      <c r="BP37" s="77"/>
      <c r="BQ37" s="77"/>
      <c r="BR37" s="77"/>
      <c r="BS37" s="77"/>
      <c r="BT37" s="77"/>
      <c r="BU37" s="77"/>
      <c r="BV37" s="77"/>
      <c r="BW37" s="77"/>
      <c r="BX37" s="77"/>
      <c r="BY37" s="77"/>
      <c r="BZ37" s="7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6"/>
      <c r="BM38" s="77"/>
      <c r="BN38" s="77"/>
      <c r="BO38" s="77"/>
      <c r="BP38" s="77"/>
      <c r="BQ38" s="77"/>
      <c r="BR38" s="77"/>
      <c r="BS38" s="77"/>
      <c r="BT38" s="77"/>
      <c r="BU38" s="77"/>
      <c r="BV38" s="77"/>
      <c r="BW38" s="77"/>
      <c r="BX38" s="77"/>
      <c r="BY38" s="77"/>
      <c r="BZ38" s="7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6"/>
      <c r="BM39" s="77"/>
      <c r="BN39" s="77"/>
      <c r="BO39" s="77"/>
      <c r="BP39" s="77"/>
      <c r="BQ39" s="77"/>
      <c r="BR39" s="77"/>
      <c r="BS39" s="77"/>
      <c r="BT39" s="77"/>
      <c r="BU39" s="77"/>
      <c r="BV39" s="77"/>
      <c r="BW39" s="77"/>
      <c r="BX39" s="77"/>
      <c r="BY39" s="77"/>
      <c r="BZ39" s="7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6"/>
      <c r="BM40" s="77"/>
      <c r="BN40" s="77"/>
      <c r="BO40" s="77"/>
      <c r="BP40" s="77"/>
      <c r="BQ40" s="77"/>
      <c r="BR40" s="77"/>
      <c r="BS40" s="77"/>
      <c r="BT40" s="77"/>
      <c r="BU40" s="77"/>
      <c r="BV40" s="77"/>
      <c r="BW40" s="77"/>
      <c r="BX40" s="77"/>
      <c r="BY40" s="77"/>
      <c r="BZ40" s="7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6"/>
      <c r="BM41" s="77"/>
      <c r="BN41" s="77"/>
      <c r="BO41" s="77"/>
      <c r="BP41" s="77"/>
      <c r="BQ41" s="77"/>
      <c r="BR41" s="77"/>
      <c r="BS41" s="77"/>
      <c r="BT41" s="77"/>
      <c r="BU41" s="77"/>
      <c r="BV41" s="77"/>
      <c r="BW41" s="77"/>
      <c r="BX41" s="77"/>
      <c r="BY41" s="77"/>
      <c r="BZ41" s="7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6"/>
      <c r="BM42" s="77"/>
      <c r="BN42" s="77"/>
      <c r="BO42" s="77"/>
      <c r="BP42" s="77"/>
      <c r="BQ42" s="77"/>
      <c r="BR42" s="77"/>
      <c r="BS42" s="77"/>
      <c r="BT42" s="77"/>
      <c r="BU42" s="77"/>
      <c r="BV42" s="77"/>
      <c r="BW42" s="77"/>
      <c r="BX42" s="77"/>
      <c r="BY42" s="77"/>
      <c r="BZ42" s="7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6"/>
      <c r="BM43" s="77"/>
      <c r="BN43" s="77"/>
      <c r="BO43" s="77"/>
      <c r="BP43" s="77"/>
      <c r="BQ43" s="77"/>
      <c r="BR43" s="77"/>
      <c r="BS43" s="77"/>
      <c r="BT43" s="77"/>
      <c r="BU43" s="77"/>
      <c r="BV43" s="77"/>
      <c r="BW43" s="77"/>
      <c r="BX43" s="77"/>
      <c r="BY43" s="77"/>
      <c r="BZ43" s="7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6" t="s">
        <v>112</v>
      </c>
      <c r="BM47" s="77"/>
      <c r="BN47" s="77"/>
      <c r="BO47" s="77"/>
      <c r="BP47" s="77"/>
      <c r="BQ47" s="77"/>
      <c r="BR47" s="77"/>
      <c r="BS47" s="77"/>
      <c r="BT47" s="77"/>
      <c r="BU47" s="77"/>
      <c r="BV47" s="77"/>
      <c r="BW47" s="77"/>
      <c r="BX47" s="77"/>
      <c r="BY47" s="77"/>
      <c r="BZ47" s="7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6"/>
      <c r="BM48" s="77"/>
      <c r="BN48" s="77"/>
      <c r="BO48" s="77"/>
      <c r="BP48" s="77"/>
      <c r="BQ48" s="77"/>
      <c r="BR48" s="77"/>
      <c r="BS48" s="77"/>
      <c r="BT48" s="77"/>
      <c r="BU48" s="77"/>
      <c r="BV48" s="77"/>
      <c r="BW48" s="77"/>
      <c r="BX48" s="77"/>
      <c r="BY48" s="77"/>
      <c r="BZ48" s="7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6"/>
      <c r="BM49" s="77"/>
      <c r="BN49" s="77"/>
      <c r="BO49" s="77"/>
      <c r="BP49" s="77"/>
      <c r="BQ49" s="77"/>
      <c r="BR49" s="77"/>
      <c r="BS49" s="77"/>
      <c r="BT49" s="77"/>
      <c r="BU49" s="77"/>
      <c r="BV49" s="77"/>
      <c r="BW49" s="77"/>
      <c r="BX49" s="77"/>
      <c r="BY49" s="77"/>
      <c r="BZ49" s="7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6"/>
      <c r="BM50" s="77"/>
      <c r="BN50" s="77"/>
      <c r="BO50" s="77"/>
      <c r="BP50" s="77"/>
      <c r="BQ50" s="77"/>
      <c r="BR50" s="77"/>
      <c r="BS50" s="77"/>
      <c r="BT50" s="77"/>
      <c r="BU50" s="77"/>
      <c r="BV50" s="77"/>
      <c r="BW50" s="77"/>
      <c r="BX50" s="77"/>
      <c r="BY50" s="77"/>
      <c r="BZ50" s="7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6"/>
      <c r="BM51" s="77"/>
      <c r="BN51" s="77"/>
      <c r="BO51" s="77"/>
      <c r="BP51" s="77"/>
      <c r="BQ51" s="77"/>
      <c r="BR51" s="77"/>
      <c r="BS51" s="77"/>
      <c r="BT51" s="77"/>
      <c r="BU51" s="77"/>
      <c r="BV51" s="77"/>
      <c r="BW51" s="77"/>
      <c r="BX51" s="77"/>
      <c r="BY51" s="77"/>
      <c r="BZ51" s="7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6"/>
      <c r="BM52" s="77"/>
      <c r="BN52" s="77"/>
      <c r="BO52" s="77"/>
      <c r="BP52" s="77"/>
      <c r="BQ52" s="77"/>
      <c r="BR52" s="77"/>
      <c r="BS52" s="77"/>
      <c r="BT52" s="77"/>
      <c r="BU52" s="77"/>
      <c r="BV52" s="77"/>
      <c r="BW52" s="77"/>
      <c r="BX52" s="77"/>
      <c r="BY52" s="77"/>
      <c r="BZ52" s="7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6"/>
      <c r="BM53" s="77"/>
      <c r="BN53" s="77"/>
      <c r="BO53" s="77"/>
      <c r="BP53" s="77"/>
      <c r="BQ53" s="77"/>
      <c r="BR53" s="77"/>
      <c r="BS53" s="77"/>
      <c r="BT53" s="77"/>
      <c r="BU53" s="77"/>
      <c r="BV53" s="77"/>
      <c r="BW53" s="77"/>
      <c r="BX53" s="77"/>
      <c r="BY53" s="77"/>
      <c r="BZ53" s="7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6"/>
      <c r="BM54" s="77"/>
      <c r="BN54" s="77"/>
      <c r="BO54" s="77"/>
      <c r="BP54" s="77"/>
      <c r="BQ54" s="77"/>
      <c r="BR54" s="77"/>
      <c r="BS54" s="77"/>
      <c r="BT54" s="77"/>
      <c r="BU54" s="77"/>
      <c r="BV54" s="77"/>
      <c r="BW54" s="77"/>
      <c r="BX54" s="77"/>
      <c r="BY54" s="77"/>
      <c r="BZ54" s="7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6"/>
      <c r="BM55" s="77"/>
      <c r="BN55" s="77"/>
      <c r="BO55" s="77"/>
      <c r="BP55" s="77"/>
      <c r="BQ55" s="77"/>
      <c r="BR55" s="77"/>
      <c r="BS55" s="77"/>
      <c r="BT55" s="77"/>
      <c r="BU55" s="77"/>
      <c r="BV55" s="77"/>
      <c r="BW55" s="77"/>
      <c r="BX55" s="77"/>
      <c r="BY55" s="77"/>
      <c r="BZ55" s="7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6"/>
      <c r="BM56" s="77"/>
      <c r="BN56" s="77"/>
      <c r="BO56" s="77"/>
      <c r="BP56" s="77"/>
      <c r="BQ56" s="77"/>
      <c r="BR56" s="77"/>
      <c r="BS56" s="77"/>
      <c r="BT56" s="77"/>
      <c r="BU56" s="77"/>
      <c r="BV56" s="77"/>
      <c r="BW56" s="77"/>
      <c r="BX56" s="77"/>
      <c r="BY56" s="77"/>
      <c r="BZ56" s="7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6"/>
      <c r="BM57" s="77"/>
      <c r="BN57" s="77"/>
      <c r="BO57" s="77"/>
      <c r="BP57" s="77"/>
      <c r="BQ57" s="77"/>
      <c r="BR57" s="77"/>
      <c r="BS57" s="77"/>
      <c r="BT57" s="77"/>
      <c r="BU57" s="77"/>
      <c r="BV57" s="77"/>
      <c r="BW57" s="77"/>
      <c r="BX57" s="77"/>
      <c r="BY57" s="77"/>
      <c r="BZ57" s="7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6"/>
      <c r="BM58" s="77"/>
      <c r="BN58" s="77"/>
      <c r="BO58" s="77"/>
      <c r="BP58" s="77"/>
      <c r="BQ58" s="77"/>
      <c r="BR58" s="77"/>
      <c r="BS58" s="77"/>
      <c r="BT58" s="77"/>
      <c r="BU58" s="77"/>
      <c r="BV58" s="77"/>
      <c r="BW58" s="77"/>
      <c r="BX58" s="77"/>
      <c r="BY58" s="77"/>
      <c r="BZ58" s="7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6"/>
      <c r="BM59" s="77"/>
      <c r="BN59" s="77"/>
      <c r="BO59" s="77"/>
      <c r="BP59" s="77"/>
      <c r="BQ59" s="77"/>
      <c r="BR59" s="77"/>
      <c r="BS59" s="77"/>
      <c r="BT59" s="77"/>
      <c r="BU59" s="77"/>
      <c r="BV59" s="77"/>
      <c r="BW59" s="77"/>
      <c r="BX59" s="77"/>
      <c r="BY59" s="77"/>
      <c r="BZ59" s="78"/>
    </row>
    <row r="60" spans="1:78" ht="13.5" customHeight="1" x14ac:dyDescent="0.2">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6"/>
      <c r="BM60" s="77"/>
      <c r="BN60" s="77"/>
      <c r="BO60" s="77"/>
      <c r="BP60" s="77"/>
      <c r="BQ60" s="77"/>
      <c r="BR60" s="77"/>
      <c r="BS60" s="77"/>
      <c r="BT60" s="77"/>
      <c r="BU60" s="77"/>
      <c r="BV60" s="77"/>
      <c r="BW60" s="77"/>
      <c r="BX60" s="77"/>
      <c r="BY60" s="77"/>
      <c r="BZ60" s="78"/>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6"/>
      <c r="BM61" s="77"/>
      <c r="BN61" s="77"/>
      <c r="BO61" s="77"/>
      <c r="BP61" s="77"/>
      <c r="BQ61" s="77"/>
      <c r="BR61" s="77"/>
      <c r="BS61" s="77"/>
      <c r="BT61" s="77"/>
      <c r="BU61" s="77"/>
      <c r="BV61" s="77"/>
      <c r="BW61" s="77"/>
      <c r="BX61" s="77"/>
      <c r="BY61" s="77"/>
      <c r="BZ61" s="7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6"/>
      <c r="BM62" s="77"/>
      <c r="BN62" s="77"/>
      <c r="BO62" s="77"/>
      <c r="BP62" s="77"/>
      <c r="BQ62" s="77"/>
      <c r="BR62" s="77"/>
      <c r="BS62" s="77"/>
      <c r="BT62" s="77"/>
      <c r="BU62" s="77"/>
      <c r="BV62" s="77"/>
      <c r="BW62" s="77"/>
      <c r="BX62" s="77"/>
      <c r="BY62" s="77"/>
      <c r="BZ62" s="7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111</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VWi9bTNQ5vD5Cz6FcGULCMQFqcqt/vaN+3gtkCZMCyiBASr06dKuUR6WuV4FefZaROyeLVzhQKkYgv3qDgL5HA==" saltValue="Jzz56ZZIk4MMaF44LWGdUg==" spinCount="100000" sheet="1" objects="1" scenarios="1" formatCells="0" formatColumns="0" formatRows="0"/>
  <mergeCells count="48">
    <mergeCell ref="BL16:BZ44"/>
    <mergeCell ref="BL47:BZ63"/>
    <mergeCell ref="BL66:BZ82"/>
    <mergeCell ref="BL45:BZ46"/>
    <mergeCell ref="B60:BJ61"/>
    <mergeCell ref="BL64:BZ65"/>
    <mergeCell ref="BL11:BZ13"/>
    <mergeCell ref="B14:BJ15"/>
    <mergeCell ref="BL14:BZ15"/>
    <mergeCell ref="B10:H10"/>
    <mergeCell ref="I10:O10"/>
    <mergeCell ref="P10:V10"/>
    <mergeCell ref="W10:AC10"/>
    <mergeCell ref="AL10:AS10"/>
    <mergeCell ref="AT10:BA10"/>
    <mergeCell ref="AT9:BA9"/>
    <mergeCell ref="BB9:BI9"/>
    <mergeCell ref="BL9:BM9"/>
    <mergeCell ref="BN9:BY9"/>
    <mergeCell ref="BB10:BI10"/>
    <mergeCell ref="BL10:BM10"/>
    <mergeCell ref="BN10:BY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192091</v>
      </c>
      <c r="D6" s="20">
        <f t="shared" si="3"/>
        <v>46</v>
      </c>
      <c r="E6" s="20">
        <f t="shared" si="3"/>
        <v>1</v>
      </c>
      <c r="F6" s="20">
        <f t="shared" si="3"/>
        <v>0</v>
      </c>
      <c r="G6" s="20">
        <f t="shared" si="3"/>
        <v>1</v>
      </c>
      <c r="H6" s="20" t="str">
        <f t="shared" si="3"/>
        <v>山梨県　北杜市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65.150000000000006</v>
      </c>
      <c r="P6" s="21">
        <f t="shared" si="3"/>
        <v>96.6</v>
      </c>
      <c r="Q6" s="21">
        <f t="shared" si="3"/>
        <v>2140</v>
      </c>
      <c r="R6" s="21">
        <f t="shared" si="3"/>
        <v>46378</v>
      </c>
      <c r="S6" s="21">
        <f t="shared" si="3"/>
        <v>602.48</v>
      </c>
      <c r="T6" s="21">
        <f t="shared" si="3"/>
        <v>76.98</v>
      </c>
      <c r="U6" s="21">
        <f t="shared" si="3"/>
        <v>44527</v>
      </c>
      <c r="V6" s="21">
        <f t="shared" si="3"/>
        <v>208.49</v>
      </c>
      <c r="W6" s="21">
        <f t="shared" si="3"/>
        <v>213.57</v>
      </c>
      <c r="X6" s="22" t="str">
        <f>IF(X7="",NA(),X7)</f>
        <v>-</v>
      </c>
      <c r="Y6" s="22" t="str">
        <f t="shared" ref="Y6:AG6" si="4">IF(Y7="",NA(),Y7)</f>
        <v>-</v>
      </c>
      <c r="Z6" s="22" t="str">
        <f t="shared" si="4"/>
        <v>-</v>
      </c>
      <c r="AA6" s="22">
        <f t="shared" si="4"/>
        <v>102.6</v>
      </c>
      <c r="AB6" s="22">
        <f t="shared" si="4"/>
        <v>100.05</v>
      </c>
      <c r="AC6" s="22" t="str">
        <f t="shared" si="4"/>
        <v>-</v>
      </c>
      <c r="AD6" s="22" t="str">
        <f t="shared" si="4"/>
        <v>-</v>
      </c>
      <c r="AE6" s="22" t="str">
        <f t="shared" si="4"/>
        <v>-</v>
      </c>
      <c r="AF6" s="22">
        <f t="shared" si="4"/>
        <v>108.83</v>
      </c>
      <c r="AG6" s="22">
        <f t="shared" si="4"/>
        <v>109.23</v>
      </c>
      <c r="AH6" s="21" t="str">
        <f>IF(AH7="","",IF(AH7="-","【-】","【"&amp;SUBSTITUTE(TEXT(AH7,"#,##0.00"),"-","△")&amp;"】"))</f>
        <v>【111.39】</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4.34</v>
      </c>
      <c r="AR6" s="22">
        <f t="shared" si="5"/>
        <v>4.6900000000000004</v>
      </c>
      <c r="AS6" s="21" t="str">
        <f>IF(AS7="","",IF(AS7="-","【-】","【"&amp;SUBSTITUTE(TEXT(AS7,"#,##0.00"),"-","△")&amp;"】"))</f>
        <v>【1.30】</v>
      </c>
      <c r="AT6" s="22" t="str">
        <f>IF(AT7="",NA(),AT7)</f>
        <v>-</v>
      </c>
      <c r="AU6" s="22" t="str">
        <f t="shared" ref="AU6:BC6" si="6">IF(AU7="",NA(),AU7)</f>
        <v>-</v>
      </c>
      <c r="AV6" s="22" t="str">
        <f t="shared" si="6"/>
        <v>-</v>
      </c>
      <c r="AW6" s="22">
        <f t="shared" si="6"/>
        <v>38.83</v>
      </c>
      <c r="AX6" s="22">
        <f t="shared" si="6"/>
        <v>38.590000000000003</v>
      </c>
      <c r="AY6" s="22" t="str">
        <f t="shared" si="6"/>
        <v>-</v>
      </c>
      <c r="AZ6" s="22" t="str">
        <f t="shared" si="6"/>
        <v>-</v>
      </c>
      <c r="BA6" s="22" t="str">
        <f t="shared" si="6"/>
        <v>-</v>
      </c>
      <c r="BB6" s="22">
        <f t="shared" si="6"/>
        <v>327.77</v>
      </c>
      <c r="BC6" s="22">
        <f t="shared" si="6"/>
        <v>338.02</v>
      </c>
      <c r="BD6" s="21" t="str">
        <f>IF(BD7="","",IF(BD7="-","【-】","【"&amp;SUBSTITUTE(TEXT(BD7,"#,##0.00"),"-","△")&amp;"】"))</f>
        <v>【261.51】</v>
      </c>
      <c r="BE6" s="22" t="str">
        <f>IF(BE7="",NA(),BE7)</f>
        <v>-</v>
      </c>
      <c r="BF6" s="22" t="str">
        <f t="shared" ref="BF6:BN6" si="7">IF(BF7="",NA(),BF7)</f>
        <v>-</v>
      </c>
      <c r="BG6" s="22" t="str">
        <f t="shared" si="7"/>
        <v>-</v>
      </c>
      <c r="BH6" s="22">
        <f t="shared" si="7"/>
        <v>803.01</v>
      </c>
      <c r="BI6" s="22">
        <f t="shared" si="7"/>
        <v>745.03</v>
      </c>
      <c r="BJ6" s="22" t="str">
        <f t="shared" si="7"/>
        <v>-</v>
      </c>
      <c r="BK6" s="22" t="str">
        <f t="shared" si="7"/>
        <v>-</v>
      </c>
      <c r="BL6" s="22" t="str">
        <f t="shared" si="7"/>
        <v>-</v>
      </c>
      <c r="BM6" s="22">
        <f t="shared" si="7"/>
        <v>397.1</v>
      </c>
      <c r="BN6" s="22">
        <f t="shared" si="7"/>
        <v>379.91</v>
      </c>
      <c r="BO6" s="21" t="str">
        <f>IF(BO7="","",IF(BO7="-","【-】","【"&amp;SUBSTITUTE(TEXT(BO7,"#,##0.00"),"-","△")&amp;"】"))</f>
        <v>【265.16】</v>
      </c>
      <c r="BP6" s="22" t="str">
        <f>IF(BP7="",NA(),BP7)</f>
        <v>-</v>
      </c>
      <c r="BQ6" s="22" t="str">
        <f t="shared" ref="BQ6:BY6" si="8">IF(BQ7="",NA(),BQ7)</f>
        <v>-</v>
      </c>
      <c r="BR6" s="22" t="str">
        <f t="shared" si="8"/>
        <v>-</v>
      </c>
      <c r="BS6" s="22">
        <f t="shared" si="8"/>
        <v>71.680000000000007</v>
      </c>
      <c r="BT6" s="22">
        <f t="shared" si="8"/>
        <v>76.69</v>
      </c>
      <c r="BU6" s="22" t="str">
        <f t="shared" si="8"/>
        <v>-</v>
      </c>
      <c r="BV6" s="22" t="str">
        <f t="shared" si="8"/>
        <v>-</v>
      </c>
      <c r="BW6" s="22" t="str">
        <f t="shared" si="8"/>
        <v>-</v>
      </c>
      <c r="BX6" s="22">
        <f t="shared" si="8"/>
        <v>95.79</v>
      </c>
      <c r="BY6" s="22">
        <f t="shared" si="8"/>
        <v>98.3</v>
      </c>
      <c r="BZ6" s="21" t="str">
        <f>IF(BZ7="","",IF(BZ7="-","【-】","【"&amp;SUBSTITUTE(TEXT(BZ7,"#,##0.00"),"-","△")&amp;"】"))</f>
        <v>【102.35】</v>
      </c>
      <c r="CA6" s="22" t="str">
        <f>IF(CA7="",NA(),CA7)</f>
        <v>-</v>
      </c>
      <c r="CB6" s="22" t="str">
        <f t="shared" ref="CB6:CJ6" si="9">IF(CB7="",NA(),CB7)</f>
        <v>-</v>
      </c>
      <c r="CC6" s="22" t="str">
        <f t="shared" si="9"/>
        <v>-</v>
      </c>
      <c r="CD6" s="22">
        <f t="shared" si="9"/>
        <v>208.94</v>
      </c>
      <c r="CE6" s="22">
        <f t="shared" si="9"/>
        <v>195.97</v>
      </c>
      <c r="CF6" s="22" t="str">
        <f t="shared" si="9"/>
        <v>-</v>
      </c>
      <c r="CG6" s="22" t="str">
        <f t="shared" si="9"/>
        <v>-</v>
      </c>
      <c r="CH6" s="22" t="str">
        <f t="shared" si="9"/>
        <v>-</v>
      </c>
      <c r="CI6" s="22">
        <f t="shared" si="9"/>
        <v>171.13</v>
      </c>
      <c r="CJ6" s="22">
        <f t="shared" si="9"/>
        <v>173.7</v>
      </c>
      <c r="CK6" s="21" t="str">
        <f>IF(CK7="","",IF(CK7="-","【-】","【"&amp;SUBSTITUTE(TEXT(CK7,"#,##0.00"),"-","△")&amp;"】"))</f>
        <v>【167.74】</v>
      </c>
      <c r="CL6" s="22" t="str">
        <f>IF(CL7="",NA(),CL7)</f>
        <v>-</v>
      </c>
      <c r="CM6" s="22" t="str">
        <f t="shared" ref="CM6:CU6" si="10">IF(CM7="",NA(),CM7)</f>
        <v>-</v>
      </c>
      <c r="CN6" s="22" t="str">
        <f t="shared" si="10"/>
        <v>-</v>
      </c>
      <c r="CO6" s="22">
        <f t="shared" si="10"/>
        <v>58.75</v>
      </c>
      <c r="CP6" s="22">
        <f t="shared" si="10"/>
        <v>57.79</v>
      </c>
      <c r="CQ6" s="22" t="str">
        <f t="shared" si="10"/>
        <v>-</v>
      </c>
      <c r="CR6" s="22" t="str">
        <f t="shared" si="10"/>
        <v>-</v>
      </c>
      <c r="CS6" s="22" t="str">
        <f t="shared" si="10"/>
        <v>-</v>
      </c>
      <c r="CT6" s="22">
        <f t="shared" si="10"/>
        <v>60.12</v>
      </c>
      <c r="CU6" s="22">
        <f t="shared" si="10"/>
        <v>60.34</v>
      </c>
      <c r="CV6" s="21" t="str">
        <f>IF(CV7="","",IF(CV7="-","【-】","【"&amp;SUBSTITUTE(TEXT(CV7,"#,##0.00"),"-","△")&amp;"】"))</f>
        <v>【60.29】</v>
      </c>
      <c r="CW6" s="22" t="str">
        <f>IF(CW7="",NA(),CW7)</f>
        <v>-</v>
      </c>
      <c r="CX6" s="22" t="str">
        <f t="shared" ref="CX6:DF6" si="11">IF(CX7="",NA(),CX7)</f>
        <v>-</v>
      </c>
      <c r="CY6" s="22" t="str">
        <f t="shared" si="11"/>
        <v>-</v>
      </c>
      <c r="CZ6" s="22">
        <f t="shared" si="11"/>
        <v>57.96</v>
      </c>
      <c r="DA6" s="22">
        <f t="shared" si="11"/>
        <v>58.92</v>
      </c>
      <c r="DB6" s="22" t="str">
        <f t="shared" si="11"/>
        <v>-</v>
      </c>
      <c r="DC6" s="22" t="str">
        <f t="shared" si="11"/>
        <v>-</v>
      </c>
      <c r="DD6" s="22" t="str">
        <f t="shared" si="11"/>
        <v>-</v>
      </c>
      <c r="DE6" s="22">
        <f t="shared" si="11"/>
        <v>84.24</v>
      </c>
      <c r="DF6" s="22">
        <f t="shared" si="11"/>
        <v>84.19</v>
      </c>
      <c r="DG6" s="21" t="str">
        <f>IF(DG7="","",IF(DG7="-","【-】","【"&amp;SUBSTITUTE(TEXT(DG7,"#,##0.00"),"-","△")&amp;"】"))</f>
        <v>【90.12】</v>
      </c>
      <c r="DH6" s="22" t="str">
        <f>IF(DH7="",NA(),DH7)</f>
        <v>-</v>
      </c>
      <c r="DI6" s="22" t="str">
        <f t="shared" ref="DI6:DQ6" si="12">IF(DI7="",NA(),DI7)</f>
        <v>-</v>
      </c>
      <c r="DJ6" s="22" t="str">
        <f t="shared" si="12"/>
        <v>-</v>
      </c>
      <c r="DK6" s="22">
        <f t="shared" si="12"/>
        <v>54.82</v>
      </c>
      <c r="DL6" s="22">
        <f t="shared" si="12"/>
        <v>56.45</v>
      </c>
      <c r="DM6" s="22" t="str">
        <f t="shared" si="12"/>
        <v>-</v>
      </c>
      <c r="DN6" s="22" t="str">
        <f t="shared" si="12"/>
        <v>-</v>
      </c>
      <c r="DO6" s="22" t="str">
        <f t="shared" si="12"/>
        <v>-</v>
      </c>
      <c r="DP6" s="22">
        <f t="shared" si="12"/>
        <v>48.83</v>
      </c>
      <c r="DQ6" s="22">
        <f t="shared" si="12"/>
        <v>49.96</v>
      </c>
      <c r="DR6" s="21" t="str">
        <f>IF(DR7="","",IF(DR7="-","【-】","【"&amp;SUBSTITUTE(TEXT(DR7,"#,##0.00"),"-","△")&amp;"】"))</f>
        <v>【50.88】</v>
      </c>
      <c r="DS6" s="22" t="str">
        <f>IF(DS7="",NA(),DS7)</f>
        <v>-</v>
      </c>
      <c r="DT6" s="22" t="str">
        <f t="shared" ref="DT6:EB6" si="13">IF(DT7="",NA(),DT7)</f>
        <v>-</v>
      </c>
      <c r="DU6" s="22" t="str">
        <f t="shared" si="13"/>
        <v>-</v>
      </c>
      <c r="DV6" s="22">
        <f t="shared" si="13"/>
        <v>18.46</v>
      </c>
      <c r="DW6" s="22">
        <f t="shared" si="13"/>
        <v>19.62</v>
      </c>
      <c r="DX6" s="22" t="str">
        <f t="shared" si="13"/>
        <v>-</v>
      </c>
      <c r="DY6" s="22" t="str">
        <f t="shared" si="13"/>
        <v>-</v>
      </c>
      <c r="DZ6" s="22" t="str">
        <f t="shared" si="13"/>
        <v>-</v>
      </c>
      <c r="EA6" s="22">
        <f t="shared" si="13"/>
        <v>18.18</v>
      </c>
      <c r="EB6" s="22">
        <f t="shared" si="13"/>
        <v>19.32</v>
      </c>
      <c r="EC6" s="21" t="str">
        <f>IF(EC7="","",IF(EC7="-","【-】","【"&amp;SUBSTITUTE(TEXT(EC7,"#,##0.00"),"-","△")&amp;"】"))</f>
        <v>【22.30】</v>
      </c>
      <c r="ED6" s="22" t="str">
        <f>IF(ED7="",NA(),ED7)</f>
        <v>-</v>
      </c>
      <c r="EE6" s="22" t="str">
        <f t="shared" ref="EE6:EM6" si="14">IF(EE7="",NA(),EE7)</f>
        <v>-</v>
      </c>
      <c r="EF6" s="22" t="str">
        <f t="shared" si="14"/>
        <v>-</v>
      </c>
      <c r="EG6" s="21">
        <f t="shared" si="14"/>
        <v>0</v>
      </c>
      <c r="EH6" s="22">
        <f t="shared" si="14"/>
        <v>0.25</v>
      </c>
      <c r="EI6" s="22" t="str">
        <f t="shared" si="14"/>
        <v>-</v>
      </c>
      <c r="EJ6" s="22" t="str">
        <f t="shared" si="14"/>
        <v>-</v>
      </c>
      <c r="EK6" s="22" t="str">
        <f t="shared" si="14"/>
        <v>-</v>
      </c>
      <c r="EL6" s="22">
        <f t="shared" si="14"/>
        <v>0.56999999999999995</v>
      </c>
      <c r="EM6" s="22">
        <f t="shared" si="14"/>
        <v>0.52</v>
      </c>
      <c r="EN6" s="21" t="str">
        <f>IF(EN7="","",IF(EN7="-","【-】","【"&amp;SUBSTITUTE(TEXT(EN7,"#,##0.00"),"-","△")&amp;"】"))</f>
        <v>【0.66】</v>
      </c>
    </row>
    <row r="7" spans="1:144" s="23" customFormat="1" x14ac:dyDescent="0.2">
      <c r="A7" s="15"/>
      <c r="B7" s="24">
        <v>2021</v>
      </c>
      <c r="C7" s="24">
        <v>192091</v>
      </c>
      <c r="D7" s="24">
        <v>46</v>
      </c>
      <c r="E7" s="24">
        <v>1</v>
      </c>
      <c r="F7" s="24">
        <v>0</v>
      </c>
      <c r="G7" s="24">
        <v>1</v>
      </c>
      <c r="H7" s="24" t="s">
        <v>93</v>
      </c>
      <c r="I7" s="24" t="s">
        <v>94</v>
      </c>
      <c r="J7" s="24" t="s">
        <v>95</v>
      </c>
      <c r="K7" s="24" t="s">
        <v>96</v>
      </c>
      <c r="L7" s="24" t="s">
        <v>97</v>
      </c>
      <c r="M7" s="24" t="s">
        <v>98</v>
      </c>
      <c r="N7" s="25" t="s">
        <v>99</v>
      </c>
      <c r="O7" s="25">
        <v>65.150000000000006</v>
      </c>
      <c r="P7" s="25">
        <v>96.6</v>
      </c>
      <c r="Q7" s="25">
        <v>2140</v>
      </c>
      <c r="R7" s="25">
        <v>46378</v>
      </c>
      <c r="S7" s="25">
        <v>602.48</v>
      </c>
      <c r="T7" s="25">
        <v>76.98</v>
      </c>
      <c r="U7" s="25">
        <v>44527</v>
      </c>
      <c r="V7" s="25">
        <v>208.49</v>
      </c>
      <c r="W7" s="25">
        <v>213.57</v>
      </c>
      <c r="X7" s="25" t="s">
        <v>99</v>
      </c>
      <c r="Y7" s="25" t="s">
        <v>99</v>
      </c>
      <c r="Z7" s="25" t="s">
        <v>99</v>
      </c>
      <c r="AA7" s="25">
        <v>102.6</v>
      </c>
      <c r="AB7" s="25">
        <v>100.05</v>
      </c>
      <c r="AC7" s="25" t="s">
        <v>99</v>
      </c>
      <c r="AD7" s="25" t="s">
        <v>99</v>
      </c>
      <c r="AE7" s="25" t="s">
        <v>99</v>
      </c>
      <c r="AF7" s="25">
        <v>108.83</v>
      </c>
      <c r="AG7" s="25">
        <v>109.23</v>
      </c>
      <c r="AH7" s="25">
        <v>111.39</v>
      </c>
      <c r="AI7" s="25" t="s">
        <v>99</v>
      </c>
      <c r="AJ7" s="25" t="s">
        <v>99</v>
      </c>
      <c r="AK7" s="25" t="s">
        <v>99</v>
      </c>
      <c r="AL7" s="25">
        <v>0</v>
      </c>
      <c r="AM7" s="25">
        <v>0</v>
      </c>
      <c r="AN7" s="25" t="s">
        <v>99</v>
      </c>
      <c r="AO7" s="25" t="s">
        <v>99</v>
      </c>
      <c r="AP7" s="25" t="s">
        <v>99</v>
      </c>
      <c r="AQ7" s="25">
        <v>4.34</v>
      </c>
      <c r="AR7" s="25">
        <v>4.6900000000000004</v>
      </c>
      <c r="AS7" s="25">
        <v>1.3</v>
      </c>
      <c r="AT7" s="25" t="s">
        <v>99</v>
      </c>
      <c r="AU7" s="25" t="s">
        <v>99</v>
      </c>
      <c r="AV7" s="25" t="s">
        <v>99</v>
      </c>
      <c r="AW7" s="25">
        <v>38.83</v>
      </c>
      <c r="AX7" s="25">
        <v>38.590000000000003</v>
      </c>
      <c r="AY7" s="25" t="s">
        <v>99</v>
      </c>
      <c r="AZ7" s="25" t="s">
        <v>99</v>
      </c>
      <c r="BA7" s="25" t="s">
        <v>99</v>
      </c>
      <c r="BB7" s="25">
        <v>327.77</v>
      </c>
      <c r="BC7" s="25">
        <v>338.02</v>
      </c>
      <c r="BD7" s="25">
        <v>261.51</v>
      </c>
      <c r="BE7" s="25" t="s">
        <v>99</v>
      </c>
      <c r="BF7" s="25" t="s">
        <v>99</v>
      </c>
      <c r="BG7" s="25" t="s">
        <v>99</v>
      </c>
      <c r="BH7" s="25">
        <v>803.01</v>
      </c>
      <c r="BI7" s="25">
        <v>745.03</v>
      </c>
      <c r="BJ7" s="25" t="s">
        <v>99</v>
      </c>
      <c r="BK7" s="25" t="s">
        <v>99</v>
      </c>
      <c r="BL7" s="25" t="s">
        <v>99</v>
      </c>
      <c r="BM7" s="25">
        <v>397.1</v>
      </c>
      <c r="BN7" s="25">
        <v>379.91</v>
      </c>
      <c r="BO7" s="25">
        <v>265.16000000000003</v>
      </c>
      <c r="BP7" s="25" t="s">
        <v>99</v>
      </c>
      <c r="BQ7" s="25" t="s">
        <v>99</v>
      </c>
      <c r="BR7" s="25" t="s">
        <v>99</v>
      </c>
      <c r="BS7" s="25">
        <v>71.680000000000007</v>
      </c>
      <c r="BT7" s="25">
        <v>76.69</v>
      </c>
      <c r="BU7" s="25" t="s">
        <v>99</v>
      </c>
      <c r="BV7" s="25" t="s">
        <v>99</v>
      </c>
      <c r="BW7" s="25" t="s">
        <v>99</v>
      </c>
      <c r="BX7" s="25">
        <v>95.79</v>
      </c>
      <c r="BY7" s="25">
        <v>98.3</v>
      </c>
      <c r="BZ7" s="25">
        <v>102.35</v>
      </c>
      <c r="CA7" s="25" t="s">
        <v>99</v>
      </c>
      <c r="CB7" s="25" t="s">
        <v>99</v>
      </c>
      <c r="CC7" s="25" t="s">
        <v>99</v>
      </c>
      <c r="CD7" s="25">
        <v>208.94</v>
      </c>
      <c r="CE7" s="25">
        <v>195.97</v>
      </c>
      <c r="CF7" s="25" t="s">
        <v>99</v>
      </c>
      <c r="CG7" s="25" t="s">
        <v>99</v>
      </c>
      <c r="CH7" s="25" t="s">
        <v>99</v>
      </c>
      <c r="CI7" s="25">
        <v>171.13</v>
      </c>
      <c r="CJ7" s="25">
        <v>173.7</v>
      </c>
      <c r="CK7" s="25">
        <v>167.74</v>
      </c>
      <c r="CL7" s="25" t="s">
        <v>99</v>
      </c>
      <c r="CM7" s="25" t="s">
        <v>99</v>
      </c>
      <c r="CN7" s="25" t="s">
        <v>99</v>
      </c>
      <c r="CO7" s="25">
        <v>58.75</v>
      </c>
      <c r="CP7" s="25">
        <v>57.79</v>
      </c>
      <c r="CQ7" s="25" t="s">
        <v>99</v>
      </c>
      <c r="CR7" s="25" t="s">
        <v>99</v>
      </c>
      <c r="CS7" s="25" t="s">
        <v>99</v>
      </c>
      <c r="CT7" s="25">
        <v>60.12</v>
      </c>
      <c r="CU7" s="25">
        <v>60.34</v>
      </c>
      <c r="CV7" s="25">
        <v>60.29</v>
      </c>
      <c r="CW7" s="25" t="s">
        <v>99</v>
      </c>
      <c r="CX7" s="25" t="s">
        <v>99</v>
      </c>
      <c r="CY7" s="25" t="s">
        <v>99</v>
      </c>
      <c r="CZ7" s="25">
        <v>57.96</v>
      </c>
      <c r="DA7" s="25">
        <v>58.92</v>
      </c>
      <c r="DB7" s="25" t="s">
        <v>99</v>
      </c>
      <c r="DC7" s="25" t="s">
        <v>99</v>
      </c>
      <c r="DD7" s="25" t="s">
        <v>99</v>
      </c>
      <c r="DE7" s="25">
        <v>84.24</v>
      </c>
      <c r="DF7" s="25">
        <v>84.19</v>
      </c>
      <c r="DG7" s="25">
        <v>90.12</v>
      </c>
      <c r="DH7" s="25" t="s">
        <v>99</v>
      </c>
      <c r="DI7" s="25" t="s">
        <v>99</v>
      </c>
      <c r="DJ7" s="25" t="s">
        <v>99</v>
      </c>
      <c r="DK7" s="25">
        <v>54.82</v>
      </c>
      <c r="DL7" s="25">
        <v>56.45</v>
      </c>
      <c r="DM7" s="25" t="s">
        <v>99</v>
      </c>
      <c r="DN7" s="25" t="s">
        <v>99</v>
      </c>
      <c r="DO7" s="25" t="s">
        <v>99</v>
      </c>
      <c r="DP7" s="25">
        <v>48.83</v>
      </c>
      <c r="DQ7" s="25">
        <v>49.96</v>
      </c>
      <c r="DR7" s="25">
        <v>50.88</v>
      </c>
      <c r="DS7" s="25" t="s">
        <v>99</v>
      </c>
      <c r="DT7" s="25" t="s">
        <v>99</v>
      </c>
      <c r="DU7" s="25" t="s">
        <v>99</v>
      </c>
      <c r="DV7" s="25">
        <v>18.46</v>
      </c>
      <c r="DW7" s="25">
        <v>19.62</v>
      </c>
      <c r="DX7" s="25" t="s">
        <v>99</v>
      </c>
      <c r="DY7" s="25" t="s">
        <v>99</v>
      </c>
      <c r="DZ7" s="25" t="s">
        <v>99</v>
      </c>
      <c r="EA7" s="25">
        <v>18.18</v>
      </c>
      <c r="EB7" s="25">
        <v>19.32</v>
      </c>
      <c r="EC7" s="25">
        <v>22.3</v>
      </c>
      <c r="ED7" s="25" t="s">
        <v>99</v>
      </c>
      <c r="EE7" s="25" t="s">
        <v>99</v>
      </c>
      <c r="EF7" s="25" t="s">
        <v>99</v>
      </c>
      <c r="EG7" s="25">
        <v>0</v>
      </c>
      <c r="EH7" s="25">
        <v>0.25</v>
      </c>
      <c r="EI7" s="25" t="s">
        <v>99</v>
      </c>
      <c r="EJ7" s="25" t="s">
        <v>99</v>
      </c>
      <c r="EK7" s="25" t="s">
        <v>99</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有賀　英敏</cp:lastModifiedBy>
  <cp:lastPrinted>2023-01-26T00:55:29Z</cp:lastPrinted>
  <dcterms:created xsi:type="dcterms:W3CDTF">2022-12-01T00:58:06Z</dcterms:created>
  <dcterms:modified xsi:type="dcterms:W3CDTF">2023-01-26T02:23:33Z</dcterms:modified>
  <cp:category/>
</cp:coreProperties>
</file>