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004103\Desktop\R3下水道事業経営比較分析表\"/>
    </mc:Choice>
  </mc:AlternateContent>
  <xr:revisionPtr revIDLastSave="0" documentId="13_ncr:1_{F151E795-CE65-44AC-BFF2-71EC32F4FB41}" xr6:coauthVersionLast="47" xr6:coauthVersionMax="47" xr10:uidLastSave="{00000000-0000-0000-0000-000000000000}"/>
  <workbookProtection workbookAlgorithmName="SHA-512" workbookHashValue="zeC6zfbGrISEgb+9rTMQhYfaIRd+T+22AzRFtw1pSbeaFSm3Gm/zI99IDmHGLeWoNs9tv5mSkJUW7gpeBwy0Fw==" workbookSaltValue="3Pu751BsEBrlSuHqSrR3i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P6" i="5"/>
  <c r="O6" i="5"/>
  <c r="N6" i="5"/>
  <c r="B10" i="4" s="1"/>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T10" i="4"/>
  <c r="W10" i="4"/>
  <c r="P10" i="4"/>
  <c r="I10" i="4"/>
  <c r="B8" i="4"/>
  <c r="B6" i="4"/>
</calcChain>
</file>

<file path=xl/sharedStrings.xml><?xml version="1.0" encoding="utf-8"?>
<sst xmlns="http://schemas.openxmlformats.org/spreadsheetml/2006/main" count="236" uniqueCount="116">
  <si>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</si>
  <si>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</si>
  <si>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</si>
  <si>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</si>
  <si>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</si>
  <si>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</si>
  <si>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</si>
  <si>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</si>
  <si>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</si>
  <si>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</si>
  <si>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</si>
  <si>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</si>
  <si>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</si>
  <si>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</si>
  <si>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</si>
  <si>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</si>
  <si>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</si>
  <si>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</si>
  <si>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</si>
  <si>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</si>
  <si>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</si>
  <si>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</si>
  <si>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</si>
  <si>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</si>
  <si>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</si>
  <si>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</si>
  <si>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</si>
  <si>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</si>
  <si>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</si>
  <si>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</si>
  <si>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</si>
  <si>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</si>
  <si>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</si>
  <si>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</si>
  <si>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</si>
  <si>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</si>
  <si>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</si>
  <si>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</si>
  <si>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</si>
  <si>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</si>
  <si>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</si>
  <si>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</si>
  <si>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</si>
  <si>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</si>
  <si>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</si>
  <si>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</si>
  <si>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</si>
  <si>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</si>
  <si>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</si>
  <si>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</si>
  <si>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</si>
  <si>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</si>
  <si>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</si>
  <si>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</si>
  <si>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</si>
  <si>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</si>
  <si>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</si>
  <si>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</si>
  <si>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</si>
  <si>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</si>
  <si>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</si>
  <si>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</si>
  <si>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</si>
  <si>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</si>
  <si>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</si>
  <si>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</si>
  <si>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</si>
  <si>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</si>
  <si>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</si>
  <si>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</si>
  <si>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</si>
  <si>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</si>
  <si>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</si>
  <si>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</si>
  <si>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</si>
  <si>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</si>
  <si>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</si>
  <si>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</si>
  <si>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</si>
  <si>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</si>
  <si>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</si>
  <si>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</si>
  <si>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</si>
  <si>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</si>
  <si>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</si>
  <si>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</si>
  <si>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</si>
  <si>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</si>
  <si>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</si>
  <si>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</si>
  <si>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</si>
  <si>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</si>
  <si>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</si>
  <si>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</si>
  <si>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</si>
  <si>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</si>
  <si>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山梨市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</si>
  <si>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</si>
  <si>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</si>
  <si>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</si>
  <si>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</si>
  <si>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</si>
  <si>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</si>
  <si>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</si>
  <si>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</si>
  <si>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</si>
  <si>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</si>
  <si>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</si>
  <si>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</si>
  <si>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</si>
  <si>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</si>
  <si>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</si>
  <si>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</si>
  <si>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①有形固定資産減価償却率は、累計団体平均値よりやや高い水準で推移しており、令和11年から耐用年数に達する資産あるため今後、更なる老朽化を見込んでいる。
　平成30年ストックマネジメント計画により修繕等の優先順位、長寿命化、更新等を計画し、令和6年より更新する計画となってことから、敷設との費用のバランスと標準化を図っていく。</t>
    <rPh sb="49" eb="50">
      <t>タッ</t>
    </rPh>
    <rPh sb="58" eb="60">
      <t>コンゴ</t>
    </rPh>
    <rPh sb="61" eb="62">
      <t>サラ</t>
    </rPh>
    <rPh sb="68" eb="70">
      <t>ミコ</t>
    </rPh>
    <rPh sb="77" eb="79">
      <t>ヘイセイ</t>
    </rPh>
    <rPh sb="81" eb="82">
      <t>ネン</t>
    </rPh>
    <rPh sb="92" eb="94">
      <t>ケイカク</t>
    </rPh>
    <rPh sb="119" eb="121">
      <t>レイワ</t>
    </rPh>
    <rPh sb="122" eb="123">
      <t>ネン</t>
    </rPh>
    <rPh sb="129" eb="131">
      <t>ケイカク</t>
    </rPh>
    <rPh sb="140" eb="142">
      <t>フセツ</t>
    </rPh>
    <phoneticPr fontId="4"/>
  </si>
  <si>
    <t>①経常収支比率がわずかではあるが100％を上回ったが、③流動比率が類似団体平均値を大きく下回っおり依然として一般会計からの繰入金に依存している状況である。
平成30年10月の料金改定により⑤経費回収率が増加し、⑥汚水処理原価が減少したが、費用の増加（流域負担金、不明水対策）、公費負担の見直しにより前年度に比べやや悪化している。
　経営戦略に基づく3年毎の使用料の見直しにより本年度料金改定を行う予定だったが、コロナ禍により1年見送った。
④企業債残高対事業規模比率について、平均値を大きく上回っているのは、比率の分母である一般会計負担額が決算統計時に誤った数値を入力していることによるもの。</t>
    <rPh sb="119" eb="121">
      <t>ヒヨウ</t>
    </rPh>
    <rPh sb="122" eb="124">
      <t>ゾウカ</t>
    </rPh>
    <rPh sb="125" eb="130">
      <t>リュウイキフタンキン</t>
    </rPh>
    <rPh sb="131" eb="136">
      <t>フメイスイタイサク</t>
    </rPh>
    <rPh sb="138" eb="142">
      <t>コウヒフタン</t>
    </rPh>
    <rPh sb="143" eb="145">
      <t>ミナオ</t>
    </rPh>
    <rPh sb="149" eb="152">
      <t>ゼンネンド</t>
    </rPh>
    <rPh sb="153" eb="154">
      <t>クラ</t>
    </rPh>
    <rPh sb="157" eb="159">
      <t>アッカ</t>
    </rPh>
    <rPh sb="166" eb="170">
      <t>ケイエイセンリャク</t>
    </rPh>
    <rPh sb="171" eb="172">
      <t>モト</t>
    </rPh>
    <rPh sb="175" eb="177">
      <t>ネンゴト</t>
    </rPh>
    <rPh sb="178" eb="181">
      <t>シヨウリョウ</t>
    </rPh>
    <rPh sb="182" eb="184">
      <t>ミナオ</t>
    </rPh>
    <rPh sb="188" eb="191">
      <t>ホンネンド</t>
    </rPh>
    <rPh sb="191" eb="195">
      <t>リョウキンカイテイ</t>
    </rPh>
    <rPh sb="196" eb="197">
      <t>オコナ</t>
    </rPh>
    <rPh sb="198" eb="200">
      <t>ヨテイ</t>
    </rPh>
    <rPh sb="208" eb="209">
      <t>カ</t>
    </rPh>
    <rPh sb="213" eb="216">
      <t>ネンミオク</t>
    </rPh>
    <phoneticPr fontId="4"/>
  </si>
  <si>
    <t>　更なる「下水道事業の効率化・健全化」の取り組みが必要な状態である。
　経営計画・戦略に基づいて使用料改定及び使用料の適正化を図るとともに、下水道接続の促進、不明水対策による経費の削減と未接続世帯への普及促進により水洗化率による経営改善を進める。
　令和4年4月から㎥あたり14円の料金改定を行うが、継続した経営改善を図る必要がある。
　また、ストックマネジメントによる、長期予測を踏まえた改築費用の標準化の計画により、中長期的な事業の効率化を図る。</t>
    <rPh sb="36" eb="38">
      <t>ケイエイ</t>
    </rPh>
    <rPh sb="38" eb="40">
      <t>ケイカク</t>
    </rPh>
    <rPh sb="41" eb="43">
      <t>センリャク</t>
    </rPh>
    <rPh sb="44" eb="45">
      <t>モト</t>
    </rPh>
    <rPh sb="48" eb="51">
      <t>シヨウリョウ</t>
    </rPh>
    <rPh sb="51" eb="53">
      <t>カイテイ</t>
    </rPh>
    <rPh sb="53" eb="54">
      <t>オヨ</t>
    </rPh>
    <rPh sb="63" eb="64">
      <t>ハカ</t>
    </rPh>
    <rPh sb="70" eb="73">
      <t>ゲスイドウ</t>
    </rPh>
    <rPh sb="73" eb="75">
      <t>セツゾク</t>
    </rPh>
    <rPh sb="76" eb="78">
      <t>ソクシン</t>
    </rPh>
    <rPh sb="79" eb="82">
      <t>フメイスイ</t>
    </rPh>
    <rPh sb="82" eb="84">
      <t>タイサク</t>
    </rPh>
    <rPh sb="87" eb="89">
      <t>ケイヒ</t>
    </rPh>
    <rPh sb="90" eb="92">
      <t>サクゲン</t>
    </rPh>
    <rPh sb="114" eb="116">
      <t>ケイエイ</t>
    </rPh>
    <rPh sb="116" eb="118">
      <t>カイゼン</t>
    </rPh>
    <rPh sb="119" eb="120">
      <t>スス</t>
    </rPh>
    <rPh sb="150" eb="152">
      <t>ケイゾク</t>
    </rPh>
    <rPh sb="159" eb="160">
      <t>ハカ</t>
    </rPh>
    <rPh sb="161" eb="163">
      <t>ヒツヨウ</t>
    </rPh>
    <rPh sb="186" eb="188">
      <t>チョウキ</t>
    </rPh>
    <rPh sb="188" eb="190">
      <t>ヨソク</t>
    </rPh>
    <rPh sb="191" eb="192">
      <t>フ</t>
    </rPh>
    <rPh sb="195" eb="197">
      <t>カイチク</t>
    </rPh>
    <rPh sb="197" eb="199">
      <t>ヒヨウ</t>
    </rPh>
    <rPh sb="200" eb="203">
      <t>ヒョウジュンカ</t>
    </rPh>
    <rPh sb="204" eb="206">
      <t>ケイカク</t>
    </rPh>
    <rPh sb="213" eb="214">
      <t>テキ</t>
    </rPh>
    <rPh sb="215" eb="217">
      <t>ジギョウ</t>
    </rPh>
    <rPh sb="218" eb="221">
      <t>コウリツカ</t>
    </rPh>
    <rPh sb="222" eb="22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</si>
</sst>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05-489F-AAD3-30EA300A8D8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0.09</c:v>
                </c:pt>
                <c:pt idx="4">
                  <c:v>0.1</c:v>
                </c:pt>
              </c:numCache>
            </c:numRef>
          </c:val>
          <c:smooth val="0"/>
          <c:extLst>
            <c:ext xmlns:c16="http://schemas.microsoft.com/office/drawing/2014/chart" uri="{C3380CC4-5D6E-409C-BE32-E72D297353CC}">
              <c16:uniqueId val="{00000001-DF05-489F-AAD3-30EA300A8D8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00-458E-A585-9BA91FA994B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55.55</c:v>
                </c:pt>
                <c:pt idx="3">
                  <c:v>55.84</c:v>
                </c:pt>
                <c:pt idx="4">
                  <c:v>55.78</c:v>
                </c:pt>
              </c:numCache>
            </c:numRef>
          </c:val>
          <c:smooth val="0"/>
          <c:extLst>
            <c:ext xmlns:c16="http://schemas.microsoft.com/office/drawing/2014/chart" uri="{C3380CC4-5D6E-409C-BE32-E72D297353CC}">
              <c16:uniqueId val="{00000001-5A00-458E-A585-9BA91FA994B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79.540000000000006</c:v>
                </c:pt>
                <c:pt idx="1">
                  <c:v>79.06</c:v>
                </c:pt>
                <c:pt idx="2">
                  <c:v>80.06</c:v>
                </c:pt>
                <c:pt idx="3">
                  <c:v>81.09</c:v>
                </c:pt>
                <c:pt idx="4">
                  <c:v>81.8</c:v>
                </c:pt>
              </c:numCache>
            </c:numRef>
          </c:val>
          <c:extLst>
            <c:ext xmlns:c16="http://schemas.microsoft.com/office/drawing/2014/chart" uri="{C3380CC4-5D6E-409C-BE32-E72D297353CC}">
              <c16:uniqueId val="{00000000-0533-4B7F-943E-C27E0F56935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91.64</c:v>
                </c:pt>
                <c:pt idx="3">
                  <c:v>92.34</c:v>
                </c:pt>
                <c:pt idx="4">
                  <c:v>91.78</c:v>
                </c:pt>
              </c:numCache>
            </c:numRef>
          </c:val>
          <c:smooth val="0"/>
          <c:extLst>
            <c:ext xmlns:c16="http://schemas.microsoft.com/office/drawing/2014/chart" uri="{C3380CC4-5D6E-409C-BE32-E72D297353CC}">
              <c16:uniqueId val="{00000001-0533-4B7F-943E-C27E0F56935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100.11</c:v>
                </c:pt>
                <c:pt idx="1">
                  <c:v>99.65</c:v>
                </c:pt>
                <c:pt idx="2">
                  <c:v>102.57</c:v>
                </c:pt>
                <c:pt idx="3">
                  <c:v>102.35</c:v>
                </c:pt>
                <c:pt idx="4">
                  <c:v>101.33</c:v>
                </c:pt>
              </c:numCache>
            </c:numRef>
          </c:val>
          <c:extLst>
            <c:ext xmlns:c16="http://schemas.microsoft.com/office/drawing/2014/chart" uri="{C3380CC4-5D6E-409C-BE32-E72D297353CC}">
              <c16:uniqueId val="{00000000-C12A-4E29-99E6-9196B0F7E84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106.7</c:v>
                </c:pt>
                <c:pt idx="1">
                  <c:v>106.83</c:v>
                </c:pt>
                <c:pt idx="2">
                  <c:v>104.01</c:v>
                </c:pt>
                <c:pt idx="3">
                  <c:v>105.41</c:v>
                </c:pt>
                <c:pt idx="4">
                  <c:v>104.64</c:v>
                </c:pt>
              </c:numCache>
            </c:numRef>
          </c:val>
          <c:smooth val="0"/>
          <c:extLst>
            <c:ext xmlns:c16="http://schemas.microsoft.com/office/drawing/2014/chart" uri="{C3380CC4-5D6E-409C-BE32-E72D297353CC}">
              <c16:uniqueId val="{00000001-C12A-4E29-99E6-9196B0F7E84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30.9</c:v>
                </c:pt>
                <c:pt idx="1">
                  <c:v>32.03</c:v>
                </c:pt>
                <c:pt idx="2">
                  <c:v>33.15</c:v>
                </c:pt>
                <c:pt idx="3">
                  <c:v>34.22</c:v>
                </c:pt>
                <c:pt idx="4">
                  <c:v>35.58</c:v>
                </c:pt>
              </c:numCache>
            </c:numRef>
          </c:val>
          <c:extLst>
            <c:ext xmlns:c16="http://schemas.microsoft.com/office/drawing/2014/chart" uri="{C3380CC4-5D6E-409C-BE32-E72D297353CC}">
              <c16:uniqueId val="{00000000-304A-4DAF-BF3C-73894FFCC82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26.81</c:v>
                </c:pt>
                <c:pt idx="1">
                  <c:v>26.06</c:v>
                </c:pt>
                <c:pt idx="2">
                  <c:v>31.19</c:v>
                </c:pt>
                <c:pt idx="3">
                  <c:v>25.37</c:v>
                </c:pt>
                <c:pt idx="4">
                  <c:v>26.89</c:v>
                </c:pt>
              </c:numCache>
            </c:numRef>
          </c:val>
          <c:smooth val="0"/>
          <c:extLst>
            <c:ext xmlns:c16="http://schemas.microsoft.com/office/drawing/2014/chart" uri="{C3380CC4-5D6E-409C-BE32-E72D297353CC}">
              <c16:uniqueId val="{00000001-304A-4DAF-BF3C-73894FFCC82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E0-4D33-AD09-F7543AFBBEA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0.57999999999999996</c:v>
                </c:pt>
                <c:pt idx="3" formatCode="#,##0.00;&quot;△&quot;#,##0.00;&quot;-&quot;">
                  <c:v>0.54</c:v>
                </c:pt>
                <c:pt idx="4" formatCode="#,##0.00;&quot;△&quot;#,##0.00;&quot;-&quot;">
                  <c:v>0.75</c:v>
                </c:pt>
              </c:numCache>
            </c:numRef>
          </c:val>
          <c:smooth val="0"/>
          <c:extLst>
            <c:ext xmlns:c16="http://schemas.microsoft.com/office/drawing/2014/chart" uri="{C3380CC4-5D6E-409C-BE32-E72D297353CC}">
              <c16:uniqueId val="{00000001-EAE0-4D33-AD09-F7543AFBBEA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2.7</c:v>
                </c:pt>
                <c:pt idx="1">
                  <c:v>3.02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7C5-4C34-86A7-6AA7AE81EC1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26.14</c:v>
                </c:pt>
                <c:pt idx="1">
                  <c:v>22.02</c:v>
                </c:pt>
                <c:pt idx="2">
                  <c:v>26.18</c:v>
                </c:pt>
                <c:pt idx="3">
                  <c:v>25.86</c:v>
                </c:pt>
                <c:pt idx="4">
                  <c:v>25.76</c:v>
                </c:pt>
              </c:numCache>
            </c:numRef>
          </c:val>
          <c:smooth val="0"/>
          <c:extLst>
            <c:ext xmlns:c16="http://schemas.microsoft.com/office/drawing/2014/chart" uri="{C3380CC4-5D6E-409C-BE32-E72D297353CC}">
              <c16:uniqueId val="{00000001-E7C5-4C34-86A7-6AA7AE81EC1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17.93</c:v>
                </c:pt>
                <c:pt idx="1">
                  <c:v>17.18</c:v>
                </c:pt>
                <c:pt idx="2">
                  <c:v>30.37</c:v>
                </c:pt>
                <c:pt idx="3">
                  <c:v>21.58</c:v>
                </c:pt>
                <c:pt idx="4">
                  <c:v>22.42</c:v>
                </c:pt>
              </c:numCache>
            </c:numRef>
          </c:val>
          <c:extLst>
            <c:ext xmlns:c16="http://schemas.microsoft.com/office/drawing/2014/chart" uri="{C3380CC4-5D6E-409C-BE32-E72D297353CC}">
              <c16:uniqueId val="{00000000-03E2-4E50-B4D8-3396B464D40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68.290000000000006</c:v>
                </c:pt>
                <c:pt idx="1">
                  <c:v>68.040000000000006</c:v>
                </c:pt>
                <c:pt idx="2">
                  <c:v>57.3</c:v>
                </c:pt>
                <c:pt idx="3">
                  <c:v>58.23</c:v>
                </c:pt>
                <c:pt idx="4">
                  <c:v>65.56</c:v>
                </c:pt>
              </c:numCache>
            </c:numRef>
          </c:val>
          <c:smooth val="0"/>
          <c:extLst>
            <c:ext xmlns:c16="http://schemas.microsoft.com/office/drawing/2014/chart" uri="{C3380CC4-5D6E-409C-BE32-E72D297353CC}">
              <c16:uniqueId val="{00000001-03E2-4E50-B4D8-3396B464D40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784.55</c:v>
                </c:pt>
                <c:pt idx="1">
                  <c:v>754.15</c:v>
                </c:pt>
                <c:pt idx="2">
                  <c:v>712.27</c:v>
                </c:pt>
                <c:pt idx="3">
                  <c:v>2307.58</c:v>
                </c:pt>
                <c:pt idx="4">
                  <c:v>2221.0300000000002</c:v>
                </c:pt>
              </c:numCache>
            </c:numRef>
          </c:val>
          <c:extLst>
            <c:ext xmlns:c16="http://schemas.microsoft.com/office/drawing/2014/chart" uri="{C3380CC4-5D6E-409C-BE32-E72D297353CC}">
              <c16:uniqueId val="{00000000-1472-4E89-8714-14AE470BF48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807.75</c:v>
                </c:pt>
                <c:pt idx="3">
                  <c:v>812.92</c:v>
                </c:pt>
                <c:pt idx="4">
                  <c:v>765.48</c:v>
                </c:pt>
              </c:numCache>
            </c:numRef>
          </c:val>
          <c:smooth val="0"/>
          <c:extLst>
            <c:ext xmlns:c16="http://schemas.microsoft.com/office/drawing/2014/chart" uri="{C3380CC4-5D6E-409C-BE32-E72D297353CC}">
              <c16:uniqueId val="{00000001-1472-4E89-8714-14AE470BF48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59</c:v>
                </c:pt>
                <c:pt idx="1">
                  <c:v>80.540000000000006</c:v>
                </c:pt>
                <c:pt idx="2">
                  <c:v>86.6</c:v>
                </c:pt>
                <c:pt idx="3">
                  <c:v>93.72</c:v>
                </c:pt>
                <c:pt idx="4">
                  <c:v>72.89</c:v>
                </c:pt>
              </c:numCache>
            </c:numRef>
          </c:val>
          <c:extLst>
            <c:ext xmlns:c16="http://schemas.microsoft.com/office/drawing/2014/chart" uri="{C3380CC4-5D6E-409C-BE32-E72D297353CC}">
              <c16:uniqueId val="{00000000-9730-4298-BAFC-1591B8476BF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86.94</c:v>
                </c:pt>
                <c:pt idx="3">
                  <c:v>85.4</c:v>
                </c:pt>
                <c:pt idx="4">
                  <c:v>87.8</c:v>
                </c:pt>
              </c:numCache>
            </c:numRef>
          </c:val>
          <c:smooth val="0"/>
          <c:extLst>
            <c:ext xmlns:c16="http://schemas.microsoft.com/office/drawing/2014/chart" uri="{C3380CC4-5D6E-409C-BE32-E72D297353CC}">
              <c16:uniqueId val="{00000001-9730-4298-BAFC-1591B8476BF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215.68</c:v>
                </c:pt>
                <c:pt idx="1">
                  <c:v>166.52</c:v>
                </c:pt>
                <c:pt idx="2">
                  <c:v>162.56</c:v>
                </c:pt>
                <c:pt idx="3">
                  <c:v>148.87</c:v>
                </c:pt>
                <c:pt idx="4">
                  <c:v>193.46</c:v>
                </c:pt>
              </c:numCache>
            </c:numRef>
          </c:val>
          <c:extLst>
            <c:ext xmlns:c16="http://schemas.microsoft.com/office/drawing/2014/chart" uri="{C3380CC4-5D6E-409C-BE32-E72D297353CC}">
              <c16:uniqueId val="{00000000-7810-4D87-A08A-E39D432FC9A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179.63</c:v>
                </c:pt>
                <c:pt idx="3">
                  <c:v>188.57</c:v>
                </c:pt>
                <c:pt idx="4">
                  <c:v>187.69</c:v>
                </c:pt>
              </c:numCache>
            </c:numRef>
          </c:val>
          <c:smooth val="0"/>
          <c:extLst>
            <c:ext xmlns:c16="http://schemas.microsoft.com/office/drawing/2014/chart" uri="{C3380CC4-5D6E-409C-BE32-E72D297353CC}">
              <c16:uniqueId val="{00000001-7810-4D87-A08A-E39D432FC9A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55"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山梨県　山梨市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46">
        <f>データ!S6</f>
        <v>33842</v>
      </c>
      <c r="AM8" s="46"/>
      <c r="AN8" s="46"/>
      <c r="AO8" s="46"/>
      <c r="AP8" s="46"/>
      <c r="AQ8" s="46"/>
      <c r="AR8" s="46"/>
      <c r="AS8" s="46"/>
      <c r="AT8" s="45">
        <f>データ!T6</f>
        <v>289.8</v>
      </c>
      <c r="AU8" s="45"/>
      <c r="AV8" s="45"/>
      <c r="AW8" s="45"/>
      <c r="AX8" s="45"/>
      <c r="AY8" s="45"/>
      <c r="AZ8" s="45"/>
      <c r="BA8" s="45"/>
      <c r="BB8" s="45">
        <f>データ!U6</f>
        <v>116.78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49.3</v>
      </c>
      <c r="J10" s="45"/>
      <c r="K10" s="45"/>
      <c r="L10" s="45"/>
      <c r="M10" s="45"/>
      <c r="N10" s="45"/>
      <c r="O10" s="45"/>
      <c r="P10" s="45">
        <f>データ!P6</f>
        <v>52.6</v>
      </c>
      <c r="Q10" s="45"/>
      <c r="R10" s="45"/>
      <c r="S10" s="45"/>
      <c r="T10" s="45"/>
      <c r="U10" s="45"/>
      <c r="V10" s="45"/>
      <c r="W10" s="45">
        <f>データ!Q6</f>
        <v>71.069999999999993</v>
      </c>
      <c r="X10" s="45"/>
      <c r="Y10" s="45"/>
      <c r="Z10" s="45"/>
      <c r="AA10" s="45"/>
      <c r="AB10" s="45"/>
      <c r="AC10" s="45"/>
      <c r="AD10" s="46">
        <f>データ!R6</f>
        <v>2541</v>
      </c>
      <c r="AE10" s="46"/>
      <c r="AF10" s="46"/>
      <c r="AG10" s="46"/>
      <c r="AH10" s="46"/>
      <c r="AI10" s="46"/>
      <c r="AJ10" s="46"/>
      <c r="AK10" s="2"/>
      <c r="AL10" s="46">
        <f>データ!V6</f>
        <v>17752</v>
      </c>
      <c r="AM10" s="46"/>
      <c r="AN10" s="46"/>
      <c r="AO10" s="46"/>
      <c r="AP10" s="46"/>
      <c r="AQ10" s="46"/>
      <c r="AR10" s="46"/>
      <c r="AS10" s="46"/>
      <c r="AT10" s="45">
        <f>データ!W6</f>
        <v>7.54</v>
      </c>
      <c r="AU10" s="45"/>
      <c r="AV10" s="45"/>
      <c r="AW10" s="45"/>
      <c r="AX10" s="45"/>
      <c r="AY10" s="45"/>
      <c r="AZ10" s="45"/>
      <c r="BA10" s="45"/>
      <c r="BB10" s="45">
        <f>データ!X6</f>
        <v>2354.38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6aGP+NL+NFJf5527YmwBQscM8avJNmY7w/krt1mXEwtxWXWRmItN5iDkNoagYh37K/qBo/MBdidmbvYGxvT3dw==" saltValue="Bftjlaf+vbkLzDejPz69G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192058</v>
      </c>
      <c r="D6" s="19">
        <f t="shared" si="3"/>
        <v>46</v>
      </c>
      <c r="E6" s="19">
        <f t="shared" si="3"/>
        <v>17</v>
      </c>
      <c r="F6" s="19">
        <f t="shared" si="3"/>
        <v>1</v>
      </c>
      <c r="G6" s="19">
        <f t="shared" si="3"/>
        <v>0</v>
      </c>
      <c r="H6" s="19" t="str">
        <f t="shared" si="3"/>
        <v>山梨県　山梨市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49.3</v>
      </c>
      <c r="P6" s="20">
        <f t="shared" si="3"/>
        <v>52.6</v>
      </c>
      <c r="Q6" s="20">
        <f t="shared" si="3"/>
        <v>71.069999999999993</v>
      </c>
      <c r="R6" s="20">
        <f t="shared" si="3"/>
        <v>2541</v>
      </c>
      <c r="S6" s="20">
        <f t="shared" si="3"/>
        <v>33842</v>
      </c>
      <c r="T6" s="20">
        <f t="shared" si="3"/>
        <v>289.8</v>
      </c>
      <c r="U6" s="20">
        <f t="shared" si="3"/>
        <v>116.78</v>
      </c>
      <c r="V6" s="20">
        <f t="shared" si="3"/>
        <v>17752</v>
      </c>
      <c r="W6" s="20">
        <f t="shared" si="3"/>
        <v>7.54</v>
      </c>
      <c r="X6" s="20">
        <f t="shared" si="3"/>
        <v>2354.38</v>
      </c>
      <c r="Y6" s="21">
        <f>IF(Y7="",NA(),Y7)</f>
        <v>100.11</v>
      </c>
      <c r="Z6" s="21">
        <f t="shared" ref="Z6:AH6" si="4">IF(Z7="",NA(),Z7)</f>
        <v>99.65</v>
      </c>
      <c r="AA6" s="21">
        <f t="shared" si="4"/>
        <v>102.57</v>
      </c>
      <c r="AB6" s="21">
        <f t="shared" si="4"/>
        <v>102.35</v>
      </c>
      <c r="AC6" s="21">
        <f t="shared" si="4"/>
        <v>101.33</v>
      </c>
      <c r="AD6" s="21">
        <f t="shared" si="4"/>
        <v>106.7</v>
      </c>
      <c r="AE6" s="21">
        <f t="shared" si="4"/>
        <v>106.83</v>
      </c>
      <c r="AF6" s="21">
        <f t="shared" si="4"/>
        <v>104.01</v>
      </c>
      <c r="AG6" s="21">
        <f t="shared" si="4"/>
        <v>105.41</v>
      </c>
      <c r="AH6" s="21">
        <f t="shared" si="4"/>
        <v>104.64</v>
      </c>
      <c r="AI6" s="20" t="str">
        <f>IF(AI7="","",IF(AI7="-","【-】","【"&amp;SUBSTITUTE(TEXT(AI7,"#,##0.00"),"-","△")&amp;"】"))</f>
        <v>【107.02】</v>
      </c>
      <c r="AJ6" s="21">
        <f>IF(AJ7="",NA(),AJ7)</f>
        <v>2.7</v>
      </c>
      <c r="AK6" s="21">
        <f t="shared" ref="AK6:AS6" si="5">IF(AK7="",NA(),AK7)</f>
        <v>3.02</v>
      </c>
      <c r="AL6" s="20">
        <f t="shared" si="5"/>
        <v>0</v>
      </c>
      <c r="AM6" s="20">
        <f t="shared" si="5"/>
        <v>0</v>
      </c>
      <c r="AN6" s="20">
        <f t="shared" si="5"/>
        <v>0</v>
      </c>
      <c r="AO6" s="21">
        <f t="shared" si="5"/>
        <v>26.14</v>
      </c>
      <c r="AP6" s="21">
        <f t="shared" si="5"/>
        <v>22.02</v>
      </c>
      <c r="AQ6" s="21">
        <f t="shared" si="5"/>
        <v>26.18</v>
      </c>
      <c r="AR6" s="21">
        <f t="shared" si="5"/>
        <v>25.86</v>
      </c>
      <c r="AS6" s="21">
        <f t="shared" si="5"/>
        <v>25.76</v>
      </c>
      <c r="AT6" s="20" t="str">
        <f>IF(AT7="","",IF(AT7="-","【-】","【"&amp;SUBSTITUTE(TEXT(AT7,"#,##0.00"),"-","△")&amp;"】"))</f>
        <v>【3.09】</v>
      </c>
      <c r="AU6" s="21">
        <f>IF(AU7="",NA(),AU7)</f>
        <v>17.93</v>
      </c>
      <c r="AV6" s="21">
        <f t="shared" ref="AV6:BD6" si="6">IF(AV7="",NA(),AV7)</f>
        <v>17.18</v>
      </c>
      <c r="AW6" s="21">
        <f t="shared" si="6"/>
        <v>30.37</v>
      </c>
      <c r="AX6" s="21">
        <f t="shared" si="6"/>
        <v>21.58</v>
      </c>
      <c r="AY6" s="21">
        <f t="shared" si="6"/>
        <v>22.42</v>
      </c>
      <c r="AZ6" s="21">
        <f t="shared" si="6"/>
        <v>68.290000000000006</v>
      </c>
      <c r="BA6" s="21">
        <f t="shared" si="6"/>
        <v>68.040000000000006</v>
      </c>
      <c r="BB6" s="21">
        <f t="shared" si="6"/>
        <v>57.3</v>
      </c>
      <c r="BC6" s="21">
        <f t="shared" si="6"/>
        <v>58.23</v>
      </c>
      <c r="BD6" s="21">
        <f t="shared" si="6"/>
        <v>65.56</v>
      </c>
      <c r="BE6" s="20" t="str">
        <f>IF(BE7="","",IF(BE7="-","【-】","【"&amp;SUBSTITUTE(TEXT(BE7,"#,##0.00"),"-","△")&amp;"】"))</f>
        <v>【71.39】</v>
      </c>
      <c r="BF6" s="21">
        <f>IF(BF7="",NA(),BF7)</f>
        <v>784.55</v>
      </c>
      <c r="BG6" s="21">
        <f t="shared" ref="BG6:BO6" si="7">IF(BG7="",NA(),BG7)</f>
        <v>754.15</v>
      </c>
      <c r="BH6" s="21">
        <f t="shared" si="7"/>
        <v>712.27</v>
      </c>
      <c r="BI6" s="21">
        <f t="shared" si="7"/>
        <v>2307.58</v>
      </c>
      <c r="BJ6" s="21">
        <f t="shared" si="7"/>
        <v>2221.0300000000002</v>
      </c>
      <c r="BK6" s="21">
        <f t="shared" si="7"/>
        <v>1124.26</v>
      </c>
      <c r="BL6" s="21">
        <f t="shared" si="7"/>
        <v>1048.23</v>
      </c>
      <c r="BM6" s="21">
        <f t="shared" si="7"/>
        <v>807.75</v>
      </c>
      <c r="BN6" s="21">
        <f t="shared" si="7"/>
        <v>812.92</v>
      </c>
      <c r="BO6" s="21">
        <f t="shared" si="7"/>
        <v>765.48</v>
      </c>
      <c r="BP6" s="20" t="str">
        <f>IF(BP7="","",IF(BP7="-","【-】","【"&amp;SUBSTITUTE(TEXT(BP7,"#,##0.00"),"-","△")&amp;"】"))</f>
        <v>【669.11】</v>
      </c>
      <c r="BQ6" s="21">
        <f>IF(BQ7="",NA(),BQ7)</f>
        <v>59</v>
      </c>
      <c r="BR6" s="21">
        <f t="shared" ref="BR6:BZ6" si="8">IF(BR7="",NA(),BR7)</f>
        <v>80.540000000000006</v>
      </c>
      <c r="BS6" s="21">
        <f t="shared" si="8"/>
        <v>86.6</v>
      </c>
      <c r="BT6" s="21">
        <f t="shared" si="8"/>
        <v>93.72</v>
      </c>
      <c r="BU6" s="21">
        <f t="shared" si="8"/>
        <v>72.89</v>
      </c>
      <c r="BV6" s="21">
        <f t="shared" si="8"/>
        <v>80.58</v>
      </c>
      <c r="BW6" s="21">
        <f t="shared" si="8"/>
        <v>78.92</v>
      </c>
      <c r="BX6" s="21">
        <f t="shared" si="8"/>
        <v>86.94</v>
      </c>
      <c r="BY6" s="21">
        <f t="shared" si="8"/>
        <v>85.4</v>
      </c>
      <c r="BZ6" s="21">
        <f t="shared" si="8"/>
        <v>87.8</v>
      </c>
      <c r="CA6" s="20" t="str">
        <f>IF(CA7="","",IF(CA7="-","【-】","【"&amp;SUBSTITUTE(TEXT(CA7,"#,##0.00"),"-","△")&amp;"】"))</f>
        <v>【99.73】</v>
      </c>
      <c r="CB6" s="21">
        <f>IF(CB7="",NA(),CB7)</f>
        <v>215.68</v>
      </c>
      <c r="CC6" s="21">
        <f t="shared" ref="CC6:CK6" si="9">IF(CC7="",NA(),CC7)</f>
        <v>166.52</v>
      </c>
      <c r="CD6" s="21">
        <f t="shared" si="9"/>
        <v>162.56</v>
      </c>
      <c r="CE6" s="21">
        <f t="shared" si="9"/>
        <v>148.87</v>
      </c>
      <c r="CF6" s="21">
        <f t="shared" si="9"/>
        <v>193.46</v>
      </c>
      <c r="CG6" s="21">
        <f t="shared" si="9"/>
        <v>216.21</v>
      </c>
      <c r="CH6" s="21">
        <f t="shared" si="9"/>
        <v>220.31</v>
      </c>
      <c r="CI6" s="21">
        <f t="shared" si="9"/>
        <v>179.63</v>
      </c>
      <c r="CJ6" s="21">
        <f t="shared" si="9"/>
        <v>188.57</v>
      </c>
      <c r="CK6" s="21">
        <f t="shared" si="9"/>
        <v>187.69</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50.24</v>
      </c>
      <c r="CS6" s="21">
        <f t="shared" si="10"/>
        <v>49.68</v>
      </c>
      <c r="CT6" s="21">
        <f t="shared" si="10"/>
        <v>55.55</v>
      </c>
      <c r="CU6" s="21">
        <f t="shared" si="10"/>
        <v>55.84</v>
      </c>
      <c r="CV6" s="21">
        <f t="shared" si="10"/>
        <v>55.78</v>
      </c>
      <c r="CW6" s="20" t="str">
        <f>IF(CW7="","",IF(CW7="-","【-】","【"&amp;SUBSTITUTE(TEXT(CW7,"#,##0.00"),"-","△")&amp;"】"))</f>
        <v>【59.99】</v>
      </c>
      <c r="CX6" s="21">
        <f>IF(CX7="",NA(),CX7)</f>
        <v>79.540000000000006</v>
      </c>
      <c r="CY6" s="21">
        <f t="shared" ref="CY6:DG6" si="11">IF(CY7="",NA(),CY7)</f>
        <v>79.06</v>
      </c>
      <c r="CZ6" s="21">
        <f t="shared" si="11"/>
        <v>80.06</v>
      </c>
      <c r="DA6" s="21">
        <f t="shared" si="11"/>
        <v>81.09</v>
      </c>
      <c r="DB6" s="21">
        <f t="shared" si="11"/>
        <v>81.8</v>
      </c>
      <c r="DC6" s="21">
        <f t="shared" si="11"/>
        <v>84.17</v>
      </c>
      <c r="DD6" s="21">
        <f t="shared" si="11"/>
        <v>83.35</v>
      </c>
      <c r="DE6" s="21">
        <f t="shared" si="11"/>
        <v>91.64</v>
      </c>
      <c r="DF6" s="21">
        <f t="shared" si="11"/>
        <v>92.34</v>
      </c>
      <c r="DG6" s="21">
        <f t="shared" si="11"/>
        <v>91.78</v>
      </c>
      <c r="DH6" s="20" t="str">
        <f>IF(DH7="","",IF(DH7="-","【-】","【"&amp;SUBSTITUTE(TEXT(DH7,"#,##0.00"),"-","△")&amp;"】"))</f>
        <v>【95.72】</v>
      </c>
      <c r="DI6" s="21">
        <f>IF(DI7="",NA(),DI7)</f>
        <v>30.9</v>
      </c>
      <c r="DJ6" s="21">
        <f t="shared" ref="DJ6:DR6" si="12">IF(DJ7="",NA(),DJ7)</f>
        <v>32.03</v>
      </c>
      <c r="DK6" s="21">
        <f t="shared" si="12"/>
        <v>33.15</v>
      </c>
      <c r="DL6" s="21">
        <f t="shared" si="12"/>
        <v>34.22</v>
      </c>
      <c r="DM6" s="21">
        <f t="shared" si="12"/>
        <v>35.58</v>
      </c>
      <c r="DN6" s="21">
        <f t="shared" si="12"/>
        <v>26.81</v>
      </c>
      <c r="DO6" s="21">
        <f t="shared" si="12"/>
        <v>26.06</v>
      </c>
      <c r="DP6" s="21">
        <f t="shared" si="12"/>
        <v>31.19</v>
      </c>
      <c r="DQ6" s="21">
        <f t="shared" si="12"/>
        <v>25.37</v>
      </c>
      <c r="DR6" s="21">
        <f t="shared" si="12"/>
        <v>26.89</v>
      </c>
      <c r="DS6" s="20" t="str">
        <f>IF(DS7="","",IF(DS7="-","【-】","【"&amp;SUBSTITUTE(TEXT(DS7,"#,##0.00"),"-","△")&amp;"】"))</f>
        <v>【38.17】</v>
      </c>
      <c r="DT6" s="20">
        <f>IF(DT7="",NA(),DT7)</f>
        <v>0</v>
      </c>
      <c r="DU6" s="20">
        <f t="shared" ref="DU6:EC6" si="13">IF(DU7="",NA(),DU7)</f>
        <v>0</v>
      </c>
      <c r="DV6" s="20">
        <f t="shared" si="13"/>
        <v>0</v>
      </c>
      <c r="DW6" s="20">
        <f t="shared" si="13"/>
        <v>0</v>
      </c>
      <c r="DX6" s="20">
        <f t="shared" si="13"/>
        <v>0</v>
      </c>
      <c r="DY6" s="20">
        <f t="shared" si="13"/>
        <v>0</v>
      </c>
      <c r="DZ6" s="20">
        <f t="shared" si="13"/>
        <v>0</v>
      </c>
      <c r="EA6" s="21">
        <f t="shared" si="13"/>
        <v>0.57999999999999996</v>
      </c>
      <c r="EB6" s="21">
        <f t="shared" si="13"/>
        <v>0.54</v>
      </c>
      <c r="EC6" s="21">
        <f t="shared" si="13"/>
        <v>0.75</v>
      </c>
      <c r="ED6" s="20" t="str">
        <f>IF(ED7="","",IF(ED7="-","【-】","【"&amp;SUBSTITUTE(TEXT(ED7,"#,##0.00"),"-","△")&amp;"】"))</f>
        <v>【6.54】</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0.09</v>
      </c>
      <c r="EN6" s="21">
        <f t="shared" si="14"/>
        <v>0.1</v>
      </c>
      <c r="EO6" s="20" t="str">
        <f>IF(EO7="","",IF(EO7="-","【-】","【"&amp;SUBSTITUTE(TEXT(EO7,"#,##0.00"),"-","△")&amp;"】"))</f>
        <v>【0.24】</v>
      </c>
    </row>
    <row r="7" spans="1:148" s="22" customFormat="1" x14ac:dyDescent="0.2">
      <c r="A7" s="14"/>
      <c r="B7" s="23">
        <v>2021</v>
      </c>
      <c r="C7" s="23">
        <v>192058</v>
      </c>
      <c r="D7" s="23">
        <v>46</v>
      </c>
      <c r="E7" s="23">
        <v>17</v>
      </c>
      <c r="F7" s="23">
        <v>1</v>
      </c>
      <c r="G7" s="23">
        <v>0</v>
      </c>
      <c r="H7" s="23" t="s">
        <v>96</v>
      </c>
      <c r="I7" s="23" t="s">
        <v>97</v>
      </c>
      <c r="J7" s="23" t="s">
        <v>98</v>
      </c>
      <c r="K7" s="23" t="s">
        <v>99</v>
      </c>
      <c r="L7" s="23" t="s">
        <v>100</v>
      </c>
      <c r="M7" s="23" t="s">
        <v>101</v>
      </c>
      <c r="N7" s="24" t="s">
        <v>102</v>
      </c>
      <c r="O7" s="24">
        <v>49.3</v>
      </c>
      <c r="P7" s="24">
        <v>52.6</v>
      </c>
      <c r="Q7" s="24">
        <v>71.069999999999993</v>
      </c>
      <c r="R7" s="24">
        <v>2541</v>
      </c>
      <c r="S7" s="24">
        <v>33842</v>
      </c>
      <c r="T7" s="24">
        <v>289.8</v>
      </c>
      <c r="U7" s="24">
        <v>116.78</v>
      </c>
      <c r="V7" s="24">
        <v>17752</v>
      </c>
      <c r="W7" s="24">
        <v>7.54</v>
      </c>
      <c r="X7" s="24">
        <v>2354.38</v>
      </c>
      <c r="Y7" s="24">
        <v>100.11</v>
      </c>
      <c r="Z7" s="24">
        <v>99.65</v>
      </c>
      <c r="AA7" s="24">
        <v>102.57</v>
      </c>
      <c r="AB7" s="24">
        <v>102.35</v>
      </c>
      <c r="AC7" s="24">
        <v>101.33</v>
      </c>
      <c r="AD7" s="24">
        <v>106.7</v>
      </c>
      <c r="AE7" s="24">
        <v>106.83</v>
      </c>
      <c r="AF7" s="24">
        <v>104.01</v>
      </c>
      <c r="AG7" s="24">
        <v>105.41</v>
      </c>
      <c r="AH7" s="24">
        <v>104.64</v>
      </c>
      <c r="AI7" s="24">
        <v>107.02</v>
      </c>
      <c r="AJ7" s="24">
        <v>2.7</v>
      </c>
      <c r="AK7" s="24">
        <v>3.02</v>
      </c>
      <c r="AL7" s="24">
        <v>0</v>
      </c>
      <c r="AM7" s="24">
        <v>0</v>
      </c>
      <c r="AN7" s="24">
        <v>0</v>
      </c>
      <c r="AO7" s="24">
        <v>26.14</v>
      </c>
      <c r="AP7" s="24">
        <v>22.02</v>
      </c>
      <c r="AQ7" s="24">
        <v>26.18</v>
      </c>
      <c r="AR7" s="24">
        <v>25.86</v>
      </c>
      <c r="AS7" s="24">
        <v>25.76</v>
      </c>
      <c r="AT7" s="24">
        <v>3.09</v>
      </c>
      <c r="AU7" s="24">
        <v>17.93</v>
      </c>
      <c r="AV7" s="24">
        <v>17.18</v>
      </c>
      <c r="AW7" s="24">
        <v>30.37</v>
      </c>
      <c r="AX7" s="24">
        <v>21.58</v>
      </c>
      <c r="AY7" s="24">
        <v>22.42</v>
      </c>
      <c r="AZ7" s="24">
        <v>68.290000000000006</v>
      </c>
      <c r="BA7" s="24">
        <v>68.040000000000006</v>
      </c>
      <c r="BB7" s="24">
        <v>57.3</v>
      </c>
      <c r="BC7" s="24">
        <v>58.23</v>
      </c>
      <c r="BD7" s="24">
        <v>65.56</v>
      </c>
      <c r="BE7" s="24">
        <v>71.39</v>
      </c>
      <c r="BF7" s="24">
        <v>784.55</v>
      </c>
      <c r="BG7" s="24">
        <v>754.15</v>
      </c>
      <c r="BH7" s="24">
        <v>712.27</v>
      </c>
      <c r="BI7" s="24">
        <v>2307.58</v>
      </c>
      <c r="BJ7" s="24">
        <v>2221.0300000000002</v>
      </c>
      <c r="BK7" s="24">
        <v>1124.26</v>
      </c>
      <c r="BL7" s="24">
        <v>1048.23</v>
      </c>
      <c r="BM7" s="24">
        <v>807.75</v>
      </c>
      <c r="BN7" s="24">
        <v>812.92</v>
      </c>
      <c r="BO7" s="24">
        <v>765.48</v>
      </c>
      <c r="BP7" s="24">
        <v>669.11</v>
      </c>
      <c r="BQ7" s="24">
        <v>59</v>
      </c>
      <c r="BR7" s="24">
        <v>80.540000000000006</v>
      </c>
      <c r="BS7" s="24">
        <v>86.6</v>
      </c>
      <c r="BT7" s="24">
        <v>93.72</v>
      </c>
      <c r="BU7" s="24">
        <v>72.89</v>
      </c>
      <c r="BV7" s="24">
        <v>80.58</v>
      </c>
      <c r="BW7" s="24">
        <v>78.92</v>
      </c>
      <c r="BX7" s="24">
        <v>86.94</v>
      </c>
      <c r="BY7" s="24">
        <v>85.4</v>
      </c>
      <c r="BZ7" s="24">
        <v>87.8</v>
      </c>
      <c r="CA7" s="24">
        <v>99.73</v>
      </c>
      <c r="CB7" s="24">
        <v>215.68</v>
      </c>
      <c r="CC7" s="24">
        <v>166.52</v>
      </c>
      <c r="CD7" s="24">
        <v>162.56</v>
      </c>
      <c r="CE7" s="24">
        <v>148.87</v>
      </c>
      <c r="CF7" s="24">
        <v>193.46</v>
      </c>
      <c r="CG7" s="24">
        <v>216.21</v>
      </c>
      <c r="CH7" s="24">
        <v>220.31</v>
      </c>
      <c r="CI7" s="24">
        <v>179.63</v>
      </c>
      <c r="CJ7" s="24">
        <v>188.57</v>
      </c>
      <c r="CK7" s="24">
        <v>187.69</v>
      </c>
      <c r="CL7" s="24">
        <v>134.97999999999999</v>
      </c>
      <c r="CM7" s="24" t="s">
        <v>102</v>
      </c>
      <c r="CN7" s="24" t="s">
        <v>102</v>
      </c>
      <c r="CO7" s="24" t="s">
        <v>102</v>
      </c>
      <c r="CP7" s="24" t="s">
        <v>102</v>
      </c>
      <c r="CQ7" s="24" t="s">
        <v>102</v>
      </c>
      <c r="CR7" s="24">
        <v>50.24</v>
      </c>
      <c r="CS7" s="24">
        <v>49.68</v>
      </c>
      <c r="CT7" s="24">
        <v>55.55</v>
      </c>
      <c r="CU7" s="24">
        <v>55.84</v>
      </c>
      <c r="CV7" s="24">
        <v>55.78</v>
      </c>
      <c r="CW7" s="24">
        <v>59.99</v>
      </c>
      <c r="CX7" s="24">
        <v>79.540000000000006</v>
      </c>
      <c r="CY7" s="24">
        <v>79.06</v>
      </c>
      <c r="CZ7" s="24">
        <v>80.06</v>
      </c>
      <c r="DA7" s="24">
        <v>81.09</v>
      </c>
      <c r="DB7" s="24">
        <v>81.8</v>
      </c>
      <c r="DC7" s="24">
        <v>84.17</v>
      </c>
      <c r="DD7" s="24">
        <v>83.35</v>
      </c>
      <c r="DE7" s="24">
        <v>91.64</v>
      </c>
      <c r="DF7" s="24">
        <v>92.34</v>
      </c>
      <c r="DG7" s="24">
        <v>91.78</v>
      </c>
      <c r="DH7" s="24">
        <v>95.72</v>
      </c>
      <c r="DI7" s="24">
        <v>30.9</v>
      </c>
      <c r="DJ7" s="24">
        <v>32.03</v>
      </c>
      <c r="DK7" s="24">
        <v>33.15</v>
      </c>
      <c r="DL7" s="24">
        <v>34.22</v>
      </c>
      <c r="DM7" s="24">
        <v>35.58</v>
      </c>
      <c r="DN7" s="24">
        <v>26.81</v>
      </c>
      <c r="DO7" s="24">
        <v>26.06</v>
      </c>
      <c r="DP7" s="24">
        <v>31.19</v>
      </c>
      <c r="DQ7" s="24">
        <v>25.37</v>
      </c>
      <c r="DR7" s="24">
        <v>26.89</v>
      </c>
      <c r="DS7" s="24">
        <v>38.17</v>
      </c>
      <c r="DT7" s="24">
        <v>0</v>
      </c>
      <c r="DU7" s="24">
        <v>0</v>
      </c>
      <c r="DV7" s="24">
        <v>0</v>
      </c>
      <c r="DW7" s="24">
        <v>0</v>
      </c>
      <c r="DX7" s="24">
        <v>0</v>
      </c>
      <c r="DY7" s="24">
        <v>0</v>
      </c>
      <c r="DZ7" s="24">
        <v>0</v>
      </c>
      <c r="EA7" s="24">
        <v>0.57999999999999996</v>
      </c>
      <c r="EB7" s="24">
        <v>0.54</v>
      </c>
      <c r="EC7" s="24">
        <v>0.75</v>
      </c>
      <c r="ED7" s="24">
        <v>6.54</v>
      </c>
      <c r="EE7" s="24">
        <v>0</v>
      </c>
      <c r="EF7" s="24">
        <v>0</v>
      </c>
      <c r="EG7" s="24">
        <v>0</v>
      </c>
      <c r="EH7" s="24">
        <v>0</v>
      </c>
      <c r="EI7" s="24">
        <v>0</v>
      </c>
      <c r="EJ7" s="24">
        <v>0.13</v>
      </c>
      <c r="EK7" s="24">
        <v>0.12</v>
      </c>
      <c r="EL7" s="24">
        <v>0.1</v>
      </c>
      <c r="EM7" s="24">
        <v>0.09</v>
      </c>
      <c r="EN7" s="24">
        <v>0.1</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渡邉 直人</cp:lastModifiedBy>
  <dcterms:created xsi:type="dcterms:W3CDTF">2023-01-12T23:30:21Z</dcterms:created>
  <dcterms:modified xsi:type="dcterms:W3CDTF">2023-02-01T00:39:26Z</dcterms:modified>
  <cp:category/>
</cp:coreProperties>
</file>