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1上水道\03都留市　△\03回答\"/>
    </mc:Choice>
  </mc:AlternateContent>
  <workbookProtection workbookAlgorithmName="SHA-512" workbookHashValue="CLROdKK8on6hyDhhlEg0R3DF/9znmAZIN3rnY/RvZ1L+EUS9bKOv/l2H8gLp7ec0lML9vfFWRdjLuA/AKHFI8Q==" workbookSaltValue="foBkWS/tG4nlXi3Jhwv0yw==" workbookSpinCount="100000" lockStructure="1"/>
  <bookViews>
    <workbookView xWindow="0" yWindow="0" windowWidth="30720" windowHeight="126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<sst xmlns="http://schemas.openxmlformats.org/spreadsheetml/2006/main" count="228" uniqueCount="113">
  <si>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</si>
  <si>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</si>
  <si>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</si>
  <si>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</si>
  <si>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</si>
  <si>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</si>
  <si>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</si>
  <si>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</si>
  <si>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</si>
  <si>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</si>
  <si>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</si>
  <si>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</si>
  <si>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</si>
  <si>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</si>
  <si>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</si>
  <si>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</si>
  <si>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</si>
  <si>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</si>
  <si>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</si>
  <si>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</si>
  <si>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</si>
  <si>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</si>
  <si>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</si>
  <si>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</si>
  <si>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</si>
  <si>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</si>
  <si>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</si>
  <si>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</si>
  <si>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</si>
  <si>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</si>
  <si>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</si>
  <si>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</si>
  <si>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</si>
  <si>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</si>
  <si>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</si>
  <si>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</si>
  <si>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</si>
  <si>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</si>
  <si>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</si>
  <si>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</si>
  <si>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</si>
  <si>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</si>
  <si>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</si>
  <si>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</si>
  <si>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</si>
  <si>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</si>
  <si>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</si>
  <si>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</si>
  <si>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</si>
  <si>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</si>
  <si>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</si>
  <si>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</si>
  <si>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</si>
  <si>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</si>
  <si>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</si>
  <si>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</si>
  <si>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</si>
  <si>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</si>
  <si>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</si>
  <si>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</si>
  <si>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</si>
  <si>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</si>
  <si>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</si>
  <si>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</si>
  <si>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</si>
  <si>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</si>
  <si>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</si>
  <si>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</si>
  <si>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</si>
  <si>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</si>
  <si>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</si>
  <si>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</si>
  <si>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</si>
  <si>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</si>
  <si>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</si>
  <si>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</si>
  <si>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</si>
  <si>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</si>
  <si>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</si>
  <si>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</si>
  <si>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</si>
  <si>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</si>
  <si>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</si>
  <si>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</si>
  <si>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</si>
  <si>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</si>
  <si>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</si>
  <si>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</si>
  <si>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</si>
  <si>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</si>
  <si>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</si>
  <si>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</si>
  <si>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</si>
  <si>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</si>
  <si>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</si>
  <si>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</si>
  <si>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</si>
  <si>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</si>
  <si>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</si>
  <si>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</si>
  <si>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</si>
  <si>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</si>
  <si>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</si>
  <si>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</si>
  <si>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</si>
  <si>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</si>
  <si>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</si>
  <si>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</si>
  <si>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</si>
  <si>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</si>
  <si>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
　当該指標が129%であり、経常収支の黒字分は老朽化した管路等の更新投資に充てるものである。
【②累積欠損金比率について】
 当該指標が0％であり、累積欠損金は発生していない状況である。
【③流動比率について】
　当該指標が100%以上であり、1年以内に支払うべき債務に対して支払うことができる現金等を保有している状況である。
【④企業債残高対給水収益比率について】
　類似団体との比較では1.5倍ほど高くなっている。企業債の借入額について、年度単位で償還元金を下回るよう抑制しており、経年比較では改善している状況である。
【⑤料金回収率について】
　当該指標が119.24％であることから妥当な料金水準であると評価できる。
【⑥給水原価について】
　本市水道事業は湧水に恵まれており、類似団体との比較では低い。一方、経年比較では徐々に高くなっており、老朽管の布設替え及び漏水修繕等を実施して有収率を向上させ、薬品費や電気代等の経費節減を行う必要がある。
【⑦施設利用率について】
　当該指標は48.91%であり、類似団体との比較では低い。人口減少が進む中、施設のダウンサイジング等を検討することが必要である。
【⑧有収率について】
　当該指標は67.94%、類似団体との比較では10%以上低い状況である。これは老朽管からの漏水が原因と考えられる。改善傾向にあるのは、漏水探査を実施し、発見した箇所を即時修繕している効果が表れているものと分析している。また、令和3年度及び令和4年度において、下水道事業と合わせ、国道に埋設されている老朽管の布設替えを施工しており、有収率の向上に期待しているところである。</t>
    <rPh sb="2" eb="4">
      <t>ケイジョウ</t>
    </rPh>
    <rPh sb="4" eb="6">
      <t>シュウシ</t>
    </rPh>
    <rPh sb="6" eb="8">
      <t>ヒリツ</t>
    </rPh>
    <rPh sb="15" eb="17">
      <t>トウガイ</t>
    </rPh>
    <rPh sb="17" eb="19">
      <t>シヒョウ</t>
    </rPh>
    <rPh sb="28" eb="30">
      <t>ケイジョウ</t>
    </rPh>
    <rPh sb="30" eb="32">
      <t>シュウシ</t>
    </rPh>
    <rPh sb="33" eb="35">
      <t>クロジ</t>
    </rPh>
    <rPh sb="35" eb="36">
      <t>ブン</t>
    </rPh>
    <rPh sb="37" eb="40">
      <t>ロウキュウカ</t>
    </rPh>
    <rPh sb="42" eb="44">
      <t>カンロ</t>
    </rPh>
    <rPh sb="44" eb="45">
      <t>トウ</t>
    </rPh>
    <rPh sb="46" eb="48">
      <t>コウシン</t>
    </rPh>
    <rPh sb="48" eb="50">
      <t>トウシ</t>
    </rPh>
    <rPh sb="51" eb="52">
      <t>ア</t>
    </rPh>
    <rPh sb="63" eb="65">
      <t>ルイセキ</t>
    </rPh>
    <rPh sb="65" eb="67">
      <t>ケッソン</t>
    </rPh>
    <rPh sb="67" eb="68">
      <t>キン</t>
    </rPh>
    <rPh sb="68" eb="70">
      <t>ヒリツ</t>
    </rPh>
    <rPh sb="77" eb="79">
      <t>トウガイ</t>
    </rPh>
    <rPh sb="79" eb="81">
      <t>シヒョウ</t>
    </rPh>
    <rPh sb="88" eb="90">
      <t>ルイセキ</t>
    </rPh>
    <rPh sb="90" eb="92">
      <t>ケッソン</t>
    </rPh>
    <rPh sb="92" eb="93">
      <t>キン</t>
    </rPh>
    <rPh sb="94" eb="96">
      <t>ハッセイ</t>
    </rPh>
    <rPh sb="101" eb="103">
      <t>ジョウキョウ</t>
    </rPh>
    <rPh sb="110" eb="112">
      <t>リュウドウ</t>
    </rPh>
    <rPh sb="112" eb="114">
      <t>ヒリツ</t>
    </rPh>
    <rPh sb="121" eb="123">
      <t>トウガイ</t>
    </rPh>
    <rPh sb="123" eb="125">
      <t>シヒョウ</t>
    </rPh>
    <rPh sb="130" eb="132">
      <t>イジョウ</t>
    </rPh>
    <rPh sb="137" eb="138">
      <t>ネン</t>
    </rPh>
    <rPh sb="138" eb="140">
      <t>イナイ</t>
    </rPh>
    <rPh sb="141" eb="143">
      <t>シハラ</t>
    </rPh>
    <rPh sb="146" eb="148">
      <t>サイム</t>
    </rPh>
    <rPh sb="149" eb="150">
      <t>タイ</t>
    </rPh>
    <rPh sb="152" eb="154">
      <t>シハラ</t>
    </rPh>
    <rPh sb="161" eb="163">
      <t>ゲンキン</t>
    </rPh>
    <rPh sb="163" eb="164">
      <t>トウ</t>
    </rPh>
    <rPh sb="165" eb="167">
      <t>ホユウ</t>
    </rPh>
    <rPh sb="171" eb="173">
      <t>ジョウキョウ</t>
    </rPh>
    <rPh sb="180" eb="182">
      <t>キギョウ</t>
    </rPh>
    <rPh sb="182" eb="183">
      <t>サイ</t>
    </rPh>
    <rPh sb="183" eb="185">
      <t>ザンダカ</t>
    </rPh>
    <rPh sb="185" eb="186">
      <t>タイ</t>
    </rPh>
    <rPh sb="186" eb="188">
      <t>キュウスイ</t>
    </rPh>
    <rPh sb="188" eb="190">
      <t>シュウエキ</t>
    </rPh>
    <rPh sb="190" eb="192">
      <t>ヒリツ</t>
    </rPh>
    <rPh sb="199" eb="201">
      <t>ルイジ</t>
    </rPh>
    <rPh sb="201" eb="203">
      <t>ダンタイ</t>
    </rPh>
    <rPh sb="205" eb="207">
      <t>ヒカク</t>
    </rPh>
    <rPh sb="215" eb="216">
      <t>タカ</t>
    </rPh>
    <rPh sb="223" eb="225">
      <t>キギョウ</t>
    </rPh>
    <rPh sb="225" eb="226">
      <t>サイ</t>
    </rPh>
    <rPh sb="227" eb="229">
      <t>カリイレ</t>
    </rPh>
    <rPh sb="229" eb="230">
      <t>ガク</t>
    </rPh>
    <rPh sb="235" eb="237">
      <t>ネンド</t>
    </rPh>
    <rPh sb="237" eb="239">
      <t>タンイ</t>
    </rPh>
    <rPh sb="240" eb="242">
      <t>ショウカン</t>
    </rPh>
    <rPh sb="242" eb="244">
      <t>ガンキン</t>
    </rPh>
    <rPh sb="245" eb="247">
      <t>シタマワ</t>
    </rPh>
    <rPh sb="250" eb="252">
      <t>ヨクセイ</t>
    </rPh>
    <rPh sb="257" eb="259">
      <t>ケイネン</t>
    </rPh>
    <rPh sb="259" eb="261">
      <t>ヒカク</t>
    </rPh>
    <rPh sb="263" eb="265">
      <t>カイゼン</t>
    </rPh>
    <rPh sb="269" eb="271">
      <t>ジョウキョウ</t>
    </rPh>
    <rPh sb="278" eb="280">
      <t>リョウキン</t>
    </rPh>
    <rPh sb="280" eb="282">
      <t>カイシュウ</t>
    </rPh>
    <rPh sb="282" eb="283">
      <t>リツ</t>
    </rPh>
    <rPh sb="290" eb="292">
      <t>トウガイ</t>
    </rPh>
    <rPh sb="292" eb="294">
      <t>シヒョウ</t>
    </rPh>
    <rPh sb="309" eb="311">
      <t>ダトウ</t>
    </rPh>
    <rPh sb="312" eb="314">
      <t>リョウキン</t>
    </rPh>
    <rPh sb="314" eb="316">
      <t>スイジュン</t>
    </rPh>
    <rPh sb="320" eb="322">
      <t>ヒョウカ</t>
    </rPh>
    <rPh sb="329" eb="331">
      <t>キュウスイ</t>
    </rPh>
    <rPh sb="331" eb="333">
      <t>ゲンカ</t>
    </rPh>
    <rPh sb="340" eb="342">
      <t>ホンシ</t>
    </rPh>
    <rPh sb="342" eb="344">
      <t>スイドウ</t>
    </rPh>
    <rPh sb="344" eb="346">
      <t>ジギョウ</t>
    </rPh>
    <rPh sb="347" eb="349">
      <t>ユウスイ</t>
    </rPh>
    <rPh sb="350" eb="351">
      <t>メグ</t>
    </rPh>
    <rPh sb="357" eb="359">
      <t>ルイジ</t>
    </rPh>
    <rPh sb="359" eb="361">
      <t>ダンタイ</t>
    </rPh>
    <rPh sb="363" eb="365">
      <t>ヒカク</t>
    </rPh>
    <rPh sb="367" eb="368">
      <t>ヒク</t>
    </rPh>
    <rPh sb="370" eb="372">
      <t>イッポウ</t>
    </rPh>
    <rPh sb="373" eb="375">
      <t>ケイネン</t>
    </rPh>
    <rPh sb="375" eb="377">
      <t>ヒカク</t>
    </rPh>
    <rPh sb="379" eb="381">
      <t>ジョジョ</t>
    </rPh>
    <rPh sb="382" eb="383">
      <t>タカ</t>
    </rPh>
    <rPh sb="390" eb="392">
      <t>ロウキュウ</t>
    </rPh>
    <rPh sb="392" eb="393">
      <t>カン</t>
    </rPh>
    <rPh sb="394" eb="396">
      <t>フセツ</t>
    </rPh>
    <rPh sb="396" eb="397">
      <t>ガ</t>
    </rPh>
    <rPh sb="398" eb="399">
      <t>オヨ</t>
    </rPh>
    <rPh sb="400" eb="402">
      <t>ロウスイ</t>
    </rPh>
    <rPh sb="402" eb="404">
      <t>シュウゼン</t>
    </rPh>
    <rPh sb="404" eb="405">
      <t>トウ</t>
    </rPh>
    <rPh sb="406" eb="408">
      <t>ジッシ</t>
    </rPh>
    <rPh sb="410" eb="412">
      <t>ユウシュウ</t>
    </rPh>
    <rPh sb="412" eb="413">
      <t>リツ</t>
    </rPh>
    <rPh sb="414" eb="416">
      <t>コウジョウ</t>
    </rPh>
    <rPh sb="419" eb="421">
      <t>ヤクヒン</t>
    </rPh>
    <rPh sb="421" eb="422">
      <t>ヒ</t>
    </rPh>
    <rPh sb="423" eb="425">
      <t>デンキ</t>
    </rPh>
    <rPh sb="425" eb="426">
      <t>ダイ</t>
    </rPh>
    <rPh sb="426" eb="427">
      <t>トウ</t>
    </rPh>
    <rPh sb="428" eb="430">
      <t>ケイヒ</t>
    </rPh>
    <rPh sb="430" eb="432">
      <t>セツゲン</t>
    </rPh>
    <rPh sb="433" eb="434">
      <t>オコナ</t>
    </rPh>
    <rPh sb="435" eb="437">
      <t>ヒツヨウ</t>
    </rPh>
    <rPh sb="444" eb="446">
      <t>シセツ</t>
    </rPh>
    <rPh sb="446" eb="448">
      <t>リヨウ</t>
    </rPh>
    <rPh sb="448" eb="449">
      <t>リツ</t>
    </rPh>
    <rPh sb="471" eb="473">
      <t>ルイジ</t>
    </rPh>
    <rPh sb="473" eb="475">
      <t>ダンタイ</t>
    </rPh>
    <rPh sb="477" eb="479">
      <t>ヒカク</t>
    </rPh>
    <rPh sb="481" eb="482">
      <t>ヒク</t>
    </rPh>
    <rPh sb="484" eb="486">
      <t>ジンコウ</t>
    </rPh>
    <rPh sb="486" eb="488">
      <t>ゲンショウ</t>
    </rPh>
    <rPh sb="489" eb="490">
      <t>スス</t>
    </rPh>
    <rPh sb="491" eb="492">
      <t>ナカ</t>
    </rPh>
    <rPh sb="493" eb="495">
      <t>シセツ</t>
    </rPh>
    <rPh sb="504" eb="505">
      <t>トウ</t>
    </rPh>
    <rPh sb="506" eb="508">
      <t>ケントウ</t>
    </rPh>
    <rPh sb="513" eb="515">
      <t>ヒツヨウ</t>
    </rPh>
    <rPh sb="522" eb="525">
      <t>ユウシュウリツ</t>
    </rPh>
    <rPh sb="544" eb="546">
      <t>ルイジ</t>
    </rPh>
    <rPh sb="546" eb="548">
      <t>ダンタイ</t>
    </rPh>
    <rPh sb="550" eb="552">
      <t>ヒカク</t>
    </rPh>
    <rPh sb="557" eb="559">
      <t>イジョウ</t>
    </rPh>
    <rPh sb="559" eb="560">
      <t>ヒク</t>
    </rPh>
    <rPh sb="561" eb="563">
      <t>ジョウキョウ</t>
    </rPh>
    <rPh sb="570" eb="572">
      <t>ロウキュウ</t>
    </rPh>
    <rPh sb="572" eb="573">
      <t>カン</t>
    </rPh>
    <rPh sb="576" eb="578">
      <t>ロウスイ</t>
    </rPh>
    <rPh sb="579" eb="581">
      <t>ゲンイン</t>
    </rPh>
    <rPh sb="582" eb="583">
      <t>カンガ</t>
    </rPh>
    <rPh sb="588" eb="590">
      <t>カイゼン</t>
    </rPh>
    <rPh sb="590" eb="592">
      <t>ケイコウ</t>
    </rPh>
    <rPh sb="598" eb="600">
      <t>ロウスイ</t>
    </rPh>
    <rPh sb="600" eb="602">
      <t>タンサ</t>
    </rPh>
    <rPh sb="603" eb="605">
      <t>ジッシ</t>
    </rPh>
    <rPh sb="607" eb="609">
      <t>ハッケン</t>
    </rPh>
    <rPh sb="611" eb="613">
      <t>カショ</t>
    </rPh>
    <rPh sb="614" eb="616">
      <t>ソクジ</t>
    </rPh>
    <rPh sb="616" eb="618">
      <t>シュウゼン</t>
    </rPh>
    <rPh sb="622" eb="624">
      <t>コウカ</t>
    </rPh>
    <rPh sb="625" eb="626">
      <t>アラワ</t>
    </rPh>
    <rPh sb="633" eb="635">
      <t>ブンセキ</t>
    </rPh>
    <rPh sb="643" eb="645">
      <t>レイワ</t>
    </rPh>
    <rPh sb="646" eb="648">
      <t>ネンド</t>
    </rPh>
    <rPh sb="648" eb="649">
      <t>オヨ</t>
    </rPh>
    <rPh sb="650" eb="652">
      <t>レイワ</t>
    </rPh>
    <rPh sb="653" eb="655">
      <t>ネンド</t>
    </rPh>
    <rPh sb="670" eb="672">
      <t>コクドウ</t>
    </rPh>
    <rPh sb="673" eb="675">
      <t>マイセツ</t>
    </rPh>
    <rPh sb="684" eb="686">
      <t>フセツ</t>
    </rPh>
    <rPh sb="686" eb="687">
      <t>カ</t>
    </rPh>
    <rPh sb="689" eb="691">
      <t>シコウ</t>
    </rPh>
    <rPh sb="696" eb="699">
      <t>ユウシュウリツ</t>
    </rPh>
    <rPh sb="700" eb="702">
      <t>コウジョウ</t>
    </rPh>
    <rPh sb="703" eb="705">
      <t>キタイ</t>
    </rPh>
    <phoneticPr fontId="4"/>
  </si>
  <si>
    <t>【①有形固定資産減価償却率について】
　本市水道事業は、46.19％で類似団体との比較では低い状況だが、老朽化の状況を示す他の指標である管路経年化率が高く、管路の更新率が高くない状況を踏まえ、令和3年度からの10年計画である「都留市水道事業ビジョン」及び「水道施設整備基本計画」において、老朽化した管路を積極的に更新することとしている。
【②管路経年化率について】
　本市水道事業は、27.90％で類似団体との比較では1.4倍以上高い状況である。法定耐用年数を経過した管路を多く保有していることから、管路の更新等を「水道施設整備基本計画」に基づき効率的に行う。
【③管路更新率について】
　経常収支の黒字で確保した内部留保資金により、管路の更新等を「水道施設整備基本計画」に基づき、耐震化も含めつつ効率的に行う。</t>
    <rPh sb="2" eb="4">
      <t>ユウケイ</t>
    </rPh>
    <rPh sb="4" eb="6">
      <t>コテイ</t>
    </rPh>
    <rPh sb="6" eb="8">
      <t>シサン</t>
    </rPh>
    <rPh sb="8" eb="10">
      <t>ゲンカ</t>
    </rPh>
    <rPh sb="10" eb="12">
      <t>ショウキャク</t>
    </rPh>
    <rPh sb="12" eb="13">
      <t>リツ</t>
    </rPh>
    <rPh sb="20" eb="22">
      <t>ホンシ</t>
    </rPh>
    <rPh sb="22" eb="24">
      <t>スイドウ</t>
    </rPh>
    <rPh sb="24" eb="26">
      <t>ジギョウ</t>
    </rPh>
    <rPh sb="35" eb="37">
      <t>ルイジ</t>
    </rPh>
    <rPh sb="37" eb="39">
      <t>ダンタイ</t>
    </rPh>
    <rPh sb="41" eb="43">
      <t>ヒカク</t>
    </rPh>
    <rPh sb="45" eb="46">
      <t>ヒク</t>
    </rPh>
    <rPh sb="47" eb="49">
      <t>ジョウキョウ</t>
    </rPh>
    <rPh sb="52" eb="55">
      <t>ロウキュウカ</t>
    </rPh>
    <rPh sb="56" eb="58">
      <t>ジョウキョウ</t>
    </rPh>
    <rPh sb="59" eb="60">
      <t>シメ</t>
    </rPh>
    <rPh sb="61" eb="62">
      <t>タ</t>
    </rPh>
    <rPh sb="63" eb="65">
      <t>シヒョウ</t>
    </rPh>
    <rPh sb="68" eb="70">
      <t>カンロ</t>
    </rPh>
    <rPh sb="70" eb="73">
      <t>ケイネンカ</t>
    </rPh>
    <rPh sb="73" eb="74">
      <t>リツ</t>
    </rPh>
    <rPh sb="75" eb="76">
      <t>タカ</t>
    </rPh>
    <rPh sb="78" eb="80">
      <t>カンロ</t>
    </rPh>
    <rPh sb="81" eb="83">
      <t>コウシン</t>
    </rPh>
    <rPh sb="83" eb="84">
      <t>リツ</t>
    </rPh>
    <rPh sb="85" eb="86">
      <t>タカ</t>
    </rPh>
    <rPh sb="89" eb="91">
      <t>ジョウキョウ</t>
    </rPh>
    <rPh sb="92" eb="93">
      <t>フ</t>
    </rPh>
    <rPh sb="96" eb="98">
      <t>レイワ</t>
    </rPh>
    <rPh sb="99" eb="101">
      <t>ネンド</t>
    </rPh>
    <rPh sb="106" eb="107">
      <t>ネン</t>
    </rPh>
    <rPh sb="107" eb="109">
      <t>ケイカク</t>
    </rPh>
    <rPh sb="113" eb="116">
      <t>ツルシ</t>
    </rPh>
    <rPh sb="116" eb="118">
      <t>スイドウ</t>
    </rPh>
    <rPh sb="118" eb="120">
      <t>ジギョウ</t>
    </rPh>
    <rPh sb="125" eb="126">
      <t>オヨ</t>
    </rPh>
    <rPh sb="128" eb="130">
      <t>スイドウ</t>
    </rPh>
    <rPh sb="130" eb="132">
      <t>シセツ</t>
    </rPh>
    <rPh sb="132" eb="134">
      <t>セイビ</t>
    </rPh>
    <rPh sb="134" eb="136">
      <t>キホン</t>
    </rPh>
    <rPh sb="136" eb="138">
      <t>ケイカク</t>
    </rPh>
    <rPh sb="144" eb="147">
      <t>ロウキュウカ</t>
    </rPh>
    <rPh sb="149" eb="151">
      <t>カンロ</t>
    </rPh>
    <rPh sb="152" eb="155">
      <t>セッキョクテキ</t>
    </rPh>
    <rPh sb="156" eb="158">
      <t>コウシン</t>
    </rPh>
    <rPh sb="171" eb="173">
      <t>カンロ</t>
    </rPh>
    <rPh sb="173" eb="176">
      <t>ケイネンカ</t>
    </rPh>
    <rPh sb="176" eb="177">
      <t>リツ</t>
    </rPh>
    <rPh sb="184" eb="186">
      <t>ホンシ</t>
    </rPh>
    <rPh sb="186" eb="188">
      <t>スイドウ</t>
    </rPh>
    <rPh sb="188" eb="190">
      <t>ジギョウ</t>
    </rPh>
    <rPh sb="199" eb="201">
      <t>ルイジ</t>
    </rPh>
    <rPh sb="201" eb="203">
      <t>ダンタイ</t>
    </rPh>
    <rPh sb="205" eb="207">
      <t>ヒカク</t>
    </rPh>
    <rPh sb="212" eb="213">
      <t>バイ</t>
    </rPh>
    <rPh sb="213" eb="215">
      <t>イジョウ</t>
    </rPh>
    <rPh sb="215" eb="216">
      <t>タカ</t>
    </rPh>
    <rPh sb="217" eb="219">
      <t>ジョウキョウ</t>
    </rPh>
    <rPh sb="223" eb="225">
      <t>ホウテイ</t>
    </rPh>
    <rPh sb="225" eb="227">
      <t>タイヨウ</t>
    </rPh>
    <rPh sb="227" eb="229">
      <t>ネンスウ</t>
    </rPh>
    <rPh sb="230" eb="232">
      <t>ケイカ</t>
    </rPh>
    <rPh sb="234" eb="236">
      <t>カンロ</t>
    </rPh>
    <rPh sb="237" eb="238">
      <t>オオ</t>
    </rPh>
    <rPh sb="239" eb="241">
      <t>ホユウ</t>
    </rPh>
    <rPh sb="250" eb="252">
      <t>カンロ</t>
    </rPh>
    <rPh sb="253" eb="255">
      <t>コウシン</t>
    </rPh>
    <rPh sb="255" eb="256">
      <t>トウ</t>
    </rPh>
    <rPh sb="258" eb="260">
      <t>スイドウ</t>
    </rPh>
    <rPh sb="260" eb="262">
      <t>シセツ</t>
    </rPh>
    <rPh sb="262" eb="264">
      <t>セイビ</t>
    </rPh>
    <rPh sb="264" eb="266">
      <t>キホン</t>
    </rPh>
    <rPh sb="266" eb="268">
      <t>ケイカク</t>
    </rPh>
    <rPh sb="270" eb="271">
      <t>モト</t>
    </rPh>
    <rPh sb="273" eb="276">
      <t>コウリツテキ</t>
    </rPh>
    <rPh sb="277" eb="278">
      <t>オコナ</t>
    </rPh>
    <rPh sb="283" eb="285">
      <t>カンロ</t>
    </rPh>
    <rPh sb="285" eb="287">
      <t>コウシン</t>
    </rPh>
    <rPh sb="287" eb="288">
      <t>リツ</t>
    </rPh>
    <rPh sb="295" eb="297">
      <t>ケイジョウ</t>
    </rPh>
    <rPh sb="297" eb="299">
      <t>シュウシ</t>
    </rPh>
    <rPh sb="300" eb="302">
      <t>クロジ</t>
    </rPh>
    <rPh sb="303" eb="305">
      <t>カクホ</t>
    </rPh>
    <rPh sb="307" eb="309">
      <t>ナイブ</t>
    </rPh>
    <rPh sb="309" eb="311">
      <t>リュウホ</t>
    </rPh>
    <rPh sb="311" eb="313">
      <t>シキン</t>
    </rPh>
    <rPh sb="317" eb="319">
      <t>カンロ</t>
    </rPh>
    <rPh sb="320" eb="322">
      <t>コウシン</t>
    </rPh>
    <rPh sb="322" eb="323">
      <t>トウ</t>
    </rPh>
    <rPh sb="325" eb="327">
      <t>スイドウ</t>
    </rPh>
    <rPh sb="327" eb="329">
      <t>シセツ</t>
    </rPh>
    <rPh sb="329" eb="331">
      <t>セイビ</t>
    </rPh>
    <rPh sb="331" eb="333">
      <t>キホン</t>
    </rPh>
    <rPh sb="333" eb="335">
      <t>ケイカク</t>
    </rPh>
    <rPh sb="337" eb="338">
      <t>モト</t>
    </rPh>
    <rPh sb="341" eb="344">
      <t>タイシンカ</t>
    </rPh>
    <rPh sb="345" eb="346">
      <t>フク</t>
    </rPh>
    <rPh sb="349" eb="351">
      <t>コウリツ</t>
    </rPh>
    <rPh sb="351" eb="352">
      <t>テキ</t>
    </rPh>
    <rPh sb="353" eb="354">
      <t>オコナ</t>
    </rPh>
    <phoneticPr fontId="4"/>
  </si>
  <si>
    <t>　老朽化した施設や管路等の更新及び耐震化、大規模災害への対応、給水人口の減少に伴う給水収益の減少等の課題に対応するため、令和3年度を初年度とする「都留市水道事業ビジョン」及び「水道施設整備基本計画」を策定した。
　これらの計画に基づき、安全でおいしい水を供給する水道、災害に強く安定した水を供給する水道、健全な経営で未来へつなぐ水道を目指し、今後10年間は法定耐用年数の40年を経過する管路延長よりも長い距離の布設替えを行うことで有収率を向上させるなど、健全な経営を行う必要がある。
　なお、令和3年度11月以降、既存の水源から揮発性有機化合物（ETBE）が検出され、水質監視体制を強化したり、水源を切り替えたりした結果、水質検査の委託費や取水ポンプの動力費（電気代）等の支出が増加した。
　</t>
    <rPh sb="1" eb="3">
      <t>ロウキュウ</t>
    </rPh>
    <rPh sb="3" eb="4">
      <t>カ</t>
    </rPh>
    <rPh sb="6" eb="8">
      <t>シセツ</t>
    </rPh>
    <rPh sb="9" eb="11">
      <t>カンロ</t>
    </rPh>
    <rPh sb="11" eb="12">
      <t>トウ</t>
    </rPh>
    <rPh sb="13" eb="15">
      <t>コウシン</t>
    </rPh>
    <rPh sb="15" eb="16">
      <t>オヨ</t>
    </rPh>
    <rPh sb="17" eb="20">
      <t>タイシンカ</t>
    </rPh>
    <rPh sb="21" eb="24">
      <t>ダイキボ</t>
    </rPh>
    <rPh sb="24" eb="26">
      <t>サイガイ</t>
    </rPh>
    <rPh sb="28" eb="30">
      <t>タイオウ</t>
    </rPh>
    <rPh sb="31" eb="33">
      <t>キュウスイ</t>
    </rPh>
    <rPh sb="33" eb="35">
      <t>ジンコウ</t>
    </rPh>
    <rPh sb="36" eb="38">
      <t>ゲンショウ</t>
    </rPh>
    <rPh sb="39" eb="40">
      <t>トモナ</t>
    </rPh>
    <rPh sb="41" eb="43">
      <t>キュウスイ</t>
    </rPh>
    <rPh sb="43" eb="45">
      <t>シュウエキ</t>
    </rPh>
    <rPh sb="46" eb="48">
      <t>ゲンショウ</t>
    </rPh>
    <rPh sb="48" eb="49">
      <t>トウ</t>
    </rPh>
    <rPh sb="50" eb="52">
      <t>カダイ</t>
    </rPh>
    <rPh sb="53" eb="55">
      <t>タイオウ</t>
    </rPh>
    <rPh sb="60" eb="62">
      <t>レイワ</t>
    </rPh>
    <rPh sb="63" eb="65">
      <t>ネンド</t>
    </rPh>
    <rPh sb="66" eb="69">
      <t>ショネンド</t>
    </rPh>
    <rPh sb="73" eb="76">
      <t>ツルシ</t>
    </rPh>
    <rPh sb="76" eb="78">
      <t>スイドウ</t>
    </rPh>
    <rPh sb="78" eb="80">
      <t>ジギョウ</t>
    </rPh>
    <rPh sb="85" eb="86">
      <t>オヨ</t>
    </rPh>
    <rPh sb="88" eb="90">
      <t>スイドウ</t>
    </rPh>
    <rPh sb="90" eb="92">
      <t>シセツ</t>
    </rPh>
    <rPh sb="92" eb="94">
      <t>セイビ</t>
    </rPh>
    <rPh sb="94" eb="96">
      <t>キホン</t>
    </rPh>
    <rPh sb="96" eb="98">
      <t>ケイカク</t>
    </rPh>
    <rPh sb="100" eb="102">
      <t>サクテイ</t>
    </rPh>
    <rPh sb="111" eb="113">
      <t>ケイカク</t>
    </rPh>
    <rPh sb="114" eb="115">
      <t>モト</t>
    </rPh>
    <rPh sb="118" eb="120">
      <t>アンゼン</t>
    </rPh>
    <rPh sb="125" eb="126">
      <t>ミズ</t>
    </rPh>
    <rPh sb="127" eb="129">
      <t>キョウキュウ</t>
    </rPh>
    <rPh sb="131" eb="133">
      <t>スイドウ</t>
    </rPh>
    <rPh sb="134" eb="136">
      <t>サイガイ</t>
    </rPh>
    <rPh sb="137" eb="138">
      <t>ツヨ</t>
    </rPh>
    <rPh sb="139" eb="141">
      <t>アンテイ</t>
    </rPh>
    <rPh sb="143" eb="144">
      <t>ミズ</t>
    </rPh>
    <rPh sb="145" eb="147">
      <t>キョウキュウ</t>
    </rPh>
    <rPh sb="149" eb="151">
      <t>スイドウ</t>
    </rPh>
    <rPh sb="152" eb="154">
      <t>ケンゼン</t>
    </rPh>
    <rPh sb="155" eb="157">
      <t>ケイエイ</t>
    </rPh>
    <rPh sb="158" eb="160">
      <t>ミライ</t>
    </rPh>
    <rPh sb="164" eb="166">
      <t>スイドウ</t>
    </rPh>
    <rPh sb="167" eb="169">
      <t>メザ</t>
    </rPh>
    <rPh sb="171" eb="173">
      <t>コンゴ</t>
    </rPh>
    <rPh sb="175" eb="177">
      <t>ネンカン</t>
    </rPh>
    <rPh sb="178" eb="180">
      <t>ホウテイ</t>
    </rPh>
    <rPh sb="180" eb="182">
      <t>タイヨウ</t>
    </rPh>
    <rPh sb="182" eb="184">
      <t>ネンスウ</t>
    </rPh>
    <rPh sb="187" eb="188">
      <t>ネン</t>
    </rPh>
    <rPh sb="189" eb="191">
      <t>ケイカ</t>
    </rPh>
    <rPh sb="193" eb="195">
      <t>カンロ</t>
    </rPh>
    <rPh sb="195" eb="197">
      <t>エンチョウ</t>
    </rPh>
    <rPh sb="200" eb="201">
      <t>ナガ</t>
    </rPh>
    <rPh sb="202" eb="204">
      <t>キョリ</t>
    </rPh>
    <rPh sb="205" eb="207">
      <t>フセツ</t>
    </rPh>
    <rPh sb="207" eb="208">
      <t>ガ</t>
    </rPh>
    <rPh sb="210" eb="211">
      <t>オコナ</t>
    </rPh>
    <rPh sb="215" eb="218">
      <t>ユウシュウリツ</t>
    </rPh>
    <rPh sb="219" eb="221">
      <t>コウジョウ</t>
    </rPh>
    <rPh sb="227" eb="229">
      <t>ケンゼン</t>
    </rPh>
    <rPh sb="230" eb="232">
      <t>ケイエイ</t>
    </rPh>
    <rPh sb="233" eb="234">
      <t>オコナ</t>
    </rPh>
    <rPh sb="235" eb="237">
      <t>ヒツヨウ</t>
    </rPh>
    <rPh sb="246" eb="248">
      <t>レイワ</t>
    </rPh>
    <rPh sb="311" eb="313">
      <t>スイシツ</t>
    </rPh>
    <rPh sb="316" eb="318">
      <t>イタク</t>
    </rPh>
    <rPh sb="318" eb="319">
      <t>ヒ</t>
    </rPh>
    <rPh sb="320" eb="322">
      <t>シュスイ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</si>
</sst>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1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1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1.24</c:v>
                </c:pt>
                <c:pt idx="1">
                  <c:v>0.85</c:v>
                </c:pt>
                <c:pt idx="2">
                  <c:v>0.82</c:v>
                </c:pt>
                <c:pt idx="3">
                  <c:v>0.27</c:v>
                </c:pt>
                <c:pt idx="4">
                  <c:v>0.46</c:v>
                </c:pt>
              </c:numCache>
            </c:numRef>
          </c:val>
          <c:extLst>
            <c:ext xmlns:c16="http://schemas.microsoft.com/office/drawing/2014/chart" uri="{C3380CC4-5D6E-409C-BE32-E72D297353CC}">
              <c16:uniqueId val="{00000000-9925-4CB8-B68C-51798F9117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9925-4CB8-B68C-51798F9117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46.45</c:v>
                </c:pt>
                <c:pt idx="1">
                  <c:v>47.12</c:v>
                </c:pt>
                <c:pt idx="2">
                  <c:v>44.63</c:v>
                </c:pt>
                <c:pt idx="3">
                  <c:v>49.44</c:v>
                </c:pt>
                <c:pt idx="4">
                  <c:v>48.91</c:v>
                </c:pt>
              </c:numCache>
            </c:numRef>
          </c:val>
          <c:extLst>
            <c:ext xmlns:c16="http://schemas.microsoft.com/office/drawing/2014/chart" uri="{C3380CC4-5D6E-409C-BE32-E72D297353CC}">
              <c16:uniqueId val="{00000000-A50A-409D-AAA8-B816A8F81F9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A50A-409D-AAA8-B816A8F81F9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60.55</c:v>
                </c:pt>
                <c:pt idx="1">
                  <c:v>59.6</c:v>
                </c:pt>
                <c:pt idx="2">
                  <c:v>61.31</c:v>
                </c:pt>
                <c:pt idx="3">
                  <c:v>66.13</c:v>
                </c:pt>
                <c:pt idx="4">
                  <c:v>67.94</c:v>
                </c:pt>
              </c:numCache>
            </c:numRef>
          </c:val>
          <c:extLst>
            <c:ext xmlns:c16="http://schemas.microsoft.com/office/drawing/2014/chart" uri="{C3380CC4-5D6E-409C-BE32-E72D297353CC}">
              <c16:uniqueId val="{00000000-3DAD-4A59-8110-E710E84B46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3DAD-4A59-8110-E710E84B46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121.82</c:v>
                </c:pt>
                <c:pt idx="1">
                  <c:v>121.91</c:v>
                </c:pt>
                <c:pt idx="2">
                  <c:v>124.41</c:v>
                </c:pt>
                <c:pt idx="3">
                  <c:v>114.81</c:v>
                </c:pt>
                <c:pt idx="4">
                  <c:v>129.28</c:v>
                </c:pt>
              </c:numCache>
            </c:numRef>
          </c:val>
          <c:extLst>
            <c:ext xmlns:c16="http://schemas.microsoft.com/office/drawing/2014/chart" uri="{C3380CC4-5D6E-409C-BE32-E72D297353CC}">
              <c16:uniqueId val="{00000000-FC8A-47C2-A4B7-10BB75F279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FC8A-47C2-A4B7-10BB75F279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42.92</c:v>
                </c:pt>
                <c:pt idx="1">
                  <c:v>42.41</c:v>
                </c:pt>
                <c:pt idx="2">
                  <c:v>44.11</c:v>
                </c:pt>
                <c:pt idx="3">
                  <c:v>45.04</c:v>
                </c:pt>
                <c:pt idx="4">
                  <c:v>46.19</c:v>
                </c:pt>
              </c:numCache>
            </c:numRef>
          </c:val>
          <c:extLst>
            <c:ext xmlns:c16="http://schemas.microsoft.com/office/drawing/2014/chart" uri="{C3380CC4-5D6E-409C-BE32-E72D297353CC}">
              <c16:uniqueId val="{00000000-8CF0-467B-9CF8-7E105D29D5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CF0-467B-9CF8-7E105D29D5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29.42</c:v>
                </c:pt>
                <c:pt idx="1">
                  <c:v>29.46</c:v>
                </c:pt>
                <c:pt idx="2">
                  <c:v>30.9</c:v>
                </c:pt>
                <c:pt idx="3">
                  <c:v>30.04</c:v>
                </c:pt>
                <c:pt idx="4">
                  <c:v>27.9</c:v>
                </c:pt>
              </c:numCache>
            </c:numRef>
          </c:val>
          <c:extLst>
            <c:ext xmlns:c16="http://schemas.microsoft.com/office/drawing/2014/chart" uri="{C3380CC4-5D6E-409C-BE32-E72D297353CC}">
              <c16:uniqueId val="{00000000-8239-4B56-8F87-036E1637D6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8239-4B56-8F87-036E1637D6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36-4AC5-BF1C-315037497E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0236-4AC5-BF1C-315037497E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233.8</c:v>
                </c:pt>
                <c:pt idx="1">
                  <c:v>227.57</c:v>
                </c:pt>
                <c:pt idx="2">
                  <c:v>270.20999999999998</c:v>
                </c:pt>
                <c:pt idx="3">
                  <c:v>246.5</c:v>
                </c:pt>
                <c:pt idx="4">
                  <c:v>253.18</c:v>
                </c:pt>
              </c:numCache>
            </c:numRef>
          </c:val>
          <c:extLst>
            <c:ext xmlns:c16="http://schemas.microsoft.com/office/drawing/2014/chart" uri="{C3380CC4-5D6E-409C-BE32-E72D297353CC}">
              <c16:uniqueId val="{00000000-D48D-48D9-8FEC-A7D3BA11C7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D48D-48D9-8FEC-A7D3BA11C7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772.41</c:v>
                </c:pt>
                <c:pt idx="1">
                  <c:v>735.97</c:v>
                </c:pt>
                <c:pt idx="2">
                  <c:v>685.73</c:v>
                </c:pt>
                <c:pt idx="3">
                  <c:v>653.62</c:v>
                </c:pt>
                <c:pt idx="4">
                  <c:v>609.82000000000005</c:v>
                </c:pt>
              </c:numCache>
            </c:numRef>
          </c:val>
          <c:extLst>
            <c:ext xmlns:c16="http://schemas.microsoft.com/office/drawing/2014/chart" uri="{C3380CC4-5D6E-409C-BE32-E72D297353CC}">
              <c16:uniqueId val="{00000000-D173-44CD-A9AC-537452B03E9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D173-44CD-A9AC-537452B03E9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96.59</c:v>
                </c:pt>
                <c:pt idx="1">
                  <c:v>100.01</c:v>
                </c:pt>
                <c:pt idx="2">
                  <c:v>103.72</c:v>
                </c:pt>
                <c:pt idx="3">
                  <c:v>104.43</c:v>
                </c:pt>
                <c:pt idx="4">
                  <c:v>119.24</c:v>
                </c:pt>
              </c:numCache>
            </c:numRef>
          </c:val>
          <c:extLst>
            <c:ext xmlns:c16="http://schemas.microsoft.com/office/drawing/2014/chart" uri="{C3380CC4-5D6E-409C-BE32-E72D297353CC}">
              <c16:uniqueId val="{00000000-B7AA-4843-A876-D12D9EA29A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B7AA-4843-A876-D12D9EA29A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115.97</c:v>
                </c:pt>
                <c:pt idx="1">
                  <c:v>116.73</c:v>
                </c:pt>
                <c:pt idx="2">
                  <c:v>119.17</c:v>
                </c:pt>
                <c:pt idx="3">
                  <c:v>119.42</c:v>
                </c:pt>
                <c:pt idx="4">
                  <c:v>105.07</c:v>
                </c:pt>
              </c:numCache>
            </c:numRef>
          </c:val>
          <c:extLst>
            <c:ext xmlns:c16="http://schemas.microsoft.com/office/drawing/2014/chart" uri="{C3380CC4-5D6E-409C-BE32-E72D297353CC}">
              <c16:uniqueId val="{00000000-46CC-491A-91BA-8336F3309D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6CC-491A-91BA-8336F3309D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M34" sqref="M3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都留市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29516</v>
      </c>
      <c r="AM8" s="45"/>
      <c r="AN8" s="45"/>
      <c r="AO8" s="45"/>
      <c r="AP8" s="45"/>
      <c r="AQ8" s="45"/>
      <c r="AR8" s="45"/>
      <c r="AS8" s="45"/>
      <c r="AT8" s="46">
        <f>データ!$S$6</f>
        <v>161.63</v>
      </c>
      <c r="AU8" s="47"/>
      <c r="AV8" s="47"/>
      <c r="AW8" s="47"/>
      <c r="AX8" s="47"/>
      <c r="AY8" s="47"/>
      <c r="AZ8" s="47"/>
      <c r="BA8" s="47"/>
      <c r="BB8" s="48">
        <f>データ!$T$6</f>
        <v>182.61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50.93</v>
      </c>
      <c r="J10" s="47"/>
      <c r="K10" s="47"/>
      <c r="L10" s="47"/>
      <c r="M10" s="47"/>
      <c r="N10" s="47"/>
      <c r="O10" s="81"/>
      <c r="P10" s="48">
        <f>データ!$P$6</f>
        <v>51.9</v>
      </c>
      <c r="Q10" s="48"/>
      <c r="R10" s="48"/>
      <c r="S10" s="48"/>
      <c r="T10" s="48"/>
      <c r="U10" s="48"/>
      <c r="V10" s="48"/>
      <c r="W10" s="45">
        <f>データ!$Q$6</f>
        <v>2260</v>
      </c>
      <c r="X10" s="45"/>
      <c r="Y10" s="45"/>
      <c r="Z10" s="45"/>
      <c r="AA10" s="45"/>
      <c r="AB10" s="45"/>
      <c r="AC10" s="45"/>
      <c r="AD10" s="2"/>
      <c r="AE10" s="2"/>
      <c r="AF10" s="2"/>
      <c r="AG10" s="2"/>
      <c r="AH10" s="2"/>
      <c r="AI10" s="2"/>
      <c r="AJ10" s="2"/>
      <c r="AK10" s="2"/>
      <c r="AL10" s="45">
        <f>データ!$U$6</f>
        <v>15089</v>
      </c>
      <c r="AM10" s="45"/>
      <c r="AN10" s="45"/>
      <c r="AO10" s="45"/>
      <c r="AP10" s="45"/>
      <c r="AQ10" s="45"/>
      <c r="AR10" s="45"/>
      <c r="AS10" s="45"/>
      <c r="AT10" s="46">
        <f>データ!$V$6</f>
        <v>12.3</v>
      </c>
      <c r="AU10" s="47"/>
      <c r="AV10" s="47"/>
      <c r="AW10" s="47"/>
      <c r="AX10" s="47"/>
      <c r="AY10" s="47"/>
      <c r="AZ10" s="47"/>
      <c r="BA10" s="47"/>
      <c r="BB10" s="48">
        <f>データ!$W$6</f>
        <v>1226.75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5"/>
      <c r="BN47" s="85"/>
      <c r="BO47" s="85"/>
      <c r="BP47" s="85"/>
      <c r="BQ47" s="85"/>
      <c r="BR47" s="85"/>
      <c r="BS47" s="85"/>
      <c r="BT47" s="85"/>
      <c r="BU47" s="85"/>
      <c r="BV47" s="85"/>
      <c r="BW47" s="85"/>
      <c r="BX47" s="85"/>
      <c r="BY47" s="85"/>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5"/>
      <c r="BN48" s="85"/>
      <c r="BO48" s="85"/>
      <c r="BP48" s="85"/>
      <c r="BQ48" s="85"/>
      <c r="BR48" s="85"/>
      <c r="BS48" s="85"/>
      <c r="BT48" s="85"/>
      <c r="BU48" s="85"/>
      <c r="BV48" s="85"/>
      <c r="BW48" s="85"/>
      <c r="BX48" s="85"/>
      <c r="BY48" s="85"/>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5"/>
      <c r="BN49" s="85"/>
      <c r="BO49" s="85"/>
      <c r="BP49" s="85"/>
      <c r="BQ49" s="85"/>
      <c r="BR49" s="85"/>
      <c r="BS49" s="85"/>
      <c r="BT49" s="85"/>
      <c r="BU49" s="85"/>
      <c r="BV49" s="85"/>
      <c r="BW49" s="85"/>
      <c r="BX49" s="85"/>
      <c r="BY49" s="85"/>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5"/>
      <c r="BN50" s="85"/>
      <c r="BO50" s="85"/>
      <c r="BP50" s="85"/>
      <c r="BQ50" s="85"/>
      <c r="BR50" s="85"/>
      <c r="BS50" s="85"/>
      <c r="BT50" s="85"/>
      <c r="BU50" s="85"/>
      <c r="BV50" s="85"/>
      <c r="BW50" s="85"/>
      <c r="BX50" s="85"/>
      <c r="BY50" s="85"/>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5"/>
      <c r="BN51" s="85"/>
      <c r="BO51" s="85"/>
      <c r="BP51" s="85"/>
      <c r="BQ51" s="85"/>
      <c r="BR51" s="85"/>
      <c r="BS51" s="85"/>
      <c r="BT51" s="85"/>
      <c r="BU51" s="85"/>
      <c r="BV51" s="85"/>
      <c r="BW51" s="85"/>
      <c r="BX51" s="85"/>
      <c r="BY51" s="85"/>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5"/>
      <c r="BN52" s="85"/>
      <c r="BO52" s="85"/>
      <c r="BP52" s="85"/>
      <c r="BQ52" s="85"/>
      <c r="BR52" s="85"/>
      <c r="BS52" s="85"/>
      <c r="BT52" s="85"/>
      <c r="BU52" s="85"/>
      <c r="BV52" s="85"/>
      <c r="BW52" s="85"/>
      <c r="BX52" s="85"/>
      <c r="BY52" s="85"/>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5"/>
      <c r="BN53" s="85"/>
      <c r="BO53" s="85"/>
      <c r="BP53" s="85"/>
      <c r="BQ53" s="85"/>
      <c r="BR53" s="85"/>
      <c r="BS53" s="85"/>
      <c r="BT53" s="85"/>
      <c r="BU53" s="85"/>
      <c r="BV53" s="85"/>
      <c r="BW53" s="85"/>
      <c r="BX53" s="85"/>
      <c r="BY53" s="85"/>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5"/>
      <c r="BN54" s="85"/>
      <c r="BO54" s="85"/>
      <c r="BP54" s="85"/>
      <c r="BQ54" s="85"/>
      <c r="BR54" s="85"/>
      <c r="BS54" s="85"/>
      <c r="BT54" s="85"/>
      <c r="BU54" s="85"/>
      <c r="BV54" s="85"/>
      <c r="BW54" s="85"/>
      <c r="BX54" s="85"/>
      <c r="BY54" s="85"/>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5"/>
      <c r="BN55" s="85"/>
      <c r="BO55" s="85"/>
      <c r="BP55" s="85"/>
      <c r="BQ55" s="85"/>
      <c r="BR55" s="85"/>
      <c r="BS55" s="85"/>
      <c r="BT55" s="85"/>
      <c r="BU55" s="85"/>
      <c r="BV55" s="85"/>
      <c r="BW55" s="85"/>
      <c r="BX55" s="85"/>
      <c r="BY55" s="85"/>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5"/>
      <c r="BN56" s="85"/>
      <c r="BO56" s="85"/>
      <c r="BP56" s="85"/>
      <c r="BQ56" s="85"/>
      <c r="BR56" s="85"/>
      <c r="BS56" s="85"/>
      <c r="BT56" s="85"/>
      <c r="BU56" s="85"/>
      <c r="BV56" s="85"/>
      <c r="BW56" s="85"/>
      <c r="BX56" s="85"/>
      <c r="BY56" s="85"/>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5"/>
      <c r="BN57" s="85"/>
      <c r="BO57" s="85"/>
      <c r="BP57" s="85"/>
      <c r="BQ57" s="85"/>
      <c r="BR57" s="85"/>
      <c r="BS57" s="85"/>
      <c r="BT57" s="85"/>
      <c r="BU57" s="85"/>
      <c r="BV57" s="85"/>
      <c r="BW57" s="85"/>
      <c r="BX57" s="85"/>
      <c r="BY57" s="85"/>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5"/>
      <c r="BN58" s="85"/>
      <c r="BO58" s="85"/>
      <c r="BP58" s="85"/>
      <c r="BQ58" s="85"/>
      <c r="BR58" s="85"/>
      <c r="BS58" s="85"/>
      <c r="BT58" s="85"/>
      <c r="BU58" s="85"/>
      <c r="BV58" s="85"/>
      <c r="BW58" s="85"/>
      <c r="BX58" s="85"/>
      <c r="BY58" s="85"/>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5"/>
      <c r="BN59" s="85"/>
      <c r="BO59" s="85"/>
      <c r="BP59" s="85"/>
      <c r="BQ59" s="85"/>
      <c r="BR59" s="85"/>
      <c r="BS59" s="85"/>
      <c r="BT59" s="85"/>
      <c r="BU59" s="85"/>
      <c r="BV59" s="85"/>
      <c r="BW59" s="85"/>
      <c r="BX59" s="85"/>
      <c r="BY59" s="85"/>
      <c r="BZ59" s="86"/>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7"/>
      <c r="BM60" s="85"/>
      <c r="BN60" s="85"/>
      <c r="BO60" s="85"/>
      <c r="BP60" s="85"/>
      <c r="BQ60" s="85"/>
      <c r="BR60" s="85"/>
      <c r="BS60" s="85"/>
      <c r="BT60" s="85"/>
      <c r="BU60" s="85"/>
      <c r="BV60" s="85"/>
      <c r="BW60" s="85"/>
      <c r="BX60" s="85"/>
      <c r="BY60" s="85"/>
      <c r="BZ60" s="86"/>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7"/>
      <c r="BM61" s="85"/>
      <c r="BN61" s="85"/>
      <c r="BO61" s="85"/>
      <c r="BP61" s="85"/>
      <c r="BQ61" s="85"/>
      <c r="BR61" s="85"/>
      <c r="BS61" s="85"/>
      <c r="BT61" s="85"/>
      <c r="BU61" s="85"/>
      <c r="BV61" s="85"/>
      <c r="BW61" s="85"/>
      <c r="BX61" s="85"/>
      <c r="BY61" s="85"/>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5"/>
      <c r="BN62" s="85"/>
      <c r="BO62" s="85"/>
      <c r="BP62" s="85"/>
      <c r="BQ62" s="85"/>
      <c r="BR62" s="85"/>
      <c r="BS62" s="85"/>
      <c r="BT62" s="85"/>
      <c r="BU62" s="85"/>
      <c r="BV62" s="85"/>
      <c r="BW62" s="85"/>
      <c r="BX62" s="85"/>
      <c r="BY62" s="85"/>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5"/>
      <c r="BN63" s="85"/>
      <c r="BO63" s="85"/>
      <c r="BP63" s="85"/>
      <c r="BQ63" s="85"/>
      <c r="BR63" s="85"/>
      <c r="BS63" s="85"/>
      <c r="BT63" s="85"/>
      <c r="BU63" s="85"/>
      <c r="BV63" s="85"/>
      <c r="BW63" s="85"/>
      <c r="BX63" s="85"/>
      <c r="BY63" s="85"/>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lPC+ICSmrCNJyQJPJtWeyNs/dLyn/QripXWq33LZ1bWQtaKSw4RM6wefRJzDXUsFDuRWSnR5luhYIAjL7X5lw==" saltValue="aAIEfDq8fApuKNZmzEOJ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192040</v>
      </c>
      <c r="D6" s="20">
        <f t="shared" si="3"/>
        <v>46</v>
      </c>
      <c r="E6" s="20">
        <f t="shared" si="3"/>
        <v>1</v>
      </c>
      <c r="F6" s="20">
        <f t="shared" si="3"/>
        <v>0</v>
      </c>
      <c r="G6" s="20">
        <f t="shared" si="3"/>
        <v>1</v>
      </c>
      <c r="H6" s="20" t="str">
        <f t="shared" si="3"/>
        <v>山梨県　都留市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50.93</v>
      </c>
      <c r="P6" s="21">
        <f t="shared" si="3"/>
        <v>51.9</v>
      </c>
      <c r="Q6" s="21">
        <f t="shared" si="3"/>
        <v>2260</v>
      </c>
      <c r="R6" s="21">
        <f t="shared" si="3"/>
        <v>29516</v>
      </c>
      <c r="S6" s="21">
        <f t="shared" si="3"/>
        <v>161.63</v>
      </c>
      <c r="T6" s="21">
        <f t="shared" si="3"/>
        <v>182.61</v>
      </c>
      <c r="U6" s="21">
        <f t="shared" si="3"/>
        <v>15089</v>
      </c>
      <c r="V6" s="21">
        <f t="shared" si="3"/>
        <v>12.3</v>
      </c>
      <c r="W6" s="21">
        <f t="shared" si="3"/>
        <v>1226.75</v>
      </c>
      <c r="X6" s="22">
        <f>IF(X7="",NA(),X7)</f>
        <v>121.82</v>
      </c>
      <c r="Y6" s="22">
        <f t="shared" ref="Y6:AG6" si="4">IF(Y7="",NA(),Y7)</f>
        <v>121.91</v>
      </c>
      <c r="Z6" s="22">
        <f t="shared" si="4"/>
        <v>124.41</v>
      </c>
      <c r="AA6" s="22">
        <f t="shared" si="4"/>
        <v>114.81</v>
      </c>
      <c r="AB6" s="22">
        <f t="shared" si="4"/>
        <v>129.28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233.8</v>
      </c>
      <c r="AU6" s="22">
        <f t="shared" ref="AU6:BC6" si="6">IF(AU7="",NA(),AU7)</f>
        <v>227.57</v>
      </c>
      <c r="AV6" s="22">
        <f t="shared" si="6"/>
        <v>270.20999999999998</v>
      </c>
      <c r="AW6" s="22">
        <f t="shared" si="6"/>
        <v>246.5</v>
      </c>
      <c r="AX6" s="22">
        <f t="shared" si="6"/>
        <v>253.18</v>
      </c>
      <c r="AY6" s="22">
        <f t="shared" si="6"/>
        <v>359.47</v>
      </c>
      <c r="AZ6" s="22">
        <f t="shared" si="6"/>
        <v>369.69</v>
      </c>
      <c r="BA6" s="22">
        <f t="shared" si="6"/>
        <v>379.08</v>
      </c>
      <c r="BB6" s="22">
        <f t="shared" si="6"/>
        <v>367.55</v>
      </c>
      <c r="BC6" s="22">
        <f t="shared" si="6"/>
        <v>378.56</v>
      </c>
      <c r="BD6" s="21" t="str">
        <f>IF(BD7="","",IF(BD7="-","【-】","【"&amp;SUBSTITUTE(TEXT(BD7,"#,##0.00"),"-","△")&amp;"】"))</f>
        <v>【261.51】</v>
      </c>
      <c r="BE6" s="22">
        <f>IF(BE7="",NA(),BE7)</f>
        <v>772.41</v>
      </c>
      <c r="BF6" s="22">
        <f t="shared" ref="BF6:BN6" si="7">IF(BF7="",NA(),BF7)</f>
        <v>735.97</v>
      </c>
      <c r="BG6" s="22">
        <f t="shared" si="7"/>
        <v>685.73</v>
      </c>
      <c r="BH6" s="22">
        <f t="shared" si="7"/>
        <v>653.62</v>
      </c>
      <c r="BI6" s="22">
        <f t="shared" si="7"/>
        <v>609.82000000000005</v>
      </c>
      <c r="BJ6" s="22">
        <f t="shared" si="7"/>
        <v>401.79</v>
      </c>
      <c r="BK6" s="22">
        <f t="shared" si="7"/>
        <v>402.99</v>
      </c>
      <c r="BL6" s="22">
        <f t="shared" si="7"/>
        <v>398.98</v>
      </c>
      <c r="BM6" s="22">
        <f t="shared" si="7"/>
        <v>418.68</v>
      </c>
      <c r="BN6" s="22">
        <f t="shared" si="7"/>
        <v>395.68</v>
      </c>
      <c r="BO6" s="21" t="str">
        <f>IF(BO7="","",IF(BO7="-","【-】","【"&amp;SUBSTITUTE(TEXT(BO7,"#,##0.00"),"-","△")&amp;"】"))</f>
        <v>【265.16】</v>
      </c>
      <c r="BP6" s="22">
        <f>IF(BP7="",NA(),BP7)</f>
        <v>96.59</v>
      </c>
      <c r="BQ6" s="22">
        <f t="shared" ref="BQ6:BY6" si="8">IF(BQ7="",NA(),BQ7)</f>
        <v>100.01</v>
      </c>
      <c r="BR6" s="22">
        <f t="shared" si="8"/>
        <v>103.72</v>
      </c>
      <c r="BS6" s="22">
        <f t="shared" si="8"/>
        <v>104.43</v>
      </c>
      <c r="BT6" s="22">
        <f t="shared" si="8"/>
        <v>119.24</v>
      </c>
      <c r="BU6" s="22">
        <f t="shared" si="8"/>
        <v>100.12</v>
      </c>
      <c r="BV6" s="22">
        <f t="shared" si="8"/>
        <v>98.66</v>
      </c>
      <c r="BW6" s="22">
        <f t="shared" si="8"/>
        <v>98.64</v>
      </c>
      <c r="BX6" s="22">
        <f t="shared" si="8"/>
        <v>94.78</v>
      </c>
      <c r="BY6" s="22">
        <f t="shared" si="8"/>
        <v>97.59</v>
      </c>
      <c r="BZ6" s="21" t="str">
        <f>IF(BZ7="","",IF(BZ7="-","【-】","【"&amp;SUBSTITUTE(TEXT(BZ7,"#,##0.00"),"-","△")&amp;"】"))</f>
        <v>【102.35】</v>
      </c>
      <c r="CA6" s="22">
        <f>IF(CA7="",NA(),CA7)</f>
        <v>115.97</v>
      </c>
      <c r="CB6" s="22">
        <f t="shared" ref="CB6:CJ6" si="9">IF(CB7="",NA(),CB7)</f>
        <v>116.73</v>
      </c>
      <c r="CC6" s="22">
        <f t="shared" si="9"/>
        <v>119.17</v>
      </c>
      <c r="CD6" s="22">
        <f t="shared" si="9"/>
        <v>119.42</v>
      </c>
      <c r="CE6" s="22">
        <f t="shared" si="9"/>
        <v>105.07</v>
      </c>
      <c r="CF6" s="22">
        <f t="shared" si="9"/>
        <v>174.97</v>
      </c>
      <c r="CG6" s="22">
        <f t="shared" si="9"/>
        <v>178.59</v>
      </c>
      <c r="CH6" s="22">
        <f t="shared" si="9"/>
        <v>178.92</v>
      </c>
      <c r="CI6" s="22">
        <f t="shared" si="9"/>
        <v>181.3</v>
      </c>
      <c r="CJ6" s="22">
        <f t="shared" si="9"/>
        <v>181.71</v>
      </c>
      <c r="CK6" s="21" t="str">
        <f>IF(CK7="","",IF(CK7="-","【-】","【"&amp;SUBSTITUTE(TEXT(CK7,"#,##0.00"),"-","△")&amp;"】"))</f>
        <v>【167.74】</v>
      </c>
      <c r="CL6" s="22">
        <f>IF(CL7="",NA(),CL7)</f>
        <v>46.45</v>
      </c>
      <c r="CM6" s="22">
        <f t="shared" ref="CM6:CU6" si="10">IF(CM7="",NA(),CM7)</f>
        <v>47.12</v>
      </c>
      <c r="CN6" s="22">
        <f t="shared" si="10"/>
        <v>44.63</v>
      </c>
      <c r="CO6" s="22">
        <f t="shared" si="10"/>
        <v>49.44</v>
      </c>
      <c r="CP6" s="22">
        <f t="shared" si="10"/>
        <v>48.91</v>
      </c>
      <c r="CQ6" s="22">
        <f t="shared" si="10"/>
        <v>55.63</v>
      </c>
      <c r="CR6" s="22">
        <f t="shared" si="10"/>
        <v>55.03</v>
      </c>
      <c r="CS6" s="22">
        <f t="shared" si="10"/>
        <v>55.14</v>
      </c>
      <c r="CT6" s="22">
        <f t="shared" si="10"/>
        <v>55.89</v>
      </c>
      <c r="CU6" s="22">
        <f t="shared" si="10"/>
        <v>55.72</v>
      </c>
      <c r="CV6" s="21" t="str">
        <f>IF(CV7="","",IF(CV7="-","【-】","【"&amp;SUBSTITUTE(TEXT(CV7,"#,##0.00"),"-","△")&amp;"】"))</f>
        <v>【60.29】</v>
      </c>
      <c r="CW6" s="22">
        <f>IF(CW7="",NA(),CW7)</f>
        <v>60.55</v>
      </c>
      <c r="CX6" s="22">
        <f t="shared" ref="CX6:DF6" si="11">IF(CX7="",NA(),CX7)</f>
        <v>59.6</v>
      </c>
      <c r="CY6" s="22">
        <f t="shared" si="11"/>
        <v>61.31</v>
      </c>
      <c r="CZ6" s="22">
        <f t="shared" si="11"/>
        <v>66.13</v>
      </c>
      <c r="DA6" s="22">
        <f t="shared" si="11"/>
        <v>67.94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42.92</v>
      </c>
      <c r="DI6" s="22">
        <f t="shared" ref="DI6:DQ6" si="12">IF(DI7="",NA(),DI7)</f>
        <v>42.41</v>
      </c>
      <c r="DJ6" s="22">
        <f t="shared" si="12"/>
        <v>44.11</v>
      </c>
      <c r="DK6" s="22">
        <f t="shared" si="12"/>
        <v>45.04</v>
      </c>
      <c r="DL6" s="22">
        <f t="shared" si="12"/>
        <v>46.19</v>
      </c>
      <c r="DM6" s="22">
        <f t="shared" si="12"/>
        <v>48.05</v>
      </c>
      <c r="DN6" s="22">
        <f t="shared" si="12"/>
        <v>48.87</v>
      </c>
      <c r="DO6" s="22">
        <f t="shared" si="12"/>
        <v>49.92</v>
      </c>
      <c r="DP6" s="22">
        <f t="shared" si="12"/>
        <v>50.63</v>
      </c>
      <c r="DQ6" s="22">
        <f t="shared" si="12"/>
        <v>51.29</v>
      </c>
      <c r="DR6" s="21" t="str">
        <f>IF(DR7="","",IF(DR7="-","【-】","【"&amp;SUBSTITUTE(TEXT(DR7,"#,##0.00"),"-","△")&amp;"】"))</f>
        <v>【50.88】</v>
      </c>
      <c r="DS6" s="22">
        <f>IF(DS7="",NA(),DS7)</f>
        <v>29.42</v>
      </c>
      <c r="DT6" s="22">
        <f t="shared" ref="DT6:EB6" si="13">IF(DT7="",NA(),DT7)</f>
        <v>29.46</v>
      </c>
      <c r="DU6" s="22">
        <f t="shared" si="13"/>
        <v>30.9</v>
      </c>
      <c r="DV6" s="22">
        <f t="shared" si="13"/>
        <v>30.04</v>
      </c>
      <c r="DW6" s="22">
        <f t="shared" si="13"/>
        <v>27.9</v>
      </c>
      <c r="DX6" s="22">
        <f t="shared" si="13"/>
        <v>13.39</v>
      </c>
      <c r="DY6" s="22">
        <f t="shared" si="13"/>
        <v>14.85</v>
      </c>
      <c r="DZ6" s="22">
        <f t="shared" si="13"/>
        <v>16.88</v>
      </c>
      <c r="EA6" s="22">
        <f t="shared" si="13"/>
        <v>18.28</v>
      </c>
      <c r="EB6" s="22">
        <f t="shared" si="13"/>
        <v>19.61</v>
      </c>
      <c r="EC6" s="21" t="str">
        <f>IF(EC7="","",IF(EC7="-","【-】","【"&amp;SUBSTITUTE(TEXT(EC7,"#,##0.00"),"-","△")&amp;"】"))</f>
        <v>【22.30】</v>
      </c>
      <c r="ED6" s="22">
        <f>IF(ED7="",NA(),ED7)</f>
        <v>1.24</v>
      </c>
      <c r="EE6" s="22">
        <f t="shared" ref="EE6:EM6" si="14">IF(EE7="",NA(),EE7)</f>
        <v>0.85</v>
      </c>
      <c r="EF6" s="22">
        <f t="shared" si="14"/>
        <v>0.82</v>
      </c>
      <c r="EG6" s="22">
        <f t="shared" si="14"/>
        <v>0.27</v>
      </c>
      <c r="EH6" s="22">
        <f t="shared" si="14"/>
        <v>0.46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192040</v>
      </c>
      <c r="D7" s="24">
        <v>46</v>
      </c>
      <c r="E7" s="24">
        <v>1</v>
      </c>
      <c r="F7" s="24">
        <v>0</v>
      </c>
      <c r="G7" s="24">
        <v>1</v>
      </c>
      <c r="H7" s="24" t="s">
        <v>93</v>
      </c>
      <c r="I7" s="24" t="s">
        <v>94</v>
      </c>
      <c r="J7" s="24" t="s">
        <v>95</v>
      </c>
      <c r="K7" s="24" t="s">
        <v>96</v>
      </c>
      <c r="L7" s="24" t="s">
        <v>97</v>
      </c>
      <c r="M7" s="24" t="s">
        <v>98</v>
      </c>
      <c r="N7" s="25" t="s">
        <v>99</v>
      </c>
      <c r="O7" s="25">
        <v>50.93</v>
      </c>
      <c r="P7" s="25">
        <v>51.9</v>
      </c>
      <c r="Q7" s="25">
        <v>2260</v>
      </c>
      <c r="R7" s="25">
        <v>29516</v>
      </c>
      <c r="S7" s="25">
        <v>161.63</v>
      </c>
      <c r="T7" s="25">
        <v>182.61</v>
      </c>
      <c r="U7" s="25">
        <v>15089</v>
      </c>
      <c r="V7" s="25">
        <v>12.3</v>
      </c>
      <c r="W7" s="25">
        <v>1226.75</v>
      </c>
      <c r="X7" s="25">
        <v>121.82</v>
      </c>
      <c r="Y7" s="25">
        <v>121.91</v>
      </c>
      <c r="Z7" s="25">
        <v>124.41</v>
      </c>
      <c r="AA7" s="25">
        <v>114.81</v>
      </c>
      <c r="AB7" s="25">
        <v>129.28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233.8</v>
      </c>
      <c r="AU7" s="25">
        <v>227.57</v>
      </c>
      <c r="AV7" s="25">
        <v>270.20999999999998</v>
      </c>
      <c r="AW7" s="25">
        <v>246.5</v>
      </c>
      <c r="AX7" s="25">
        <v>253.18</v>
      </c>
      <c r="AY7" s="25">
        <v>359.47</v>
      </c>
      <c r="AZ7" s="25">
        <v>369.69</v>
      </c>
      <c r="BA7" s="25">
        <v>379.08</v>
      </c>
      <c r="BB7" s="25">
        <v>367.55</v>
      </c>
      <c r="BC7" s="25">
        <v>378.56</v>
      </c>
      <c r="BD7" s="25">
        <v>261.51</v>
      </c>
      <c r="BE7" s="25">
        <v>772.41</v>
      </c>
      <c r="BF7" s="25">
        <v>735.97</v>
      </c>
      <c r="BG7" s="25">
        <v>685.73</v>
      </c>
      <c r="BH7" s="25">
        <v>653.62</v>
      </c>
      <c r="BI7" s="25">
        <v>609.82000000000005</v>
      </c>
      <c r="BJ7" s="25">
        <v>401.79</v>
      </c>
      <c r="BK7" s="25">
        <v>402.99</v>
      </c>
      <c r="BL7" s="25">
        <v>398.98</v>
      </c>
      <c r="BM7" s="25">
        <v>418.68</v>
      </c>
      <c r="BN7" s="25">
        <v>395.68</v>
      </c>
      <c r="BO7" s="25">
        <v>265.16000000000003</v>
      </c>
      <c r="BP7" s="25">
        <v>96.59</v>
      </c>
      <c r="BQ7" s="25">
        <v>100.01</v>
      </c>
      <c r="BR7" s="25">
        <v>103.72</v>
      </c>
      <c r="BS7" s="25">
        <v>104.43</v>
      </c>
      <c r="BT7" s="25">
        <v>119.24</v>
      </c>
      <c r="BU7" s="25">
        <v>100.12</v>
      </c>
      <c r="BV7" s="25">
        <v>98.66</v>
      </c>
      <c r="BW7" s="25">
        <v>98.64</v>
      </c>
      <c r="BX7" s="25">
        <v>94.78</v>
      </c>
      <c r="BY7" s="25">
        <v>97.59</v>
      </c>
      <c r="BZ7" s="25">
        <v>102.35</v>
      </c>
      <c r="CA7" s="25">
        <v>115.97</v>
      </c>
      <c r="CB7" s="25">
        <v>116.73</v>
      </c>
      <c r="CC7" s="25">
        <v>119.17</v>
      </c>
      <c r="CD7" s="25">
        <v>119.42</v>
      </c>
      <c r="CE7" s="25">
        <v>105.07</v>
      </c>
      <c r="CF7" s="25">
        <v>174.97</v>
      </c>
      <c r="CG7" s="25">
        <v>178.59</v>
      </c>
      <c r="CH7" s="25">
        <v>178.92</v>
      </c>
      <c r="CI7" s="25">
        <v>181.3</v>
      </c>
      <c r="CJ7" s="25">
        <v>181.71</v>
      </c>
      <c r="CK7" s="25">
        <v>167.74</v>
      </c>
      <c r="CL7" s="25">
        <v>46.45</v>
      </c>
      <c r="CM7" s="25">
        <v>47.12</v>
      </c>
      <c r="CN7" s="25">
        <v>44.63</v>
      </c>
      <c r="CO7" s="25">
        <v>49.44</v>
      </c>
      <c r="CP7" s="25">
        <v>48.91</v>
      </c>
      <c r="CQ7" s="25">
        <v>55.63</v>
      </c>
      <c r="CR7" s="25">
        <v>55.03</v>
      </c>
      <c r="CS7" s="25">
        <v>55.14</v>
      </c>
      <c r="CT7" s="25">
        <v>55.89</v>
      </c>
      <c r="CU7" s="25">
        <v>55.72</v>
      </c>
      <c r="CV7" s="25">
        <v>60.29</v>
      </c>
      <c r="CW7" s="25">
        <v>60.55</v>
      </c>
      <c r="CX7" s="25">
        <v>59.6</v>
      </c>
      <c r="CY7" s="25">
        <v>61.31</v>
      </c>
      <c r="CZ7" s="25">
        <v>66.13</v>
      </c>
      <c r="DA7" s="25">
        <v>67.94</v>
      </c>
      <c r="DB7" s="25">
        <v>82.04</v>
      </c>
      <c r="DC7" s="25">
        <v>81.900000000000006</v>
      </c>
      <c r="DD7" s="25">
        <v>81.39</v>
      </c>
      <c r="DE7" s="25">
        <v>81.27</v>
      </c>
      <c r="DF7" s="25">
        <v>81.260000000000005</v>
      </c>
      <c r="DG7" s="25">
        <v>90.12</v>
      </c>
      <c r="DH7" s="25">
        <v>42.92</v>
      </c>
      <c r="DI7" s="25">
        <v>42.41</v>
      </c>
      <c r="DJ7" s="25">
        <v>44.11</v>
      </c>
      <c r="DK7" s="25">
        <v>45.04</v>
      </c>
      <c r="DL7" s="25">
        <v>46.19</v>
      </c>
      <c r="DM7" s="25">
        <v>48.05</v>
      </c>
      <c r="DN7" s="25">
        <v>48.87</v>
      </c>
      <c r="DO7" s="25">
        <v>49.92</v>
      </c>
      <c r="DP7" s="25">
        <v>50.63</v>
      </c>
      <c r="DQ7" s="25">
        <v>51.29</v>
      </c>
      <c r="DR7" s="25">
        <v>50.88</v>
      </c>
      <c r="DS7" s="25">
        <v>29.42</v>
      </c>
      <c r="DT7" s="25">
        <v>29.46</v>
      </c>
      <c r="DU7" s="25">
        <v>30.9</v>
      </c>
      <c r="DV7" s="25">
        <v>30.04</v>
      </c>
      <c r="DW7" s="25">
        <v>27.9</v>
      </c>
      <c r="DX7" s="25">
        <v>13.39</v>
      </c>
      <c r="DY7" s="25">
        <v>14.85</v>
      </c>
      <c r="DZ7" s="25">
        <v>16.88</v>
      </c>
      <c r="EA7" s="25">
        <v>18.28</v>
      </c>
      <c r="EB7" s="25">
        <v>19.61</v>
      </c>
      <c r="EC7" s="25">
        <v>22.3</v>
      </c>
      <c r="ED7" s="25">
        <v>1.24</v>
      </c>
      <c r="EE7" s="25">
        <v>0.85</v>
      </c>
      <c r="EF7" s="25">
        <v>0.82</v>
      </c>
      <c r="EG7" s="25">
        <v>0.27</v>
      </c>
      <c r="EH7" s="25">
        <v>0.46</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2023-02-13T23:40:43Z</cp:lastPrinted>
  <dcterms:created xsi:type="dcterms:W3CDTF">2022-12-01T00:58:01Z</dcterms:created>
  <dcterms:modified xsi:type="dcterms:W3CDTF">2023-02-13T23:40:46Z</dcterms:modified>
  <cp:category/>
</cp:coreProperties>
</file>