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3病院\02富士吉田市　△\"/>
    </mc:Choice>
  </mc:AlternateContent>
  <workbookProtection workbookAlgorithmName="SHA-512" workbookHashValue="QASTFQyjY4YhySlwvAtVM+fdpdmjqPSqfV7BLmYR70xigJ+9Wak8/O2k6xYhTutN9scTe758UH/pUe5Ifu33Vg==" workbookSaltValue="52I8llE0uq6eeDqhxhq7iw==" workbookSpinCount="100000" lockStructure="1"/>
  <bookViews>
    <workbookView xWindow="0" yWindow="0" windowWidth="30720" windowHeight="1269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IZ54" i="4" l="1"/>
  <c r="HM78" i="4"/>
  <c r="FL54" i="4"/>
  <c r="CS78" i="4"/>
  <c r="BX54" i="4"/>
  <c r="MN54" i="4"/>
  <c r="MN32" i="4"/>
  <c r="MH78" i="4"/>
  <c r="IZ32" i="4"/>
  <c r="FL32" i="4"/>
  <c r="BX32" i="4"/>
  <c r="C11" i="5"/>
  <c r="D11" i="5"/>
  <c r="E11" i="5"/>
  <c r="B11" i="5"/>
  <c r="AT54" i="4" l="1"/>
  <c r="LJ32" i="4"/>
  <c r="HV32" i="4"/>
  <c r="LJ54" i="4"/>
  <c r="KV78" i="4"/>
  <c r="HV54" i="4"/>
  <c r="GA78" i="4"/>
  <c r="EH54" i="4"/>
  <c r="EH32" i="4"/>
  <c r="BG78" i="4"/>
  <c r="AT32" i="4"/>
  <c r="FH78" i="4"/>
  <c r="DS32" i="4"/>
  <c r="AE54" i="4"/>
  <c r="KU32" i="4"/>
  <c r="KU54" i="4"/>
  <c r="KC78" i="4"/>
  <c r="HG54" i="4"/>
  <c r="HG32" i="4"/>
  <c r="DS54" i="4"/>
  <c r="AN78" i="4"/>
  <c r="AE32" i="4"/>
  <c r="JJ78" i="4"/>
  <c r="DD32" i="4"/>
  <c r="P32" i="4"/>
  <c r="U78" i="4"/>
  <c r="P54" i="4"/>
  <c r="KF54" i="4"/>
  <c r="KF32" i="4"/>
  <c r="GR54" i="4"/>
  <c r="GR32" i="4"/>
  <c r="EO78" i="4"/>
  <c r="DD54" i="4"/>
  <c r="LY32" i="4"/>
  <c r="IK54" i="4"/>
  <c r="GT78" i="4"/>
  <c r="EW54" i="4"/>
  <c r="EW32" i="4"/>
  <c r="BZ78" i="4"/>
  <c r="BI54" i="4"/>
  <c r="BI32" i="4"/>
  <c r="LY54" i="4"/>
  <c r="LO78" i="4"/>
  <c r="IK32" i="4"/>
</calcChain>
</file>

<file path=xl/sharedStrings.xml><?xml version="1.0" encoding="utf-8"?>
<sst xmlns="http://schemas.openxmlformats.org/spreadsheetml/2006/main" count="324" uniqueCount="182">
  <si>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</si>
  <si>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</si>
  <si>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</si>
  <si>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</si>
  <si>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</si>
  <si>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</si>
  <si>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</si>
  <si>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</si>
  <si>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</si>
  <si>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</si>
  <si>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</si>
  <si>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</si>
  <si>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</si>
  <si>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</si>
  <si>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</si>
  <si>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</si>
  <si>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</si>
  <si>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</si>
  <si>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</si>
  <si>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</si>
  <si>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</si>
  <si>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</si>
  <si>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</si>
  <si>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</si>
  <si>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</si>
  <si>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</si>
  <si>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</si>
  <si>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</si>
  <si>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</si>
  <si>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</si>
  <si>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</si>
  <si>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</si>
  <si>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</si>
  <si>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</si>
  <si>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</si>
  <si>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</si>
  <si>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</si>
  <si>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</si>
  <si>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</si>
  <si>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</si>
  <si>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</si>
  <si>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</si>
  <si>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</si>
  <si>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</si>
  <si>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</si>
  <si>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</si>
  <si>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</si>
  <si>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</si>
  <si>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</si>
  <si>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</si>
  <si>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</si>
  <si>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</si>
  <si>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</si>
  <si>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</si>
  <si>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</si>
  <si>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</si>
  <si>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</si>
  <si>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</si>
  <si>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</si>
  <si>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</si>
  <si>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</si>
  <si>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</si>
  <si>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</si>
  <si>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</si>
  <si>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</si>
  <si>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</si>
  <si>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</si>
  <si>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</si>
  <si>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</si>
  <si>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</si>
  <si>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</si>
  <si>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</si>
  <si>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</si>
  <si>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</si>
  <si>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</si>
  <si>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</si>
  <si>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</si>
  <si>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</si>
  <si>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</si>
  <si>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</si>
  <si>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</si>
  <si>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</si>
  <si>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</si>
  <si>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</si>
  <si>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</si>
  <si>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</si>
  <si>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</si>
  <si>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</si>
  <si>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</si>
  <si>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</si>
  <si>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</si>
  <si>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</si>
  <si>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</si>
  <si>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</si>
  <si>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</si>
  <si>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</si>
  <si>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</si>
  <si>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</si>
  <si>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</si>
  <si>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</si>
  <si>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</si>
  <si>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</si>
  <si>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</si>
  <si>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</si>
  <si>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</si>
  <si>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</si>
  <si>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</si>
  <si>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</si>
  <si>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</si>
  <si>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</si>
  <si>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</si>
  <si>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</si>
  <si>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</si>
  <si>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</si>
  <si>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</si>
  <si>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</si>
  <si>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</si>
  <si>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</si>
  <si>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</si>
  <si>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</si>
  <si>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</si>
  <si>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</si>
  <si>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</si>
  <si>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</si>
  <si>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</si>
  <si>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</si>
  <si>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</si>
  <si>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</si>
  <si>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</si>
  <si>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</si>
  <si>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</si>
  <si>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</si>
  <si>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</si>
  <si>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</si>
  <si>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</si>
  <si>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</si>
  <si>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</si>
  <si>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</si>
  <si>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</si>
  <si>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</si>
  <si>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</si>
  <si>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</si>
  <si>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</si>
  <si>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</si>
  <si>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</si>
  <si>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</si>
  <si>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</si>
  <si>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</si>
  <si>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</si>
  <si>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</si>
  <si>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</si>
  <si>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</si>
  <si>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</si>
  <si>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</si>
  <si>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</si>
  <si>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</si>
  <si>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</si>
  <si>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</si>
  <si>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</si>
  <si>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</si>
  <si>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富士吉田市</t>
  </si>
  <si>
    <t>国保市立病院</t>
  </si>
  <si>
    <t>当然財務</t>
  </si>
  <si>
    <t>病院事業</t>
  </si>
  <si>
    <t>一般病院</t>
  </si>
  <si>
    <t>300床以上～400床未満</t>
  </si>
  <si>
    <t>非設置</t>
  </si>
  <si>
    <t>直営</t>
  </si>
  <si>
    <t>対象</t>
  </si>
  <si>
    <t>ド 透 I ガ</t>
  </si>
  <si>
    <t>救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</si>
  <si>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</si>
  <si>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</si>
  <si>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</si>
  <si>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</si>
  <si>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</si>
  <si>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</si>
  <si>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</si>
  <si>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富士北麓地域において唯一の公立病院であり、救急医療・高度医療といった不採算部門を抱えるほか、地域がん診療連携拠点病院・地域災害拠点病院、更には新型コロナウイルス感染症患者の受け入れを行う重点医療機関等として、当地域の中核的役割を担っている。
</t>
    <rPh sb="69" eb="70">
      <t>サラ</t>
    </rPh>
    <rPh sb="72" eb="74">
      <t>シンガタ</t>
    </rPh>
    <rPh sb="81" eb="84">
      <t>カンセンショウ</t>
    </rPh>
    <rPh sb="84" eb="86">
      <t>カンジャ</t>
    </rPh>
    <rPh sb="87" eb="88">
      <t>ウ</t>
    </rPh>
    <rPh sb="89" eb="90">
      <t>イ</t>
    </rPh>
    <rPh sb="92" eb="93">
      <t>オコナ</t>
    </rPh>
    <rPh sb="94" eb="96">
      <t>ジュウテン</t>
    </rPh>
    <rPh sb="96" eb="98">
      <t>イリョウ</t>
    </rPh>
    <rPh sb="98" eb="100">
      <t>キカン</t>
    </rPh>
    <rPh sb="100" eb="101">
      <t>トウ</t>
    </rPh>
    <phoneticPr fontId="5"/>
  </si>
  <si>
    <t xml:space="preserve"> 有形固定資産減価償却率について、令和元年度以降少しずつ改善しているものの、依然として類似団体より老朽化の進捗度合いが高くなっている。本院は当該地に移転してから約20年が経過し、施設や医療機器等の老朽化が進んでいることから、早急に対策を講じていかなければならない。
　器械備品減価償却率や１床当たり有形固定資産については、院内施設の改修や医療機器整備を実施したことが大きな要因となっているもので、過去に整備した機器の老朽化は今も進んでいる。
　医療の停滞を招かないよう、今後も引き続き更新・整備を図っていく。</t>
    <rPh sb="1" eb="3">
      <t>ユウケイ</t>
    </rPh>
    <rPh sb="3" eb="5">
      <t>コテイ</t>
    </rPh>
    <rPh sb="5" eb="7">
      <t>シサン</t>
    </rPh>
    <rPh sb="7" eb="9">
      <t>ゲンカ</t>
    </rPh>
    <rPh sb="9" eb="11">
      <t>ショウキャク</t>
    </rPh>
    <rPh sb="11" eb="12">
      <t>リツ</t>
    </rPh>
    <rPh sb="22" eb="24">
      <t>イコウ</t>
    </rPh>
    <rPh sb="24" eb="25">
      <t>スコ</t>
    </rPh>
    <rPh sb="38" eb="40">
      <t>イゼン</t>
    </rPh>
    <rPh sb="80" eb="81">
      <t>ヤク</t>
    </rPh>
    <rPh sb="134" eb="136">
      <t>キカイ</t>
    </rPh>
    <rPh sb="136" eb="138">
      <t>ビヒン</t>
    </rPh>
    <rPh sb="138" eb="140">
      <t>ゲンカ</t>
    </rPh>
    <rPh sb="140" eb="142">
      <t>ショウキャク</t>
    </rPh>
    <rPh sb="142" eb="143">
      <t>リツ</t>
    </rPh>
    <rPh sb="145" eb="146">
      <t>ショウ</t>
    </rPh>
    <rPh sb="146" eb="147">
      <t>ア</t>
    </rPh>
    <rPh sb="149" eb="151">
      <t>ユウケイ</t>
    </rPh>
    <rPh sb="151" eb="153">
      <t>コテイ</t>
    </rPh>
    <rPh sb="153" eb="155">
      <t>シサン</t>
    </rPh>
    <rPh sb="161" eb="165">
      <t>インナイシセツ</t>
    </rPh>
    <rPh sb="166" eb="168">
      <t>カイシュウ</t>
    </rPh>
    <rPh sb="169" eb="171">
      <t>イリョウ</t>
    </rPh>
    <rPh sb="171" eb="173">
      <t>キキ</t>
    </rPh>
    <rPh sb="173" eb="175">
      <t>セイビ</t>
    </rPh>
    <rPh sb="176" eb="178">
      <t>ジッシ</t>
    </rPh>
    <rPh sb="183" eb="184">
      <t>オオ</t>
    </rPh>
    <rPh sb="186" eb="188">
      <t>ヨウイン</t>
    </rPh>
    <rPh sb="198" eb="200">
      <t>カコ</t>
    </rPh>
    <rPh sb="201" eb="203">
      <t>セイビ</t>
    </rPh>
    <rPh sb="205" eb="207">
      <t>キキ</t>
    </rPh>
    <rPh sb="208" eb="211">
      <t>ロウキュウカ</t>
    </rPh>
    <rPh sb="212" eb="213">
      <t>イマ</t>
    </rPh>
    <rPh sb="214" eb="215">
      <t>スス</t>
    </rPh>
    <phoneticPr fontId="5"/>
  </si>
  <si>
    <t>　累積欠損金比率が非常に低いこと等から、一定の健全性は確保されている。しかしながら、昨年度を除くと毎年悪化の一途をたどっている。
　今後、施設の老朽化に伴う更新、修繕費用の増加や退職給付引当金の計上など、多大な費用を要することが見込まれていることや、新型コロナウイルス感染症関連の国等の支援の縮減が予想されることから、経費の節減対策を実施すると同時に、集患対策を進めていくこと等により、着実な収益の確保を図ることで、経営の健全化に努めていきたい。</t>
    <rPh sb="42" eb="45">
      <t>サクネンド</t>
    </rPh>
    <rPh sb="46" eb="47">
      <t>ノゾ</t>
    </rPh>
    <rPh sb="49" eb="51">
      <t>マイトシ</t>
    </rPh>
    <rPh sb="125" eb="127">
      <t>シンガタ</t>
    </rPh>
    <rPh sb="134" eb="137">
      <t>カンセンショウ</t>
    </rPh>
    <rPh sb="137" eb="139">
      <t>カンレン</t>
    </rPh>
    <rPh sb="140" eb="142">
      <t>クニトウ</t>
    </rPh>
    <rPh sb="143" eb="145">
      <t>シエン</t>
    </rPh>
    <rPh sb="146" eb="148">
      <t>シュクゲン</t>
    </rPh>
    <rPh sb="149" eb="151">
      <t>ヨソウ</t>
    </rPh>
    <rPh sb="188" eb="189">
      <t>ナド</t>
    </rPh>
    <phoneticPr fontId="5"/>
  </si>
  <si>
    <t>　令和3年度について、経常収支比率は当院においても大きく伸びているが、退職給付引当金への計上等が影響し、全国平均までには至らなかった。患者1人1日あたり入院収益・外来収益については上昇しているが、入院収益については、平均と比べると差が縮まっている一方で外来収益については、平均と比べると差が開いている。また、職員給与費対医業収益比率はコロナの影響で収益が落ち込んだ状況であること、職員へのコロナ関連手当の支給等により高値となっている。材料費対医業収益比率は前年度同様、類似団体よりも良い値となっている。これは、価格比較分析に基づく薬品・材料の価格交渉を徹底した事によるものと考えられる。病床利用率は依然として低いため、集患対策が必要。</t>
    <rPh sb="11" eb="13">
      <t>ケイジョウ</t>
    </rPh>
    <rPh sb="13" eb="15">
      <t>シュウシ</t>
    </rPh>
    <rPh sb="15" eb="17">
      <t>ヒリツ</t>
    </rPh>
    <rPh sb="18" eb="20">
      <t>トウイン</t>
    </rPh>
    <rPh sb="35" eb="37">
      <t>タイショク</t>
    </rPh>
    <rPh sb="37" eb="39">
      <t>キュウフ</t>
    </rPh>
    <rPh sb="39" eb="41">
      <t>ヒキアテ</t>
    </rPh>
    <rPh sb="41" eb="42">
      <t>キン</t>
    </rPh>
    <rPh sb="44" eb="46">
      <t>ケイジョウ</t>
    </rPh>
    <rPh sb="46" eb="47">
      <t>トウ</t>
    </rPh>
    <rPh sb="48" eb="50">
      <t>エイキョウ</t>
    </rPh>
    <rPh sb="52" eb="56">
      <t>ゼンコクヘイキン</t>
    </rPh>
    <rPh sb="60" eb="61">
      <t>イタ</t>
    </rPh>
    <rPh sb="83" eb="85">
      <t>シュウエキ</t>
    </rPh>
    <rPh sb="90" eb="92">
      <t>ジョウショウ</t>
    </rPh>
    <rPh sb="108" eb="110">
      <t>ヘイキン</t>
    </rPh>
    <rPh sb="111" eb="112">
      <t>クラ</t>
    </rPh>
    <rPh sb="115" eb="116">
      <t>サ</t>
    </rPh>
    <rPh sb="117" eb="118">
      <t>チヂ</t>
    </rPh>
    <rPh sb="123" eb="125">
      <t>イッポウ</t>
    </rPh>
    <rPh sb="126" eb="130">
      <t>ガイライシュウエキ</t>
    </rPh>
    <rPh sb="136" eb="138">
      <t>ヘイキン</t>
    </rPh>
    <rPh sb="139" eb="140">
      <t>クラ</t>
    </rPh>
    <rPh sb="143" eb="144">
      <t>サ</t>
    </rPh>
    <rPh sb="145" eb="146">
      <t>ヒラ</t>
    </rPh>
    <rPh sb="171" eb="173">
      <t>エイキョウ</t>
    </rPh>
    <rPh sb="174" eb="176">
      <t>シュウエキ</t>
    </rPh>
    <rPh sb="177" eb="178">
      <t>オ</t>
    </rPh>
    <rPh sb="179" eb="180">
      <t>コ</t>
    </rPh>
    <rPh sb="182" eb="184">
      <t>ジョウキョウ</t>
    </rPh>
    <rPh sb="190" eb="192">
      <t>ショクイン</t>
    </rPh>
    <rPh sb="197" eb="199">
      <t>カンレン</t>
    </rPh>
    <rPh sb="199" eb="201">
      <t>テアテ</t>
    </rPh>
    <rPh sb="202" eb="204">
      <t>シキュウ</t>
    </rPh>
    <rPh sb="204" eb="205">
      <t>ナド</t>
    </rPh>
    <rPh sb="208" eb="210">
      <t>コウチ</t>
    </rPh>
    <rPh sb="231" eb="233">
      <t>ドウヨウ</t>
    </rPh>
    <rPh sb="241" eb="242">
      <t>ヨ</t>
    </rPh>
    <rPh sb="243" eb="244">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</si>
</sst>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78.8</c:v>
                </c:pt>
                <c:pt idx="1">
                  <c:v>72.599999999999994</c:v>
                </c:pt>
                <c:pt idx="2">
                  <c:v>72.5</c:v>
                </c:pt>
                <c:pt idx="3">
                  <c:v>62.1</c:v>
                </c:pt>
                <c:pt idx="4">
                  <c:v>63.3</c:v>
                </c:pt>
              </c:numCache>
            </c:numRef>
          </c:val>
          <c:extLst>
            <c:ext xmlns:c16="http://schemas.microsoft.com/office/drawing/2014/chart" uri="{C3380CC4-5D6E-409C-BE32-E72D297353CC}">
              <c16:uniqueId val="{00000000-C44B-4A51-B045-900C92E44760}"/>
            </c:ext>
          </c:extLst>
        </c:ser>
        <c:dLbls>
          <c:showLegendKey val="0"/>
          <c:showVal val="0"/>
          <c:showCatName val="0"/>
          <c:showSerName val="0"/>
          <c:showPercent val="0"/>
          <c:showBubbleSize val="0"/>
        </c:dLbls>
        <c:gapWidth val="150"/>
        <c:axId val="340382832"/>
        <c:axId val="12463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C44B-4A51-B045-900C92E44760}"/>
            </c:ext>
          </c:extLst>
        </c:ser>
        <c:dLbls>
          <c:showLegendKey val="0"/>
          <c:showVal val="0"/>
          <c:showCatName val="0"/>
          <c:showSerName val="0"/>
          <c:showPercent val="0"/>
          <c:showBubbleSize val="0"/>
        </c:dLbls>
        <c:marker val="1"/>
        <c:smooth val="0"/>
        <c:axId val="340382832"/>
        <c:axId val="124633664"/>
      </c:lineChart>
      <c:catAx>
        <c:axId val="340382832"/>
        <c:scaling>
          <c:orientation val="minMax"/>
        </c:scaling>
        <c:delete val="1"/>
        <c:axPos val="b"/>
        <c:numFmt formatCode="General" sourceLinked="1"/>
        <c:majorTickMark val="none"/>
        <c:minorTickMark val="none"/>
        <c:tickLblPos val="none"/>
        <c:crossAx val="124633664"/>
        <c:crosses val="autoZero"/>
        <c:auto val="1"/>
        <c:lblAlgn val="ctr"/>
        <c:lblOffset val="100"/>
        <c:noMultiLvlLbl val="1"/>
      </c:catAx>
      <c:valAx>
        <c:axId val="12463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38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13115</c:v>
                </c:pt>
                <c:pt idx="1">
                  <c:v>13376</c:v>
                </c:pt>
                <c:pt idx="2">
                  <c:v>13528</c:v>
                </c:pt>
                <c:pt idx="3">
                  <c:v>14280</c:v>
                </c:pt>
                <c:pt idx="4">
                  <c:v>14487</c:v>
                </c:pt>
              </c:numCache>
            </c:numRef>
          </c:val>
          <c:extLst>
            <c:ext xmlns:c16="http://schemas.microsoft.com/office/drawing/2014/chart" uri="{C3380CC4-5D6E-409C-BE32-E72D297353CC}">
              <c16:uniqueId val="{00000000-D567-4173-896D-1FF1A85E3A1C}"/>
            </c:ext>
          </c:extLst>
        </c:ser>
        <c:dLbls>
          <c:showLegendKey val="0"/>
          <c:showVal val="0"/>
          <c:showCatName val="0"/>
          <c:showSerName val="0"/>
          <c:showPercent val="0"/>
          <c:showBubbleSize val="0"/>
        </c:dLbls>
        <c:gapWidth val="150"/>
        <c:axId val="339690296"/>
        <c:axId val="3396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D567-4173-896D-1FF1A85E3A1C}"/>
            </c:ext>
          </c:extLst>
        </c:ser>
        <c:dLbls>
          <c:showLegendKey val="0"/>
          <c:showVal val="0"/>
          <c:showCatName val="0"/>
          <c:showSerName val="0"/>
          <c:showPercent val="0"/>
          <c:showBubbleSize val="0"/>
        </c:dLbls>
        <c:marker val="1"/>
        <c:smooth val="0"/>
        <c:axId val="339690296"/>
        <c:axId val="339690688"/>
      </c:lineChart>
      <c:catAx>
        <c:axId val="339690296"/>
        <c:scaling>
          <c:orientation val="minMax"/>
        </c:scaling>
        <c:delete val="1"/>
        <c:axPos val="b"/>
        <c:numFmt formatCode="General" sourceLinked="1"/>
        <c:majorTickMark val="none"/>
        <c:minorTickMark val="none"/>
        <c:tickLblPos val="none"/>
        <c:crossAx val="339690688"/>
        <c:crosses val="autoZero"/>
        <c:auto val="1"/>
        <c:lblAlgn val="ctr"/>
        <c:lblOffset val="100"/>
        <c:noMultiLvlLbl val="1"/>
      </c:catAx>
      <c:valAx>
        <c:axId val="339690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690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45577</c:v>
                </c:pt>
                <c:pt idx="1">
                  <c:v>49712</c:v>
                </c:pt>
                <c:pt idx="2">
                  <c:v>51962</c:v>
                </c:pt>
                <c:pt idx="3">
                  <c:v>54391</c:v>
                </c:pt>
                <c:pt idx="4">
                  <c:v>57320</c:v>
                </c:pt>
              </c:numCache>
            </c:numRef>
          </c:val>
          <c:extLst>
            <c:ext xmlns:c16="http://schemas.microsoft.com/office/drawing/2014/chart" uri="{C3380CC4-5D6E-409C-BE32-E72D297353CC}">
              <c16:uniqueId val="{00000000-C826-45F7-8A91-42F0AE319DA3}"/>
            </c:ext>
          </c:extLst>
        </c:ser>
        <c:dLbls>
          <c:showLegendKey val="0"/>
          <c:showVal val="0"/>
          <c:showCatName val="0"/>
          <c:showSerName val="0"/>
          <c:showPercent val="0"/>
          <c:showBubbleSize val="0"/>
        </c:dLbls>
        <c:gapWidth val="150"/>
        <c:axId val="341812168"/>
        <c:axId val="3418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C826-45F7-8A91-42F0AE319DA3}"/>
            </c:ext>
          </c:extLst>
        </c:ser>
        <c:dLbls>
          <c:showLegendKey val="0"/>
          <c:showVal val="0"/>
          <c:showCatName val="0"/>
          <c:showSerName val="0"/>
          <c:showPercent val="0"/>
          <c:showBubbleSize val="0"/>
        </c:dLbls>
        <c:marker val="1"/>
        <c:smooth val="0"/>
        <c:axId val="341812168"/>
        <c:axId val="341813344"/>
      </c:lineChart>
      <c:catAx>
        <c:axId val="341812168"/>
        <c:scaling>
          <c:orientation val="minMax"/>
        </c:scaling>
        <c:delete val="1"/>
        <c:axPos val="b"/>
        <c:numFmt formatCode="General" sourceLinked="1"/>
        <c:majorTickMark val="none"/>
        <c:minorTickMark val="none"/>
        <c:tickLblPos val="none"/>
        <c:crossAx val="341813344"/>
        <c:crosses val="autoZero"/>
        <c:auto val="1"/>
        <c:lblAlgn val="ctr"/>
        <c:lblOffset val="100"/>
        <c:noMultiLvlLbl val="1"/>
      </c:catAx>
      <c:valAx>
        <c:axId val="341813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81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7.7</c:v>
                </c:pt>
                <c:pt idx="1">
                  <c:v>10.6</c:v>
                </c:pt>
                <c:pt idx="2">
                  <c:v>12.4</c:v>
                </c:pt>
                <c:pt idx="3">
                  <c:v>15.8</c:v>
                </c:pt>
                <c:pt idx="4">
                  <c:v>9.6999999999999993</c:v>
                </c:pt>
              </c:numCache>
            </c:numRef>
          </c:val>
          <c:extLst>
            <c:ext xmlns:c16="http://schemas.microsoft.com/office/drawing/2014/chart" uri="{C3380CC4-5D6E-409C-BE32-E72D297353CC}">
              <c16:uniqueId val="{00000000-812D-4FB4-A4F0-846979203E2C}"/>
            </c:ext>
          </c:extLst>
        </c:ser>
        <c:dLbls>
          <c:showLegendKey val="0"/>
          <c:showVal val="0"/>
          <c:showCatName val="0"/>
          <c:showSerName val="0"/>
          <c:showPercent val="0"/>
          <c:showBubbleSize val="0"/>
        </c:dLbls>
        <c:gapWidth val="150"/>
        <c:axId val="341428072"/>
        <c:axId val="34142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812D-4FB4-A4F0-846979203E2C}"/>
            </c:ext>
          </c:extLst>
        </c:ser>
        <c:dLbls>
          <c:showLegendKey val="0"/>
          <c:showVal val="0"/>
          <c:showCatName val="0"/>
          <c:showSerName val="0"/>
          <c:showPercent val="0"/>
          <c:showBubbleSize val="0"/>
        </c:dLbls>
        <c:marker val="1"/>
        <c:smooth val="0"/>
        <c:axId val="341428072"/>
        <c:axId val="341428456"/>
      </c:lineChart>
      <c:catAx>
        <c:axId val="341428072"/>
        <c:scaling>
          <c:orientation val="minMax"/>
        </c:scaling>
        <c:delete val="1"/>
        <c:axPos val="b"/>
        <c:numFmt formatCode="General" sourceLinked="1"/>
        <c:majorTickMark val="none"/>
        <c:minorTickMark val="none"/>
        <c:tickLblPos val="none"/>
        <c:crossAx val="341428456"/>
        <c:crosses val="autoZero"/>
        <c:auto val="1"/>
        <c:lblAlgn val="ctr"/>
        <c:lblOffset val="100"/>
        <c:noMultiLvlLbl val="1"/>
      </c:catAx>
      <c:valAx>
        <c:axId val="34142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42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85.6</c:v>
                </c:pt>
                <c:pt idx="1">
                  <c:v>89.5</c:v>
                </c:pt>
                <c:pt idx="2">
                  <c:v>90.7</c:v>
                </c:pt>
                <c:pt idx="3">
                  <c:v>82.6</c:v>
                </c:pt>
                <c:pt idx="4">
                  <c:v>85.4</c:v>
                </c:pt>
              </c:numCache>
            </c:numRef>
          </c:val>
          <c:extLst>
            <c:ext xmlns:c16="http://schemas.microsoft.com/office/drawing/2014/chart" uri="{C3380CC4-5D6E-409C-BE32-E72D297353CC}">
              <c16:uniqueId val="{00000000-7E22-4910-8F25-E1D379A3F7BB}"/>
            </c:ext>
          </c:extLst>
        </c:ser>
        <c:dLbls>
          <c:showLegendKey val="0"/>
          <c:showVal val="0"/>
          <c:showCatName val="0"/>
          <c:showSerName val="0"/>
          <c:showPercent val="0"/>
          <c:showBubbleSize val="0"/>
        </c:dLbls>
        <c:gapWidth val="150"/>
        <c:axId val="340994520"/>
        <c:axId val="34099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7E22-4910-8F25-E1D379A3F7BB}"/>
            </c:ext>
          </c:extLst>
        </c:ser>
        <c:dLbls>
          <c:showLegendKey val="0"/>
          <c:showVal val="0"/>
          <c:showCatName val="0"/>
          <c:showSerName val="0"/>
          <c:showPercent val="0"/>
          <c:showBubbleSize val="0"/>
        </c:dLbls>
        <c:marker val="1"/>
        <c:smooth val="0"/>
        <c:axId val="340994520"/>
        <c:axId val="340994904"/>
      </c:lineChart>
      <c:catAx>
        <c:axId val="340994520"/>
        <c:scaling>
          <c:orientation val="minMax"/>
        </c:scaling>
        <c:delete val="1"/>
        <c:axPos val="b"/>
        <c:numFmt formatCode="General" sourceLinked="1"/>
        <c:majorTickMark val="none"/>
        <c:minorTickMark val="none"/>
        <c:tickLblPos val="none"/>
        <c:crossAx val="340994904"/>
        <c:crosses val="autoZero"/>
        <c:auto val="1"/>
        <c:lblAlgn val="ctr"/>
        <c:lblOffset val="100"/>
        <c:noMultiLvlLbl val="1"/>
      </c:catAx>
      <c:valAx>
        <c:axId val="340994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99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94.5</c:v>
                </c:pt>
                <c:pt idx="1">
                  <c:v>95.9</c:v>
                </c:pt>
                <c:pt idx="2">
                  <c:v>96.5</c:v>
                </c:pt>
                <c:pt idx="3">
                  <c:v>96.6</c:v>
                </c:pt>
                <c:pt idx="4">
                  <c:v>102.3</c:v>
                </c:pt>
              </c:numCache>
            </c:numRef>
          </c:val>
          <c:extLst>
            <c:ext xmlns:c16="http://schemas.microsoft.com/office/drawing/2014/chart" uri="{C3380CC4-5D6E-409C-BE32-E72D297353CC}">
              <c16:uniqueId val="{00000000-59E3-476C-9A8F-84E4A810E7A2}"/>
            </c:ext>
          </c:extLst>
        </c:ser>
        <c:dLbls>
          <c:showLegendKey val="0"/>
          <c:showVal val="0"/>
          <c:showCatName val="0"/>
          <c:showSerName val="0"/>
          <c:showPercent val="0"/>
          <c:showBubbleSize val="0"/>
        </c:dLbls>
        <c:gapWidth val="150"/>
        <c:axId val="341046880"/>
        <c:axId val="34105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59E3-476C-9A8F-84E4A810E7A2}"/>
            </c:ext>
          </c:extLst>
        </c:ser>
        <c:dLbls>
          <c:showLegendKey val="0"/>
          <c:showVal val="0"/>
          <c:showCatName val="0"/>
          <c:showSerName val="0"/>
          <c:showPercent val="0"/>
          <c:showBubbleSize val="0"/>
        </c:dLbls>
        <c:marker val="1"/>
        <c:smooth val="0"/>
        <c:axId val="341046880"/>
        <c:axId val="341055464"/>
      </c:lineChart>
      <c:catAx>
        <c:axId val="341046880"/>
        <c:scaling>
          <c:orientation val="minMax"/>
        </c:scaling>
        <c:delete val="1"/>
        <c:axPos val="b"/>
        <c:numFmt formatCode="General" sourceLinked="1"/>
        <c:majorTickMark val="none"/>
        <c:minorTickMark val="none"/>
        <c:tickLblPos val="none"/>
        <c:crossAx val="341055464"/>
        <c:crosses val="autoZero"/>
        <c:auto val="1"/>
        <c:lblAlgn val="ctr"/>
        <c:lblOffset val="100"/>
        <c:noMultiLvlLbl val="1"/>
      </c:catAx>
      <c:valAx>
        <c:axId val="34105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104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64.599999999999994</c:v>
                </c:pt>
                <c:pt idx="1">
                  <c:v>66.8</c:v>
                </c:pt>
                <c:pt idx="2">
                  <c:v>69.2</c:v>
                </c:pt>
                <c:pt idx="3">
                  <c:v>67.8</c:v>
                </c:pt>
                <c:pt idx="4">
                  <c:v>65.2</c:v>
                </c:pt>
              </c:numCache>
            </c:numRef>
          </c:val>
          <c:extLst>
            <c:ext xmlns:c16="http://schemas.microsoft.com/office/drawing/2014/chart" uri="{C3380CC4-5D6E-409C-BE32-E72D297353CC}">
              <c16:uniqueId val="{00000000-D72C-44BB-98D0-4FA0AA84C208}"/>
            </c:ext>
          </c:extLst>
        </c:ser>
        <c:dLbls>
          <c:showLegendKey val="0"/>
          <c:showVal val="0"/>
          <c:showCatName val="0"/>
          <c:showSerName val="0"/>
          <c:showPercent val="0"/>
          <c:showBubbleSize val="0"/>
        </c:dLbls>
        <c:gapWidth val="150"/>
        <c:axId val="339687944"/>
        <c:axId val="3396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D72C-44BB-98D0-4FA0AA84C208}"/>
            </c:ext>
          </c:extLst>
        </c:ser>
        <c:dLbls>
          <c:showLegendKey val="0"/>
          <c:showVal val="0"/>
          <c:showCatName val="0"/>
          <c:showSerName val="0"/>
          <c:showPercent val="0"/>
          <c:showBubbleSize val="0"/>
        </c:dLbls>
        <c:marker val="1"/>
        <c:smooth val="0"/>
        <c:axId val="339687944"/>
        <c:axId val="339687552"/>
      </c:lineChart>
      <c:catAx>
        <c:axId val="339687944"/>
        <c:scaling>
          <c:orientation val="minMax"/>
        </c:scaling>
        <c:delete val="1"/>
        <c:axPos val="b"/>
        <c:numFmt formatCode="General" sourceLinked="1"/>
        <c:majorTickMark val="none"/>
        <c:minorTickMark val="none"/>
        <c:tickLblPos val="none"/>
        <c:crossAx val="339687552"/>
        <c:crosses val="autoZero"/>
        <c:auto val="1"/>
        <c:lblAlgn val="ctr"/>
        <c:lblOffset val="100"/>
        <c:noMultiLvlLbl val="1"/>
      </c:catAx>
      <c:valAx>
        <c:axId val="33968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68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78.7</c:v>
                </c:pt>
                <c:pt idx="1">
                  <c:v>79.900000000000006</c:v>
                </c:pt>
                <c:pt idx="2">
                  <c:v>82.1</c:v>
                </c:pt>
                <c:pt idx="3">
                  <c:v>73.7</c:v>
                </c:pt>
                <c:pt idx="4">
                  <c:v>76.599999999999994</c:v>
                </c:pt>
              </c:numCache>
            </c:numRef>
          </c:val>
          <c:extLst>
            <c:ext xmlns:c16="http://schemas.microsoft.com/office/drawing/2014/chart" uri="{C3380CC4-5D6E-409C-BE32-E72D297353CC}">
              <c16:uniqueId val="{00000000-F326-4452-BBAE-955BA3169A86}"/>
            </c:ext>
          </c:extLst>
        </c:ser>
        <c:dLbls>
          <c:showLegendKey val="0"/>
          <c:showVal val="0"/>
          <c:showCatName val="0"/>
          <c:showSerName val="0"/>
          <c:showPercent val="0"/>
          <c:showBubbleSize val="0"/>
        </c:dLbls>
        <c:gapWidth val="150"/>
        <c:axId val="339688728"/>
        <c:axId val="33969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F326-4452-BBAE-955BA3169A86}"/>
            </c:ext>
          </c:extLst>
        </c:ser>
        <c:dLbls>
          <c:showLegendKey val="0"/>
          <c:showVal val="0"/>
          <c:showCatName val="0"/>
          <c:showSerName val="0"/>
          <c:showPercent val="0"/>
          <c:showBubbleSize val="0"/>
        </c:dLbls>
        <c:marker val="1"/>
        <c:smooth val="0"/>
        <c:axId val="339688728"/>
        <c:axId val="339692648"/>
      </c:lineChart>
      <c:catAx>
        <c:axId val="339688728"/>
        <c:scaling>
          <c:orientation val="minMax"/>
        </c:scaling>
        <c:delete val="1"/>
        <c:axPos val="b"/>
        <c:numFmt formatCode="General" sourceLinked="1"/>
        <c:majorTickMark val="none"/>
        <c:minorTickMark val="none"/>
        <c:tickLblPos val="none"/>
        <c:crossAx val="339692648"/>
        <c:crosses val="autoZero"/>
        <c:auto val="1"/>
        <c:lblAlgn val="ctr"/>
        <c:lblOffset val="100"/>
        <c:noMultiLvlLbl val="1"/>
      </c:catAx>
      <c:valAx>
        <c:axId val="339692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68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50885790</c:v>
                </c:pt>
                <c:pt idx="1">
                  <c:v>51226277</c:v>
                </c:pt>
                <c:pt idx="2">
                  <c:v>51256684</c:v>
                </c:pt>
                <c:pt idx="3">
                  <c:v>53891265</c:v>
                </c:pt>
                <c:pt idx="4">
                  <c:v>54081068</c:v>
                </c:pt>
              </c:numCache>
            </c:numRef>
          </c:val>
          <c:extLst>
            <c:ext xmlns:c16="http://schemas.microsoft.com/office/drawing/2014/chart" uri="{C3380CC4-5D6E-409C-BE32-E72D297353CC}">
              <c16:uniqueId val="{00000000-7E55-46B2-9A93-41E6A1CD17D6}"/>
            </c:ext>
          </c:extLst>
        </c:ser>
        <c:dLbls>
          <c:showLegendKey val="0"/>
          <c:showVal val="0"/>
          <c:showCatName val="0"/>
          <c:showSerName val="0"/>
          <c:showPercent val="0"/>
          <c:showBubbleSize val="0"/>
        </c:dLbls>
        <c:gapWidth val="150"/>
        <c:axId val="339687160"/>
        <c:axId val="3396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7E55-46B2-9A93-41E6A1CD17D6}"/>
            </c:ext>
          </c:extLst>
        </c:ser>
        <c:dLbls>
          <c:showLegendKey val="0"/>
          <c:showVal val="0"/>
          <c:showCatName val="0"/>
          <c:showSerName val="0"/>
          <c:showPercent val="0"/>
          <c:showBubbleSize val="0"/>
        </c:dLbls>
        <c:marker val="1"/>
        <c:smooth val="0"/>
        <c:axId val="339687160"/>
        <c:axId val="339692256"/>
      </c:lineChart>
      <c:catAx>
        <c:axId val="339687160"/>
        <c:scaling>
          <c:orientation val="minMax"/>
        </c:scaling>
        <c:delete val="1"/>
        <c:axPos val="b"/>
        <c:numFmt formatCode="General" sourceLinked="1"/>
        <c:majorTickMark val="none"/>
        <c:minorTickMark val="none"/>
        <c:tickLblPos val="none"/>
        <c:crossAx val="339692256"/>
        <c:crosses val="autoZero"/>
        <c:auto val="1"/>
        <c:lblAlgn val="ctr"/>
        <c:lblOffset val="100"/>
        <c:noMultiLvlLbl val="1"/>
      </c:catAx>
      <c:valAx>
        <c:axId val="33969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68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23.2</c:v>
                </c:pt>
                <c:pt idx="1">
                  <c:v>23.7</c:v>
                </c:pt>
                <c:pt idx="2">
                  <c:v>23.7</c:v>
                </c:pt>
                <c:pt idx="3">
                  <c:v>23.6</c:v>
                </c:pt>
                <c:pt idx="4">
                  <c:v>23.8</c:v>
                </c:pt>
              </c:numCache>
            </c:numRef>
          </c:val>
          <c:extLst>
            <c:ext xmlns:c16="http://schemas.microsoft.com/office/drawing/2014/chart" uri="{C3380CC4-5D6E-409C-BE32-E72D297353CC}">
              <c16:uniqueId val="{00000000-4B5E-48E8-9E55-D2E9AF47FC06}"/>
            </c:ext>
          </c:extLst>
        </c:ser>
        <c:dLbls>
          <c:showLegendKey val="0"/>
          <c:showVal val="0"/>
          <c:showCatName val="0"/>
          <c:showSerName val="0"/>
          <c:showPercent val="0"/>
          <c:showBubbleSize val="0"/>
        </c:dLbls>
        <c:gapWidth val="150"/>
        <c:axId val="339693824"/>
        <c:axId val="33969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4B5E-48E8-9E55-D2E9AF47FC06}"/>
            </c:ext>
          </c:extLst>
        </c:ser>
        <c:dLbls>
          <c:showLegendKey val="0"/>
          <c:showVal val="0"/>
          <c:showCatName val="0"/>
          <c:showSerName val="0"/>
          <c:showPercent val="0"/>
          <c:showBubbleSize val="0"/>
        </c:dLbls>
        <c:marker val="1"/>
        <c:smooth val="0"/>
        <c:axId val="339693824"/>
        <c:axId val="339691472"/>
      </c:lineChart>
      <c:catAx>
        <c:axId val="339693824"/>
        <c:scaling>
          <c:orientation val="minMax"/>
        </c:scaling>
        <c:delete val="1"/>
        <c:axPos val="b"/>
        <c:numFmt formatCode="General" sourceLinked="1"/>
        <c:majorTickMark val="none"/>
        <c:minorTickMark val="none"/>
        <c:tickLblPos val="none"/>
        <c:crossAx val="339691472"/>
        <c:crosses val="autoZero"/>
        <c:auto val="1"/>
        <c:lblAlgn val="ctr"/>
        <c:lblOffset val="100"/>
        <c:noMultiLvlLbl val="1"/>
      </c:catAx>
      <c:valAx>
        <c:axId val="33969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69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c:v>
                </c:pt>
                <c:pt idx="1">
                  <c:v>59.2</c:v>
                </c:pt>
                <c:pt idx="2">
                  <c:v>58.3</c:v>
                </c:pt>
                <c:pt idx="3">
                  <c:v>66.900000000000006</c:v>
                </c:pt>
                <c:pt idx="4">
                  <c:v>63.4</c:v>
                </c:pt>
              </c:numCache>
            </c:numRef>
          </c:val>
          <c:extLst>
            <c:ext xmlns:c16="http://schemas.microsoft.com/office/drawing/2014/chart" uri="{C3380CC4-5D6E-409C-BE32-E72D297353CC}">
              <c16:uniqueId val="{00000000-8CE9-4CC2-BC15-0776B90E11A3}"/>
            </c:ext>
          </c:extLst>
        </c:ser>
        <c:dLbls>
          <c:showLegendKey val="0"/>
          <c:showVal val="0"/>
          <c:showCatName val="0"/>
          <c:showSerName val="0"/>
          <c:showPercent val="0"/>
          <c:showBubbleSize val="0"/>
        </c:dLbls>
        <c:gapWidth val="150"/>
        <c:axId val="339689512"/>
        <c:axId val="33969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8CE9-4CC2-BC15-0776B90E11A3}"/>
            </c:ext>
          </c:extLst>
        </c:ser>
        <c:dLbls>
          <c:showLegendKey val="0"/>
          <c:showVal val="0"/>
          <c:showCatName val="0"/>
          <c:showSerName val="0"/>
          <c:showPercent val="0"/>
          <c:showBubbleSize val="0"/>
        </c:dLbls>
        <c:marker val="1"/>
        <c:smooth val="0"/>
        <c:axId val="339689512"/>
        <c:axId val="339691864"/>
      </c:lineChart>
      <c:catAx>
        <c:axId val="339689512"/>
        <c:scaling>
          <c:orientation val="minMax"/>
        </c:scaling>
        <c:delete val="1"/>
        <c:axPos val="b"/>
        <c:numFmt formatCode="General" sourceLinked="1"/>
        <c:majorTickMark val="none"/>
        <c:minorTickMark val="none"/>
        <c:tickLblPos val="none"/>
        <c:crossAx val="339691864"/>
        <c:crosses val="autoZero"/>
        <c:auto val="1"/>
        <c:lblAlgn val="ctr"/>
        <c:lblOffset val="100"/>
        <c:noMultiLvlLbl val="1"/>
      </c:catAx>
      <c:valAx>
        <c:axId val="339691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689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OH28" sqref="OH28"/>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山梨県富士吉田市　国保市立病院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256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感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310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47744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23358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247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28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275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178</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94.5</v>
      </c>
      <c r="Q33" s="129"/>
      <c r="R33" s="129"/>
      <c r="S33" s="129"/>
      <c r="T33" s="129"/>
      <c r="U33" s="129"/>
      <c r="V33" s="129"/>
      <c r="W33" s="129"/>
      <c r="X33" s="129"/>
      <c r="Y33" s="129"/>
      <c r="Z33" s="129"/>
      <c r="AA33" s="129"/>
      <c r="AB33" s="129"/>
      <c r="AC33" s="129"/>
      <c r="AD33" s="130"/>
      <c r="AE33" s="128">
        <f>データ!AJ7</f>
        <v>95.9</v>
      </c>
      <c r="AF33" s="129"/>
      <c r="AG33" s="129"/>
      <c r="AH33" s="129"/>
      <c r="AI33" s="129"/>
      <c r="AJ33" s="129"/>
      <c r="AK33" s="129"/>
      <c r="AL33" s="129"/>
      <c r="AM33" s="129"/>
      <c r="AN33" s="129"/>
      <c r="AO33" s="129"/>
      <c r="AP33" s="129"/>
      <c r="AQ33" s="129"/>
      <c r="AR33" s="129"/>
      <c r="AS33" s="130"/>
      <c r="AT33" s="128">
        <f>データ!AK7</f>
        <v>96.5</v>
      </c>
      <c r="AU33" s="129"/>
      <c r="AV33" s="129"/>
      <c r="AW33" s="129"/>
      <c r="AX33" s="129"/>
      <c r="AY33" s="129"/>
      <c r="AZ33" s="129"/>
      <c r="BA33" s="129"/>
      <c r="BB33" s="129"/>
      <c r="BC33" s="129"/>
      <c r="BD33" s="129"/>
      <c r="BE33" s="129"/>
      <c r="BF33" s="129"/>
      <c r="BG33" s="129"/>
      <c r="BH33" s="130"/>
      <c r="BI33" s="128">
        <f>データ!AL7</f>
        <v>96.6</v>
      </c>
      <c r="BJ33" s="129"/>
      <c r="BK33" s="129"/>
      <c r="BL33" s="129"/>
      <c r="BM33" s="129"/>
      <c r="BN33" s="129"/>
      <c r="BO33" s="129"/>
      <c r="BP33" s="129"/>
      <c r="BQ33" s="129"/>
      <c r="BR33" s="129"/>
      <c r="BS33" s="129"/>
      <c r="BT33" s="129"/>
      <c r="BU33" s="129"/>
      <c r="BV33" s="129"/>
      <c r="BW33" s="130"/>
      <c r="BX33" s="128">
        <f>データ!AM7</f>
        <v>102.3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85.6</v>
      </c>
      <c r="DE33" s="129"/>
      <c r="DF33" s="129"/>
      <c r="DG33" s="129"/>
      <c r="DH33" s="129"/>
      <c r="DI33" s="129"/>
      <c r="DJ33" s="129"/>
      <c r="DK33" s="129"/>
      <c r="DL33" s="129"/>
      <c r="DM33" s="129"/>
      <c r="DN33" s="129"/>
      <c r="DO33" s="129"/>
      <c r="DP33" s="129"/>
      <c r="DQ33" s="129"/>
      <c r="DR33" s="130"/>
      <c r="DS33" s="128">
        <f>データ!AU7</f>
        <v>89.5</v>
      </c>
      <c r="DT33" s="129"/>
      <c r="DU33" s="129"/>
      <c r="DV33" s="129"/>
      <c r="DW33" s="129"/>
      <c r="DX33" s="129"/>
      <c r="DY33" s="129"/>
      <c r="DZ33" s="129"/>
      <c r="EA33" s="129"/>
      <c r="EB33" s="129"/>
      <c r="EC33" s="129"/>
      <c r="ED33" s="129"/>
      <c r="EE33" s="129"/>
      <c r="EF33" s="129"/>
      <c r="EG33" s="130"/>
      <c r="EH33" s="128">
        <f>データ!AV7</f>
        <v>90.7</v>
      </c>
      <c r="EI33" s="129"/>
      <c r="EJ33" s="129"/>
      <c r="EK33" s="129"/>
      <c r="EL33" s="129"/>
      <c r="EM33" s="129"/>
      <c r="EN33" s="129"/>
      <c r="EO33" s="129"/>
      <c r="EP33" s="129"/>
      <c r="EQ33" s="129"/>
      <c r="ER33" s="129"/>
      <c r="ES33" s="129"/>
      <c r="ET33" s="129"/>
      <c r="EU33" s="129"/>
      <c r="EV33" s="130"/>
      <c r="EW33" s="128">
        <f>データ!AW7</f>
        <v>82.6</v>
      </c>
      <c r="EX33" s="129"/>
      <c r="EY33" s="129"/>
      <c r="EZ33" s="129"/>
      <c r="FA33" s="129"/>
      <c r="FB33" s="129"/>
      <c r="FC33" s="129"/>
      <c r="FD33" s="129"/>
      <c r="FE33" s="129"/>
      <c r="FF33" s="129"/>
      <c r="FG33" s="129"/>
      <c r="FH33" s="129"/>
      <c r="FI33" s="129"/>
      <c r="FJ33" s="129"/>
      <c r="FK33" s="130"/>
      <c r="FL33" s="128">
        <f>データ!AX7</f>
        <v>85.4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7.7</v>
      </c>
      <c r="GS33" s="129"/>
      <c r="GT33" s="129"/>
      <c r="GU33" s="129"/>
      <c r="GV33" s="129"/>
      <c r="GW33" s="129"/>
      <c r="GX33" s="129"/>
      <c r="GY33" s="129"/>
      <c r="GZ33" s="129"/>
      <c r="HA33" s="129"/>
      <c r="HB33" s="129"/>
      <c r="HC33" s="129"/>
      <c r="HD33" s="129"/>
      <c r="HE33" s="129"/>
      <c r="HF33" s="130"/>
      <c r="HG33" s="128">
        <f>データ!BF7</f>
        <v>10.6</v>
      </c>
      <c r="HH33" s="129"/>
      <c r="HI33" s="129"/>
      <c r="HJ33" s="129"/>
      <c r="HK33" s="129"/>
      <c r="HL33" s="129"/>
      <c r="HM33" s="129"/>
      <c r="HN33" s="129"/>
      <c r="HO33" s="129"/>
      <c r="HP33" s="129"/>
      <c r="HQ33" s="129"/>
      <c r="HR33" s="129"/>
      <c r="HS33" s="129"/>
      <c r="HT33" s="129"/>
      <c r="HU33" s="130"/>
      <c r="HV33" s="128">
        <f>データ!BG7</f>
        <v>12.4</v>
      </c>
      <c r="HW33" s="129"/>
      <c r="HX33" s="129"/>
      <c r="HY33" s="129"/>
      <c r="HZ33" s="129"/>
      <c r="IA33" s="129"/>
      <c r="IB33" s="129"/>
      <c r="IC33" s="129"/>
      <c r="ID33" s="129"/>
      <c r="IE33" s="129"/>
      <c r="IF33" s="129"/>
      <c r="IG33" s="129"/>
      <c r="IH33" s="129"/>
      <c r="II33" s="129"/>
      <c r="IJ33" s="130"/>
      <c r="IK33" s="128">
        <f>データ!BH7</f>
        <v>15.8</v>
      </c>
      <c r="IL33" s="129"/>
      <c r="IM33" s="129"/>
      <c r="IN33" s="129"/>
      <c r="IO33" s="129"/>
      <c r="IP33" s="129"/>
      <c r="IQ33" s="129"/>
      <c r="IR33" s="129"/>
      <c r="IS33" s="129"/>
      <c r="IT33" s="129"/>
      <c r="IU33" s="129"/>
      <c r="IV33" s="129"/>
      <c r="IW33" s="129"/>
      <c r="IX33" s="129"/>
      <c r="IY33" s="130"/>
      <c r="IZ33" s="128">
        <f>データ!BI7</f>
        <v>9.6999999999999993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78.8</v>
      </c>
      <c r="KG33" s="129"/>
      <c r="KH33" s="129"/>
      <c r="KI33" s="129"/>
      <c r="KJ33" s="129"/>
      <c r="KK33" s="129"/>
      <c r="KL33" s="129"/>
      <c r="KM33" s="129"/>
      <c r="KN33" s="129"/>
      <c r="KO33" s="129"/>
      <c r="KP33" s="129"/>
      <c r="KQ33" s="129"/>
      <c r="KR33" s="129"/>
      <c r="KS33" s="129"/>
      <c r="KT33" s="130"/>
      <c r="KU33" s="128">
        <f>データ!BQ7</f>
        <v>72.599999999999994</v>
      </c>
      <c r="KV33" s="129"/>
      <c r="KW33" s="129"/>
      <c r="KX33" s="129"/>
      <c r="KY33" s="129"/>
      <c r="KZ33" s="129"/>
      <c r="LA33" s="129"/>
      <c r="LB33" s="129"/>
      <c r="LC33" s="129"/>
      <c r="LD33" s="129"/>
      <c r="LE33" s="129"/>
      <c r="LF33" s="129"/>
      <c r="LG33" s="129"/>
      <c r="LH33" s="129"/>
      <c r="LI33" s="130"/>
      <c r="LJ33" s="128">
        <f>データ!BR7</f>
        <v>72.5</v>
      </c>
      <c r="LK33" s="129"/>
      <c r="LL33" s="129"/>
      <c r="LM33" s="129"/>
      <c r="LN33" s="129"/>
      <c r="LO33" s="129"/>
      <c r="LP33" s="129"/>
      <c r="LQ33" s="129"/>
      <c r="LR33" s="129"/>
      <c r="LS33" s="129"/>
      <c r="LT33" s="129"/>
      <c r="LU33" s="129"/>
      <c r="LV33" s="129"/>
      <c r="LW33" s="129"/>
      <c r="LX33" s="130"/>
      <c r="LY33" s="128">
        <f>データ!BS7</f>
        <v>62.1</v>
      </c>
      <c r="LZ33" s="129"/>
      <c r="MA33" s="129"/>
      <c r="MB33" s="129"/>
      <c r="MC33" s="129"/>
      <c r="MD33" s="129"/>
      <c r="ME33" s="129"/>
      <c r="MF33" s="129"/>
      <c r="MG33" s="129"/>
      <c r="MH33" s="129"/>
      <c r="MI33" s="129"/>
      <c r="MJ33" s="129"/>
      <c r="MK33" s="129"/>
      <c r="ML33" s="129"/>
      <c r="MM33" s="130"/>
      <c r="MN33" s="128">
        <f>データ!BT7</f>
        <v>63.3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5" t="s">
        <v>181</v>
      </c>
      <c r="NK39" s="156"/>
      <c r="NL39" s="156"/>
      <c r="NM39" s="156"/>
      <c r="NN39" s="156"/>
      <c r="NO39" s="156"/>
      <c r="NP39" s="156"/>
      <c r="NQ39" s="156"/>
      <c r="NR39" s="156"/>
      <c r="NS39" s="156"/>
      <c r="NT39" s="156"/>
      <c r="NU39" s="156"/>
      <c r="NV39" s="156"/>
      <c r="NW39" s="156"/>
      <c r="NX39" s="157"/>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5"/>
      <c r="NK40" s="156"/>
      <c r="NL40" s="156"/>
      <c r="NM40" s="156"/>
      <c r="NN40" s="156"/>
      <c r="NO40" s="156"/>
      <c r="NP40" s="156"/>
      <c r="NQ40" s="156"/>
      <c r="NR40" s="156"/>
      <c r="NS40" s="156"/>
      <c r="NT40" s="156"/>
      <c r="NU40" s="156"/>
      <c r="NV40" s="156"/>
      <c r="NW40" s="156"/>
      <c r="NX40" s="157"/>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5"/>
      <c r="NK41" s="156"/>
      <c r="NL41" s="156"/>
      <c r="NM41" s="156"/>
      <c r="NN41" s="156"/>
      <c r="NO41" s="156"/>
      <c r="NP41" s="156"/>
      <c r="NQ41" s="156"/>
      <c r="NR41" s="156"/>
      <c r="NS41" s="156"/>
      <c r="NT41" s="156"/>
      <c r="NU41" s="156"/>
      <c r="NV41" s="156"/>
      <c r="NW41" s="156"/>
      <c r="NX41" s="157"/>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5"/>
      <c r="NK42" s="156"/>
      <c r="NL42" s="156"/>
      <c r="NM42" s="156"/>
      <c r="NN42" s="156"/>
      <c r="NO42" s="156"/>
      <c r="NP42" s="156"/>
      <c r="NQ42" s="156"/>
      <c r="NR42" s="156"/>
      <c r="NS42" s="156"/>
      <c r="NT42" s="156"/>
      <c r="NU42" s="156"/>
      <c r="NV42" s="156"/>
      <c r="NW42" s="156"/>
      <c r="NX42" s="157"/>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5"/>
      <c r="NK43" s="156"/>
      <c r="NL43" s="156"/>
      <c r="NM43" s="156"/>
      <c r="NN43" s="156"/>
      <c r="NO43" s="156"/>
      <c r="NP43" s="156"/>
      <c r="NQ43" s="156"/>
      <c r="NR43" s="156"/>
      <c r="NS43" s="156"/>
      <c r="NT43" s="156"/>
      <c r="NU43" s="156"/>
      <c r="NV43" s="156"/>
      <c r="NW43" s="156"/>
      <c r="NX43" s="157"/>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5"/>
      <c r="NK44" s="156"/>
      <c r="NL44" s="156"/>
      <c r="NM44" s="156"/>
      <c r="NN44" s="156"/>
      <c r="NO44" s="156"/>
      <c r="NP44" s="156"/>
      <c r="NQ44" s="156"/>
      <c r="NR44" s="156"/>
      <c r="NS44" s="156"/>
      <c r="NT44" s="156"/>
      <c r="NU44" s="156"/>
      <c r="NV44" s="156"/>
      <c r="NW44" s="156"/>
      <c r="NX44" s="157"/>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5"/>
      <c r="NK45" s="156"/>
      <c r="NL45" s="156"/>
      <c r="NM45" s="156"/>
      <c r="NN45" s="156"/>
      <c r="NO45" s="156"/>
      <c r="NP45" s="156"/>
      <c r="NQ45" s="156"/>
      <c r="NR45" s="156"/>
      <c r="NS45" s="156"/>
      <c r="NT45" s="156"/>
      <c r="NU45" s="156"/>
      <c r="NV45" s="156"/>
      <c r="NW45" s="156"/>
      <c r="NX45" s="157"/>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5"/>
      <c r="NK46" s="156"/>
      <c r="NL46" s="156"/>
      <c r="NM46" s="156"/>
      <c r="NN46" s="156"/>
      <c r="NO46" s="156"/>
      <c r="NP46" s="156"/>
      <c r="NQ46" s="156"/>
      <c r="NR46" s="156"/>
      <c r="NS46" s="156"/>
      <c r="NT46" s="156"/>
      <c r="NU46" s="156"/>
      <c r="NV46" s="156"/>
      <c r="NW46" s="156"/>
      <c r="NX46" s="157"/>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5"/>
      <c r="NK47" s="156"/>
      <c r="NL47" s="156"/>
      <c r="NM47" s="156"/>
      <c r="NN47" s="156"/>
      <c r="NO47" s="156"/>
      <c r="NP47" s="156"/>
      <c r="NQ47" s="156"/>
      <c r="NR47" s="156"/>
      <c r="NS47" s="156"/>
      <c r="NT47" s="156"/>
      <c r="NU47" s="156"/>
      <c r="NV47" s="156"/>
      <c r="NW47" s="156"/>
      <c r="NX47" s="157"/>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5"/>
      <c r="NK48" s="156"/>
      <c r="NL48" s="156"/>
      <c r="NM48" s="156"/>
      <c r="NN48" s="156"/>
      <c r="NO48" s="156"/>
      <c r="NP48" s="156"/>
      <c r="NQ48" s="156"/>
      <c r="NR48" s="156"/>
      <c r="NS48" s="156"/>
      <c r="NT48" s="156"/>
      <c r="NU48" s="156"/>
      <c r="NV48" s="156"/>
      <c r="NW48" s="156"/>
      <c r="NX48" s="157"/>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5"/>
      <c r="NK49" s="156"/>
      <c r="NL49" s="156"/>
      <c r="NM49" s="156"/>
      <c r="NN49" s="156"/>
      <c r="NO49" s="156"/>
      <c r="NP49" s="156"/>
      <c r="NQ49" s="156"/>
      <c r="NR49" s="156"/>
      <c r="NS49" s="156"/>
      <c r="NT49" s="156"/>
      <c r="NU49" s="156"/>
      <c r="NV49" s="156"/>
      <c r="NW49" s="156"/>
      <c r="NX49" s="157"/>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5"/>
      <c r="NK50" s="156"/>
      <c r="NL50" s="156"/>
      <c r="NM50" s="156"/>
      <c r="NN50" s="156"/>
      <c r="NO50" s="156"/>
      <c r="NP50" s="156"/>
      <c r="NQ50" s="156"/>
      <c r="NR50" s="156"/>
      <c r="NS50" s="156"/>
      <c r="NT50" s="156"/>
      <c r="NU50" s="156"/>
      <c r="NV50" s="156"/>
      <c r="NW50" s="156"/>
      <c r="NX50" s="157"/>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8"/>
      <c r="NK51" s="159"/>
      <c r="NL51" s="159"/>
      <c r="NM51" s="159"/>
      <c r="NN51" s="159"/>
      <c r="NO51" s="159"/>
      <c r="NP51" s="159"/>
      <c r="NQ51" s="159"/>
      <c r="NR51" s="159"/>
      <c r="NS51" s="159"/>
      <c r="NT51" s="159"/>
      <c r="NU51" s="159"/>
      <c r="NV51" s="159"/>
      <c r="NW51" s="159"/>
      <c r="NX51" s="160"/>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179</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37">
        <f>データ!CA7</f>
        <v>45577</v>
      </c>
      <c r="Q55" s="138"/>
      <c r="R55" s="138"/>
      <c r="S55" s="138"/>
      <c r="T55" s="138"/>
      <c r="U55" s="138"/>
      <c r="V55" s="138"/>
      <c r="W55" s="138"/>
      <c r="X55" s="138"/>
      <c r="Y55" s="138"/>
      <c r="Z55" s="138"/>
      <c r="AA55" s="138"/>
      <c r="AB55" s="138"/>
      <c r="AC55" s="138"/>
      <c r="AD55" s="139"/>
      <c r="AE55" s="137">
        <f>データ!CB7</f>
        <v>49712</v>
      </c>
      <c r="AF55" s="138"/>
      <c r="AG55" s="138"/>
      <c r="AH55" s="138"/>
      <c r="AI55" s="138"/>
      <c r="AJ55" s="138"/>
      <c r="AK55" s="138"/>
      <c r="AL55" s="138"/>
      <c r="AM55" s="138"/>
      <c r="AN55" s="138"/>
      <c r="AO55" s="138"/>
      <c r="AP55" s="138"/>
      <c r="AQ55" s="138"/>
      <c r="AR55" s="138"/>
      <c r="AS55" s="139"/>
      <c r="AT55" s="137">
        <f>データ!CC7</f>
        <v>51962</v>
      </c>
      <c r="AU55" s="138"/>
      <c r="AV55" s="138"/>
      <c r="AW55" s="138"/>
      <c r="AX55" s="138"/>
      <c r="AY55" s="138"/>
      <c r="AZ55" s="138"/>
      <c r="BA55" s="138"/>
      <c r="BB55" s="138"/>
      <c r="BC55" s="138"/>
      <c r="BD55" s="138"/>
      <c r="BE55" s="138"/>
      <c r="BF55" s="138"/>
      <c r="BG55" s="138"/>
      <c r="BH55" s="139"/>
      <c r="BI55" s="137">
        <f>データ!CD7</f>
        <v>54391</v>
      </c>
      <c r="BJ55" s="138"/>
      <c r="BK55" s="138"/>
      <c r="BL55" s="138"/>
      <c r="BM55" s="138"/>
      <c r="BN55" s="138"/>
      <c r="BO55" s="138"/>
      <c r="BP55" s="138"/>
      <c r="BQ55" s="138"/>
      <c r="BR55" s="138"/>
      <c r="BS55" s="138"/>
      <c r="BT55" s="138"/>
      <c r="BU55" s="138"/>
      <c r="BV55" s="138"/>
      <c r="BW55" s="139"/>
      <c r="BX55" s="137">
        <f>データ!CE7</f>
        <v>57320</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13115</v>
      </c>
      <c r="DE55" s="138"/>
      <c r="DF55" s="138"/>
      <c r="DG55" s="138"/>
      <c r="DH55" s="138"/>
      <c r="DI55" s="138"/>
      <c r="DJ55" s="138"/>
      <c r="DK55" s="138"/>
      <c r="DL55" s="138"/>
      <c r="DM55" s="138"/>
      <c r="DN55" s="138"/>
      <c r="DO55" s="138"/>
      <c r="DP55" s="138"/>
      <c r="DQ55" s="138"/>
      <c r="DR55" s="139"/>
      <c r="DS55" s="137">
        <f>データ!CM7</f>
        <v>13376</v>
      </c>
      <c r="DT55" s="138"/>
      <c r="DU55" s="138"/>
      <c r="DV55" s="138"/>
      <c r="DW55" s="138"/>
      <c r="DX55" s="138"/>
      <c r="DY55" s="138"/>
      <c r="DZ55" s="138"/>
      <c r="EA55" s="138"/>
      <c r="EB55" s="138"/>
      <c r="EC55" s="138"/>
      <c r="ED55" s="138"/>
      <c r="EE55" s="138"/>
      <c r="EF55" s="138"/>
      <c r="EG55" s="139"/>
      <c r="EH55" s="137">
        <f>データ!CN7</f>
        <v>13528</v>
      </c>
      <c r="EI55" s="138"/>
      <c r="EJ55" s="138"/>
      <c r="EK55" s="138"/>
      <c r="EL55" s="138"/>
      <c r="EM55" s="138"/>
      <c r="EN55" s="138"/>
      <c r="EO55" s="138"/>
      <c r="EP55" s="138"/>
      <c r="EQ55" s="138"/>
      <c r="ER55" s="138"/>
      <c r="ES55" s="138"/>
      <c r="ET55" s="138"/>
      <c r="EU55" s="138"/>
      <c r="EV55" s="139"/>
      <c r="EW55" s="137">
        <f>データ!CO7</f>
        <v>14280</v>
      </c>
      <c r="EX55" s="138"/>
      <c r="EY55" s="138"/>
      <c r="EZ55" s="138"/>
      <c r="FA55" s="138"/>
      <c r="FB55" s="138"/>
      <c r="FC55" s="138"/>
      <c r="FD55" s="138"/>
      <c r="FE55" s="138"/>
      <c r="FF55" s="138"/>
      <c r="FG55" s="138"/>
      <c r="FH55" s="138"/>
      <c r="FI55" s="138"/>
      <c r="FJ55" s="138"/>
      <c r="FK55" s="139"/>
      <c r="FL55" s="137">
        <f>データ!CP7</f>
        <v>14487</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61</v>
      </c>
      <c r="GS55" s="129"/>
      <c r="GT55" s="129"/>
      <c r="GU55" s="129"/>
      <c r="GV55" s="129"/>
      <c r="GW55" s="129"/>
      <c r="GX55" s="129"/>
      <c r="GY55" s="129"/>
      <c r="GZ55" s="129"/>
      <c r="HA55" s="129"/>
      <c r="HB55" s="129"/>
      <c r="HC55" s="129"/>
      <c r="HD55" s="129"/>
      <c r="HE55" s="129"/>
      <c r="HF55" s="130"/>
      <c r="HG55" s="128">
        <f>データ!CX7</f>
        <v>59.2</v>
      </c>
      <c r="HH55" s="129"/>
      <c r="HI55" s="129"/>
      <c r="HJ55" s="129"/>
      <c r="HK55" s="129"/>
      <c r="HL55" s="129"/>
      <c r="HM55" s="129"/>
      <c r="HN55" s="129"/>
      <c r="HO55" s="129"/>
      <c r="HP55" s="129"/>
      <c r="HQ55" s="129"/>
      <c r="HR55" s="129"/>
      <c r="HS55" s="129"/>
      <c r="HT55" s="129"/>
      <c r="HU55" s="130"/>
      <c r="HV55" s="128">
        <f>データ!CY7</f>
        <v>58.3</v>
      </c>
      <c r="HW55" s="129"/>
      <c r="HX55" s="129"/>
      <c r="HY55" s="129"/>
      <c r="HZ55" s="129"/>
      <c r="IA55" s="129"/>
      <c r="IB55" s="129"/>
      <c r="IC55" s="129"/>
      <c r="ID55" s="129"/>
      <c r="IE55" s="129"/>
      <c r="IF55" s="129"/>
      <c r="IG55" s="129"/>
      <c r="IH55" s="129"/>
      <c r="II55" s="129"/>
      <c r="IJ55" s="130"/>
      <c r="IK55" s="128">
        <f>データ!CZ7</f>
        <v>66.900000000000006</v>
      </c>
      <c r="IL55" s="129"/>
      <c r="IM55" s="129"/>
      <c r="IN55" s="129"/>
      <c r="IO55" s="129"/>
      <c r="IP55" s="129"/>
      <c r="IQ55" s="129"/>
      <c r="IR55" s="129"/>
      <c r="IS55" s="129"/>
      <c r="IT55" s="129"/>
      <c r="IU55" s="129"/>
      <c r="IV55" s="129"/>
      <c r="IW55" s="129"/>
      <c r="IX55" s="129"/>
      <c r="IY55" s="130"/>
      <c r="IZ55" s="128">
        <f>データ!DA7</f>
        <v>63.4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23.2</v>
      </c>
      <c r="KG55" s="129"/>
      <c r="KH55" s="129"/>
      <c r="KI55" s="129"/>
      <c r="KJ55" s="129"/>
      <c r="KK55" s="129"/>
      <c r="KL55" s="129"/>
      <c r="KM55" s="129"/>
      <c r="KN55" s="129"/>
      <c r="KO55" s="129"/>
      <c r="KP55" s="129"/>
      <c r="KQ55" s="129"/>
      <c r="KR55" s="129"/>
      <c r="KS55" s="129"/>
      <c r="KT55" s="130"/>
      <c r="KU55" s="128">
        <f>データ!DI7</f>
        <v>23.7</v>
      </c>
      <c r="KV55" s="129"/>
      <c r="KW55" s="129"/>
      <c r="KX55" s="129"/>
      <c r="KY55" s="129"/>
      <c r="KZ55" s="129"/>
      <c r="LA55" s="129"/>
      <c r="LB55" s="129"/>
      <c r="LC55" s="129"/>
      <c r="LD55" s="129"/>
      <c r="LE55" s="129"/>
      <c r="LF55" s="129"/>
      <c r="LG55" s="129"/>
      <c r="LH55" s="129"/>
      <c r="LI55" s="130"/>
      <c r="LJ55" s="128">
        <f>データ!DJ7</f>
        <v>23.7</v>
      </c>
      <c r="LK55" s="129"/>
      <c r="LL55" s="129"/>
      <c r="LM55" s="129"/>
      <c r="LN55" s="129"/>
      <c r="LO55" s="129"/>
      <c r="LP55" s="129"/>
      <c r="LQ55" s="129"/>
      <c r="LR55" s="129"/>
      <c r="LS55" s="129"/>
      <c r="LT55" s="129"/>
      <c r="LU55" s="129"/>
      <c r="LV55" s="129"/>
      <c r="LW55" s="129"/>
      <c r="LX55" s="130"/>
      <c r="LY55" s="128">
        <f>データ!DK7</f>
        <v>23.6</v>
      </c>
      <c r="LZ55" s="129"/>
      <c r="MA55" s="129"/>
      <c r="MB55" s="129"/>
      <c r="MC55" s="129"/>
      <c r="MD55" s="129"/>
      <c r="ME55" s="129"/>
      <c r="MF55" s="129"/>
      <c r="MG55" s="129"/>
      <c r="MH55" s="129"/>
      <c r="MI55" s="129"/>
      <c r="MJ55" s="129"/>
      <c r="MK55" s="129"/>
      <c r="ML55" s="129"/>
      <c r="MM55" s="130"/>
      <c r="MN55" s="128">
        <f>データ!DL7</f>
        <v>23.8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1" t="s">
        <v>180</v>
      </c>
      <c r="NK70" s="162"/>
      <c r="NL70" s="162"/>
      <c r="NM70" s="162"/>
      <c r="NN70" s="162"/>
      <c r="NO70" s="162"/>
      <c r="NP70" s="162"/>
      <c r="NQ70" s="162"/>
      <c r="NR70" s="162"/>
      <c r="NS70" s="162"/>
      <c r="NT70" s="162"/>
      <c r="NU70" s="162"/>
      <c r="NV70" s="162"/>
      <c r="NW70" s="162"/>
      <c r="NX70" s="163"/>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1"/>
      <c r="NK71" s="162"/>
      <c r="NL71" s="162"/>
      <c r="NM71" s="162"/>
      <c r="NN71" s="162"/>
      <c r="NO71" s="162"/>
      <c r="NP71" s="162"/>
      <c r="NQ71" s="162"/>
      <c r="NR71" s="162"/>
      <c r="NS71" s="162"/>
      <c r="NT71" s="162"/>
      <c r="NU71" s="162"/>
      <c r="NV71" s="162"/>
      <c r="NW71" s="162"/>
      <c r="NX71" s="163"/>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1"/>
      <c r="NK72" s="162"/>
      <c r="NL72" s="162"/>
      <c r="NM72" s="162"/>
      <c r="NN72" s="162"/>
      <c r="NO72" s="162"/>
      <c r="NP72" s="162"/>
      <c r="NQ72" s="162"/>
      <c r="NR72" s="162"/>
      <c r="NS72" s="162"/>
      <c r="NT72" s="162"/>
      <c r="NU72" s="162"/>
      <c r="NV72" s="162"/>
      <c r="NW72" s="162"/>
      <c r="NX72" s="163"/>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1"/>
      <c r="NK73" s="162"/>
      <c r="NL73" s="162"/>
      <c r="NM73" s="162"/>
      <c r="NN73" s="162"/>
      <c r="NO73" s="162"/>
      <c r="NP73" s="162"/>
      <c r="NQ73" s="162"/>
      <c r="NR73" s="162"/>
      <c r="NS73" s="162"/>
      <c r="NT73" s="162"/>
      <c r="NU73" s="162"/>
      <c r="NV73" s="162"/>
      <c r="NW73" s="162"/>
      <c r="NX73" s="163"/>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1"/>
      <c r="NK74" s="162"/>
      <c r="NL74" s="162"/>
      <c r="NM74" s="162"/>
      <c r="NN74" s="162"/>
      <c r="NO74" s="162"/>
      <c r="NP74" s="162"/>
      <c r="NQ74" s="162"/>
      <c r="NR74" s="162"/>
      <c r="NS74" s="162"/>
      <c r="NT74" s="162"/>
      <c r="NU74" s="162"/>
      <c r="NV74" s="162"/>
      <c r="NW74" s="162"/>
      <c r="NX74" s="163"/>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1"/>
      <c r="NK75" s="162"/>
      <c r="NL75" s="162"/>
      <c r="NM75" s="162"/>
      <c r="NN75" s="162"/>
      <c r="NO75" s="162"/>
      <c r="NP75" s="162"/>
      <c r="NQ75" s="162"/>
      <c r="NR75" s="162"/>
      <c r="NS75" s="162"/>
      <c r="NT75" s="162"/>
      <c r="NU75" s="162"/>
      <c r="NV75" s="162"/>
      <c r="NW75" s="162"/>
      <c r="NX75" s="163"/>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1"/>
      <c r="NK76" s="162"/>
      <c r="NL76" s="162"/>
      <c r="NM76" s="162"/>
      <c r="NN76" s="162"/>
      <c r="NO76" s="162"/>
      <c r="NP76" s="162"/>
      <c r="NQ76" s="162"/>
      <c r="NR76" s="162"/>
      <c r="NS76" s="162"/>
      <c r="NT76" s="162"/>
      <c r="NU76" s="162"/>
      <c r="NV76" s="162"/>
      <c r="NW76" s="162"/>
      <c r="NX76" s="163"/>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1"/>
      <c r="NK77" s="162"/>
      <c r="NL77" s="162"/>
      <c r="NM77" s="162"/>
      <c r="NN77" s="162"/>
      <c r="NO77" s="162"/>
      <c r="NP77" s="162"/>
      <c r="NQ77" s="162"/>
      <c r="NR77" s="162"/>
      <c r="NS77" s="162"/>
      <c r="NT77" s="162"/>
      <c r="NU77" s="162"/>
      <c r="NV77" s="162"/>
      <c r="NW77" s="162"/>
      <c r="NX77" s="163"/>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45" t="str">
        <f>データ!$B$11</f>
        <v>H29</v>
      </c>
      <c r="V78" s="145"/>
      <c r="W78" s="145"/>
      <c r="X78" s="145"/>
      <c r="Y78" s="145"/>
      <c r="Z78" s="145"/>
      <c r="AA78" s="145"/>
      <c r="AB78" s="145"/>
      <c r="AC78" s="145"/>
      <c r="AD78" s="145"/>
      <c r="AE78" s="145"/>
      <c r="AF78" s="145"/>
      <c r="AG78" s="145"/>
      <c r="AH78" s="145"/>
      <c r="AI78" s="145"/>
      <c r="AJ78" s="145"/>
      <c r="AK78" s="145"/>
      <c r="AL78" s="145"/>
      <c r="AM78" s="145"/>
      <c r="AN78" s="145" t="str">
        <f>データ!$C$11</f>
        <v>H30</v>
      </c>
      <c r="AO78" s="145"/>
      <c r="AP78" s="145"/>
      <c r="AQ78" s="145"/>
      <c r="AR78" s="145"/>
      <c r="AS78" s="145"/>
      <c r="AT78" s="145"/>
      <c r="AU78" s="145"/>
      <c r="AV78" s="145"/>
      <c r="AW78" s="145"/>
      <c r="AX78" s="145"/>
      <c r="AY78" s="145"/>
      <c r="AZ78" s="145"/>
      <c r="BA78" s="145"/>
      <c r="BB78" s="145"/>
      <c r="BC78" s="145"/>
      <c r="BD78" s="145"/>
      <c r="BE78" s="145"/>
      <c r="BF78" s="145"/>
      <c r="BG78" s="145" t="str">
        <f>データ!$D$11</f>
        <v>R01</v>
      </c>
      <c r="BH78" s="145"/>
      <c r="BI78" s="145"/>
      <c r="BJ78" s="145"/>
      <c r="BK78" s="145"/>
      <c r="BL78" s="145"/>
      <c r="BM78" s="145"/>
      <c r="BN78" s="145"/>
      <c r="BO78" s="145"/>
      <c r="BP78" s="145"/>
      <c r="BQ78" s="145"/>
      <c r="BR78" s="145"/>
      <c r="BS78" s="145"/>
      <c r="BT78" s="145"/>
      <c r="BU78" s="145"/>
      <c r="BV78" s="145"/>
      <c r="BW78" s="145"/>
      <c r="BX78" s="145"/>
      <c r="BY78" s="145"/>
      <c r="BZ78" s="145" t="str">
        <f>データ!$E$11</f>
        <v>R02</v>
      </c>
      <c r="CA78" s="145"/>
      <c r="CB78" s="145"/>
      <c r="CC78" s="145"/>
      <c r="CD78" s="145"/>
      <c r="CE78" s="145"/>
      <c r="CF78" s="145"/>
      <c r="CG78" s="145"/>
      <c r="CH78" s="145"/>
      <c r="CI78" s="145"/>
      <c r="CJ78" s="145"/>
      <c r="CK78" s="145"/>
      <c r="CL78" s="145"/>
      <c r="CM78" s="145"/>
      <c r="CN78" s="145"/>
      <c r="CO78" s="145"/>
      <c r="CP78" s="145"/>
      <c r="CQ78" s="145"/>
      <c r="CR78" s="145"/>
      <c r="CS78" s="145" t="str">
        <f>データ!$F$11</f>
        <v>R03</v>
      </c>
      <c r="CT78" s="145"/>
      <c r="CU78" s="145"/>
      <c r="CV78" s="145"/>
      <c r="CW78" s="145"/>
      <c r="CX78" s="145"/>
      <c r="CY78" s="145"/>
      <c r="CZ78" s="145"/>
      <c r="DA78" s="145"/>
      <c r="DB78" s="145"/>
      <c r="DC78" s="145"/>
      <c r="DD78" s="145"/>
      <c r="DE78" s="145"/>
      <c r="DF78" s="145"/>
      <c r="DG78" s="145"/>
      <c r="DH78" s="145"/>
      <c r="DI78" s="145"/>
      <c r="DJ78" s="145"/>
      <c r="DK78" s="14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5" t="str">
        <f>データ!$B$11</f>
        <v>H29</v>
      </c>
      <c r="EP78" s="145"/>
      <c r="EQ78" s="145"/>
      <c r="ER78" s="145"/>
      <c r="ES78" s="145"/>
      <c r="ET78" s="145"/>
      <c r="EU78" s="145"/>
      <c r="EV78" s="145"/>
      <c r="EW78" s="145"/>
      <c r="EX78" s="145"/>
      <c r="EY78" s="145"/>
      <c r="EZ78" s="145"/>
      <c r="FA78" s="145"/>
      <c r="FB78" s="145"/>
      <c r="FC78" s="145"/>
      <c r="FD78" s="145"/>
      <c r="FE78" s="145"/>
      <c r="FF78" s="145"/>
      <c r="FG78" s="145"/>
      <c r="FH78" s="145" t="str">
        <f>データ!$C$11</f>
        <v>H30</v>
      </c>
      <c r="FI78" s="145"/>
      <c r="FJ78" s="145"/>
      <c r="FK78" s="145"/>
      <c r="FL78" s="145"/>
      <c r="FM78" s="145"/>
      <c r="FN78" s="145"/>
      <c r="FO78" s="145"/>
      <c r="FP78" s="145"/>
      <c r="FQ78" s="145"/>
      <c r="FR78" s="145"/>
      <c r="FS78" s="145"/>
      <c r="FT78" s="145"/>
      <c r="FU78" s="145"/>
      <c r="FV78" s="145"/>
      <c r="FW78" s="145"/>
      <c r="FX78" s="145"/>
      <c r="FY78" s="145"/>
      <c r="FZ78" s="145"/>
      <c r="GA78" s="145" t="str">
        <f>データ!$D$11</f>
        <v>R01</v>
      </c>
      <c r="GB78" s="145"/>
      <c r="GC78" s="145"/>
      <c r="GD78" s="145"/>
      <c r="GE78" s="145"/>
      <c r="GF78" s="145"/>
      <c r="GG78" s="145"/>
      <c r="GH78" s="145"/>
      <c r="GI78" s="145"/>
      <c r="GJ78" s="145"/>
      <c r="GK78" s="145"/>
      <c r="GL78" s="145"/>
      <c r="GM78" s="145"/>
      <c r="GN78" s="145"/>
      <c r="GO78" s="145"/>
      <c r="GP78" s="145"/>
      <c r="GQ78" s="145"/>
      <c r="GR78" s="145"/>
      <c r="GS78" s="145"/>
      <c r="GT78" s="145" t="str">
        <f>データ!$E$11</f>
        <v>R02</v>
      </c>
      <c r="GU78" s="145"/>
      <c r="GV78" s="145"/>
      <c r="GW78" s="145"/>
      <c r="GX78" s="145"/>
      <c r="GY78" s="145"/>
      <c r="GZ78" s="145"/>
      <c r="HA78" s="145"/>
      <c r="HB78" s="145"/>
      <c r="HC78" s="145"/>
      <c r="HD78" s="145"/>
      <c r="HE78" s="145"/>
      <c r="HF78" s="145"/>
      <c r="HG78" s="145"/>
      <c r="HH78" s="145"/>
      <c r="HI78" s="145"/>
      <c r="HJ78" s="145"/>
      <c r="HK78" s="145"/>
      <c r="HL78" s="145"/>
      <c r="HM78" s="145" t="str">
        <f>データ!$F$11</f>
        <v>R03</v>
      </c>
      <c r="HN78" s="145"/>
      <c r="HO78" s="145"/>
      <c r="HP78" s="145"/>
      <c r="HQ78" s="145"/>
      <c r="HR78" s="145"/>
      <c r="HS78" s="145"/>
      <c r="HT78" s="145"/>
      <c r="HU78" s="145"/>
      <c r="HV78" s="145"/>
      <c r="HW78" s="145"/>
      <c r="HX78" s="145"/>
      <c r="HY78" s="145"/>
      <c r="HZ78" s="145"/>
      <c r="IA78" s="145"/>
      <c r="IB78" s="145"/>
      <c r="IC78" s="145"/>
      <c r="ID78" s="145"/>
      <c r="IE78" s="14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5" t="str">
        <f>データ!$B$11</f>
        <v>H29</v>
      </c>
      <c r="JK78" s="145"/>
      <c r="JL78" s="145"/>
      <c r="JM78" s="145"/>
      <c r="JN78" s="145"/>
      <c r="JO78" s="145"/>
      <c r="JP78" s="145"/>
      <c r="JQ78" s="145"/>
      <c r="JR78" s="145"/>
      <c r="JS78" s="145"/>
      <c r="JT78" s="145"/>
      <c r="JU78" s="145"/>
      <c r="JV78" s="145"/>
      <c r="JW78" s="145"/>
      <c r="JX78" s="145"/>
      <c r="JY78" s="145"/>
      <c r="JZ78" s="145"/>
      <c r="KA78" s="145"/>
      <c r="KB78" s="145"/>
      <c r="KC78" s="145" t="str">
        <f>データ!$C$11</f>
        <v>H30</v>
      </c>
      <c r="KD78" s="145"/>
      <c r="KE78" s="145"/>
      <c r="KF78" s="145"/>
      <c r="KG78" s="145"/>
      <c r="KH78" s="145"/>
      <c r="KI78" s="145"/>
      <c r="KJ78" s="145"/>
      <c r="KK78" s="145"/>
      <c r="KL78" s="145"/>
      <c r="KM78" s="145"/>
      <c r="KN78" s="145"/>
      <c r="KO78" s="145"/>
      <c r="KP78" s="145"/>
      <c r="KQ78" s="145"/>
      <c r="KR78" s="145"/>
      <c r="KS78" s="145"/>
      <c r="KT78" s="145"/>
      <c r="KU78" s="145"/>
      <c r="KV78" s="145" t="str">
        <f>データ!$D$11</f>
        <v>R01</v>
      </c>
      <c r="KW78" s="145"/>
      <c r="KX78" s="145"/>
      <c r="KY78" s="145"/>
      <c r="KZ78" s="145"/>
      <c r="LA78" s="145"/>
      <c r="LB78" s="145"/>
      <c r="LC78" s="145"/>
      <c r="LD78" s="145"/>
      <c r="LE78" s="145"/>
      <c r="LF78" s="145"/>
      <c r="LG78" s="145"/>
      <c r="LH78" s="145"/>
      <c r="LI78" s="145"/>
      <c r="LJ78" s="145"/>
      <c r="LK78" s="145"/>
      <c r="LL78" s="145"/>
      <c r="LM78" s="145"/>
      <c r="LN78" s="145"/>
      <c r="LO78" s="145" t="str">
        <f>データ!$E$11</f>
        <v>R02</v>
      </c>
      <c r="LP78" s="145"/>
      <c r="LQ78" s="145"/>
      <c r="LR78" s="145"/>
      <c r="LS78" s="145"/>
      <c r="LT78" s="145"/>
      <c r="LU78" s="145"/>
      <c r="LV78" s="145"/>
      <c r="LW78" s="145"/>
      <c r="LX78" s="145"/>
      <c r="LY78" s="145"/>
      <c r="LZ78" s="145"/>
      <c r="MA78" s="145"/>
      <c r="MB78" s="145"/>
      <c r="MC78" s="145"/>
      <c r="MD78" s="145"/>
      <c r="ME78" s="145"/>
      <c r="MF78" s="145"/>
      <c r="MG78" s="145"/>
      <c r="MH78" s="145" t="str">
        <f>データ!$F$11</f>
        <v>R03</v>
      </c>
      <c r="MI78" s="145"/>
      <c r="MJ78" s="145"/>
      <c r="MK78" s="145"/>
      <c r="ML78" s="145"/>
      <c r="MM78" s="145"/>
      <c r="MN78" s="145"/>
      <c r="MO78" s="145"/>
      <c r="MP78" s="145"/>
      <c r="MQ78" s="145"/>
      <c r="MR78" s="145"/>
      <c r="MS78" s="145"/>
      <c r="MT78" s="145"/>
      <c r="MU78" s="145"/>
      <c r="MV78" s="145"/>
      <c r="MW78" s="145"/>
      <c r="MX78" s="145"/>
      <c r="MY78" s="145"/>
      <c r="MZ78" s="145"/>
      <c r="NA78" s="5"/>
      <c r="NB78" s="5"/>
      <c r="NC78" s="5"/>
      <c r="ND78" s="5"/>
      <c r="NE78" s="5"/>
      <c r="NF78" s="5"/>
      <c r="NG78" s="29"/>
      <c r="NH78" s="17"/>
      <c r="NI78" s="2"/>
      <c r="NJ78" s="161"/>
      <c r="NK78" s="162"/>
      <c r="NL78" s="162"/>
      <c r="NM78" s="162"/>
      <c r="NN78" s="162"/>
      <c r="NO78" s="162"/>
      <c r="NP78" s="162"/>
      <c r="NQ78" s="162"/>
      <c r="NR78" s="162"/>
      <c r="NS78" s="162"/>
      <c r="NT78" s="162"/>
      <c r="NU78" s="162"/>
      <c r="NV78" s="162"/>
      <c r="NW78" s="162"/>
      <c r="NX78" s="163"/>
    </row>
    <row r="79" spans="1:388" ht="13.5" customHeight="1" x14ac:dyDescent="0.2">
      <c r="A79" s="2"/>
      <c r="B79" s="15"/>
      <c r="C79" s="5"/>
      <c r="D79" s="5"/>
      <c r="E79" s="5"/>
      <c r="F79" s="5"/>
      <c r="G79" s="26"/>
      <c r="H79" s="26"/>
      <c r="I79" s="30"/>
      <c r="J79" s="142" t="s">
        <v>57</v>
      </c>
      <c r="K79" s="143"/>
      <c r="L79" s="143"/>
      <c r="M79" s="143"/>
      <c r="N79" s="143"/>
      <c r="O79" s="143"/>
      <c r="P79" s="143"/>
      <c r="Q79" s="143"/>
      <c r="R79" s="143"/>
      <c r="S79" s="143"/>
      <c r="T79" s="144"/>
      <c r="U79" s="141">
        <f>データ!DS7</f>
        <v>64.599999999999994</v>
      </c>
      <c r="V79" s="141"/>
      <c r="W79" s="141"/>
      <c r="X79" s="141"/>
      <c r="Y79" s="141"/>
      <c r="Z79" s="141"/>
      <c r="AA79" s="141"/>
      <c r="AB79" s="141"/>
      <c r="AC79" s="141"/>
      <c r="AD79" s="141"/>
      <c r="AE79" s="141"/>
      <c r="AF79" s="141"/>
      <c r="AG79" s="141"/>
      <c r="AH79" s="141"/>
      <c r="AI79" s="141"/>
      <c r="AJ79" s="141"/>
      <c r="AK79" s="141"/>
      <c r="AL79" s="141"/>
      <c r="AM79" s="141"/>
      <c r="AN79" s="141">
        <f>データ!DT7</f>
        <v>66.8</v>
      </c>
      <c r="AO79" s="141"/>
      <c r="AP79" s="141"/>
      <c r="AQ79" s="141"/>
      <c r="AR79" s="141"/>
      <c r="AS79" s="141"/>
      <c r="AT79" s="141"/>
      <c r="AU79" s="141"/>
      <c r="AV79" s="141"/>
      <c r="AW79" s="141"/>
      <c r="AX79" s="141"/>
      <c r="AY79" s="141"/>
      <c r="AZ79" s="141"/>
      <c r="BA79" s="141"/>
      <c r="BB79" s="141"/>
      <c r="BC79" s="141"/>
      <c r="BD79" s="141"/>
      <c r="BE79" s="141"/>
      <c r="BF79" s="141"/>
      <c r="BG79" s="141">
        <f>データ!DU7</f>
        <v>69.2</v>
      </c>
      <c r="BH79" s="141"/>
      <c r="BI79" s="141"/>
      <c r="BJ79" s="141"/>
      <c r="BK79" s="141"/>
      <c r="BL79" s="141"/>
      <c r="BM79" s="141"/>
      <c r="BN79" s="141"/>
      <c r="BO79" s="141"/>
      <c r="BP79" s="141"/>
      <c r="BQ79" s="141"/>
      <c r="BR79" s="141"/>
      <c r="BS79" s="141"/>
      <c r="BT79" s="141"/>
      <c r="BU79" s="141"/>
      <c r="BV79" s="141"/>
      <c r="BW79" s="141"/>
      <c r="BX79" s="141"/>
      <c r="BY79" s="141"/>
      <c r="BZ79" s="141">
        <f>データ!DV7</f>
        <v>67.8</v>
      </c>
      <c r="CA79" s="141"/>
      <c r="CB79" s="141"/>
      <c r="CC79" s="141"/>
      <c r="CD79" s="141"/>
      <c r="CE79" s="141"/>
      <c r="CF79" s="141"/>
      <c r="CG79" s="141"/>
      <c r="CH79" s="141"/>
      <c r="CI79" s="141"/>
      <c r="CJ79" s="141"/>
      <c r="CK79" s="141"/>
      <c r="CL79" s="141"/>
      <c r="CM79" s="141"/>
      <c r="CN79" s="141"/>
      <c r="CO79" s="141"/>
      <c r="CP79" s="141"/>
      <c r="CQ79" s="141"/>
      <c r="CR79" s="141"/>
      <c r="CS79" s="141">
        <f>データ!DW7</f>
        <v>65.2</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78.7</v>
      </c>
      <c r="EP79" s="141"/>
      <c r="EQ79" s="141"/>
      <c r="ER79" s="141"/>
      <c r="ES79" s="141"/>
      <c r="ET79" s="141"/>
      <c r="EU79" s="141"/>
      <c r="EV79" s="141"/>
      <c r="EW79" s="141"/>
      <c r="EX79" s="141"/>
      <c r="EY79" s="141"/>
      <c r="EZ79" s="141"/>
      <c r="FA79" s="141"/>
      <c r="FB79" s="141"/>
      <c r="FC79" s="141"/>
      <c r="FD79" s="141"/>
      <c r="FE79" s="141"/>
      <c r="FF79" s="141"/>
      <c r="FG79" s="141"/>
      <c r="FH79" s="141">
        <f>データ!EE7</f>
        <v>79.900000000000006</v>
      </c>
      <c r="FI79" s="141"/>
      <c r="FJ79" s="141"/>
      <c r="FK79" s="141"/>
      <c r="FL79" s="141"/>
      <c r="FM79" s="141"/>
      <c r="FN79" s="141"/>
      <c r="FO79" s="141"/>
      <c r="FP79" s="141"/>
      <c r="FQ79" s="141"/>
      <c r="FR79" s="141"/>
      <c r="FS79" s="141"/>
      <c r="FT79" s="141"/>
      <c r="FU79" s="141"/>
      <c r="FV79" s="141"/>
      <c r="FW79" s="141"/>
      <c r="FX79" s="141"/>
      <c r="FY79" s="141"/>
      <c r="FZ79" s="141"/>
      <c r="GA79" s="141">
        <f>データ!EF7</f>
        <v>82.1</v>
      </c>
      <c r="GB79" s="141"/>
      <c r="GC79" s="141"/>
      <c r="GD79" s="141"/>
      <c r="GE79" s="141"/>
      <c r="GF79" s="141"/>
      <c r="GG79" s="141"/>
      <c r="GH79" s="141"/>
      <c r="GI79" s="141"/>
      <c r="GJ79" s="141"/>
      <c r="GK79" s="141"/>
      <c r="GL79" s="141"/>
      <c r="GM79" s="141"/>
      <c r="GN79" s="141"/>
      <c r="GO79" s="141"/>
      <c r="GP79" s="141"/>
      <c r="GQ79" s="141"/>
      <c r="GR79" s="141"/>
      <c r="GS79" s="141"/>
      <c r="GT79" s="141">
        <f>データ!EG7</f>
        <v>73.7</v>
      </c>
      <c r="GU79" s="141"/>
      <c r="GV79" s="141"/>
      <c r="GW79" s="141"/>
      <c r="GX79" s="141"/>
      <c r="GY79" s="141"/>
      <c r="GZ79" s="141"/>
      <c r="HA79" s="141"/>
      <c r="HB79" s="141"/>
      <c r="HC79" s="141"/>
      <c r="HD79" s="141"/>
      <c r="HE79" s="141"/>
      <c r="HF79" s="141"/>
      <c r="HG79" s="141"/>
      <c r="HH79" s="141"/>
      <c r="HI79" s="141"/>
      <c r="HJ79" s="141"/>
      <c r="HK79" s="141"/>
      <c r="HL79" s="141"/>
      <c r="HM79" s="141">
        <f>データ!EH7</f>
        <v>76.599999999999994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50885790</v>
      </c>
      <c r="JK79" s="140"/>
      <c r="JL79" s="140"/>
      <c r="JM79" s="140"/>
      <c r="JN79" s="140"/>
      <c r="JO79" s="140"/>
      <c r="JP79" s="140"/>
      <c r="JQ79" s="140"/>
      <c r="JR79" s="140"/>
      <c r="JS79" s="140"/>
      <c r="JT79" s="140"/>
      <c r="JU79" s="140"/>
      <c r="JV79" s="140"/>
      <c r="JW79" s="140"/>
      <c r="JX79" s="140"/>
      <c r="JY79" s="140"/>
      <c r="JZ79" s="140"/>
      <c r="KA79" s="140"/>
      <c r="KB79" s="140"/>
      <c r="KC79" s="140">
        <f>データ!EP7</f>
        <v>51226277</v>
      </c>
      <c r="KD79" s="140"/>
      <c r="KE79" s="140"/>
      <c r="KF79" s="140"/>
      <c r="KG79" s="140"/>
      <c r="KH79" s="140"/>
      <c r="KI79" s="140"/>
      <c r="KJ79" s="140"/>
      <c r="KK79" s="140"/>
      <c r="KL79" s="140"/>
      <c r="KM79" s="140"/>
      <c r="KN79" s="140"/>
      <c r="KO79" s="140"/>
      <c r="KP79" s="140"/>
      <c r="KQ79" s="140"/>
      <c r="KR79" s="140"/>
      <c r="KS79" s="140"/>
      <c r="KT79" s="140"/>
      <c r="KU79" s="140"/>
      <c r="KV79" s="140">
        <f>データ!EQ7</f>
        <v>51256684</v>
      </c>
      <c r="KW79" s="140"/>
      <c r="KX79" s="140"/>
      <c r="KY79" s="140"/>
      <c r="KZ79" s="140"/>
      <c r="LA79" s="140"/>
      <c r="LB79" s="140"/>
      <c r="LC79" s="140"/>
      <c r="LD79" s="140"/>
      <c r="LE79" s="140"/>
      <c r="LF79" s="140"/>
      <c r="LG79" s="140"/>
      <c r="LH79" s="140"/>
      <c r="LI79" s="140"/>
      <c r="LJ79" s="140"/>
      <c r="LK79" s="140"/>
      <c r="LL79" s="140"/>
      <c r="LM79" s="140"/>
      <c r="LN79" s="140"/>
      <c r="LO79" s="140">
        <f>データ!ER7</f>
        <v>53891265</v>
      </c>
      <c r="LP79" s="140"/>
      <c r="LQ79" s="140"/>
      <c r="LR79" s="140"/>
      <c r="LS79" s="140"/>
      <c r="LT79" s="140"/>
      <c r="LU79" s="140"/>
      <c r="LV79" s="140"/>
      <c r="LW79" s="140"/>
      <c r="LX79" s="140"/>
      <c r="LY79" s="140"/>
      <c r="LZ79" s="140"/>
      <c r="MA79" s="140"/>
      <c r="MB79" s="140"/>
      <c r="MC79" s="140"/>
      <c r="MD79" s="140"/>
      <c r="ME79" s="140"/>
      <c r="MF79" s="140"/>
      <c r="MG79" s="140"/>
      <c r="MH79" s="140">
        <f>データ!ES7</f>
        <v>54081068</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61"/>
      <c r="NK79" s="162"/>
      <c r="NL79" s="162"/>
      <c r="NM79" s="162"/>
      <c r="NN79" s="162"/>
      <c r="NO79" s="162"/>
      <c r="NP79" s="162"/>
      <c r="NQ79" s="162"/>
      <c r="NR79" s="162"/>
      <c r="NS79" s="162"/>
      <c r="NT79" s="162"/>
      <c r="NU79" s="162"/>
      <c r="NV79" s="162"/>
      <c r="NW79" s="162"/>
      <c r="NX79" s="163"/>
    </row>
    <row r="80" spans="1:388" ht="13.5" customHeight="1" x14ac:dyDescent="0.2">
      <c r="A80" s="2"/>
      <c r="B80" s="15"/>
      <c r="C80" s="5"/>
      <c r="D80" s="5"/>
      <c r="E80" s="5"/>
      <c r="F80" s="5"/>
      <c r="G80" s="5"/>
      <c r="H80" s="5"/>
      <c r="I80" s="30"/>
      <c r="J80" s="142" t="s">
        <v>59</v>
      </c>
      <c r="K80" s="143"/>
      <c r="L80" s="143"/>
      <c r="M80" s="143"/>
      <c r="N80" s="143"/>
      <c r="O80" s="143"/>
      <c r="P80" s="143"/>
      <c r="Q80" s="143"/>
      <c r="R80" s="143"/>
      <c r="S80" s="143"/>
      <c r="T80" s="144"/>
      <c r="U80" s="141">
        <f>データ!DX7</f>
        <v>50.9</v>
      </c>
      <c r="V80" s="141"/>
      <c r="W80" s="141"/>
      <c r="X80" s="141"/>
      <c r="Y80" s="141"/>
      <c r="Z80" s="141"/>
      <c r="AA80" s="141"/>
      <c r="AB80" s="141"/>
      <c r="AC80" s="141"/>
      <c r="AD80" s="141"/>
      <c r="AE80" s="141"/>
      <c r="AF80" s="141"/>
      <c r="AG80" s="141"/>
      <c r="AH80" s="141"/>
      <c r="AI80" s="141"/>
      <c r="AJ80" s="141"/>
      <c r="AK80" s="141"/>
      <c r="AL80" s="141"/>
      <c r="AM80" s="141"/>
      <c r="AN80" s="141">
        <f>データ!DY7</f>
        <v>51.9</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66.8</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47082778</v>
      </c>
      <c r="JK80" s="140"/>
      <c r="JL80" s="140"/>
      <c r="JM80" s="140"/>
      <c r="JN80" s="140"/>
      <c r="JO80" s="140"/>
      <c r="JP80" s="140"/>
      <c r="JQ80" s="140"/>
      <c r="JR80" s="140"/>
      <c r="JS80" s="140"/>
      <c r="JT80" s="140"/>
      <c r="JU80" s="140"/>
      <c r="JV80" s="140"/>
      <c r="JW80" s="140"/>
      <c r="JX80" s="140"/>
      <c r="JY80" s="140"/>
      <c r="JZ80" s="140"/>
      <c r="KA80" s="140"/>
      <c r="KB80" s="140"/>
      <c r="KC80" s="140">
        <f>データ!EU7</f>
        <v>48918364</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61"/>
      <c r="NK80" s="162"/>
      <c r="NL80" s="162"/>
      <c r="NM80" s="162"/>
      <c r="NN80" s="162"/>
      <c r="NO80" s="162"/>
      <c r="NP80" s="162"/>
      <c r="NQ80" s="162"/>
      <c r="NR80" s="162"/>
      <c r="NS80" s="162"/>
      <c r="NT80" s="162"/>
      <c r="NU80" s="162"/>
      <c r="NV80" s="162"/>
      <c r="NW80" s="162"/>
      <c r="NX80" s="163"/>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1"/>
      <c r="NK81" s="162"/>
      <c r="NL81" s="162"/>
      <c r="NM81" s="162"/>
      <c r="NN81" s="162"/>
      <c r="NO81" s="162"/>
      <c r="NP81" s="162"/>
      <c r="NQ81" s="162"/>
      <c r="NR81" s="162"/>
      <c r="NS81" s="162"/>
      <c r="NT81" s="162"/>
      <c r="NU81" s="162"/>
      <c r="NV81" s="162"/>
      <c r="NW81" s="162"/>
      <c r="NX81" s="163"/>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1"/>
      <c r="NK82" s="162"/>
      <c r="NL82" s="162"/>
      <c r="NM82" s="162"/>
      <c r="NN82" s="162"/>
      <c r="NO82" s="162"/>
      <c r="NP82" s="162"/>
      <c r="NQ82" s="162"/>
      <c r="NR82" s="162"/>
      <c r="NS82" s="162"/>
      <c r="NT82" s="162"/>
      <c r="NU82" s="162"/>
      <c r="NV82" s="162"/>
      <c r="NW82" s="162"/>
      <c r="NX82" s="163"/>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1"/>
      <c r="NK83" s="162"/>
      <c r="NL83" s="162"/>
      <c r="NM83" s="162"/>
      <c r="NN83" s="162"/>
      <c r="NO83" s="162"/>
      <c r="NP83" s="162"/>
      <c r="NQ83" s="162"/>
      <c r="NR83" s="162"/>
      <c r="NS83" s="162"/>
      <c r="NT83" s="162"/>
      <c r="NU83" s="162"/>
      <c r="NV83" s="162"/>
      <c r="NW83" s="162"/>
      <c r="NX83" s="163"/>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4"/>
      <c r="NK84" s="165"/>
      <c r="NL84" s="165"/>
      <c r="NM84" s="165"/>
      <c r="NN84" s="165"/>
      <c r="NO84" s="165"/>
      <c r="NP84" s="165"/>
      <c r="NQ84" s="165"/>
      <c r="NR84" s="165"/>
      <c r="NS84" s="165"/>
      <c r="NT84" s="165"/>
      <c r="NU84" s="165"/>
      <c r="NV84" s="165"/>
      <c r="NW84" s="165"/>
      <c r="NX84" s="166"/>
    </row>
    <row r="85" spans="1:388" x14ac:dyDescent="0.2">
      <c r="B85" s="146" t="s">
        <v>86</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u9e042O+dNSkXTAzdQkqGF4UYC7+Y53MkzcibTE42mjLxn2oN9cL5YHj/JCPaaU4+A/ZZXQsIQ7rAplmceUdjw==" saltValue="S0ta3i/wx+iNR2FuOMN6H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2" t="s">
        <v>110</v>
      </c>
      <c r="AJ4" s="153"/>
      <c r="AK4" s="153"/>
      <c r="AL4" s="153"/>
      <c r="AM4" s="153"/>
      <c r="AN4" s="153"/>
      <c r="AO4" s="153"/>
      <c r="AP4" s="153"/>
      <c r="AQ4" s="153"/>
      <c r="AR4" s="153"/>
      <c r="AS4" s="154"/>
      <c r="AT4" s="148" t="s">
        <v>111</v>
      </c>
      <c r="AU4" s="147"/>
      <c r="AV4" s="147"/>
      <c r="AW4" s="147"/>
      <c r="AX4" s="147"/>
      <c r="AY4" s="147"/>
      <c r="AZ4" s="147"/>
      <c r="BA4" s="147"/>
      <c r="BB4" s="147"/>
      <c r="BC4" s="147"/>
      <c r="BD4" s="147"/>
      <c r="BE4" s="148" t="s">
        <v>112</v>
      </c>
      <c r="BF4" s="147"/>
      <c r="BG4" s="147"/>
      <c r="BH4" s="147"/>
      <c r="BI4" s="147"/>
      <c r="BJ4" s="147"/>
      <c r="BK4" s="147"/>
      <c r="BL4" s="147"/>
      <c r="BM4" s="147"/>
      <c r="BN4" s="147"/>
      <c r="BO4" s="147"/>
      <c r="BP4" s="152" t="s">
        <v>113</v>
      </c>
      <c r="BQ4" s="153"/>
      <c r="BR4" s="153"/>
      <c r="BS4" s="153"/>
      <c r="BT4" s="153"/>
      <c r="BU4" s="153"/>
      <c r="BV4" s="153"/>
      <c r="BW4" s="153"/>
      <c r="BX4" s="153"/>
      <c r="BY4" s="153"/>
      <c r="BZ4" s="154"/>
      <c r="CA4" s="147" t="s">
        <v>114</v>
      </c>
      <c r="CB4" s="147"/>
      <c r="CC4" s="147"/>
      <c r="CD4" s="147"/>
      <c r="CE4" s="147"/>
      <c r="CF4" s="147"/>
      <c r="CG4" s="147"/>
      <c r="CH4" s="147"/>
      <c r="CI4" s="147"/>
      <c r="CJ4" s="147"/>
      <c r="CK4" s="147"/>
      <c r="CL4" s="148"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2" t="s">
        <v>118</v>
      </c>
      <c r="DT4" s="153"/>
      <c r="DU4" s="153"/>
      <c r="DV4" s="153"/>
      <c r="DW4" s="153"/>
      <c r="DX4" s="153"/>
      <c r="DY4" s="153"/>
      <c r="DZ4" s="153"/>
      <c r="EA4" s="153"/>
      <c r="EB4" s="153"/>
      <c r="EC4" s="154"/>
      <c r="ED4" s="147" t="s">
        <v>119</v>
      </c>
      <c r="EE4" s="147"/>
      <c r="EF4" s="147"/>
      <c r="EG4" s="147"/>
      <c r="EH4" s="147"/>
      <c r="EI4" s="147"/>
      <c r="EJ4" s="147"/>
      <c r="EK4" s="147"/>
      <c r="EL4" s="147"/>
      <c r="EM4" s="147"/>
      <c r="EN4" s="147"/>
      <c r="EO4" s="147" t="s">
        <v>120</v>
      </c>
      <c r="EP4" s="147"/>
      <c r="EQ4" s="147"/>
      <c r="ER4" s="147"/>
      <c r="ES4" s="147"/>
      <c r="ET4" s="147"/>
      <c r="EU4" s="147"/>
      <c r="EV4" s="147"/>
      <c r="EW4" s="147"/>
      <c r="EX4" s="147"/>
      <c r="EY4" s="147"/>
    </row>
    <row r="5" spans="1:155" x14ac:dyDescent="0.2">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146</v>
      </c>
      <c r="BG5" s="52" t="s">
        <v>147</v>
      </c>
      <c r="BH5" s="52" t="s">
        <v>148</v>
      </c>
      <c r="BI5" s="52" t="s">
        <v>149</v>
      </c>
      <c r="BJ5" s="52" t="s">
        <v>150</v>
      </c>
      <c r="BK5" s="52" t="s">
        <v>151</v>
      </c>
      <c r="BL5" s="52" t="s">
        <v>152</v>
      </c>
      <c r="BM5" s="52" t="s">
        <v>153</v>
      </c>
      <c r="BN5" s="52" t="s">
        <v>154</v>
      </c>
      <c r="BO5" s="52" t="s">
        <v>155</v>
      </c>
      <c r="BP5" s="52" t="s">
        <v>145</v>
      </c>
      <c r="BQ5" s="52" t="s">
        <v>146</v>
      </c>
      <c r="BR5" s="52" t="s">
        <v>147</v>
      </c>
      <c r="BS5" s="52" t="s">
        <v>148</v>
      </c>
      <c r="BT5" s="52" t="s">
        <v>149</v>
      </c>
      <c r="BU5" s="52" t="s">
        <v>150</v>
      </c>
      <c r="BV5" s="52" t="s">
        <v>151</v>
      </c>
      <c r="BW5" s="52" t="s">
        <v>152</v>
      </c>
      <c r="BX5" s="52" t="s">
        <v>153</v>
      </c>
      <c r="BY5" s="52" t="s">
        <v>154</v>
      </c>
      <c r="BZ5" s="52" t="s">
        <v>155</v>
      </c>
      <c r="CA5" s="52" t="s">
        <v>145</v>
      </c>
      <c r="CB5" s="52" t="s">
        <v>146</v>
      </c>
      <c r="CC5" s="52" t="s">
        <v>147</v>
      </c>
      <c r="CD5" s="52" t="s">
        <v>148</v>
      </c>
      <c r="CE5" s="52" t="s">
        <v>149</v>
      </c>
      <c r="CF5" s="52" t="s">
        <v>150</v>
      </c>
      <c r="CG5" s="52" t="s">
        <v>151</v>
      </c>
      <c r="CH5" s="52" t="s">
        <v>152</v>
      </c>
      <c r="CI5" s="52" t="s">
        <v>153</v>
      </c>
      <c r="CJ5" s="52" t="s">
        <v>154</v>
      </c>
      <c r="CK5" s="52" t="s">
        <v>155</v>
      </c>
      <c r="CL5" s="52" t="s">
        <v>145</v>
      </c>
      <c r="CM5" s="52" t="s">
        <v>146</v>
      </c>
      <c r="CN5" s="52" t="s">
        <v>147</v>
      </c>
      <c r="CO5" s="52" t="s">
        <v>148</v>
      </c>
      <c r="CP5" s="52" t="s">
        <v>149</v>
      </c>
      <c r="CQ5" s="52" t="s">
        <v>150</v>
      </c>
      <c r="CR5" s="52" t="s">
        <v>151</v>
      </c>
      <c r="CS5" s="52" t="s">
        <v>152</v>
      </c>
      <c r="CT5" s="52" t="s">
        <v>153</v>
      </c>
      <c r="CU5" s="52" t="s">
        <v>154</v>
      </c>
      <c r="CV5" s="52" t="s">
        <v>155</v>
      </c>
      <c r="CW5" s="52" t="s">
        <v>145</v>
      </c>
      <c r="CX5" s="52" t="s">
        <v>146</v>
      </c>
      <c r="CY5" s="52" t="s">
        <v>147</v>
      </c>
      <c r="CZ5" s="52" t="s">
        <v>148</v>
      </c>
      <c r="DA5" s="52" t="s">
        <v>149</v>
      </c>
      <c r="DB5" s="52" t="s">
        <v>150</v>
      </c>
      <c r="DC5" s="52" t="s">
        <v>151</v>
      </c>
      <c r="DD5" s="52" t="s">
        <v>152</v>
      </c>
      <c r="DE5" s="52" t="s">
        <v>153</v>
      </c>
      <c r="DF5" s="52" t="s">
        <v>154</v>
      </c>
      <c r="DG5" s="52" t="s">
        <v>155</v>
      </c>
      <c r="DH5" s="52" t="s">
        <v>145</v>
      </c>
      <c r="DI5" s="52" t="s">
        <v>146</v>
      </c>
      <c r="DJ5" s="52" t="s">
        <v>147</v>
      </c>
      <c r="DK5" s="52" t="s">
        <v>148</v>
      </c>
      <c r="DL5" s="52" t="s">
        <v>149</v>
      </c>
      <c r="DM5" s="52" t="s">
        <v>150</v>
      </c>
      <c r="DN5" s="52" t="s">
        <v>151</v>
      </c>
      <c r="DO5" s="52" t="s">
        <v>152</v>
      </c>
      <c r="DP5" s="52" t="s">
        <v>153</v>
      </c>
      <c r="DQ5" s="52" t="s">
        <v>154</v>
      </c>
      <c r="DR5" s="52" t="s">
        <v>155</v>
      </c>
      <c r="DS5" s="52" t="s">
        <v>145</v>
      </c>
      <c r="DT5" s="52" t="s">
        <v>146</v>
      </c>
      <c r="DU5" s="52" t="s">
        <v>147</v>
      </c>
      <c r="DV5" s="52" t="s">
        <v>148</v>
      </c>
      <c r="DW5" s="52" t="s">
        <v>149</v>
      </c>
      <c r="DX5" s="52" t="s">
        <v>150</v>
      </c>
      <c r="DY5" s="52" t="s">
        <v>151</v>
      </c>
      <c r="DZ5" s="52" t="s">
        <v>152</v>
      </c>
      <c r="EA5" s="52" t="s">
        <v>153</v>
      </c>
      <c r="EB5" s="52" t="s">
        <v>154</v>
      </c>
      <c r="EC5" s="52" t="s">
        <v>155</v>
      </c>
      <c r="ED5" s="52" t="s">
        <v>145</v>
      </c>
      <c r="EE5" s="52" t="s">
        <v>146</v>
      </c>
      <c r="EF5" s="52" t="s">
        <v>147</v>
      </c>
      <c r="EG5" s="52" t="s">
        <v>148</v>
      </c>
      <c r="EH5" s="52" t="s">
        <v>149</v>
      </c>
      <c r="EI5" s="52" t="s">
        <v>150</v>
      </c>
      <c r="EJ5" s="52" t="s">
        <v>151</v>
      </c>
      <c r="EK5" s="52" t="s">
        <v>152</v>
      </c>
      <c r="EL5" s="52" t="s">
        <v>153</v>
      </c>
      <c r="EM5" s="52" t="s">
        <v>154</v>
      </c>
      <c r="EN5" s="52" t="s">
        <v>156</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x14ac:dyDescent="0.2">
      <c r="A6" s="38" t="s">
        <v>157</v>
      </c>
      <c r="B6" s="53">
        <f>B8</f>
        <v>2021</v>
      </c>
      <c r="C6" s="53">
        <f t="shared" ref="C6:M6" si="2">C8</f>
        <v>192023</v>
      </c>
      <c r="D6" s="53">
        <f t="shared" si="2"/>
        <v>46</v>
      </c>
      <c r="E6" s="53">
        <f t="shared" si="2"/>
        <v>6</v>
      </c>
      <c r="F6" s="53">
        <f t="shared" si="2"/>
        <v>0</v>
      </c>
      <c r="G6" s="53">
        <f t="shared" si="2"/>
        <v>1</v>
      </c>
      <c r="H6" s="149" t="str">
        <f>IF(H8&lt;&gt;I8,H8,"")&amp;IF(I8&lt;&gt;J8,I8,"")&amp;"　"&amp;J8</f>
        <v>山梨県富士吉田市　国保市立病院</v>
      </c>
      <c r="I6" s="150"/>
      <c r="J6" s="151"/>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31</v>
      </c>
      <c r="R6" s="53" t="str">
        <f t="shared" si="3"/>
        <v>対象</v>
      </c>
      <c r="S6" s="53" t="str">
        <f t="shared" si="3"/>
        <v>ド 透 I ガ</v>
      </c>
      <c r="T6" s="53" t="str">
        <f t="shared" si="3"/>
        <v>救 感 災 輪</v>
      </c>
      <c r="U6" s="54">
        <f>U8</f>
        <v>47744</v>
      </c>
      <c r="V6" s="54">
        <f>V8</f>
        <v>23358</v>
      </c>
      <c r="W6" s="53" t="str">
        <f>W8</f>
        <v>-</v>
      </c>
      <c r="X6" s="53" t="str">
        <f t="shared" ref="X6" si="4">X8</f>
        <v>第２種該当</v>
      </c>
      <c r="Y6" s="53" t="str">
        <f t="shared" si="3"/>
        <v>７：１</v>
      </c>
      <c r="Z6" s="54">
        <f t="shared" si="3"/>
        <v>256</v>
      </c>
      <c r="AA6" s="54">
        <f t="shared" si="3"/>
        <v>50</v>
      </c>
      <c r="AB6" s="54" t="str">
        <f t="shared" si="3"/>
        <v>-</v>
      </c>
      <c r="AC6" s="54" t="str">
        <f t="shared" si="3"/>
        <v>-</v>
      </c>
      <c r="AD6" s="54">
        <f t="shared" si="3"/>
        <v>4</v>
      </c>
      <c r="AE6" s="54">
        <f t="shared" si="3"/>
        <v>310</v>
      </c>
      <c r="AF6" s="54">
        <f t="shared" si="3"/>
        <v>247</v>
      </c>
      <c r="AG6" s="54">
        <f t="shared" si="3"/>
        <v>28</v>
      </c>
      <c r="AH6" s="54">
        <f t="shared" si="3"/>
        <v>275</v>
      </c>
      <c r="AI6" s="55">
        <f>IF(AI8="-",NA(),AI8)</f>
        <v>94.5</v>
      </c>
      <c r="AJ6" s="55">
        <f t="shared" ref="AJ6:AR6" si="5">IF(AJ8="-",NA(),AJ8)</f>
        <v>95.9</v>
      </c>
      <c r="AK6" s="55">
        <f t="shared" si="5"/>
        <v>96.5</v>
      </c>
      <c r="AL6" s="55">
        <f t="shared" si="5"/>
        <v>96.6</v>
      </c>
      <c r="AM6" s="55">
        <f t="shared" si="5"/>
        <v>102.3</v>
      </c>
      <c r="AN6" s="55">
        <f t="shared" si="5"/>
        <v>97</v>
      </c>
      <c r="AO6" s="55">
        <f t="shared" si="5"/>
        <v>97.8</v>
      </c>
      <c r="AP6" s="55">
        <f t="shared" si="5"/>
        <v>97</v>
      </c>
      <c r="AQ6" s="55">
        <f t="shared" si="5"/>
        <v>102.4</v>
      </c>
      <c r="AR6" s="55">
        <f t="shared" si="5"/>
        <v>107.2</v>
      </c>
      <c r="AS6" s="55" t="str">
        <f>IF(AS8="-","【-】","【"&amp;SUBSTITUTE(TEXT(AS8,"#,##0.0"),"-","△")&amp;"】")</f>
        <v>【106.2】</v>
      </c>
      <c r="AT6" s="55">
        <f>IF(AT8="-",NA(),AT8)</f>
        <v>85.6</v>
      </c>
      <c r="AU6" s="55">
        <f t="shared" ref="AU6:BC6" si="6">IF(AU8="-",NA(),AU8)</f>
        <v>89.5</v>
      </c>
      <c r="AV6" s="55">
        <f t="shared" si="6"/>
        <v>90.7</v>
      </c>
      <c r="AW6" s="55">
        <f t="shared" si="6"/>
        <v>82.6</v>
      </c>
      <c r="AX6" s="55">
        <f t="shared" si="6"/>
        <v>85.4</v>
      </c>
      <c r="AY6" s="55">
        <f t="shared" si="6"/>
        <v>89.6</v>
      </c>
      <c r="AZ6" s="55">
        <f t="shared" si="6"/>
        <v>89.7</v>
      </c>
      <c r="BA6" s="55">
        <f t="shared" si="6"/>
        <v>89.3</v>
      </c>
      <c r="BB6" s="55">
        <f t="shared" si="6"/>
        <v>84.1</v>
      </c>
      <c r="BC6" s="55">
        <f t="shared" si="6"/>
        <v>86.3</v>
      </c>
      <c r="BD6" s="55" t="str">
        <f>IF(BD8="-","【-】","【"&amp;SUBSTITUTE(TEXT(BD8,"#,##0.0"),"-","△")&amp;"】")</f>
        <v>【86.6】</v>
      </c>
      <c r="BE6" s="55">
        <f>IF(BE8="-",NA(),BE8)</f>
        <v>7.7</v>
      </c>
      <c r="BF6" s="55">
        <f t="shared" ref="BF6:BN6" si="7">IF(BF8="-",NA(),BF8)</f>
        <v>10.6</v>
      </c>
      <c r="BG6" s="55">
        <f t="shared" si="7"/>
        <v>12.4</v>
      </c>
      <c r="BH6" s="55">
        <f t="shared" si="7"/>
        <v>15.8</v>
      </c>
      <c r="BI6" s="55">
        <f t="shared" si="7"/>
        <v>9.6999999999999993</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78.8</v>
      </c>
      <c r="BQ6" s="55">
        <f t="shared" ref="BQ6:BY6" si="8">IF(BQ8="-",NA(),BQ8)</f>
        <v>72.599999999999994</v>
      </c>
      <c r="BR6" s="55">
        <f t="shared" si="8"/>
        <v>72.5</v>
      </c>
      <c r="BS6" s="55">
        <f t="shared" si="8"/>
        <v>62.1</v>
      </c>
      <c r="BT6" s="55">
        <f t="shared" si="8"/>
        <v>63.3</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45577</v>
      </c>
      <c r="CB6" s="56">
        <f t="shared" ref="CB6:CJ6" si="9">IF(CB8="-",NA(),CB8)</f>
        <v>49712</v>
      </c>
      <c r="CC6" s="56">
        <f t="shared" si="9"/>
        <v>51962</v>
      </c>
      <c r="CD6" s="56">
        <f t="shared" si="9"/>
        <v>54391</v>
      </c>
      <c r="CE6" s="56">
        <f t="shared" si="9"/>
        <v>57320</v>
      </c>
      <c r="CF6" s="56">
        <f t="shared" si="9"/>
        <v>50958</v>
      </c>
      <c r="CG6" s="56">
        <f t="shared" si="9"/>
        <v>52405</v>
      </c>
      <c r="CH6" s="56">
        <f t="shared" si="9"/>
        <v>53523</v>
      </c>
      <c r="CI6" s="56">
        <f t="shared" si="9"/>
        <v>57368</v>
      </c>
      <c r="CJ6" s="56">
        <f t="shared" si="9"/>
        <v>59838</v>
      </c>
      <c r="CK6" s="55" t="str">
        <f>IF(CK8="-","【-】","【"&amp;SUBSTITUTE(TEXT(CK8,"#,##0"),"-","△")&amp;"】")</f>
        <v>【59,287】</v>
      </c>
      <c r="CL6" s="56">
        <f>IF(CL8="-",NA(),CL8)</f>
        <v>13115</v>
      </c>
      <c r="CM6" s="56">
        <f t="shared" ref="CM6:CU6" si="10">IF(CM8="-",NA(),CM8)</f>
        <v>13376</v>
      </c>
      <c r="CN6" s="56">
        <f t="shared" si="10"/>
        <v>13528</v>
      </c>
      <c r="CO6" s="56">
        <f t="shared" si="10"/>
        <v>14280</v>
      </c>
      <c r="CP6" s="56">
        <f t="shared" si="10"/>
        <v>14487</v>
      </c>
      <c r="CQ6" s="56">
        <f t="shared" si="10"/>
        <v>13792</v>
      </c>
      <c r="CR6" s="56">
        <f t="shared" si="10"/>
        <v>14290</v>
      </c>
      <c r="CS6" s="56">
        <f t="shared" si="10"/>
        <v>15111</v>
      </c>
      <c r="CT6" s="56">
        <f t="shared" si="10"/>
        <v>15986</v>
      </c>
      <c r="CU6" s="56">
        <f t="shared" si="10"/>
        <v>16421</v>
      </c>
      <c r="CV6" s="55" t="str">
        <f>IF(CV8="-","【-】","【"&amp;SUBSTITUTE(TEXT(CV8,"#,##0"),"-","△")&amp;"】")</f>
        <v>【17,202】</v>
      </c>
      <c r="CW6" s="55">
        <f>IF(CW8="-",NA(),CW8)</f>
        <v>61</v>
      </c>
      <c r="CX6" s="55">
        <f t="shared" ref="CX6:DF6" si="11">IF(CX8="-",NA(),CX8)</f>
        <v>59.2</v>
      </c>
      <c r="CY6" s="55">
        <f t="shared" si="11"/>
        <v>58.3</v>
      </c>
      <c r="CZ6" s="55">
        <f t="shared" si="11"/>
        <v>66.900000000000006</v>
      </c>
      <c r="DA6" s="55">
        <f t="shared" si="11"/>
        <v>63.4</v>
      </c>
      <c r="DB6" s="55">
        <f t="shared" si="11"/>
        <v>56.1</v>
      </c>
      <c r="DC6" s="55">
        <f t="shared" si="11"/>
        <v>56</v>
      </c>
      <c r="DD6" s="55">
        <f t="shared" si="11"/>
        <v>56.2</v>
      </c>
      <c r="DE6" s="55">
        <f t="shared" si="11"/>
        <v>60.8</v>
      </c>
      <c r="DF6" s="55">
        <f t="shared" si="11"/>
        <v>57.4</v>
      </c>
      <c r="DG6" s="55" t="str">
        <f>IF(DG8="-","【-】","【"&amp;SUBSTITUTE(TEXT(DG8,"#,##0.0"),"-","△")&amp;"】")</f>
        <v>【56.4】</v>
      </c>
      <c r="DH6" s="55">
        <f>IF(DH8="-",NA(),DH8)</f>
        <v>23.2</v>
      </c>
      <c r="DI6" s="55">
        <f t="shared" ref="DI6:DQ6" si="12">IF(DI8="-",NA(),DI8)</f>
        <v>23.7</v>
      </c>
      <c r="DJ6" s="55">
        <f t="shared" si="12"/>
        <v>23.7</v>
      </c>
      <c r="DK6" s="55">
        <f t="shared" si="12"/>
        <v>23.6</v>
      </c>
      <c r="DL6" s="55">
        <f t="shared" si="12"/>
        <v>23.8</v>
      </c>
      <c r="DM6" s="55">
        <f t="shared" si="12"/>
        <v>23.9</v>
      </c>
      <c r="DN6" s="55">
        <f t="shared" si="12"/>
        <v>23.6</v>
      </c>
      <c r="DO6" s="55">
        <f t="shared" si="12"/>
        <v>24.2</v>
      </c>
      <c r="DP6" s="55">
        <f t="shared" si="12"/>
        <v>24.1</v>
      </c>
      <c r="DQ6" s="55">
        <f t="shared" si="12"/>
        <v>23.9</v>
      </c>
      <c r="DR6" s="55" t="str">
        <f>IF(DR8="-","【-】","【"&amp;SUBSTITUTE(TEXT(DR8,"#,##0.0"),"-","△")&amp;"】")</f>
        <v>【24.8】</v>
      </c>
      <c r="DS6" s="55">
        <f>IF(DS8="-",NA(),DS8)</f>
        <v>64.599999999999994</v>
      </c>
      <c r="DT6" s="55">
        <f t="shared" ref="DT6:EB6" si="13">IF(DT8="-",NA(),DT8)</f>
        <v>66.8</v>
      </c>
      <c r="DU6" s="55">
        <f t="shared" si="13"/>
        <v>69.2</v>
      </c>
      <c r="DV6" s="55">
        <f t="shared" si="13"/>
        <v>67.8</v>
      </c>
      <c r="DW6" s="55">
        <f t="shared" si="13"/>
        <v>65.2</v>
      </c>
      <c r="DX6" s="55">
        <f t="shared" si="13"/>
        <v>50.9</v>
      </c>
      <c r="DY6" s="55">
        <f t="shared" si="13"/>
        <v>51.9</v>
      </c>
      <c r="DZ6" s="55">
        <f t="shared" si="13"/>
        <v>52.9</v>
      </c>
      <c r="EA6" s="55">
        <f t="shared" si="13"/>
        <v>54.3</v>
      </c>
      <c r="EB6" s="55">
        <f t="shared" si="13"/>
        <v>54.9</v>
      </c>
      <c r="EC6" s="55" t="str">
        <f>IF(EC8="-","【-】","【"&amp;SUBSTITUTE(TEXT(EC8,"#,##0.0"),"-","△")&amp;"】")</f>
        <v>【56.0】</v>
      </c>
      <c r="ED6" s="55">
        <f>IF(ED8="-",NA(),ED8)</f>
        <v>78.7</v>
      </c>
      <c r="EE6" s="55">
        <f t="shared" ref="EE6:EM6" si="14">IF(EE8="-",NA(),EE8)</f>
        <v>79.900000000000006</v>
      </c>
      <c r="EF6" s="55">
        <f t="shared" si="14"/>
        <v>82.1</v>
      </c>
      <c r="EG6" s="55">
        <f t="shared" si="14"/>
        <v>73.7</v>
      </c>
      <c r="EH6" s="55">
        <f t="shared" si="14"/>
        <v>76.599999999999994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50885790</v>
      </c>
      <c r="EP6" s="56">
        <f t="shared" ref="EP6:EX6" si="15">IF(EP8="-",NA(),EP8)</f>
        <v>51226277</v>
      </c>
      <c r="EQ6" s="56">
        <f t="shared" si="15"/>
        <v>51256684</v>
      </c>
      <c r="ER6" s="56">
        <f t="shared" si="15"/>
        <v>53891265</v>
      </c>
      <c r="ES6" s="56">
        <f t="shared" si="15"/>
        <v>54081068</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2">
      <c r="A7" s="38" t="s">
        <v>158</v>
      </c>
      <c r="B7" s="53">
        <f t="shared" ref="B7:AH7" si="16">B8</f>
        <v>2021</v>
      </c>
      <c r="C7" s="53">
        <f t="shared" si="16"/>
        <v>192023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31</v>
      </c>
      <c r="R7" s="53" t="str">
        <f t="shared" si="16"/>
        <v>対象</v>
      </c>
      <c r="S7" s="53" t="str">
        <f t="shared" si="16"/>
        <v>ド 透 I ガ</v>
      </c>
      <c r="T7" s="53" t="str">
        <f t="shared" si="16"/>
        <v>救 感 災 輪</v>
      </c>
      <c r="U7" s="54">
        <f>U8</f>
        <v>47744</v>
      </c>
      <c r="V7" s="54">
        <f>V8</f>
        <v>23358</v>
      </c>
      <c r="W7" s="53" t="str">
        <f>W8</f>
        <v>-</v>
      </c>
      <c r="X7" s="53" t="str">
        <f t="shared" si="16"/>
        <v>第２種該当</v>
      </c>
      <c r="Y7" s="53" t="str">
        <f t="shared" si="16"/>
        <v>７：１</v>
      </c>
      <c r="Z7" s="54">
        <f t="shared" si="16"/>
        <v>256</v>
      </c>
      <c r="AA7" s="54">
        <f t="shared" si="16"/>
        <v>50</v>
      </c>
      <c r="AB7" s="54" t="str">
        <f t="shared" si="16"/>
        <v>-</v>
      </c>
      <c r="AC7" s="54" t="str">
        <f t="shared" si="16"/>
        <v>-</v>
      </c>
      <c r="AD7" s="54">
        <f t="shared" si="16"/>
        <v>4</v>
      </c>
      <c r="AE7" s="54">
        <f t="shared" si="16"/>
        <v>310</v>
      </c>
      <c r="AF7" s="54">
        <f t="shared" si="16"/>
        <v>247</v>
      </c>
      <c r="AG7" s="54">
        <f t="shared" si="16"/>
        <v>28</v>
      </c>
      <c r="AH7" s="54">
        <f t="shared" si="16"/>
        <v>275</v>
      </c>
      <c r="AI7" s="55">
        <f>AI8</f>
        <v>94.5</v>
      </c>
      <c r="AJ7" s="55">
        <f t="shared" ref="AJ7:AR7" si="17">AJ8</f>
        <v>95.9</v>
      </c>
      <c r="AK7" s="55">
        <f t="shared" si="17"/>
        <v>96.5</v>
      </c>
      <c r="AL7" s="55">
        <f t="shared" si="17"/>
        <v>96.6</v>
      </c>
      <c r="AM7" s="55">
        <f t="shared" si="17"/>
        <v>102.3</v>
      </c>
      <c r="AN7" s="55">
        <f t="shared" si="17"/>
        <v>97</v>
      </c>
      <c r="AO7" s="55">
        <f t="shared" si="17"/>
        <v>97.8</v>
      </c>
      <c r="AP7" s="55">
        <f t="shared" si="17"/>
        <v>97</v>
      </c>
      <c r="AQ7" s="55">
        <f t="shared" si="17"/>
        <v>102.4</v>
      </c>
      <c r="AR7" s="55">
        <f t="shared" si="17"/>
        <v>107.2</v>
      </c>
      <c r="AS7" s="55"/>
      <c r="AT7" s="55">
        <f>AT8</f>
        <v>85.6</v>
      </c>
      <c r="AU7" s="55">
        <f t="shared" ref="AU7:BC7" si="18">AU8</f>
        <v>89.5</v>
      </c>
      <c r="AV7" s="55">
        <f t="shared" si="18"/>
        <v>90.7</v>
      </c>
      <c r="AW7" s="55">
        <f t="shared" si="18"/>
        <v>82.6</v>
      </c>
      <c r="AX7" s="55">
        <f t="shared" si="18"/>
        <v>85.4</v>
      </c>
      <c r="AY7" s="55">
        <f t="shared" si="18"/>
        <v>89.6</v>
      </c>
      <c r="AZ7" s="55">
        <f t="shared" si="18"/>
        <v>89.7</v>
      </c>
      <c r="BA7" s="55">
        <f t="shared" si="18"/>
        <v>89.3</v>
      </c>
      <c r="BB7" s="55">
        <f t="shared" si="18"/>
        <v>84.1</v>
      </c>
      <c r="BC7" s="55">
        <f t="shared" si="18"/>
        <v>86.3</v>
      </c>
      <c r="BD7" s="55"/>
      <c r="BE7" s="55">
        <f>BE8</f>
        <v>7.7</v>
      </c>
      <c r="BF7" s="55">
        <f t="shared" ref="BF7:BN7" si="19">BF8</f>
        <v>10.6</v>
      </c>
      <c r="BG7" s="55">
        <f t="shared" si="19"/>
        <v>12.4</v>
      </c>
      <c r="BH7" s="55">
        <f t="shared" si="19"/>
        <v>15.8</v>
      </c>
      <c r="BI7" s="55">
        <f t="shared" si="19"/>
        <v>9.6999999999999993</v>
      </c>
      <c r="BJ7" s="55">
        <f t="shared" si="19"/>
        <v>80.7</v>
      </c>
      <c r="BK7" s="55">
        <f t="shared" si="19"/>
        <v>75.900000000000006</v>
      </c>
      <c r="BL7" s="55">
        <f t="shared" si="19"/>
        <v>75.099999999999994</v>
      </c>
      <c r="BM7" s="55">
        <f t="shared" si="19"/>
        <v>83.2</v>
      </c>
      <c r="BN7" s="55">
        <f t="shared" si="19"/>
        <v>84.6</v>
      </c>
      <c r="BO7" s="55"/>
      <c r="BP7" s="55">
        <f>BP8</f>
        <v>78.8</v>
      </c>
      <c r="BQ7" s="55">
        <f t="shared" ref="BQ7:BY7" si="20">BQ8</f>
        <v>72.599999999999994</v>
      </c>
      <c r="BR7" s="55">
        <f t="shared" si="20"/>
        <v>72.5</v>
      </c>
      <c r="BS7" s="55">
        <f t="shared" si="20"/>
        <v>62.1</v>
      </c>
      <c r="BT7" s="55">
        <f t="shared" si="20"/>
        <v>63.3</v>
      </c>
      <c r="BU7" s="55">
        <f t="shared" si="20"/>
        <v>73.5</v>
      </c>
      <c r="BV7" s="55">
        <f t="shared" si="20"/>
        <v>74.099999999999994</v>
      </c>
      <c r="BW7" s="55">
        <f t="shared" si="20"/>
        <v>74.400000000000006</v>
      </c>
      <c r="BX7" s="55">
        <f t="shared" si="20"/>
        <v>66.5</v>
      </c>
      <c r="BY7" s="55">
        <f t="shared" si="20"/>
        <v>66.8</v>
      </c>
      <c r="BZ7" s="55"/>
      <c r="CA7" s="56">
        <f>CA8</f>
        <v>45577</v>
      </c>
      <c r="CB7" s="56">
        <f t="shared" ref="CB7:CJ7" si="21">CB8</f>
        <v>49712</v>
      </c>
      <c r="CC7" s="56">
        <f t="shared" si="21"/>
        <v>51962</v>
      </c>
      <c r="CD7" s="56">
        <f t="shared" si="21"/>
        <v>54391</v>
      </c>
      <c r="CE7" s="56">
        <f t="shared" si="21"/>
        <v>57320</v>
      </c>
      <c r="CF7" s="56">
        <f t="shared" si="21"/>
        <v>50958</v>
      </c>
      <c r="CG7" s="56">
        <f t="shared" si="21"/>
        <v>52405</v>
      </c>
      <c r="CH7" s="56">
        <f t="shared" si="21"/>
        <v>53523</v>
      </c>
      <c r="CI7" s="56">
        <f t="shared" si="21"/>
        <v>57368</v>
      </c>
      <c r="CJ7" s="56">
        <f t="shared" si="21"/>
        <v>59838</v>
      </c>
      <c r="CK7" s="55"/>
      <c r="CL7" s="56">
        <f>CL8</f>
        <v>13115</v>
      </c>
      <c r="CM7" s="56">
        <f t="shared" ref="CM7:CU7" si="22">CM8</f>
        <v>13376</v>
      </c>
      <c r="CN7" s="56">
        <f t="shared" si="22"/>
        <v>13528</v>
      </c>
      <c r="CO7" s="56">
        <f t="shared" si="22"/>
        <v>14280</v>
      </c>
      <c r="CP7" s="56">
        <f t="shared" si="22"/>
        <v>14487</v>
      </c>
      <c r="CQ7" s="56">
        <f t="shared" si="22"/>
        <v>13792</v>
      </c>
      <c r="CR7" s="56">
        <f t="shared" si="22"/>
        <v>14290</v>
      </c>
      <c r="CS7" s="56">
        <f t="shared" si="22"/>
        <v>15111</v>
      </c>
      <c r="CT7" s="56">
        <f t="shared" si="22"/>
        <v>15986</v>
      </c>
      <c r="CU7" s="56">
        <f t="shared" si="22"/>
        <v>16421</v>
      </c>
      <c r="CV7" s="55"/>
      <c r="CW7" s="55">
        <f>CW8</f>
        <v>61</v>
      </c>
      <c r="CX7" s="55">
        <f t="shared" ref="CX7:DF7" si="23">CX8</f>
        <v>59.2</v>
      </c>
      <c r="CY7" s="55">
        <f t="shared" si="23"/>
        <v>58.3</v>
      </c>
      <c r="CZ7" s="55">
        <f t="shared" si="23"/>
        <v>66.900000000000006</v>
      </c>
      <c r="DA7" s="55">
        <f t="shared" si="23"/>
        <v>63.4</v>
      </c>
      <c r="DB7" s="55">
        <f t="shared" si="23"/>
        <v>56.1</v>
      </c>
      <c r="DC7" s="55">
        <f t="shared" si="23"/>
        <v>56</v>
      </c>
      <c r="DD7" s="55">
        <f t="shared" si="23"/>
        <v>56.2</v>
      </c>
      <c r="DE7" s="55">
        <f t="shared" si="23"/>
        <v>60.8</v>
      </c>
      <c r="DF7" s="55">
        <f t="shared" si="23"/>
        <v>57.4</v>
      </c>
      <c r="DG7" s="55"/>
      <c r="DH7" s="55">
        <f>DH8</f>
        <v>23.2</v>
      </c>
      <c r="DI7" s="55">
        <f t="shared" ref="DI7:DQ7" si="24">DI8</f>
        <v>23.7</v>
      </c>
      <c r="DJ7" s="55">
        <f t="shared" si="24"/>
        <v>23.7</v>
      </c>
      <c r="DK7" s="55">
        <f t="shared" si="24"/>
        <v>23.6</v>
      </c>
      <c r="DL7" s="55">
        <f t="shared" si="24"/>
        <v>23.8</v>
      </c>
      <c r="DM7" s="55">
        <f t="shared" si="24"/>
        <v>23.9</v>
      </c>
      <c r="DN7" s="55">
        <f t="shared" si="24"/>
        <v>23.6</v>
      </c>
      <c r="DO7" s="55">
        <f t="shared" si="24"/>
        <v>24.2</v>
      </c>
      <c r="DP7" s="55">
        <f t="shared" si="24"/>
        <v>24.1</v>
      </c>
      <c r="DQ7" s="55">
        <f t="shared" si="24"/>
        <v>23.9</v>
      </c>
      <c r="DR7" s="55"/>
      <c r="DS7" s="55">
        <f>DS8</f>
        <v>64.599999999999994</v>
      </c>
      <c r="DT7" s="55">
        <f t="shared" ref="DT7:EB7" si="25">DT8</f>
        <v>66.8</v>
      </c>
      <c r="DU7" s="55">
        <f t="shared" si="25"/>
        <v>69.2</v>
      </c>
      <c r="DV7" s="55">
        <f t="shared" si="25"/>
        <v>67.8</v>
      </c>
      <c r="DW7" s="55">
        <f t="shared" si="25"/>
        <v>65.2</v>
      </c>
      <c r="DX7" s="55">
        <f t="shared" si="25"/>
        <v>50.9</v>
      </c>
      <c r="DY7" s="55">
        <f t="shared" si="25"/>
        <v>51.9</v>
      </c>
      <c r="DZ7" s="55">
        <f t="shared" si="25"/>
        <v>52.9</v>
      </c>
      <c r="EA7" s="55">
        <f t="shared" si="25"/>
        <v>54.3</v>
      </c>
      <c r="EB7" s="55">
        <f t="shared" si="25"/>
        <v>54.9</v>
      </c>
      <c r="EC7" s="55"/>
      <c r="ED7" s="55">
        <f>ED8</f>
        <v>78.7</v>
      </c>
      <c r="EE7" s="55">
        <f t="shared" ref="EE7:EM7" si="26">EE8</f>
        <v>79.900000000000006</v>
      </c>
      <c r="EF7" s="55">
        <f t="shared" si="26"/>
        <v>82.1</v>
      </c>
      <c r="EG7" s="55">
        <f t="shared" si="26"/>
        <v>73.7</v>
      </c>
      <c r="EH7" s="55">
        <f t="shared" si="26"/>
        <v>76.599999999999994</v>
      </c>
      <c r="EI7" s="55">
        <f t="shared" si="26"/>
        <v>66.8</v>
      </c>
      <c r="EJ7" s="55">
        <f t="shared" si="26"/>
        <v>68.2</v>
      </c>
      <c r="EK7" s="55">
        <f t="shared" si="26"/>
        <v>69.400000000000006</v>
      </c>
      <c r="EL7" s="55">
        <f t="shared" si="26"/>
        <v>69.900000000000006</v>
      </c>
      <c r="EM7" s="55">
        <f t="shared" si="26"/>
        <v>68.8</v>
      </c>
      <c r="EN7" s="55"/>
      <c r="EO7" s="56">
        <f>EO8</f>
        <v>50885790</v>
      </c>
      <c r="EP7" s="56">
        <f t="shared" ref="EP7:EX7" si="27">EP8</f>
        <v>51226277</v>
      </c>
      <c r="EQ7" s="56">
        <f t="shared" si="27"/>
        <v>51256684</v>
      </c>
      <c r="ER7" s="56">
        <f t="shared" si="27"/>
        <v>53891265</v>
      </c>
      <c r="ES7" s="56">
        <f t="shared" si="27"/>
        <v>54081068</v>
      </c>
      <c r="ET7" s="56">
        <f t="shared" si="27"/>
        <v>47082778</v>
      </c>
      <c r="EU7" s="56">
        <f t="shared" si="27"/>
        <v>48918364</v>
      </c>
      <c r="EV7" s="56">
        <f t="shared" si="27"/>
        <v>49696718</v>
      </c>
      <c r="EW7" s="56">
        <f t="shared" si="27"/>
        <v>50234873</v>
      </c>
      <c r="EX7" s="56">
        <f t="shared" si="27"/>
        <v>50294422</v>
      </c>
      <c r="EY7" s="56"/>
    </row>
    <row r="8" spans="1:155" s="57" customFormat="1" x14ac:dyDescent="0.2">
      <c r="A8" s="38"/>
      <c r="B8" s="58">
        <v>2021</v>
      </c>
      <c r="C8" s="58">
        <v>192023</v>
      </c>
      <c r="D8" s="58">
        <v>46</v>
      </c>
      <c r="E8" s="58">
        <v>6</v>
      </c>
      <c r="F8" s="58">
        <v>0</v>
      </c>
      <c r="G8" s="58">
        <v>1</v>
      </c>
      <c r="H8" s="58" t="s">
        <v>159</v>
      </c>
      <c r="I8" s="58" t="s">
        <v>160</v>
      </c>
      <c r="J8" s="58" t="s">
        <v>161</v>
      </c>
      <c r="K8" s="58" t="s">
        <v>162</v>
      </c>
      <c r="L8" s="58" t="s">
        <v>163</v>
      </c>
      <c r="M8" s="58" t="s">
        <v>164</v>
      </c>
      <c r="N8" s="58" t="s">
        <v>165</v>
      </c>
      <c r="O8" s="58" t="s">
        <v>166</v>
      </c>
      <c r="P8" s="58" t="s">
        <v>167</v>
      </c>
      <c r="Q8" s="59">
        <v>31</v>
      </c>
      <c r="R8" s="58" t="s">
        <v>168</v>
      </c>
      <c r="S8" s="58" t="s">
        <v>169</v>
      </c>
      <c r="T8" s="58" t="s">
        <v>170</v>
      </c>
      <c r="U8" s="59">
        <v>47744</v>
      </c>
      <c r="V8" s="59">
        <v>23358</v>
      </c>
      <c r="W8" s="58" t="s">
        <v>39</v>
      </c>
      <c r="X8" s="58" t="s">
        <v>171</v>
      </c>
      <c r="Y8" s="60" t="s">
        <v>172</v>
      </c>
      <c r="Z8" s="59">
        <v>256</v>
      </c>
      <c r="AA8" s="59">
        <v>50</v>
      </c>
      <c r="AB8" s="59" t="s">
        <v>39</v>
      </c>
      <c r="AC8" s="59" t="s">
        <v>39</v>
      </c>
      <c r="AD8" s="59">
        <v>4</v>
      </c>
      <c r="AE8" s="59">
        <v>310</v>
      </c>
      <c r="AF8" s="59">
        <v>247</v>
      </c>
      <c r="AG8" s="59">
        <v>28</v>
      </c>
      <c r="AH8" s="59">
        <v>275</v>
      </c>
      <c r="AI8" s="61">
        <v>94.5</v>
      </c>
      <c r="AJ8" s="61">
        <v>95.9</v>
      </c>
      <c r="AK8" s="61">
        <v>96.5</v>
      </c>
      <c r="AL8" s="61">
        <v>96.6</v>
      </c>
      <c r="AM8" s="61">
        <v>102.3</v>
      </c>
      <c r="AN8" s="61">
        <v>97</v>
      </c>
      <c r="AO8" s="61">
        <v>97.8</v>
      </c>
      <c r="AP8" s="61">
        <v>97</v>
      </c>
      <c r="AQ8" s="61">
        <v>102.4</v>
      </c>
      <c r="AR8" s="61">
        <v>107.2</v>
      </c>
      <c r="AS8" s="61">
        <v>106.2</v>
      </c>
      <c r="AT8" s="61">
        <v>85.6</v>
      </c>
      <c r="AU8" s="61">
        <v>89.5</v>
      </c>
      <c r="AV8" s="61">
        <v>90.7</v>
      </c>
      <c r="AW8" s="61">
        <v>82.6</v>
      </c>
      <c r="AX8" s="61">
        <v>85.4</v>
      </c>
      <c r="AY8" s="61">
        <v>89.6</v>
      </c>
      <c r="AZ8" s="61">
        <v>89.7</v>
      </c>
      <c r="BA8" s="61">
        <v>89.3</v>
      </c>
      <c r="BB8" s="61">
        <v>84.1</v>
      </c>
      <c r="BC8" s="61">
        <v>86.3</v>
      </c>
      <c r="BD8" s="61">
        <v>86.6</v>
      </c>
      <c r="BE8" s="62">
        <v>7.7</v>
      </c>
      <c r="BF8" s="62">
        <v>10.6</v>
      </c>
      <c r="BG8" s="62">
        <v>12.4</v>
      </c>
      <c r="BH8" s="62">
        <v>15.8</v>
      </c>
      <c r="BI8" s="62">
        <v>9.6999999999999993</v>
      </c>
      <c r="BJ8" s="62">
        <v>80.7</v>
      </c>
      <c r="BK8" s="62">
        <v>75.900000000000006</v>
      </c>
      <c r="BL8" s="62">
        <v>75.099999999999994</v>
      </c>
      <c r="BM8" s="62">
        <v>83.2</v>
      </c>
      <c r="BN8" s="62">
        <v>84.6</v>
      </c>
      <c r="BO8" s="62">
        <v>70.7</v>
      </c>
      <c r="BP8" s="61">
        <v>78.8</v>
      </c>
      <c r="BQ8" s="61">
        <v>72.599999999999994</v>
      </c>
      <c r="BR8" s="61">
        <v>72.5</v>
      </c>
      <c r="BS8" s="61">
        <v>62.1</v>
      </c>
      <c r="BT8" s="61">
        <v>63.3</v>
      </c>
      <c r="BU8" s="61">
        <v>73.5</v>
      </c>
      <c r="BV8" s="61">
        <v>74.099999999999994</v>
      </c>
      <c r="BW8" s="61">
        <v>74.400000000000006</v>
      </c>
      <c r="BX8" s="61">
        <v>66.5</v>
      </c>
      <c r="BY8" s="61">
        <v>66.8</v>
      </c>
      <c r="BZ8" s="61">
        <v>67.099999999999994</v>
      </c>
      <c r="CA8" s="62">
        <v>45577</v>
      </c>
      <c r="CB8" s="62">
        <v>49712</v>
      </c>
      <c r="CC8" s="62">
        <v>51962</v>
      </c>
      <c r="CD8" s="62">
        <v>54391</v>
      </c>
      <c r="CE8" s="62">
        <v>57320</v>
      </c>
      <c r="CF8" s="62">
        <v>50958</v>
      </c>
      <c r="CG8" s="62">
        <v>52405</v>
      </c>
      <c r="CH8" s="62">
        <v>53523</v>
      </c>
      <c r="CI8" s="62">
        <v>57368</v>
      </c>
      <c r="CJ8" s="62">
        <v>59838</v>
      </c>
      <c r="CK8" s="61">
        <v>59287</v>
      </c>
      <c r="CL8" s="62">
        <v>13115</v>
      </c>
      <c r="CM8" s="62">
        <v>13376</v>
      </c>
      <c r="CN8" s="62">
        <v>13528</v>
      </c>
      <c r="CO8" s="62">
        <v>14280</v>
      </c>
      <c r="CP8" s="62">
        <v>14487</v>
      </c>
      <c r="CQ8" s="62">
        <v>13792</v>
      </c>
      <c r="CR8" s="62">
        <v>14290</v>
      </c>
      <c r="CS8" s="62">
        <v>15111</v>
      </c>
      <c r="CT8" s="62">
        <v>15986</v>
      </c>
      <c r="CU8" s="62">
        <v>16421</v>
      </c>
      <c r="CV8" s="61">
        <v>17202</v>
      </c>
      <c r="CW8" s="62">
        <v>61</v>
      </c>
      <c r="CX8" s="62">
        <v>59.2</v>
      </c>
      <c r="CY8" s="62">
        <v>58.3</v>
      </c>
      <c r="CZ8" s="62">
        <v>66.900000000000006</v>
      </c>
      <c r="DA8" s="62">
        <v>63.4</v>
      </c>
      <c r="DB8" s="62">
        <v>56.1</v>
      </c>
      <c r="DC8" s="62">
        <v>56</v>
      </c>
      <c r="DD8" s="62">
        <v>56.2</v>
      </c>
      <c r="DE8" s="62">
        <v>60.8</v>
      </c>
      <c r="DF8" s="62">
        <v>57.4</v>
      </c>
      <c r="DG8" s="62">
        <v>56.4</v>
      </c>
      <c r="DH8" s="62">
        <v>23.2</v>
      </c>
      <c r="DI8" s="62">
        <v>23.7</v>
      </c>
      <c r="DJ8" s="62">
        <v>23.7</v>
      </c>
      <c r="DK8" s="62">
        <v>23.6</v>
      </c>
      <c r="DL8" s="62">
        <v>23.8</v>
      </c>
      <c r="DM8" s="62">
        <v>23.9</v>
      </c>
      <c r="DN8" s="62">
        <v>23.6</v>
      </c>
      <c r="DO8" s="62">
        <v>24.2</v>
      </c>
      <c r="DP8" s="62">
        <v>24.1</v>
      </c>
      <c r="DQ8" s="62">
        <v>23.9</v>
      </c>
      <c r="DR8" s="62">
        <v>24.8</v>
      </c>
      <c r="DS8" s="61">
        <v>64.599999999999994</v>
      </c>
      <c r="DT8" s="61">
        <v>66.8</v>
      </c>
      <c r="DU8" s="61">
        <v>69.2</v>
      </c>
      <c r="DV8" s="61">
        <v>67.8</v>
      </c>
      <c r="DW8" s="61">
        <v>65.2</v>
      </c>
      <c r="DX8" s="61">
        <v>50.9</v>
      </c>
      <c r="DY8" s="61">
        <v>51.9</v>
      </c>
      <c r="DZ8" s="61">
        <v>52.9</v>
      </c>
      <c r="EA8" s="61">
        <v>54.3</v>
      </c>
      <c r="EB8" s="61">
        <v>54.9</v>
      </c>
      <c r="EC8" s="61">
        <v>56</v>
      </c>
      <c r="ED8" s="61">
        <v>78.7</v>
      </c>
      <c r="EE8" s="61">
        <v>79.900000000000006</v>
      </c>
      <c r="EF8" s="61">
        <v>82.1</v>
      </c>
      <c r="EG8" s="61">
        <v>73.7</v>
      </c>
      <c r="EH8" s="61">
        <v>76.599999999999994</v>
      </c>
      <c r="EI8" s="61">
        <v>66.8</v>
      </c>
      <c r="EJ8" s="61">
        <v>68.2</v>
      </c>
      <c r="EK8" s="61">
        <v>69.400000000000006</v>
      </c>
      <c r="EL8" s="61">
        <v>69.900000000000006</v>
      </c>
      <c r="EM8" s="61">
        <v>68.8</v>
      </c>
      <c r="EN8" s="61">
        <v>70.7</v>
      </c>
      <c r="EO8" s="62">
        <v>50885790</v>
      </c>
      <c r="EP8" s="62">
        <v>51226277</v>
      </c>
      <c r="EQ8" s="62">
        <v>51256684</v>
      </c>
      <c r="ER8" s="62">
        <v>53891265</v>
      </c>
      <c r="ES8" s="62">
        <v>54081068</v>
      </c>
      <c r="ET8" s="62">
        <v>47082778</v>
      </c>
      <c r="EU8" s="62">
        <v>48918364</v>
      </c>
      <c r="EV8" s="62">
        <v>49696718</v>
      </c>
      <c r="EW8" s="62">
        <v>50234873</v>
      </c>
      <c r="EX8" s="62">
        <v>50294422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2023-02-01T02:55:23Z</cp:lastPrinted>
  <dcterms:created xsi:type="dcterms:W3CDTF">2022-12-01T02:22:44Z</dcterms:created>
  <dcterms:modified xsi:type="dcterms:W3CDTF">2023-02-21T02:28:38Z</dcterms:modified>
  <cp:category/>
</cp:coreProperties>
</file>