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J038\Desktop\処理中5.1.12_ Fw_ 【山梨県市町村課：１_27〆】公営企業に係わる経営比較分\"/>
    </mc:Choice>
  </mc:AlternateContent>
  <workbookProtection workbookAlgorithmName="SHA-512" workbookHashValue="9GLHkJ39z+3ubpkGm7Jr6qzUTQIH4eQkT+RC5qxU1zQzZpIWrWjtnbd2WPgMyV7d4nS31lCdYmoApkuyk9Zh8Q==" workbookSaltValue="oy65iJTnPXBvnnpl0/ZBK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T8" i="4" s="1"/>
  <c r="S6" i="5"/>
  <c r="R6" i="5"/>
  <c r="AD10" i="4" s="1"/>
  <c r="Q6" i="5"/>
  <c r="P6" i="5"/>
  <c r="P10" i="4" s="1"/>
  <c r="O6" i="5"/>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W10" i="4"/>
  <c r="I10" i="4"/>
  <c r="BB8" i="4"/>
  <c r="AL8" i="4"/>
  <c r="AD8" i="4"/>
  <c r="W8" i="4"/>
  <c r="P8" i="4"/>
  <c r="I8" i="4"/>
  <c r="B8" i="4"/>
  <c r="B6" i="4"/>
</calcChain>
</file>

<file path=xl/sharedStrings.xml><?xml version="1.0" encoding="utf-8"?>
<sst xmlns="http://schemas.openxmlformats.org/spreadsheetml/2006/main" count="247" uniqueCount="119">
  <si>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</si>
  <si>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</si>
  <si>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</si>
  <si>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</si>
  <si>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</si>
  <si>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</si>
  <si>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</si>
  <si>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</si>
  <si>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</si>
  <si>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</si>
  <si>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</si>
  <si>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</si>
  <si>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</si>
  <si>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</si>
  <si>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</si>
  <si>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</si>
  <si>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</si>
  <si>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</si>
  <si>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</si>
  <si>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</si>
  <si>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</si>
  <si>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</si>
  <si>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</si>
  <si>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</si>
  <si>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</si>
  <si>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</si>
  <si>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</si>
  <si>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</si>
  <si>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</si>
  <si>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</si>
  <si>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</si>
  <si>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</si>
  <si>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</si>
  <si>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</si>
  <si>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</si>
  <si>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</si>
  <si>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</si>
  <si>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</si>
  <si>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</si>
  <si>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</si>
  <si>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</si>
  <si>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</si>
  <si>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</si>
  <si>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</si>
  <si>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</si>
  <si>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</si>
  <si>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</si>
  <si>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</si>
  <si>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</si>
  <si>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</si>
  <si>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</si>
  <si>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</si>
  <si>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</si>
  <si>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</si>
  <si>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</si>
  <si>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</si>
  <si>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</si>
  <si>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</si>
  <si>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</si>
  <si>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</si>
  <si>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</si>
  <si>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</si>
  <si>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</si>
  <si>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</si>
  <si>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</si>
  <si>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</si>
  <si>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</si>
  <si>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</si>
  <si>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</si>
  <si>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</si>
  <si>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</si>
  <si>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</si>
  <si>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</si>
  <si>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</si>
  <si>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</si>
  <si>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</si>
  <si>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</si>
  <si>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</si>
  <si>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</si>
  <si>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</si>
  <si>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</si>
  <si>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</si>
  <si>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</si>
  <si>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</si>
  <si>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</si>
  <si>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</si>
  <si>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</si>
  <si>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</si>
  <si>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</si>
  <si>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</si>
  <si>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</si>
  <si>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</si>
  <si>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</si>
  <si>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</si>
  <si>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</si>
  <si>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</si>
  <si>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</si>
  <si>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</si>
  <si>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甲府市</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</si>
  <si>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</si>
  <si>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</si>
  <si>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</si>
  <si>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</si>
  <si>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</si>
  <si>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</si>
  <si>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</si>
  <si>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</si>
  <si>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</si>
  <si>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</si>
  <si>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</si>
  <si>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</si>
  <si>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</si>
  <si>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</si>
  <si>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</si>
  <si>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</si>
  <si>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</si>
  <si>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市が管理する浄化槽の約半数は、甲府市浄化槽事業により新設した浄化槽であることから経過年数が少ないため、老朽化の進行は少なく修繕については、軽微なものがほとんどである。しかし、残りの約半数は寄附採納した浄化槽であるため、設置してからの10年以上経過した浄化槽も多いことから、器具等の不具合の件数も多く、大規模な修繕を要する事案が発生している現状である。このことから、今後においても、老朽化が進行し、修繕に係る費用は増額していくと考えられる。</t>
    <rPh sb="1" eb="3">
      <t>ホンシ</t>
    </rPh>
    <rPh sb="4" eb="6">
      <t>カンリ</t>
    </rPh>
    <rPh sb="8" eb="11">
      <t>ジョウカソウ</t>
    </rPh>
    <rPh sb="12" eb="13">
      <t>ヤク</t>
    </rPh>
    <rPh sb="13" eb="15">
      <t>ハンスウ</t>
    </rPh>
    <rPh sb="17" eb="20">
      <t>コウフシ</t>
    </rPh>
    <rPh sb="20" eb="23">
      <t>ジョウカソウ</t>
    </rPh>
    <rPh sb="23" eb="25">
      <t>ジギョウ</t>
    </rPh>
    <rPh sb="28" eb="30">
      <t>シンセツ</t>
    </rPh>
    <rPh sb="32" eb="35">
      <t>ジョウカソウ</t>
    </rPh>
    <rPh sb="42" eb="44">
      <t>ケイカ</t>
    </rPh>
    <rPh sb="44" eb="46">
      <t>ネンスウ</t>
    </rPh>
    <rPh sb="47" eb="48">
      <t>スク</t>
    </rPh>
    <rPh sb="53" eb="56">
      <t>ロウキュウカ</t>
    </rPh>
    <rPh sb="57" eb="59">
      <t>シンコウ</t>
    </rPh>
    <rPh sb="60" eb="61">
      <t>スク</t>
    </rPh>
    <rPh sb="63" eb="65">
      <t>シュウゼン</t>
    </rPh>
    <rPh sb="71" eb="73">
      <t>ケイビ</t>
    </rPh>
    <rPh sb="89" eb="90">
      <t>ノコ</t>
    </rPh>
    <rPh sb="92" eb="93">
      <t>ヤク</t>
    </rPh>
    <rPh sb="93" eb="95">
      <t>ハンスウ</t>
    </rPh>
    <rPh sb="96" eb="98">
      <t>キフ</t>
    </rPh>
    <rPh sb="98" eb="100">
      <t>サイノウ</t>
    </rPh>
    <rPh sb="102" eb="105">
      <t>ジョウカソウ</t>
    </rPh>
    <rPh sb="111" eb="113">
      <t>セッチ</t>
    </rPh>
    <rPh sb="120" eb="123">
      <t>ネンイジョウ</t>
    </rPh>
    <rPh sb="123" eb="125">
      <t>ケイカ</t>
    </rPh>
    <rPh sb="127" eb="130">
      <t>ジョウカソウ</t>
    </rPh>
    <rPh sb="131" eb="132">
      <t>オオ</t>
    </rPh>
    <rPh sb="138" eb="140">
      <t>キグ</t>
    </rPh>
    <rPh sb="140" eb="141">
      <t>トウ</t>
    </rPh>
    <rPh sb="142" eb="145">
      <t>フグアイ</t>
    </rPh>
    <rPh sb="146" eb="148">
      <t>ケンスウ</t>
    </rPh>
    <rPh sb="149" eb="150">
      <t>オオ</t>
    </rPh>
    <rPh sb="152" eb="155">
      <t>ダイキボ</t>
    </rPh>
    <rPh sb="156" eb="158">
      <t>シュウゼン</t>
    </rPh>
    <rPh sb="159" eb="160">
      <t>ヨウ</t>
    </rPh>
    <rPh sb="162" eb="164">
      <t>ジアン</t>
    </rPh>
    <rPh sb="165" eb="167">
      <t>ハッセイ</t>
    </rPh>
    <rPh sb="171" eb="173">
      <t>ゲンジョウ</t>
    </rPh>
    <rPh sb="184" eb="186">
      <t>コンゴ</t>
    </rPh>
    <rPh sb="192" eb="195">
      <t>ロウキュウカ</t>
    </rPh>
    <rPh sb="196" eb="198">
      <t>シンコウ</t>
    </rPh>
    <rPh sb="200" eb="202">
      <t>シュウゼン</t>
    </rPh>
    <rPh sb="203" eb="204">
      <t>カカ</t>
    </rPh>
    <rPh sb="205" eb="207">
      <t>ヒヨウ</t>
    </rPh>
    <rPh sb="208" eb="210">
      <t>ゾウガク</t>
    </rPh>
    <rPh sb="215" eb="216">
      <t>カンガ</t>
    </rPh>
    <phoneticPr fontId="4"/>
  </si>
  <si>
    <t>　甲府市浄化槽事業は、本市の北部山間地域限定の特定地域生活排水事業であり、平成23年度に事業を開始し、平成27年度をもって浄化槽の新設を終了した。
　現在の事業内容は、浄化槽の維持管理のみであることから事業費は減少したものの、新設した浄化槽に係る市債残額は多額であり、市債の償還が長期間にわたって継続していくのが実情である。
　また、修繕に係る費用についても、施設の老朽化に伴い増額していくことが予想され、今後も一般会計からの繰入金が必要不可欠である。このため、既存浄化槽の維持管理を適切に行いながら総合的に収支の改善を図り、繰入金の低減に努めることとする。</t>
    <rPh sb="1" eb="9">
      <t>コウフシジョウカソウジギョウ</t>
    </rPh>
    <rPh sb="11" eb="12">
      <t>ホン</t>
    </rPh>
    <rPh sb="12" eb="13">
      <t>シ</t>
    </rPh>
    <rPh sb="14" eb="16">
      <t>ホクブ</t>
    </rPh>
    <rPh sb="16" eb="18">
      <t>サンカン</t>
    </rPh>
    <rPh sb="18" eb="20">
      <t>チイキ</t>
    </rPh>
    <rPh sb="20" eb="22">
      <t>ゲンテイ</t>
    </rPh>
    <rPh sb="23" eb="25">
      <t>トクテイ</t>
    </rPh>
    <rPh sb="25" eb="27">
      <t>チイキ</t>
    </rPh>
    <rPh sb="27" eb="29">
      <t>セイカツ</t>
    </rPh>
    <rPh sb="29" eb="31">
      <t>ハイスイ</t>
    </rPh>
    <rPh sb="31" eb="33">
      <t>ジギョウ</t>
    </rPh>
    <rPh sb="37" eb="39">
      <t>ヘイセイ</t>
    </rPh>
    <rPh sb="41" eb="43">
      <t>ネンド</t>
    </rPh>
    <rPh sb="44" eb="46">
      <t>ジギョウ</t>
    </rPh>
    <rPh sb="47" eb="49">
      <t>カイシ</t>
    </rPh>
    <rPh sb="51" eb="53">
      <t>ヘイセイ</t>
    </rPh>
    <rPh sb="55" eb="57">
      <t>ネンド</t>
    </rPh>
    <rPh sb="61" eb="64">
      <t>ジョウカソウ</t>
    </rPh>
    <rPh sb="65" eb="67">
      <t>シンセツ</t>
    </rPh>
    <rPh sb="68" eb="70">
      <t>シュウリョウ</t>
    </rPh>
    <rPh sb="75" eb="77">
      <t>ゲンザイ</t>
    </rPh>
    <rPh sb="78" eb="80">
      <t>ジギョウ</t>
    </rPh>
    <rPh sb="80" eb="82">
      <t>ナイヨウ</t>
    </rPh>
    <rPh sb="84" eb="87">
      <t>ジョウカソウ</t>
    </rPh>
    <rPh sb="88" eb="90">
      <t>イジ</t>
    </rPh>
    <rPh sb="90" eb="92">
      <t>カンリ</t>
    </rPh>
    <rPh sb="101" eb="104">
      <t>ジギョウヒ</t>
    </rPh>
    <rPh sb="105" eb="107">
      <t>ゲンショウ</t>
    </rPh>
    <rPh sb="113" eb="115">
      <t>シンセツ</t>
    </rPh>
    <rPh sb="117" eb="120">
      <t>ジョウカソウ</t>
    </rPh>
    <rPh sb="121" eb="122">
      <t>カカ</t>
    </rPh>
    <rPh sb="123" eb="125">
      <t>シサイ</t>
    </rPh>
    <rPh sb="125" eb="127">
      <t>ザンガク</t>
    </rPh>
    <rPh sb="128" eb="130">
      <t>タガク</t>
    </rPh>
    <rPh sb="134" eb="136">
      <t>シサイ</t>
    </rPh>
    <rPh sb="137" eb="139">
      <t>ショウカン</t>
    </rPh>
    <rPh sb="140" eb="143">
      <t>チョウキカン</t>
    </rPh>
    <rPh sb="148" eb="150">
      <t>ケイゾク</t>
    </rPh>
    <rPh sb="156" eb="158">
      <t>ジツジョウ</t>
    </rPh>
    <rPh sb="167" eb="169">
      <t>シュウゼン</t>
    </rPh>
    <rPh sb="170" eb="171">
      <t>カカ</t>
    </rPh>
    <rPh sb="172" eb="174">
      <t>ヒヨウ</t>
    </rPh>
    <rPh sb="180" eb="182">
      <t>シセツ</t>
    </rPh>
    <rPh sb="183" eb="186">
      <t>ロウキュウカ</t>
    </rPh>
    <rPh sb="187" eb="188">
      <t>トモナ</t>
    </rPh>
    <rPh sb="189" eb="191">
      <t>ゾウガク</t>
    </rPh>
    <rPh sb="198" eb="200">
      <t>ヨソウ</t>
    </rPh>
    <rPh sb="203" eb="205">
      <t>コンゴ</t>
    </rPh>
    <rPh sb="206" eb="208">
      <t>イッパン</t>
    </rPh>
    <rPh sb="208" eb="210">
      <t>カイケイ</t>
    </rPh>
    <rPh sb="213" eb="215">
      <t>クリイレ</t>
    </rPh>
    <rPh sb="215" eb="216">
      <t>キン</t>
    </rPh>
    <rPh sb="217" eb="219">
      <t>ヒツヨウ</t>
    </rPh>
    <rPh sb="219" eb="222">
      <t>フカケツ</t>
    </rPh>
    <rPh sb="231" eb="233">
      <t>キゾン</t>
    </rPh>
    <rPh sb="233" eb="236">
      <t>ジョウカソウ</t>
    </rPh>
    <rPh sb="237" eb="239">
      <t>イジ</t>
    </rPh>
    <rPh sb="239" eb="241">
      <t>カンリ</t>
    </rPh>
    <rPh sb="242" eb="244">
      <t>テキセツ</t>
    </rPh>
    <rPh sb="245" eb="246">
      <t>オコナ</t>
    </rPh>
    <rPh sb="250" eb="253">
      <t>ソウゴウテキ</t>
    </rPh>
    <rPh sb="254" eb="256">
      <t>シュウシ</t>
    </rPh>
    <rPh sb="257" eb="259">
      <t>カイゼン</t>
    </rPh>
    <rPh sb="260" eb="261">
      <t>ハカ</t>
    </rPh>
    <rPh sb="263" eb="265">
      <t>クリイレ</t>
    </rPh>
    <rPh sb="265" eb="266">
      <t>キン</t>
    </rPh>
    <rPh sb="267" eb="269">
      <t>テイゲン</t>
    </rPh>
    <rPh sb="270" eb="271">
      <t>ツト</t>
    </rPh>
    <phoneticPr fontId="4"/>
  </si>
  <si>
    <t>　本市の特定地域生活排水処理事業は、「甲府・峡東地域循環型社会形成推進地域計画」に基づき、甲府市浄化槽事業として平成23年度から平成27年度まで浄化槽の設置を行った。事業費については、浄化槽の新設工事のため、平成27年度までは多額であり、浄化槽設置終了後の平成28年度以降は、浄化槽の維持管理を行っている。
　①収益的収支比率は、平成28年度まで使用料収入及び一般会計からの繰入金、営業費用などによる収益的収支のみであったため、100％となっていたが、平成29年度より浄化槽新設に要した費用の地方債償還金償還が始まったため資本的収支が発生し、いずれの年度も前年度対比で比率減となっている。また、一般財源からの繰入金への依存度が高い状況が続いている。
　使用料の適正性を示した⑤経費回収率は、全国平均と比べると低い状況が続いており、今後は人件費や維持管理費等について検討する必要がある。　　　費用の効率性を示した⑥汚水処理原価については令和３年度は微減しているが、依然として全国平均を上回っている。その要因としては、事業区域の過疎化が進み世帯人員の減少から世帯ごとの平均処理水量が減少しているため、㎥当たりの単価が高くなってしまうことにある。
　⑦施設利用率は、浄化槽処理能力と一日平均処理水量を比較した数値だが、令和3年度は43.43％と微増しているが、依然として全国平均より低く、また、過疎化に伴う世帯人員の減少も続いているため、今後も注視していきたい。</t>
    <rPh sb="1" eb="2">
      <t>ホン</t>
    </rPh>
    <rPh sb="2" eb="3">
      <t>シ</t>
    </rPh>
    <rPh sb="4" eb="6">
      <t>トクテイ</t>
    </rPh>
    <rPh sb="6" eb="8">
      <t>チイキ</t>
    </rPh>
    <rPh sb="8" eb="10">
      <t>セイカツ</t>
    </rPh>
    <rPh sb="10" eb="12">
      <t>ハイスイ</t>
    </rPh>
    <rPh sb="12" eb="14">
      <t>ショリ</t>
    </rPh>
    <rPh sb="14" eb="16">
      <t>ジギョウ</t>
    </rPh>
    <rPh sb="19" eb="21">
      <t>コウフ</t>
    </rPh>
    <rPh sb="22" eb="24">
      <t>キョウトウ</t>
    </rPh>
    <rPh sb="24" eb="26">
      <t>チイキ</t>
    </rPh>
    <rPh sb="26" eb="29">
      <t>ジュンカンガタ</t>
    </rPh>
    <rPh sb="29" eb="31">
      <t>シャカイ</t>
    </rPh>
    <rPh sb="31" eb="33">
      <t>ケイセイ</t>
    </rPh>
    <rPh sb="33" eb="35">
      <t>スイシン</t>
    </rPh>
    <rPh sb="35" eb="37">
      <t>チイキ</t>
    </rPh>
    <rPh sb="37" eb="39">
      <t>ケイカク</t>
    </rPh>
    <rPh sb="41" eb="42">
      <t>モト</t>
    </rPh>
    <rPh sb="45" eb="48">
      <t>コウフシ</t>
    </rPh>
    <rPh sb="48" eb="51">
      <t>ジョウカソウ</t>
    </rPh>
    <rPh sb="51" eb="53">
      <t>ジギョウ</t>
    </rPh>
    <rPh sb="56" eb="58">
      <t>ヘイセイ</t>
    </rPh>
    <rPh sb="60" eb="62">
      <t>ネンド</t>
    </rPh>
    <rPh sb="64" eb="66">
      <t>ヘイセイ</t>
    </rPh>
    <rPh sb="68" eb="70">
      <t>ネンド</t>
    </rPh>
    <rPh sb="72" eb="75">
      <t>ジョウカソウ</t>
    </rPh>
    <rPh sb="76" eb="78">
      <t>セッチ</t>
    </rPh>
    <rPh sb="79" eb="80">
      <t>オコナ</t>
    </rPh>
    <rPh sb="83" eb="85">
      <t>ジギョウ</t>
    </rPh>
    <rPh sb="85" eb="86">
      <t>ヒ</t>
    </rPh>
    <rPh sb="92" eb="95">
      <t>ジョウカソウ</t>
    </rPh>
    <rPh sb="96" eb="98">
      <t>シンセツ</t>
    </rPh>
    <rPh sb="98" eb="100">
      <t>コウジ</t>
    </rPh>
    <rPh sb="104" eb="106">
      <t>ヘイセイ</t>
    </rPh>
    <rPh sb="108" eb="110">
      <t>ネンド</t>
    </rPh>
    <rPh sb="113" eb="115">
      <t>タガク</t>
    </rPh>
    <rPh sb="119" eb="122">
      <t>ジョウカソウ</t>
    </rPh>
    <rPh sb="122" eb="124">
      <t>セッチ</t>
    </rPh>
    <rPh sb="124" eb="127">
      <t>シュウリョウゴ</t>
    </rPh>
    <rPh sb="128" eb="130">
      <t>ヘイセイ</t>
    </rPh>
    <rPh sb="132" eb="134">
      <t>ネンド</t>
    </rPh>
    <rPh sb="134" eb="136">
      <t>イコウ</t>
    </rPh>
    <rPh sb="138" eb="141">
      <t>ジョウカソウ</t>
    </rPh>
    <rPh sb="142" eb="144">
      <t>イジ</t>
    </rPh>
    <rPh sb="144" eb="146">
      <t>カンリ</t>
    </rPh>
    <rPh sb="147" eb="148">
      <t>オコナ</t>
    </rPh>
    <rPh sb="156" eb="159">
      <t>シュウエキテキ</t>
    </rPh>
    <rPh sb="159" eb="161">
      <t>シュウシ</t>
    </rPh>
    <rPh sb="161" eb="163">
      <t>ヒリツ</t>
    </rPh>
    <rPh sb="165" eb="167">
      <t>ヘイセイ</t>
    </rPh>
    <rPh sb="169" eb="171">
      <t>ネンド</t>
    </rPh>
    <rPh sb="173" eb="176">
      <t>シヨウリョウ</t>
    </rPh>
    <rPh sb="176" eb="178">
      <t>シュウニュウ</t>
    </rPh>
    <rPh sb="178" eb="179">
      <t>オヨ</t>
    </rPh>
    <rPh sb="180" eb="184">
      <t>イッパンカイケイ</t>
    </rPh>
    <rPh sb="187" eb="190">
      <t>クリイレキン</t>
    </rPh>
    <rPh sb="191" eb="195">
      <t>エイギョウヒヨウ</t>
    </rPh>
    <rPh sb="200" eb="203">
      <t>シュウエキテキ</t>
    </rPh>
    <rPh sb="203" eb="205">
      <t>シュウシ</t>
    </rPh>
    <rPh sb="226" eb="228">
      <t>ヘイセイ</t>
    </rPh>
    <rPh sb="230" eb="232">
      <t>ネンド</t>
    </rPh>
    <rPh sb="234" eb="237">
      <t>ジョウカソウ</t>
    </rPh>
    <rPh sb="237" eb="239">
      <t>シンセツ</t>
    </rPh>
    <rPh sb="240" eb="241">
      <t>ヨウ</t>
    </rPh>
    <rPh sb="243" eb="245">
      <t>ヒヨウ</t>
    </rPh>
    <rPh sb="246" eb="249">
      <t>チホウサイ</t>
    </rPh>
    <rPh sb="249" eb="251">
      <t>ショウカン</t>
    </rPh>
    <rPh sb="251" eb="252">
      <t>キン</t>
    </rPh>
    <rPh sb="252" eb="254">
      <t>ショウカン</t>
    </rPh>
    <rPh sb="255" eb="256">
      <t>ハジ</t>
    </rPh>
    <rPh sb="261" eb="264">
      <t>シホンテキ</t>
    </rPh>
    <rPh sb="264" eb="266">
      <t>シュウシ</t>
    </rPh>
    <rPh sb="267" eb="269">
      <t>ハッセイ</t>
    </rPh>
    <rPh sb="275" eb="277">
      <t>ネンド</t>
    </rPh>
    <rPh sb="278" eb="281">
      <t>ゼンネンド</t>
    </rPh>
    <rPh sb="281" eb="283">
      <t>タイヒ</t>
    </rPh>
    <rPh sb="284" eb="286">
      <t>ヒリツ</t>
    </rPh>
    <rPh sb="286" eb="287">
      <t>ゲン</t>
    </rPh>
    <rPh sb="297" eb="299">
      <t>イッパン</t>
    </rPh>
    <rPh sb="299" eb="301">
      <t>ザイゲン</t>
    </rPh>
    <rPh sb="304" eb="307">
      <t>クリイレキン</t>
    </rPh>
    <rPh sb="309" eb="312">
      <t>イゾンド</t>
    </rPh>
    <rPh sb="313" eb="314">
      <t>タカ</t>
    </rPh>
    <rPh sb="315" eb="317">
      <t>ジョウキョウ</t>
    </rPh>
    <rPh sb="318" eb="319">
      <t>ツヅ</t>
    </rPh>
    <rPh sb="326" eb="329">
      <t>シヨウリョウ</t>
    </rPh>
    <rPh sb="330" eb="333">
      <t>テキセイセイ</t>
    </rPh>
    <rPh sb="334" eb="335">
      <t>シメ</t>
    </rPh>
    <rPh sb="338" eb="340">
      <t>ケイヒ</t>
    </rPh>
    <rPh sb="340" eb="342">
      <t>カイシュウ</t>
    </rPh>
    <rPh sb="342" eb="343">
      <t>リツ</t>
    </rPh>
    <rPh sb="345" eb="347">
      <t>ゼンコク</t>
    </rPh>
    <rPh sb="347" eb="349">
      <t>ヘイキン</t>
    </rPh>
    <rPh sb="350" eb="351">
      <t>クラ</t>
    </rPh>
    <rPh sb="354" eb="355">
      <t>ヒク</t>
    </rPh>
    <rPh sb="356" eb="358">
      <t>ジョウキョウ</t>
    </rPh>
    <rPh sb="359" eb="360">
      <t>ツヅ</t>
    </rPh>
    <rPh sb="365" eb="367">
      <t>コンゴ</t>
    </rPh>
    <rPh sb="368" eb="371">
      <t>ジンケンヒ</t>
    </rPh>
    <rPh sb="372" eb="374">
      <t>イジ</t>
    </rPh>
    <rPh sb="374" eb="377">
      <t>カンリヒ</t>
    </rPh>
    <rPh sb="377" eb="378">
      <t>トウ</t>
    </rPh>
    <rPh sb="382" eb="384">
      <t>ケントウ</t>
    </rPh>
    <rPh sb="386" eb="388">
      <t>ヒツヨウ</t>
    </rPh>
    <rPh sb="395" eb="397">
      <t>ヒヨウ</t>
    </rPh>
    <rPh sb="398" eb="401">
      <t>コウリツセイ</t>
    </rPh>
    <rPh sb="402" eb="403">
      <t>シメ</t>
    </rPh>
    <rPh sb="406" eb="410">
      <t>オスイショリ</t>
    </rPh>
    <rPh sb="410" eb="412">
      <t>ゲンカ</t>
    </rPh>
    <rPh sb="417" eb="419">
      <t>レイワ</t>
    </rPh>
    <rPh sb="420" eb="422">
      <t>ネンド</t>
    </rPh>
    <rPh sb="423" eb="425">
      <t>ビゲン</t>
    </rPh>
    <rPh sb="431" eb="433">
      <t>イゼン</t>
    </rPh>
    <rPh sb="436" eb="440">
      <t>ゼンコクヘイキン</t>
    </rPh>
    <rPh sb="441" eb="442">
      <t>ウワ</t>
    </rPh>
    <rPh sb="442" eb="443">
      <t>マワ</t>
    </rPh>
    <rPh sb="450" eb="452">
      <t>ヨウイン</t>
    </rPh>
    <rPh sb="457" eb="459">
      <t>ジギョウ</t>
    </rPh>
    <rPh sb="459" eb="461">
      <t>クイキ</t>
    </rPh>
    <rPh sb="462" eb="465">
      <t>カソカ</t>
    </rPh>
    <rPh sb="466" eb="467">
      <t>スス</t>
    </rPh>
    <rPh sb="468" eb="470">
      <t>セタイ</t>
    </rPh>
    <rPh sb="470" eb="472">
      <t>ジンイン</t>
    </rPh>
    <rPh sb="473" eb="475">
      <t>ゲンショウ</t>
    </rPh>
    <rPh sb="477" eb="479">
      <t>セタイ</t>
    </rPh>
    <rPh sb="482" eb="486">
      <t>ヘイキンショリ</t>
    </rPh>
    <rPh sb="486" eb="488">
      <t>スイリョウ</t>
    </rPh>
    <rPh sb="489" eb="491">
      <t>ゲンショウ</t>
    </rPh>
    <rPh sb="499" eb="500">
      <t>ア</t>
    </rPh>
    <rPh sb="503" eb="505">
      <t>タンカ</t>
    </rPh>
    <rPh sb="506" eb="507">
      <t>タカ</t>
    </rPh>
    <rPh sb="523" eb="525">
      <t>シセツ</t>
    </rPh>
    <rPh sb="525" eb="528">
      <t>リヨウリツ</t>
    </rPh>
    <rPh sb="530" eb="533">
      <t>ジョウカソウ</t>
    </rPh>
    <rPh sb="533" eb="535">
      <t>ショリ</t>
    </rPh>
    <rPh sb="535" eb="537">
      <t>ノウリョク</t>
    </rPh>
    <rPh sb="538" eb="540">
      <t>イチニチ</t>
    </rPh>
    <rPh sb="540" eb="544">
      <t>ヘイキンショリ</t>
    </rPh>
    <rPh sb="544" eb="546">
      <t>スイリョウ</t>
    </rPh>
    <rPh sb="547" eb="549">
      <t>ヒカク</t>
    </rPh>
    <rPh sb="551" eb="553">
      <t>スウチ</t>
    </rPh>
    <rPh sb="556" eb="558">
      <t>レイワ</t>
    </rPh>
    <rPh sb="559" eb="561">
      <t>ネンド</t>
    </rPh>
    <rPh sb="569" eb="571">
      <t>ビゾウ</t>
    </rPh>
    <rPh sb="577" eb="579">
      <t>イゼン</t>
    </rPh>
    <rPh sb="582" eb="584">
      <t>ゼンコク</t>
    </rPh>
    <rPh sb="584" eb="586">
      <t>ヘイキン</t>
    </rPh>
    <rPh sb="588" eb="589">
      <t>ヒク</t>
    </rPh>
    <rPh sb="594" eb="597">
      <t>カソカ</t>
    </rPh>
    <rPh sb="598" eb="599">
      <t>トモナ</t>
    </rPh>
    <rPh sb="600" eb="602">
      <t>セタイ</t>
    </rPh>
    <rPh sb="602" eb="604">
      <t>ジンイン</t>
    </rPh>
    <rPh sb="605" eb="607">
      <t>ゲンショウ</t>
    </rPh>
    <rPh sb="608" eb="609">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</si>
</sst>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14B-4F7D-9918-A0E508C7826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14B-4F7D-9918-A0E508C7826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41.41</c:v>
                </c:pt>
                <c:pt idx="1">
                  <c:v>41.09</c:v>
                </c:pt>
                <c:pt idx="2">
                  <c:v>40.71</c:v>
                </c:pt>
                <c:pt idx="3">
                  <c:v>40.64</c:v>
                </c:pt>
                <c:pt idx="4">
                  <c:v>43.43</c:v>
                </c:pt>
              </c:numCache>
            </c:numRef>
          </c:val>
          <c:extLst>
            <c:ext xmlns:c16="http://schemas.microsoft.com/office/drawing/2014/chart" uri="{C3380CC4-5D6E-409C-BE32-E72D297353CC}">
              <c16:uniqueId val="{00000000-1AFA-4073-A217-DC1B5CC47DF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57.22</c:v>
                </c:pt>
                <c:pt idx="1">
                  <c:v>54.93</c:v>
                </c:pt>
                <c:pt idx="2">
                  <c:v>55.96</c:v>
                </c:pt>
                <c:pt idx="3">
                  <c:v>56.45</c:v>
                </c:pt>
                <c:pt idx="4">
                  <c:v>58.26</c:v>
                </c:pt>
              </c:numCache>
            </c:numRef>
          </c:val>
          <c:smooth val="0"/>
          <c:extLst>
            <c:ext xmlns:c16="http://schemas.microsoft.com/office/drawing/2014/chart" uri="{C3380CC4-5D6E-409C-BE32-E72D297353CC}">
              <c16:uniqueId val="{00000001-1AFA-4073-A217-DC1B5CC47DF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9CAF-4B78-ABD8-7A731EA5629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67.290000000000006</c:v>
                </c:pt>
                <c:pt idx="1">
                  <c:v>65.569999999999993</c:v>
                </c:pt>
                <c:pt idx="2">
                  <c:v>60.12</c:v>
                </c:pt>
                <c:pt idx="3">
                  <c:v>54.99</c:v>
                </c:pt>
                <c:pt idx="4">
                  <c:v>66.430000000000007</c:v>
                </c:pt>
              </c:numCache>
            </c:numRef>
          </c:val>
          <c:smooth val="0"/>
          <c:extLst>
            <c:ext xmlns:c16="http://schemas.microsoft.com/office/drawing/2014/chart" uri="{C3380CC4-5D6E-409C-BE32-E72D297353CC}">
              <c16:uniqueId val="{00000001-9CAF-4B78-ABD8-7A731EA5629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97.81</c:v>
                </c:pt>
                <c:pt idx="1">
                  <c:v>93.15</c:v>
                </c:pt>
                <c:pt idx="2">
                  <c:v>91.07</c:v>
                </c:pt>
                <c:pt idx="3">
                  <c:v>89.31</c:v>
                </c:pt>
                <c:pt idx="4">
                  <c:v>85.78</c:v>
                </c:pt>
              </c:numCache>
            </c:numRef>
          </c:val>
          <c:extLst>
            <c:ext xmlns:c16="http://schemas.microsoft.com/office/drawing/2014/chart" uri="{C3380CC4-5D6E-409C-BE32-E72D297353CC}">
              <c16:uniqueId val="{00000000-B9C3-4586-85B6-18313144EBE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9C3-4586-85B6-18313144EBE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D2C-42B4-8168-D240E7DD39B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D2C-42B4-8168-D240E7DD39B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37B-41EE-A762-A1C82075489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37B-41EE-A762-A1C82075489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ABC-4F07-8622-B2B11DE8AC2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ABC-4F07-8622-B2B11DE8AC2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0BF-4AC6-8212-7AE76E0BE8A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BF-4AC6-8212-7AE76E0BE8A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8D9-423B-9440-DB02CBE448F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407.42</c:v>
                </c:pt>
                <c:pt idx="1">
                  <c:v>386.46</c:v>
                </c:pt>
                <c:pt idx="2">
                  <c:v>421.25</c:v>
                </c:pt>
                <c:pt idx="3">
                  <c:v>398.42</c:v>
                </c:pt>
                <c:pt idx="4">
                  <c:v>393.35</c:v>
                </c:pt>
              </c:numCache>
            </c:numRef>
          </c:val>
          <c:smooth val="0"/>
          <c:extLst>
            <c:ext xmlns:c16="http://schemas.microsoft.com/office/drawing/2014/chart" uri="{C3380CC4-5D6E-409C-BE32-E72D297353CC}">
              <c16:uniqueId val="{00000001-38D9-423B-9440-DB02CBE448F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37.22</c:v>
                </c:pt>
                <c:pt idx="1">
                  <c:v>36.03</c:v>
                </c:pt>
                <c:pt idx="2">
                  <c:v>36.03</c:v>
                </c:pt>
                <c:pt idx="3">
                  <c:v>35.49</c:v>
                </c:pt>
                <c:pt idx="4">
                  <c:v>37.18</c:v>
                </c:pt>
              </c:numCache>
            </c:numRef>
          </c:val>
          <c:extLst>
            <c:ext xmlns:c16="http://schemas.microsoft.com/office/drawing/2014/chart" uri="{C3380CC4-5D6E-409C-BE32-E72D297353CC}">
              <c16:uniqueId val="{00000000-EBAB-4554-B9AB-E7DAC237B9F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57.08</c:v>
                </c:pt>
                <c:pt idx="1">
                  <c:v>55.85</c:v>
                </c:pt>
                <c:pt idx="2">
                  <c:v>53.23</c:v>
                </c:pt>
                <c:pt idx="3">
                  <c:v>50.7</c:v>
                </c:pt>
                <c:pt idx="4">
                  <c:v>48.13</c:v>
                </c:pt>
              </c:numCache>
            </c:numRef>
          </c:val>
          <c:smooth val="0"/>
          <c:extLst>
            <c:ext xmlns:c16="http://schemas.microsoft.com/office/drawing/2014/chart" uri="{C3380CC4-5D6E-409C-BE32-E72D297353CC}">
              <c16:uniqueId val="{00000001-EBAB-4554-B9AB-E7DAC237B9F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498.06</c:v>
                </c:pt>
                <c:pt idx="1">
                  <c:v>516.26</c:v>
                </c:pt>
                <c:pt idx="2">
                  <c:v>522.61</c:v>
                </c:pt>
                <c:pt idx="3">
                  <c:v>536.38</c:v>
                </c:pt>
                <c:pt idx="4">
                  <c:v>478.9</c:v>
                </c:pt>
              </c:numCache>
            </c:numRef>
          </c:val>
          <c:extLst>
            <c:ext xmlns:c16="http://schemas.microsoft.com/office/drawing/2014/chart" uri="{C3380CC4-5D6E-409C-BE32-E72D297353CC}">
              <c16:uniqueId val="{00000000-BF13-4B9C-8472-1B678CF5D31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286.86</c:v>
                </c:pt>
                <c:pt idx="1">
                  <c:v>287.91000000000003</c:v>
                </c:pt>
                <c:pt idx="2">
                  <c:v>283.3</c:v>
                </c:pt>
                <c:pt idx="3">
                  <c:v>289.81</c:v>
                </c:pt>
                <c:pt idx="4">
                  <c:v>301.54000000000002</c:v>
                </c:pt>
              </c:numCache>
            </c:numRef>
          </c:val>
          <c:smooth val="0"/>
          <c:extLst>
            <c:ext xmlns:c16="http://schemas.microsoft.com/office/drawing/2014/chart" uri="{C3380CC4-5D6E-409C-BE32-E72D297353CC}">
              <c16:uniqueId val="{00000001-BF13-4B9C-8472-1B678CF5D31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3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山梨県　甲府市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特定地域生活排水処理</v>
      </c>
      <c r="Q8" s="40"/>
      <c r="R8" s="40"/>
      <c r="S8" s="40"/>
      <c r="T8" s="40"/>
      <c r="U8" s="40"/>
      <c r="V8" s="40"/>
      <c r="W8" s="40" t="str">
        <f>データ!L6</f>
        <v>K3</v>
      </c>
      <c r="X8" s="40"/>
      <c r="Y8" s="40"/>
      <c r="Z8" s="40"/>
      <c r="AA8" s="40"/>
      <c r="AB8" s="40"/>
      <c r="AC8" s="40"/>
      <c r="AD8" s="41" t="str">
        <f>データ!$M$6</f>
        <v>非設置</v>
      </c>
      <c r="AE8" s="41"/>
      <c r="AF8" s="41"/>
      <c r="AG8" s="41"/>
      <c r="AH8" s="41"/>
      <c r="AI8" s="41"/>
      <c r="AJ8" s="41"/>
      <c r="AK8" s="3"/>
      <c r="AL8" s="42">
        <f>データ!S6</f>
        <v>186249</v>
      </c>
      <c r="AM8" s="42"/>
      <c r="AN8" s="42"/>
      <c r="AO8" s="42"/>
      <c r="AP8" s="42"/>
      <c r="AQ8" s="42"/>
      <c r="AR8" s="42"/>
      <c r="AS8" s="42"/>
      <c r="AT8" s="35">
        <f>データ!T6</f>
        <v>212.47</v>
      </c>
      <c r="AU8" s="35"/>
      <c r="AV8" s="35"/>
      <c r="AW8" s="35"/>
      <c r="AX8" s="35"/>
      <c r="AY8" s="35"/>
      <c r="AZ8" s="35"/>
      <c r="BA8" s="35"/>
      <c r="BB8" s="35">
        <f>データ!U6</f>
        <v>876.59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0.28000000000000003</v>
      </c>
      <c r="Q10" s="35"/>
      <c r="R10" s="35"/>
      <c r="S10" s="35"/>
      <c r="T10" s="35"/>
      <c r="U10" s="35"/>
      <c r="V10" s="35"/>
      <c r="W10" s="35">
        <f>データ!Q6</f>
        <v>100</v>
      </c>
      <c r="X10" s="35"/>
      <c r="Y10" s="35"/>
      <c r="Z10" s="35"/>
      <c r="AA10" s="35"/>
      <c r="AB10" s="35"/>
      <c r="AC10" s="35"/>
      <c r="AD10" s="42">
        <f>データ!R6</f>
        <v>2400</v>
      </c>
      <c r="AE10" s="42"/>
      <c r="AF10" s="42"/>
      <c r="AG10" s="42"/>
      <c r="AH10" s="42"/>
      <c r="AI10" s="42"/>
      <c r="AJ10" s="42"/>
      <c r="AK10" s="2"/>
      <c r="AL10" s="42">
        <f>データ!V6</f>
        <v>512</v>
      </c>
      <c r="AM10" s="42"/>
      <c r="AN10" s="42"/>
      <c r="AO10" s="42"/>
      <c r="AP10" s="42"/>
      <c r="AQ10" s="42"/>
      <c r="AR10" s="42"/>
      <c r="AS10" s="42"/>
      <c r="AT10" s="35">
        <f>データ!W6</f>
        <v>85.15</v>
      </c>
      <c r="AU10" s="35"/>
      <c r="AV10" s="35"/>
      <c r="AW10" s="35"/>
      <c r="AX10" s="35"/>
      <c r="AY10" s="35"/>
      <c r="AZ10" s="35"/>
      <c r="BA10" s="35"/>
      <c r="BB10" s="35">
        <f>データ!X6</f>
        <v>6.01</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39.7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117</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【310.14】</v>
      </c>
      <c r="I86" s="12" t="str">
        <f>データ!CA6</f>
        <v>【57.71】</v>
      </c>
      <c r="J86" s="12" t="str">
        <f>データ!CL6</f>
        <v>【286.17】</v>
      </c>
      <c r="K86" s="12" t="str">
        <f>データ!CW6</f>
        <v>【56.80】</v>
      </c>
      <c r="L86" s="12" t="str">
        <f>データ!DH6</f>
        <v>【83.38】</v>
      </c>
      <c r="M86" s="12" t="s">
        <v>44</v>
      </c>
      <c r="N86" s="12" t="s">
        <v>43</v>
      </c>
      <c r="O86" s="12" t="str">
        <f>データ!EO6</f>
        <v>【-】</v>
      </c>
    </row>
  </sheetData>
  <sheetProtection algorithmName="SHA-512" hashValue="x0WvgAm7YK5CqcyrEKKYzMe8nnOMHtg/DeLzCzak/rn+5BH9InrXUAXqz71Mkb6U2tvV7zBN6sQQjpwWXJM2GA==" saltValue="cGeH65Eptxhgid7tm1G1n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192015</v>
      </c>
      <c r="D6" s="19">
        <f t="shared" si="3"/>
        <v>47</v>
      </c>
      <c r="E6" s="19">
        <f t="shared" si="3"/>
        <v>18</v>
      </c>
      <c r="F6" s="19">
        <f t="shared" si="3"/>
        <v>0</v>
      </c>
      <c r="G6" s="19">
        <f t="shared" si="3"/>
        <v>0</v>
      </c>
      <c r="H6" s="19" t="str">
        <f t="shared" si="3"/>
        <v>山梨県　甲府市</v>
      </c>
      <c r="I6" s="19" t="str">
        <f t="shared" si="3"/>
        <v>法非適用</v>
      </c>
      <c r="J6" s="19" t="str">
        <f t="shared" si="3"/>
        <v>下水道事業</v>
      </c>
      <c r="K6" s="19" t="str">
        <f t="shared" si="3"/>
        <v>特定地域生活排水処理</v>
      </c>
      <c r="L6" s="19" t="str">
        <f t="shared" si="3"/>
        <v>K3</v>
      </c>
      <c r="M6" s="19" t="str">
        <f t="shared" si="3"/>
        <v>非設置</v>
      </c>
      <c r="N6" s="20" t="str">
        <f t="shared" si="3"/>
        <v>-</v>
      </c>
      <c r="O6" s="20" t="str">
        <f t="shared" si="3"/>
        <v>該当数値なし</v>
      </c>
      <c r="P6" s="20">
        <f t="shared" si="3"/>
        <v>0.28000000000000003</v>
      </c>
      <c r="Q6" s="20">
        <f t="shared" si="3"/>
        <v>100</v>
      </c>
      <c r="R6" s="20">
        <f t="shared" si="3"/>
        <v>2400</v>
      </c>
      <c r="S6" s="20">
        <f t="shared" si="3"/>
        <v>186249</v>
      </c>
      <c r="T6" s="20">
        <f t="shared" si="3"/>
        <v>212.47</v>
      </c>
      <c r="U6" s="20">
        <f t="shared" si="3"/>
        <v>876.59</v>
      </c>
      <c r="V6" s="20">
        <f t="shared" si="3"/>
        <v>512</v>
      </c>
      <c r="W6" s="20">
        <f t="shared" si="3"/>
        <v>85.15</v>
      </c>
      <c r="X6" s="20">
        <f t="shared" si="3"/>
        <v>6.01</v>
      </c>
      <c r="Y6" s="21">
        <f>IF(Y7="",NA(),Y7)</f>
        <v>97.81</v>
      </c>
      <c r="Z6" s="21">
        <f t="shared" ref="Z6:AH6" si="4">IF(Z7="",NA(),Z7)</f>
        <v>93.15</v>
      </c>
      <c r="AA6" s="21">
        <f t="shared" si="4"/>
        <v>91.07</v>
      </c>
      <c r="AB6" s="21">
        <f t="shared" si="4"/>
        <v>89.31</v>
      </c>
      <c r="AC6" s="21">
        <f t="shared" si="4"/>
        <v>85.78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407.42</v>
      </c>
      <c r="BL6" s="21">
        <f t="shared" si="7"/>
        <v>386.46</v>
      </c>
      <c r="BM6" s="21">
        <f t="shared" si="7"/>
        <v>421.25</v>
      </c>
      <c r="BN6" s="21">
        <f t="shared" si="7"/>
        <v>398.42</v>
      </c>
      <c r="BO6" s="21">
        <f t="shared" si="7"/>
        <v>393.35</v>
      </c>
      <c r="BP6" s="20" t="str">
        <f>IF(BP7="","",IF(BP7="-","【-】","【"&amp;SUBSTITUTE(TEXT(BP7,"#,##0.00"),"-","△")&amp;"】"))</f>
        <v>【310.14】</v>
      </c>
      <c r="BQ6" s="21">
        <f>IF(BQ7="",NA(),BQ7)</f>
        <v>37.22</v>
      </c>
      <c r="BR6" s="21">
        <f t="shared" ref="BR6:BZ6" si="8">IF(BR7="",NA(),BR7)</f>
        <v>36.03</v>
      </c>
      <c r="BS6" s="21">
        <f t="shared" si="8"/>
        <v>36.03</v>
      </c>
      <c r="BT6" s="21">
        <f t="shared" si="8"/>
        <v>35.49</v>
      </c>
      <c r="BU6" s="21">
        <f t="shared" si="8"/>
        <v>37.18</v>
      </c>
      <c r="BV6" s="21">
        <f t="shared" si="8"/>
        <v>57.08</v>
      </c>
      <c r="BW6" s="21">
        <f t="shared" si="8"/>
        <v>55.85</v>
      </c>
      <c r="BX6" s="21">
        <f t="shared" si="8"/>
        <v>53.23</v>
      </c>
      <c r="BY6" s="21">
        <f t="shared" si="8"/>
        <v>50.7</v>
      </c>
      <c r="BZ6" s="21">
        <f t="shared" si="8"/>
        <v>48.13</v>
      </c>
      <c r="CA6" s="20" t="str">
        <f>IF(CA7="","",IF(CA7="-","【-】","【"&amp;SUBSTITUTE(TEXT(CA7,"#,##0.00"),"-","△")&amp;"】"))</f>
        <v>【57.71】</v>
      </c>
      <c r="CB6" s="21">
        <f>IF(CB7="",NA(),CB7)</f>
        <v>498.06</v>
      </c>
      <c r="CC6" s="21">
        <f t="shared" ref="CC6:CK6" si="9">IF(CC7="",NA(),CC7)</f>
        <v>516.26</v>
      </c>
      <c r="CD6" s="21">
        <f t="shared" si="9"/>
        <v>522.61</v>
      </c>
      <c r="CE6" s="21">
        <f t="shared" si="9"/>
        <v>536.38</v>
      </c>
      <c r="CF6" s="21">
        <f t="shared" si="9"/>
        <v>478.9</v>
      </c>
      <c r="CG6" s="21">
        <f t="shared" si="9"/>
        <v>286.86</v>
      </c>
      <c r="CH6" s="21">
        <f t="shared" si="9"/>
        <v>287.91000000000003</v>
      </c>
      <c r="CI6" s="21">
        <f t="shared" si="9"/>
        <v>283.3</v>
      </c>
      <c r="CJ6" s="21">
        <f t="shared" si="9"/>
        <v>289.81</v>
      </c>
      <c r="CK6" s="21">
        <f t="shared" si="9"/>
        <v>301.54000000000002</v>
      </c>
      <c r="CL6" s="20" t="str">
        <f>IF(CL7="","",IF(CL7="-","【-】","【"&amp;SUBSTITUTE(TEXT(CL7,"#,##0.00"),"-","△")&amp;"】"))</f>
        <v>【286.17】</v>
      </c>
      <c r="CM6" s="21">
        <f>IF(CM7="",NA(),CM7)</f>
        <v>41.41</v>
      </c>
      <c r="CN6" s="21">
        <f t="shared" ref="CN6:CV6" si="10">IF(CN7="",NA(),CN7)</f>
        <v>41.09</v>
      </c>
      <c r="CO6" s="21">
        <f t="shared" si="10"/>
        <v>40.71</v>
      </c>
      <c r="CP6" s="21">
        <f t="shared" si="10"/>
        <v>40.64</v>
      </c>
      <c r="CQ6" s="21">
        <f t="shared" si="10"/>
        <v>43.43</v>
      </c>
      <c r="CR6" s="21">
        <f t="shared" si="10"/>
        <v>57.22</v>
      </c>
      <c r="CS6" s="21">
        <f t="shared" si="10"/>
        <v>54.93</v>
      </c>
      <c r="CT6" s="21">
        <f t="shared" si="10"/>
        <v>55.96</v>
      </c>
      <c r="CU6" s="21">
        <f t="shared" si="10"/>
        <v>56.45</v>
      </c>
      <c r="CV6" s="21">
        <f t="shared" si="10"/>
        <v>58.26</v>
      </c>
      <c r="CW6" s="20" t="str">
        <f>IF(CW7="","",IF(CW7="-","【-】","【"&amp;SUBSTITUTE(TEXT(CW7,"#,##0.00"),"-","△")&amp;"】"))</f>
        <v>【56.80】</v>
      </c>
      <c r="CX6" s="21">
        <f>IF(CX7="",NA(),CX7)</f>
        <v>100</v>
      </c>
      <c r="CY6" s="21">
        <f t="shared" ref="CY6:DG6" si="11">IF(CY7="",NA(),CY7)</f>
        <v>100</v>
      </c>
      <c r="CZ6" s="21">
        <f t="shared" si="11"/>
        <v>100</v>
      </c>
      <c r="DA6" s="21">
        <f t="shared" si="11"/>
        <v>100</v>
      </c>
      <c r="DB6" s="21">
        <f t="shared" si="11"/>
        <v>100</v>
      </c>
      <c r="DC6" s="21">
        <f t="shared" si="11"/>
        <v>67.290000000000006</v>
      </c>
      <c r="DD6" s="21">
        <f t="shared" si="11"/>
        <v>65.569999999999993</v>
      </c>
      <c r="DE6" s="21">
        <f t="shared" si="11"/>
        <v>60.12</v>
      </c>
      <c r="DF6" s="21">
        <f t="shared" si="11"/>
        <v>54.99</v>
      </c>
      <c r="DG6" s="21">
        <f t="shared" si="11"/>
        <v>66.430000000000007</v>
      </c>
      <c r="DH6" s="20" t="str">
        <f>IF(DH7="","",IF(DH7="-","【-】","【"&amp;SUBSTITUTE(TEXT(DH7,"#,##0.00"),"-","△")&amp;"】"))</f>
        <v>【83.38】</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2021</v>
      </c>
      <c r="C7" s="23">
        <v>192015</v>
      </c>
      <c r="D7" s="23">
        <v>47</v>
      </c>
      <c r="E7" s="23">
        <v>18</v>
      </c>
      <c r="F7" s="23">
        <v>0</v>
      </c>
      <c r="G7" s="23">
        <v>0</v>
      </c>
      <c r="H7" s="23" t="s">
        <v>98</v>
      </c>
      <c r="I7" s="23" t="s">
        <v>99</v>
      </c>
      <c r="J7" s="23" t="s">
        <v>100</v>
      </c>
      <c r="K7" s="23" t="s">
        <v>101</v>
      </c>
      <c r="L7" s="23" t="s">
        <v>102</v>
      </c>
      <c r="M7" s="23" t="s">
        <v>103</v>
      </c>
      <c r="N7" s="24" t="s">
        <v>104</v>
      </c>
      <c r="O7" s="24" t="s">
        <v>105</v>
      </c>
      <c r="P7" s="24">
        <v>0.28000000000000003</v>
      </c>
      <c r="Q7" s="24">
        <v>100</v>
      </c>
      <c r="R7" s="24">
        <v>2400</v>
      </c>
      <c r="S7" s="24">
        <v>186249</v>
      </c>
      <c r="T7" s="24">
        <v>212.47</v>
      </c>
      <c r="U7" s="24">
        <v>876.59</v>
      </c>
      <c r="V7" s="24">
        <v>512</v>
      </c>
      <c r="W7" s="24">
        <v>85.15</v>
      </c>
      <c r="X7" s="24">
        <v>6.01</v>
      </c>
      <c r="Y7" s="24">
        <v>97.81</v>
      </c>
      <c r="Z7" s="24">
        <v>93.15</v>
      </c>
      <c r="AA7" s="24">
        <v>91.07</v>
      </c>
      <c r="AB7" s="24">
        <v>89.31</v>
      </c>
      <c r="AC7" s="24">
        <v>85.78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407.42</v>
      </c>
      <c r="BL7" s="24">
        <v>386.46</v>
      </c>
      <c r="BM7" s="24">
        <v>421.25</v>
      </c>
      <c r="BN7" s="24">
        <v>398.42</v>
      </c>
      <c r="BO7" s="24">
        <v>393.35</v>
      </c>
      <c r="BP7" s="24">
        <v>310.14</v>
      </c>
      <c r="BQ7" s="24">
        <v>37.22</v>
      </c>
      <c r="BR7" s="24">
        <v>36.03</v>
      </c>
      <c r="BS7" s="24">
        <v>36.03</v>
      </c>
      <c r="BT7" s="24">
        <v>35.49</v>
      </c>
      <c r="BU7" s="24">
        <v>37.18</v>
      </c>
      <c r="BV7" s="24">
        <v>57.08</v>
      </c>
      <c r="BW7" s="24">
        <v>55.85</v>
      </c>
      <c r="BX7" s="24">
        <v>53.23</v>
      </c>
      <c r="BY7" s="24">
        <v>50.7</v>
      </c>
      <c r="BZ7" s="24">
        <v>48.13</v>
      </c>
      <c r="CA7" s="24">
        <v>57.71</v>
      </c>
      <c r="CB7" s="24">
        <v>498.06</v>
      </c>
      <c r="CC7" s="24">
        <v>516.26</v>
      </c>
      <c r="CD7" s="24">
        <v>522.61</v>
      </c>
      <c r="CE7" s="24">
        <v>536.38</v>
      </c>
      <c r="CF7" s="24">
        <v>478.9</v>
      </c>
      <c r="CG7" s="24">
        <v>286.86</v>
      </c>
      <c r="CH7" s="24">
        <v>287.91000000000003</v>
      </c>
      <c r="CI7" s="24">
        <v>283.3</v>
      </c>
      <c r="CJ7" s="24">
        <v>289.81</v>
      </c>
      <c r="CK7" s="24">
        <v>301.54000000000002</v>
      </c>
      <c r="CL7" s="24">
        <v>286.17</v>
      </c>
      <c r="CM7" s="24">
        <v>41.41</v>
      </c>
      <c r="CN7" s="24">
        <v>41.09</v>
      </c>
      <c r="CO7" s="24">
        <v>40.71</v>
      </c>
      <c r="CP7" s="24">
        <v>40.64</v>
      </c>
      <c r="CQ7" s="24">
        <v>43.43</v>
      </c>
      <c r="CR7" s="24">
        <v>57.22</v>
      </c>
      <c r="CS7" s="24">
        <v>54.93</v>
      </c>
      <c r="CT7" s="24">
        <v>55.96</v>
      </c>
      <c r="CU7" s="24">
        <v>56.45</v>
      </c>
      <c r="CV7" s="24">
        <v>58.26</v>
      </c>
      <c r="CW7" s="24">
        <v>56.8</v>
      </c>
      <c r="CX7" s="24">
        <v>100</v>
      </c>
      <c r="CY7" s="24">
        <v>100</v>
      </c>
      <c r="CZ7" s="24">
        <v>100</v>
      </c>
      <c r="DA7" s="24">
        <v>100</v>
      </c>
      <c r="DB7" s="24">
        <v>100</v>
      </c>
      <c r="DC7" s="24">
        <v>67.290000000000006</v>
      </c>
      <c r="DD7" s="24">
        <v>65.569999999999993</v>
      </c>
      <c r="DE7" s="24">
        <v>60.12</v>
      </c>
      <c r="DF7" s="24">
        <v>54.99</v>
      </c>
      <c r="DG7" s="24">
        <v>66.430000000000007</v>
      </c>
      <c r="DH7" s="24">
        <v>83.38</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2023-01-23T23:39:43Z</cp:lastPrinted>
  <dcterms:created xsi:type="dcterms:W3CDTF">2022-12-01T02:07:17Z</dcterms:created>
  <dcterms:modified xsi:type="dcterms:W3CDTF">2023-01-23T23:40:03Z</dcterms:modified>
  <cp:category/>
</cp:coreProperties>
</file>