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<sst xmlns="http://schemas.openxmlformats.org/spreadsheetml/2006/main" count="837" uniqueCount="837">
  <si>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恵信韮崎相互病院</t>
  </si>
  <si>
    <t>〒407-0024 山梨県 韮崎市一ツ谷１８６５－１ 医療法人恵信韮崎会 恵信韮崎相互病院</t>
  </si>
  <si>
    <t>病棟の建築時期と構造</t>
  </si>
  <si>
    <t>建物情報＼病棟名</t>
  </si>
  <si>
    <t>一般病棟</t>
  </si>
  <si>
    <t>療養病棟</t>
  </si>
  <si>
    <t>様式１病院病棟票(1)</t>
  </si>
  <si>
    <t>建築時期</t>
  </si>
  <si>
    <t>2017</t>
  </si>
  <si>
    <t>-</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</si>
  <si>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</si>
  <si>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</si>
  <si>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</si>
  <si>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</si>
  <si>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</si>
  <si>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</si>
  <si>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</si>
  <si>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</si>
  <si>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</si>
  <si>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</si>
  <si>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</si>
  <si>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</si>
  <si>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</si>
  <si>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</si>
  <si>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</si>
  <si>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</si>
  <si>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</si>
  <si>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</si>
  <si>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</si>
  <si>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</si>
  <si>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</si>
  <si>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</si>
  <si>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</si>
  <si>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</si>
  <si>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</si>
  <si>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</si>
  <si>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</si>
  <si>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</si>
  <si>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</si>
  <si>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</si>
  <si>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</si>
  <si>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</si>
  <si>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</si>
  <si>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</si>
  <si>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</si>
  <si>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</si>
  <si>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</si>
  <si>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</si>
  <si>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</si>
  <si>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</si>
  <si>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</si>
  <si>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</si>
  <si>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</si>
  <si>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</si>
  <si>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</si>
  <si>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</si>
  <si>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</si>
  <si>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</si>
  <si>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</si>
  <si>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</si>
  <si>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</si>
  <si>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</si>
  <si>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</si>
  <si>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</si>
  <si>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</si>
  <si>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</si>
  <si>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</si>
  <si>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</si>
  <si>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</si>
  <si>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</si>
  <si>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</si>
  <si>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</si>
  <si>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</si>
  <si>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</si>
  <si>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</si>
  <si>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</si>
  <si>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</si>
  <si>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</si>
  <si>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</si>
  <si>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</si>
  <si>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</si>
  <si>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</si>
  <si>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</si>
  <si>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</si>
  <si>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</si>
  <si>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</si>
  <si>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</si>
  <si>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</si>
  <si>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</si>
  <si>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</si>
  <si>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</si>
  <si>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</si>
  <si>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</si>
  <si>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</si>
  <si>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</si>
  <si>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</si>
  <si>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</si>
  <si>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</si>
  <si>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</si>
  <si>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</si>
  <si>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</si>
  <si>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</si>
  <si>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</si>
  <si>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</si>
  <si>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</si>
  <si>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</si>
  <si>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</si>
  <si>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</si>
  <si>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</si>
  <si>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</si>
  <si>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</si>
  <si>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</si>
  <si>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</si>
  <si>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</si>
  <si>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</si>
  <si>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</si>
  <si>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</si>
  <si>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</si>
  <si>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</si>
  <si>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地域包括ケア入院医療管理料４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</si>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</sst>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10</v>
      </c>
      <c r="J11" s="399"/>
      <c r="K11" s="399"/>
      <c r="L11" s="20" t="s">
        <v>11</v>
      </c>
      <c r="M11" s="20" t="s">
        <v>9</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15</v>
      </c>
      <c r="J18" s="399"/>
      <c r="K18" s="399"/>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17</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18</v>
      </c>
      <c r="J20" s="399"/>
      <c r="K20" s="399"/>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9</v>
      </c>
      <c r="M58" s="21" t="s">
        <v>9</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27</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27</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27</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37</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37</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37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37</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37</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37</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9</v>
      </c>
      <c r="M117" s="191" t="s">
        <v>9</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103</v>
      </c>
      <c r="M126" s="253" t="s">
        <v>9</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9</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109</v>
      </c>
      <c r="M128" s="253" t="s">
        <v>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116</v>
      </c>
      <c r="F137" s="292"/>
      <c r="G137" s="292"/>
      <c r="H137" s="293"/>
      <c r="I137" s="361"/>
      <c r="J137" s="81"/>
      <c r="K137" s="82"/>
      <c r="L137" s="80">
        <v>27</v>
      </c>
      <c r="M137" s="253">
        <v>37</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119</v>
      </c>
      <c r="M138" s="253" t="s">
        <v>9</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8</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118</v>
      </c>
      <c r="D140" s="299"/>
      <c r="E140" s="299"/>
      <c r="F140" s="299"/>
      <c r="G140" s="299"/>
      <c r="H140" s="300"/>
      <c r="I140" s="361"/>
      <c r="J140" s="81"/>
      <c r="K140" s="82"/>
      <c r="L140" s="80" t="s">
        <v>9</v>
      </c>
      <c r="M140" s="253" t="s">
        <v>9</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116</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16</v>
      </c>
      <c r="M191" s="255">
        <v>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0.3</v>
      </c>
      <c r="M192" s="255">
        <v>0.3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2</v>
      </c>
      <c r="M193" s="255">
        <v>8</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v>
      </c>
      <c r="M194" s="255">
        <v>0.8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3</v>
      </c>
      <c r="M195" s="255">
        <v>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0</v>
      </c>
      <c r="M219" s="108">
        <v>3</v>
      </c>
      <c r="N219" s="108">
        <v>12</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0</v>
      </c>
      <c r="N220" s="109">
        <v>0.7</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1</v>
      </c>
      <c r="N221" s="108">
        <v>1</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0.8</v>
      </c>
      <c r="N222" s="109">
        <v>0.3</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0</v>
      </c>
      <c r="N223" s="108">
        <v>3</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0</v>
      </c>
      <c r="N227" s="108">
        <v>7</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1</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0</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2</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0.8</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7</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1</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1</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403</v>
      </c>
      <c r="M314" s="255">
        <v>32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171</v>
      </c>
      <c r="M315" s="255">
        <v>32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232</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5979</v>
      </c>
      <c r="M318" s="255">
        <v>12280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387</v>
      </c>
      <c r="M319" s="255">
        <v>33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384</v>
      </c>
      <c r="M327" s="255">
        <v>32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v>
      </c>
      <c r="M328" s="255">
        <v>28</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266</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89</v>
      </c>
      <c r="M330" s="255">
        <v>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28</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387</v>
      </c>
      <c r="M335" s="255">
        <v>33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28</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271</v>
      </c>
      <c r="M337" s="255">
        <v>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48</v>
      </c>
      <c r="M338" s="255">
        <v>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4</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3</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11</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21</v>
      </c>
      <c r="M343" s="255">
        <v>21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1</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359</v>
      </c>
      <c r="M352" s="255">
        <v>32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325</v>
      </c>
      <c r="M353" s="255">
        <v>31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6</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28</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18</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114</v>
      </c>
      <c r="D394" s="283"/>
      <c r="E394" s="283"/>
      <c r="F394" s="283"/>
      <c r="G394" s="283"/>
      <c r="H394" s="284"/>
      <c r="I394" s="390"/>
      <c r="J394" s="195" t="str">
        <f t="shared" si="59"/>
        <v>未確認</v>
      </c>
      <c r="K394" s="196" t="str">
        <f t="shared" si="60"/>
        <v>※</v>
      </c>
      <c r="L394" s="94">
        <v>447</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115</v>
      </c>
      <c r="D402" s="283"/>
      <c r="E402" s="283"/>
      <c r="F402" s="283"/>
      <c r="G402" s="283"/>
      <c r="H402" s="284"/>
      <c r="I402" s="390"/>
      <c r="J402" s="195" t="str">
        <f t="shared" si="59"/>
        <v>未確認</v>
      </c>
      <c r="K402" s="196" t="str">
        <f t="shared" si="60"/>
        <v>※</v>
      </c>
      <c r="L402" s="94">
        <v>0</v>
      </c>
      <c r="M402" s="259" t="s">
        <v>365</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366</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367</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368</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369</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370</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371</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372</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373</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374</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375</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376</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377</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378</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408</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409</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412</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119</v>
      </c>
      <c r="D452" s="283"/>
      <c r="E452" s="283"/>
      <c r="F452" s="283"/>
      <c r="G452" s="283"/>
      <c r="H452" s="284"/>
      <c r="I452" s="390"/>
      <c r="J452" s="195" t="str">
        <f t="shared" si="61"/>
        <v>未確認</v>
      </c>
      <c r="K452" s="196" t="str">
        <f t="shared" si="62"/>
        <v>※</v>
      </c>
      <c r="L452" s="94" t="s">
        <v>365</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415</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417</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418</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419</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420</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421</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422</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423</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424</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425</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426</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427</v>
      </c>
      <c r="D465" s="283"/>
      <c r="E465" s="283"/>
      <c r="F465" s="283"/>
      <c r="G465" s="283"/>
      <c r="H465" s="284"/>
      <c r="I465" s="391"/>
      <c r="J465" s="195" t="str">
        <f t="shared" si="63"/>
        <v>未確認</v>
      </c>
      <c r="K465" s="196" t="str">
        <f t="shared" si="64"/>
        <v>※</v>
      </c>
      <c r="L465" s="94" t="s">
        <v>365</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8" t="s">
        <v>430</v>
      </c>
      <c r="D473" s="299"/>
      <c r="E473" s="299"/>
      <c r="F473" s="299"/>
      <c r="G473" s="299"/>
      <c r="H473" s="300"/>
      <c r="I473" s="295" t="s">
        <v>431</v>
      </c>
      <c r="J473" s="93" t="str">
        <f>IF(SUM(L473:BS473)=0,IF(COUNTIF(L473:BS473,"未確認")&gt;0,"未確認",IF(COUNTIF(L473:BS473,"~*")&gt;0,"*",SUM(L473:BS473))),SUM(L473:BS473))</f>
        <v>未確認</v>
      </c>
      <c r="K473" s="152" t="str">
        <f ref="K473:K480" t="shared" si="69">IF(OR(COUNTIF(L473:BS473,"未確認")&gt;0,COUNTIF(L473:BS473,"*")&gt;0),"※","")</f>
        <v>※</v>
      </c>
      <c r="L473" s="94" t="s">
        <v>365</v>
      </c>
      <c r="M473" s="259" t="s">
        <v>365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t="s">
        <v>365</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t="s">
        <v>365</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t="s">
        <v>365</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t="s">
        <v>365</v>
      </c>
      <c r="M481" s="259" t="s">
        <v>365</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t="s">
        <v>365</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t="s">
        <v>365</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t="s">
        <v>365</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t="s">
        <v>365</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t="s">
        <v>365</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t="s">
        <v>365</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t="s">
        <v>365</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t="s">
        <v>365</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t="s">
        <v>365</v>
      </c>
      <c r="M513" s="259" t="s">
        <v>365</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586</v>
      </c>
      <c r="M568" s="271" t="s">
        <v>9</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28.7</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25.9</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t="s">
        <v>365</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t="s">
        <v>365</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t="s">
        <v>365</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19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63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14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11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365</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t="s">
        <v>365</v>
      </c>
      <c r="M609" s="259" t="s">
        <v>365</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t="s">
        <v>365</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v>0</v>
      </c>
      <c r="M626" s="259" t="s">
        <v>365</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t="s">
        <v>365</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t="s">
        <v>365</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t="s">
        <v>365</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t="s">
        <v>365</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t="s">
        <v>365</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t="s">
        <v>365</v>
      </c>
      <c r="M645" s="259" t="s">
        <v>365</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t="s">
        <v>365</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v>278</v>
      </c>
      <c r="M654" s="259" t="s">
        <v>365</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t="s">
        <v>365</v>
      </c>
      <c r="M656" s="259" t="s">
        <v>365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t="s">
        <v>365</v>
      </c>
      <c r="M657" s="259" t="s">
        <v>365</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v>220</v>
      </c>
      <c r="M658" s="259" t="s">
        <v>365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v>229</v>
      </c>
      <c r="M663" s="259" t="s">
        <v>365</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v>198</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768</v>
      </c>
      <c r="M675" s="253" t="s">
        <v>9</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359</v>
      </c>
      <c r="M678" s="253">
        <v>32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v>0</v>
      </c>
      <c r="M702" s="259" t="s">
        <v>365</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t="s">
        <v>365</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2022-03-24T04:00:15Z</dcterms:created>
  <dcterms:modified xsi:type="dcterms:W3CDTF">2022-03-24T04:00:15Z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