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46a001\共有データ\03財政課\財政係\【交付税担当】\R4年度\【R4】17_その他調査・照会\20220912_令和２年度財政状況資料集（２回目）の作成及び提出について\05_提出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22" r:id="rId15"/>
    <sheet name="施設類型別ストック情報分析表②" sheetId="23" r:id="rId16"/>
    <sheet name="データシート" sheetId="9" state="hidden" r:id="rId17"/>
  </sheets>
  <calcPr calcId="152511" calcMode="manual"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<sst xmlns="http://schemas.openxmlformats.org/spreadsheetml/2006/main" count="1132" uniqueCount="630">
  <si>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</si>
  <si>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</si>
  <si>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</si>
  <si>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</si>
  <si>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</si>
  <si>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</si>
  <si>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</si>
  <si>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</si>
  <si>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</si>
  <si>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</si>
  <si>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</si>
  <si>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</si>
  <si>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</si>
  <si>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</si>
  <si>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</si>
  <si>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</si>
  <si>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</si>
  <si>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</si>
  <si>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</si>
  <si>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</si>
  <si>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</si>
  <si>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</si>
  <si>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</si>
  <si>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</si>
  <si>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</si>
  <si>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（百万円）</t>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</si>
  <si>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</si>
  <si>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</si>
  <si>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</si>
  <si>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</si>
  <si>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</si>
  <si>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</si>
  <si>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</si>
  <si>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</si>
  <si>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</si>
  <si>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</si>
  <si>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</si>
  <si>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</si>
  <si>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</si>
  <si>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</si>
  <si>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</si>
  <si>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</si>
  <si>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</si>
  <si>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</si>
  <si>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</si>
  <si>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</si>
  <si>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</si>
  <si>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</si>
  <si>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</si>
  <si>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</si>
  <si>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</si>
  <si>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</si>
  <si>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</si>
  <si>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</si>
  <si>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</si>
  <si>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</si>
  <si>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</si>
  <si>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</si>
  <si>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</si>
  <si>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</si>
  <si>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</si>
  <si>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</si>
  <si>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</si>
  <si>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</si>
  <si>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</si>
  <si>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</si>
  <si>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</si>
  <si>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</si>
  <si>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</si>
  <si>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</si>
  <si>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</si>
  <si>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</si>
  <si>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</si>
  <si>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</si>
  <si>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</si>
  <si>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</si>
  <si>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</si>
  <si>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</si>
  <si>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</si>
  <si>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</si>
  <si>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</si>
  <si>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</si>
  <si>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</si>
  <si>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</si>
  <si>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</si>
  <si>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</si>
  <si>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</si>
  <si>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</si>
  <si>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</si>
  <si>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</si>
  <si>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</si>
  <si>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</si>
  <si>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</si>
  <si>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</si>
  <si>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</si>
  <si>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</si>
  <si>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</si>
  <si>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</si>
  <si>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市川三郷町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</si>
  <si>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</si>
  <si>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</si>
  <si>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</si>
  <si>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</si>
  <si>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</si>
  <si>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</si>
  <si>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</si>
  <si>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</si>
  <si>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</si>
  <si>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</si>
  <si>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</si>
  <si>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</si>
  <si>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</si>
  <si>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</si>
  <si>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</si>
  <si>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</si>
  <si>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</si>
  <si>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</si>
  <si>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</si>
  <si>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</si>
  <si>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</si>
  <si>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</si>
  <si>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</si>
  <si>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</si>
  <si>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</si>
  <si>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</si>
  <si>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</si>
  <si>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</si>
  <si>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</si>
  <si>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</si>
  <si>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</si>
  <si>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</si>
  <si>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</si>
  <si>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</si>
  <si>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</si>
  <si>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</si>
  <si>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</si>
  <si>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</si>
  <si>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</si>
  <si>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</si>
  <si>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</si>
  <si>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</si>
  <si>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</si>
  <si>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</si>
  <si>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</si>
  <si>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</si>
  <si>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</si>
  <si>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</si>
  <si>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</si>
  <si>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</si>
  <si>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</si>
  <si>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</si>
  <si>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</si>
  <si>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</si>
  <si>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</si>
  <si>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</si>
  <si>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</si>
  <si>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</si>
  <si>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</si>
  <si>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</si>
  <si>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</si>
  <si>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</si>
  <si>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</si>
  <si>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</si>
  <si>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</si>
  <si>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</si>
  <si>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</si>
  <si>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</si>
  <si>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</si>
  <si>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</si>
  <si>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</si>
  <si>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</si>
  <si>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</si>
  <si>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</si>
  <si>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t>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</si>
  <si>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</si>
  <si>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</si>
  <si>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</si>
  <si>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</si>
  <si>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</si>
  <si>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</si>
  <si>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</si>
  <si>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</si>
  <si>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</si>
  <si>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</si>
  <si>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</si>
  <si>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</si>
  <si>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</si>
  <si>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</si>
  <si>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</si>
  <si>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</si>
  <si>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</si>
  <si>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</si>
  <si>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</si>
  <si>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</si>
  <si>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</si>
  <si>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</si>
  <si>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</si>
  <si>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</si>
  <si>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</si>
  <si>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</si>
  <si>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</si>
  <si>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</si>
  <si>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</si>
  <si>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</si>
  <si>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</si>
  <si>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</si>
  <si>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</si>
  <si>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</si>
  <si>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</si>
  <si>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</si>
  <si>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</si>
  <si>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</si>
  <si>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</si>
  <si>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</si>
  <si>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</si>
  <si>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</si>
  <si>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山梨県市川三郷町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</si>
  <si>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</si>
  <si>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</si>
  <si>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</si>
  <si>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</si>
  <si>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</si>
  <si>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</si>
  <si>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</si>
  <si>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</si>
  <si>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</si>
  <si>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</si>
  <si>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</si>
  <si>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</si>
  <si>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</si>
  <si>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</si>
  <si>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</si>
  <si>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</si>
  <si>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</si>
  <si>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</si>
  <si>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</si>
  <si>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</si>
  <si>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</si>
  <si>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</si>
  <si>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</si>
  <si>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</si>
  <si>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</si>
  <si>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</si>
  <si>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</si>
  <si>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</si>
  <si>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</si>
  <si>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</si>
  <si>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</si>
  <si>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</si>
  <si>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</si>
  <si>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</si>
  <si>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</si>
  <si>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</si>
  <si>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</si>
  <si>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</si>
  <si>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</si>
  <si>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</si>
  <si>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</si>
  <si>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</si>
  <si>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</si>
  <si>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</si>
  <si>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</si>
  <si>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</si>
  <si>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</si>
  <si>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</si>
  <si>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</si>
  <si>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</si>
  <si>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</si>
  <si>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</si>
  <si>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</si>
  <si>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</si>
  <si>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</si>
  <si>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</si>
  <si>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</si>
  <si>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</si>
  <si>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</si>
  <si>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</si>
  <si>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</si>
  <si>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</si>
  <si>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</si>
  <si>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</si>
  <si>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</si>
  <si>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</si>
  <si>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</si>
  <si>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</si>
  <si>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</si>
  <si>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</si>
  <si>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</si>
  <si>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</si>
  <si>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</si>
  <si>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</si>
  <si>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</si>
  <si>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</si>
  <si>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</si>
  <si>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</si>
  <si>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</si>
  <si>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</si>
  <si>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</si>
  <si>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</si>
  <si>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</si>
  <si>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</si>
  <si>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</si>
  <si>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</si>
  <si>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</si>
  <si>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</si>
  <si>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</si>
  <si>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</si>
  <si>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</si>
  <si>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</si>
  <si>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</si>
  <si>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</si>
  <si>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</si>
  <si>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</si>
  <si>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</si>
  <si>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</si>
  <si>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</si>
  <si>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</si>
  <si>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</si>
  <si>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</si>
  <si>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</si>
  <si>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</si>
  <si>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</si>
  <si>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</si>
  <si>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</si>
  <si>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</si>
  <si>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</si>
  <si>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</si>
  <si>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</si>
  <si>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</si>
  <si>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</si>
  <si>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</si>
  <si>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</si>
  <si>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</si>
  <si>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</si>
  <si>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</si>
  <si>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</si>
  <si>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</si>
  <si>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</si>
  <si>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</si>
  <si>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</si>
  <si>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</si>
  <si>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</si>
  <si>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</si>
  <si>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</si>
  <si>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</si>
  <si>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観光施設</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</si>
  <si>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</si>
  <si>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</si>
  <si>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</si>
  <si>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</si>
  <si>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</si>
  <si>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</si>
  <si>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</si>
  <si>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</si>
  <si>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</si>
  <si>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</si>
  <si>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</si>
  <si>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</si>
  <si>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</si>
  <si>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</si>
  <si>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</si>
  <si>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</si>
  <si>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</si>
  <si>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</si>
  <si>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</si>
  <si>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</si>
  <si>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</si>
  <si>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</si>
  <si>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</si>
  <si>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</si>
  <si>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山梨県市川三郷町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</si>
  <si>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</si>
  <si>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</si>
  <si>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</si>
  <si>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</si>
  <si>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</si>
  <si>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</si>
  <si>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</si>
  <si>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</si>
  <si>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</si>
  <si>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</si>
  <si>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</si>
  <si>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</si>
  <si>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</si>
  <si>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</si>
  <si>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</si>
  <si>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</si>
  <si>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</si>
  <si>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</si>
  <si>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</si>
  <si>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</si>
  <si>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恩賜県有財産保護管理事業特別会計</t>
    <phoneticPr fontId="5"/>
  </si>
  <si>
    <t>歌舞伎文化公園管理特別会計</t>
    <phoneticPr fontId="5"/>
  </si>
  <si>
    <t>峡南地域教育支援センター共同設置特別会計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</si>
  <si>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</si>
  <si>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</si>
  <si>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</si>
  <si>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</si>
  <si>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</si>
  <si>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</si>
  <si>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</si>
  <si>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</si>
  <si>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</si>
  <si>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</si>
  <si>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</si>
  <si>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</si>
  <si>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</si>
  <si>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</si>
  <si>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</si>
  <si>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介護サービス事業特別会計</t>
    <phoneticPr fontId="5"/>
  </si>
  <si>
    <t>訪問看護ステーション西八代特別会計</t>
    <phoneticPr fontId="5"/>
  </si>
  <si>
    <t>後期高齢者医療特別会計</t>
    <phoneticPr fontId="5"/>
  </si>
  <si>
    <t>上水道事業会計</t>
    <phoneticPr fontId="5"/>
  </si>
  <si>
    <t>法適用企業</t>
    <phoneticPr fontId="5"/>
  </si>
  <si>
    <t>簡易水道特別会計</t>
    <phoneticPr fontId="5"/>
  </si>
  <si>
    <t>法非適用企業</t>
    <phoneticPr fontId="5"/>
  </si>
  <si>
    <t>公共下水道事業特別会計</t>
    <phoneticPr fontId="5"/>
  </si>
  <si>
    <t>農業集落排水事業特別会計</t>
    <phoneticPr fontId="5"/>
  </si>
  <si>
    <t>戸別浄化槽整備推進事業特別会計</t>
    <phoneticPr fontId="5"/>
  </si>
  <si>
    <t>温泉事業特別会計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</si>
  <si>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</si>
  <si>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</si>
  <si>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</si>
  <si>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</si>
  <si>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</si>
  <si>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</si>
  <si>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</si>
  <si>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</si>
  <si>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</si>
  <si>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</si>
  <si>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</si>
  <si>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</si>
  <si>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</si>
  <si>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</si>
  <si>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</si>
  <si>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</si>
  <si>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</si>
  <si>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</si>
  <si>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</si>
  <si>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</si>
  <si>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</si>
  <si>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</si>
  <si>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</si>
  <si>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</si>
  <si>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</si>
  <si>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</si>
  <si>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</si>
  <si>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</si>
  <si>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</si>
  <si>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</si>
  <si>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</si>
  <si>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</si>
  <si>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</si>
  <si>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</si>
  <si>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</si>
  <si>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</si>
  <si>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</si>
  <si>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</si>
  <si>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</si>
  <si>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</si>
  <si>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</si>
  <si>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</si>
  <si>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</si>
  <si>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</si>
  <si>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</si>
  <si>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</si>
  <si>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</si>
  <si>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</si>
  <si>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</si>
  <si>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</si>
  <si>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</si>
  <si>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</si>
  <si>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</si>
  <si>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</si>
  <si>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</si>
  <si>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</si>
  <si>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</si>
  <si>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</si>
  <si>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温泉事業特別会計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</si>
  <si>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</si>
  <si>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</si>
  <si>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</si>
  <si>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</si>
  <si>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</si>
  <si>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</si>
  <si>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</si>
  <si>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</si>
  <si>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</si>
  <si>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</si>
  <si>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</si>
  <si>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</si>
  <si>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</si>
  <si>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</si>
  <si>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</si>
  <si>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</si>
  <si>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</si>
  <si>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</si>
  <si>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</si>
  <si>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</si>
  <si>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</si>
  <si>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</si>
  <si>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</si>
  <si>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</si>
  <si>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</si>
  <si>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</si>
  <si>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</si>
  <si>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</si>
  <si>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</si>
  <si>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</si>
  <si>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</si>
  <si>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</si>
  <si>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</si>
  <si>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</si>
  <si>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</si>
  <si>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</si>
  <si>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</si>
  <si>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</si>
  <si>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</si>
  <si>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</si>
  <si>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</si>
  <si>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</si>
  <si>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</si>
  <si>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</si>
  <si>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</si>
  <si>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</si>
  <si>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</si>
  <si>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</si>
  <si>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</si>
  <si>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</si>
  <si>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</si>
  <si>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</si>
  <si>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</si>
  <si>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</si>
  <si>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</si>
  <si>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</si>
  <si>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</si>
  <si>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</si>
  <si>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</si>
  <si>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</si>
  <si>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</si>
  <si>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</si>
  <si>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</si>
  <si>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</si>
  <si>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</si>
  <si>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</si>
  <si>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</si>
  <si>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</si>
  <si>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</si>
  <si>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</si>
  <si>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</si>
  <si>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</si>
  <si>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</si>
  <si>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</si>
  <si>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</si>
  <si>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</si>
  <si>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</si>
  <si>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</si>
  <si>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</si>
  <si>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</si>
  <si>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</si>
  <si>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</si>
  <si>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</si>
  <si>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1.42</t>
  </si>
  <si>
    <t>▲ 9.71</t>
  </si>
  <si>
    <t>▲ 2.94</t>
  </si>
  <si>
    <t>▲ 0.23</t>
  </si>
  <si>
    <t>一般会計</t>
  </si>
  <si>
    <t>上水道事業会計</t>
  </si>
  <si>
    <t>介護保険特別会計</t>
  </si>
  <si>
    <t>公共下水道事業特別会計</t>
  </si>
  <si>
    <t>国民健康保険特別会計</t>
  </si>
  <si>
    <t>簡易水道特別会計</t>
  </si>
  <si>
    <t>恩賜県有財産保護管理事業特別会計</t>
  </si>
  <si>
    <t>歌舞伎文化公園管理特別会計</t>
  </si>
  <si>
    <t>その他会計（赤字）</t>
  </si>
  <si>
    <t>その他会計（黒字）</t>
  </si>
  <si>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</si>
  <si>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</si>
  <si>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</si>
  <si>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</si>
  <si>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</si>
  <si>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</si>
  <si>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</si>
  <si>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</si>
  <si>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</si>
  <si>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t>
    <phoneticPr fontId="2"/>
  </si>
  <si>
    <t>山梨県市町村総合事務組合　一般会計</t>
    <rPh sb="0" eb="3">
      <t>ヤマナシケン</t>
    </rPh>
    <rPh sb="3" eb="6">
      <t>シチョウソン</t>
    </rPh>
    <rPh sb="6" eb="8">
      <t>ソウゴウ</t>
    </rPh>
    <rPh sb="8" eb="10">
      <t>ジム</t>
    </rPh>
    <rPh sb="10" eb="12">
      <t>クミアイ</t>
    </rPh>
    <rPh sb="13" eb="15">
      <t>イッパン</t>
    </rPh>
    <rPh sb="15" eb="17">
      <t>カイケイ</t>
    </rPh>
    <phoneticPr fontId="38"/>
  </si>
  <si>
    <t>山梨県市町村総合事務組合　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38"/>
  </si>
  <si>
    <t>山梨県市町村総合事務組合　一般廃棄物処分場事業特別会計</t>
    <rPh sb="0" eb="3">
      <t>ヤマナシケン</t>
    </rPh>
    <rPh sb="3" eb="6">
      <t>シチョウソン</t>
    </rPh>
    <rPh sb="6" eb="8">
      <t>ソウゴウ</t>
    </rPh>
    <rPh sb="8" eb="10">
      <t>ジム</t>
    </rPh>
    <rPh sb="10" eb="12">
      <t>クミアイ</t>
    </rPh>
    <rPh sb="13" eb="15">
      <t>イッパン</t>
    </rPh>
    <rPh sb="15" eb="18">
      <t>ハイキブツ</t>
    </rPh>
    <rPh sb="18" eb="21">
      <t>ショブンジョウ</t>
    </rPh>
    <rPh sb="21" eb="23">
      <t>ジギョウ</t>
    </rPh>
    <rPh sb="23" eb="25">
      <t>トクベツ</t>
    </rPh>
    <rPh sb="25" eb="27">
      <t>カイケイ</t>
    </rPh>
    <phoneticPr fontId="38"/>
  </si>
  <si>
    <t>山梨県市町村総合事務組合　入札参加資格審査事業特別会計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5">
      <t>トクベツ</t>
    </rPh>
    <rPh sb="25" eb="27">
      <t>カイケイ</t>
    </rPh>
    <phoneticPr fontId="38"/>
  </si>
  <si>
    <t>山梨県市町村総合事務組合　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38"/>
  </si>
  <si>
    <t>峡南広域行政組合　一般会計</t>
    <rPh sb="0" eb="2">
      <t>キョウナン</t>
    </rPh>
    <rPh sb="2" eb="4">
      <t>コウイキ</t>
    </rPh>
    <rPh sb="4" eb="6">
      <t>ギョウセイ</t>
    </rPh>
    <rPh sb="6" eb="8">
      <t>クミアイ</t>
    </rPh>
    <rPh sb="9" eb="11">
      <t>イッパン</t>
    </rPh>
    <rPh sb="11" eb="13">
      <t>カイケイ</t>
    </rPh>
    <phoneticPr fontId="38"/>
  </si>
  <si>
    <t>峡南広域行政組合　峡南ふるさと市町村圏特別会計</t>
    <rPh sb="0" eb="2">
      <t>キョウナン</t>
    </rPh>
    <rPh sb="2" eb="4">
      <t>コウイキ</t>
    </rPh>
    <rPh sb="4" eb="6">
      <t>ギョウセイ</t>
    </rPh>
    <rPh sb="6" eb="8">
      <t>クミアイ</t>
    </rPh>
    <rPh sb="9" eb="11">
      <t>キョウナン</t>
    </rPh>
    <rPh sb="15" eb="18">
      <t>シチョウソン</t>
    </rPh>
    <rPh sb="18" eb="19">
      <t>ケン</t>
    </rPh>
    <rPh sb="19" eb="21">
      <t>トクベツ</t>
    </rPh>
    <rPh sb="21" eb="23">
      <t>カイケイ</t>
    </rPh>
    <phoneticPr fontId="38"/>
  </si>
  <si>
    <t>峡南広域行政組合　介護保険特別会計</t>
    <rPh sb="0" eb="2">
      <t>キョウナン</t>
    </rPh>
    <rPh sb="2" eb="4">
      <t>コウイキ</t>
    </rPh>
    <rPh sb="4" eb="6">
      <t>ギョウセイ</t>
    </rPh>
    <rPh sb="6" eb="8">
      <t>クミアイ</t>
    </rPh>
    <rPh sb="9" eb="11">
      <t>カイゴ</t>
    </rPh>
    <rPh sb="11" eb="13">
      <t>ホケン</t>
    </rPh>
    <rPh sb="13" eb="15">
      <t>トクベツ</t>
    </rPh>
    <rPh sb="15" eb="17">
      <t>カイケイ</t>
    </rPh>
    <phoneticPr fontId="38"/>
  </si>
  <si>
    <t>三郡衛生組合　一般会計　その他2会計</t>
    <rPh sb="0" eb="2">
      <t>サングン</t>
    </rPh>
    <rPh sb="2" eb="4">
      <t>エイセイ</t>
    </rPh>
    <rPh sb="4" eb="6">
      <t>クミアイ</t>
    </rPh>
    <rPh sb="7" eb="9">
      <t>イッパン</t>
    </rPh>
    <rPh sb="9" eb="11">
      <t>カイケイ</t>
    </rPh>
    <phoneticPr fontId="38"/>
  </si>
  <si>
    <t>峡南衛生組合　一般会計</t>
    <rPh sb="0" eb="2">
      <t>キョウナン</t>
    </rPh>
    <rPh sb="2" eb="4">
      <t>エイセイ</t>
    </rPh>
    <rPh sb="4" eb="6">
      <t>クミアイ</t>
    </rPh>
    <rPh sb="7" eb="9">
      <t>イッパン</t>
    </rPh>
    <rPh sb="9" eb="11">
      <t>カイケイ</t>
    </rPh>
    <phoneticPr fontId="38"/>
  </si>
  <si>
    <t>中巨摩地区広域事務組合　一般会計</t>
    <rPh sb="0" eb="3">
      <t>ナカコマ</t>
    </rPh>
    <rPh sb="3" eb="5">
      <t>チク</t>
    </rPh>
    <rPh sb="5" eb="7">
      <t>コウイキ</t>
    </rPh>
    <rPh sb="7" eb="9">
      <t>ジム</t>
    </rPh>
    <rPh sb="9" eb="11">
      <t>クミアイ</t>
    </rPh>
    <rPh sb="12" eb="14">
      <t>イッパン</t>
    </rPh>
    <rPh sb="14" eb="16">
      <t>カイケイ</t>
    </rPh>
    <phoneticPr fontId="38"/>
  </si>
  <si>
    <t>中巨摩地区広域事務組合　ごみ処理事業特別会計</t>
    <rPh sb="0" eb="3">
      <t>ナカコマ</t>
    </rPh>
    <rPh sb="3" eb="5">
      <t>チク</t>
    </rPh>
    <rPh sb="5" eb="7">
      <t>コウイキ</t>
    </rPh>
    <rPh sb="7" eb="9">
      <t>ジム</t>
    </rPh>
    <rPh sb="9" eb="11">
      <t>クミアイ</t>
    </rPh>
    <rPh sb="14" eb="16">
      <t>ショリ</t>
    </rPh>
    <rPh sb="16" eb="18">
      <t>ジギョウ</t>
    </rPh>
    <rPh sb="18" eb="20">
      <t>トクベツ</t>
    </rPh>
    <rPh sb="20" eb="22">
      <t>カイケイ</t>
    </rPh>
    <phoneticPr fontId="38"/>
  </si>
  <si>
    <t>中巨摩地区広域事務組合　地区公園事業特別会計</t>
    <rPh sb="0" eb="3">
      <t>ナカコマ</t>
    </rPh>
    <rPh sb="3" eb="5">
      <t>チク</t>
    </rPh>
    <rPh sb="5" eb="7">
      <t>コウイキ</t>
    </rPh>
    <rPh sb="7" eb="9">
      <t>ジム</t>
    </rPh>
    <rPh sb="9" eb="11">
      <t>クミアイ</t>
    </rPh>
    <rPh sb="12" eb="14">
      <t>チク</t>
    </rPh>
    <rPh sb="14" eb="16">
      <t>コウエン</t>
    </rPh>
    <rPh sb="16" eb="18">
      <t>ジギョウ</t>
    </rPh>
    <rPh sb="18" eb="20">
      <t>トクベツ</t>
    </rPh>
    <rPh sb="20" eb="22">
      <t>カイケイ</t>
    </rPh>
    <phoneticPr fontId="38"/>
  </si>
  <si>
    <t>中巨摩地区広域事務組合　老人福祉事業特別会計</t>
    <rPh sb="0" eb="3">
      <t>ナカコマ</t>
    </rPh>
    <rPh sb="3" eb="5">
      <t>チク</t>
    </rPh>
    <rPh sb="5" eb="7">
      <t>コウイキ</t>
    </rPh>
    <rPh sb="7" eb="9">
      <t>ジム</t>
    </rPh>
    <rPh sb="9" eb="11">
      <t>クミアイ</t>
    </rPh>
    <rPh sb="12" eb="14">
      <t>ロウジン</t>
    </rPh>
    <rPh sb="14" eb="16">
      <t>フクシ</t>
    </rPh>
    <rPh sb="16" eb="18">
      <t>ジギョウ</t>
    </rPh>
    <rPh sb="18" eb="20">
      <t>トクベツ</t>
    </rPh>
    <rPh sb="20" eb="22">
      <t>カイケイ</t>
    </rPh>
    <phoneticPr fontId="38"/>
  </si>
  <si>
    <t>中巨摩地区広域事務組合　勤労青年センター事業特別会計</t>
    <rPh sb="0" eb="3">
      <t>ナカコマ</t>
    </rPh>
    <rPh sb="3" eb="5">
      <t>チク</t>
    </rPh>
    <rPh sb="5" eb="7">
      <t>コウイキ</t>
    </rPh>
    <rPh sb="7" eb="9">
      <t>ジム</t>
    </rPh>
    <rPh sb="9" eb="11">
      <t>クミアイ</t>
    </rPh>
    <rPh sb="12" eb="14">
      <t>キンロウ</t>
    </rPh>
    <rPh sb="14" eb="16">
      <t>セイネン</t>
    </rPh>
    <rPh sb="20" eb="22">
      <t>ジギョウ</t>
    </rPh>
    <rPh sb="22" eb="24">
      <t>トクベツ</t>
    </rPh>
    <rPh sb="24" eb="26">
      <t>カイケイ</t>
    </rPh>
    <phoneticPr fontId="38"/>
  </si>
  <si>
    <t>中巨摩地区広域事務組合　し尿処理事業特別会計</t>
    <rPh sb="0" eb="3">
      <t>ナカコマ</t>
    </rPh>
    <rPh sb="3" eb="5">
      <t>チク</t>
    </rPh>
    <rPh sb="5" eb="7">
      <t>コウイキ</t>
    </rPh>
    <rPh sb="7" eb="9">
      <t>ジム</t>
    </rPh>
    <rPh sb="9" eb="11">
      <t>クミアイ</t>
    </rPh>
    <rPh sb="13" eb="14">
      <t>ニョウ</t>
    </rPh>
    <rPh sb="14" eb="16">
      <t>ショリ</t>
    </rPh>
    <rPh sb="16" eb="18">
      <t>ジギョウ</t>
    </rPh>
    <rPh sb="18" eb="20">
      <t>トクベツ</t>
    </rPh>
    <rPh sb="20" eb="22">
      <t>カイケイ</t>
    </rPh>
    <phoneticPr fontId="38"/>
  </si>
  <si>
    <t>山梨県後期高齢者医療広域連合　一般会計　その他1会計</t>
    <rPh sb="0" eb="3">
      <t>ヤマナシケン</t>
    </rPh>
    <rPh sb="3" eb="5">
      <t>コウキ</t>
    </rPh>
    <rPh sb="5" eb="8">
      <t>コウレイシャ</t>
    </rPh>
    <rPh sb="8" eb="10">
      <t>イリョウ</t>
    </rPh>
    <rPh sb="10" eb="12">
      <t>コウイキ</t>
    </rPh>
    <rPh sb="12" eb="14">
      <t>レンゴウ</t>
    </rPh>
    <rPh sb="15" eb="17">
      <t>イッパン</t>
    </rPh>
    <rPh sb="17" eb="19">
      <t>カイケイ</t>
    </rPh>
    <rPh sb="22" eb="23">
      <t>ホカ</t>
    </rPh>
    <rPh sb="24" eb="26">
      <t>カイケイ</t>
    </rPh>
    <phoneticPr fontId="38"/>
  </si>
  <si>
    <t>峡南医療センター企業団会計</t>
    <rPh sb="0" eb="2">
      <t>キョウナン</t>
    </rPh>
    <rPh sb="2" eb="4">
      <t>イリョウ</t>
    </rPh>
    <rPh sb="8" eb="10">
      <t>キギョウ</t>
    </rPh>
    <rPh sb="10" eb="11">
      <t>ダン</t>
    </rPh>
    <rPh sb="11" eb="13">
      <t>カイケイ</t>
    </rPh>
    <phoneticPr fontId="38"/>
  </si>
  <si>
    <t>山梨県西部広域環境組合</t>
    <rPh sb="0" eb="7">
      <t>ヤマナシケンセイブコウイキ</t>
    </rPh>
    <rPh sb="7" eb="9">
      <t>カンキョウ</t>
    </rPh>
    <rPh sb="9" eb="11">
      <t>クミアイ</t>
    </rPh>
    <phoneticPr fontId="39"/>
  </si>
  <si>
    <t>-</t>
    <phoneticPr fontId="2"/>
  </si>
  <si>
    <t>-</t>
    <phoneticPr fontId="2"/>
  </si>
  <si>
    <t>-</t>
    <phoneticPr fontId="2"/>
  </si>
  <si>
    <t>-</t>
    <phoneticPr fontId="2"/>
  </si>
  <si>
    <t>-</t>
    <phoneticPr fontId="2"/>
  </si>
  <si>
    <t>-</t>
    <phoneticPr fontId="2"/>
  </si>
  <si>
    <t>-</t>
    <phoneticPr fontId="2"/>
  </si>
  <si>
    <t>地域振興基金</t>
    <rPh sb="0" eb="6">
      <t>チイキシンコウキキン</t>
    </rPh>
    <phoneticPr fontId="41"/>
  </si>
  <si>
    <t>地域福祉基金</t>
    <rPh sb="0" eb="2">
      <t>チイキ</t>
    </rPh>
    <rPh sb="2" eb="4">
      <t>フクシ</t>
    </rPh>
    <rPh sb="4" eb="6">
      <t>キキン</t>
    </rPh>
    <phoneticPr fontId="41"/>
  </si>
  <si>
    <t>正子奨学基金</t>
    <rPh sb="0" eb="6">
      <t>マサコショウガクキキン</t>
    </rPh>
    <phoneticPr fontId="41"/>
  </si>
  <si>
    <t>過疎地域自立促進基金</t>
    <rPh sb="0" eb="2">
      <t>カソ</t>
    </rPh>
    <rPh sb="2" eb="4">
      <t>チイキ</t>
    </rPh>
    <rPh sb="4" eb="6">
      <t>ジリツ</t>
    </rPh>
    <rPh sb="6" eb="8">
      <t>ソクシン</t>
    </rPh>
    <rPh sb="8" eb="10">
      <t>キキン</t>
    </rPh>
    <phoneticPr fontId="41"/>
  </si>
  <si>
    <t>ふるさと水と土保全対策基金</t>
    <rPh sb="4" eb="5">
      <t>ミズ</t>
    </rPh>
    <rPh sb="6" eb="7">
      <t>ツチ</t>
    </rPh>
    <rPh sb="7" eb="9">
      <t>ホゼン</t>
    </rPh>
    <rPh sb="9" eb="11">
      <t>タイサク</t>
    </rPh>
    <rPh sb="11" eb="13">
      <t>キキン</t>
    </rPh>
    <phoneticPr fontId="4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</si>
  <si>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</si>
  <si>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</si>
  <si>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</si>
  <si>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</si>
  <si>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</si>
  <si>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</si>
  <si>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</si>
  <si>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</si>
  <si>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</si>
  <si>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</si>
  <si>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本町の将来負担比率は、類似団体と比較すると高い水準にあるが、前年度に比べると低くなった。これは令和元年度までの新施設整備事業が終了したことにより、地方債の発行が減少したためである。
　また、有形固定資産減価償却率についても類似団体と比較すると高い水準にある。これは、道路、学校施設、消防施設などの公共施設の有形固定資産減価償却率が80％を超えていることが要因である。今後も公共施設等総合管理計画に基づき、公共施設の統廃合の検討・老朽化対策に取り組んでいく必要がある。</t>
    <rPh sb="1" eb="3">
      <t>ホンチョウ</t>
    </rPh>
    <rPh sb="4" eb="10">
      <t>ショウライフタンヒリツ</t>
    </rPh>
    <rPh sb="31" eb="34">
      <t>ゼンネンド</t>
    </rPh>
    <rPh sb="35" eb="36">
      <t>クラ</t>
    </rPh>
    <rPh sb="39" eb="40">
      <t>ヒク</t>
    </rPh>
    <rPh sb="48" eb="50">
      <t>レイワ</t>
    </rPh>
    <rPh sb="50" eb="53">
      <t>ガンネンド</t>
    </rPh>
    <rPh sb="56" eb="59">
      <t>シンシセツ</t>
    </rPh>
    <rPh sb="59" eb="63">
      <t>セイビジギョウ</t>
    </rPh>
    <rPh sb="64" eb="66">
      <t>シュウリョウ</t>
    </rPh>
    <rPh sb="74" eb="77">
      <t>チホウサイ</t>
    </rPh>
    <rPh sb="78" eb="80">
      <t>ハッコウ</t>
    </rPh>
    <rPh sb="81" eb="83">
      <t>ゲンショウ</t>
    </rPh>
    <rPh sb="96" eb="107">
      <t>ユウケイコテイシサンゲンカショウキャクリツ</t>
    </rPh>
    <rPh sb="112" eb="116">
      <t>ルイジダンタイ</t>
    </rPh>
    <rPh sb="117" eb="119">
      <t>ヒカク</t>
    </rPh>
    <rPh sb="122" eb="123">
      <t>タカ</t>
    </rPh>
    <rPh sb="124" eb="126">
      <t>スイジュン</t>
    </rPh>
    <rPh sb="134" eb="136">
      <t>ドウロ</t>
    </rPh>
    <rPh sb="137" eb="141">
      <t>ガッコウシセツ</t>
    </rPh>
    <rPh sb="142" eb="146">
      <t>ショウボウシセツ</t>
    </rPh>
    <rPh sb="149" eb="153">
      <t>コウキョウシセツ</t>
    </rPh>
    <rPh sb="154" eb="160">
      <t>ユウケイコテイシサン</t>
    </rPh>
    <rPh sb="160" eb="165">
      <t>ゲンカショウキャクリツ</t>
    </rPh>
    <rPh sb="170" eb="171">
      <t>コ</t>
    </rPh>
    <rPh sb="178" eb="180">
      <t>ヨウイン</t>
    </rPh>
    <rPh sb="184" eb="186">
      <t>コンゴ</t>
    </rPh>
    <rPh sb="187" eb="191">
      <t>コウキョウシセツ</t>
    </rPh>
    <rPh sb="191" eb="192">
      <t>トウ</t>
    </rPh>
    <rPh sb="192" eb="198">
      <t>ソウゴウカンリケイカク</t>
    </rPh>
    <rPh sb="199" eb="200">
      <t>モト</t>
    </rPh>
    <rPh sb="203" eb="207">
      <t>コウキョウシセツ</t>
    </rPh>
    <rPh sb="208" eb="211">
      <t>トウハイゴウ</t>
    </rPh>
    <rPh sb="212" eb="214">
      <t>ケントウ</t>
    </rPh>
    <rPh sb="215" eb="218">
      <t>ロウキュウカ</t>
    </rPh>
    <rPh sb="218" eb="220">
      <t>タイサク</t>
    </rPh>
    <rPh sb="221" eb="222">
      <t>ト</t>
    </rPh>
    <rPh sb="223" eb="224">
      <t>ク</t>
    </rPh>
    <rPh sb="228" eb="230">
      <t>ヒツヨウ</t>
    </rPh>
    <phoneticPr fontId="5"/>
  </si>
  <si>
    <t>将来負担比率</t>
    <phoneticPr fontId="5"/>
  </si>
  <si>
    <t>　将来負担比率は類似団体と比較して高い水準にあるが、昨年度に比べると減少している。減少した理由としては、平成28年度から令和元年にかけて実施した保育所及び新施設設備のための地方債発行が終了したためと考えられる。新施設設備等のための地方債の償還が令和4年度から開始されるため、実質公債費比率は一段と上昇することが見込まれる。
　新規地方債の発行を抑制するなど、これまで以上に公債費の適正化に努める必要がある。</t>
    <rPh sb="1" eb="7">
      <t>ショウライフタンヒリツ</t>
    </rPh>
    <rPh sb="8" eb="12">
      <t>ルイジダンタイ</t>
    </rPh>
    <rPh sb="13" eb="15">
      <t>ヒカク</t>
    </rPh>
    <rPh sb="17" eb="18">
      <t>タカ</t>
    </rPh>
    <rPh sb="19" eb="21">
      <t>スイジュン</t>
    </rPh>
    <rPh sb="26" eb="29">
      <t>サクネンド</t>
    </rPh>
    <rPh sb="30" eb="31">
      <t>クラ</t>
    </rPh>
    <rPh sb="34" eb="36">
      <t>ゲンショウ</t>
    </rPh>
    <rPh sb="41" eb="43">
      <t>ゲンショウ</t>
    </rPh>
    <rPh sb="45" eb="47">
      <t>リユウ</t>
    </rPh>
    <rPh sb="52" eb="54">
      <t>ヘイセイ</t>
    </rPh>
    <rPh sb="56" eb="58">
      <t>ネンド</t>
    </rPh>
    <rPh sb="60" eb="62">
      <t>レイワ</t>
    </rPh>
    <rPh sb="62" eb="64">
      <t>ガンネン</t>
    </rPh>
    <rPh sb="68" eb="70">
      <t>ジッシ</t>
    </rPh>
    <rPh sb="72" eb="75">
      <t>ホイクショ</t>
    </rPh>
    <rPh sb="75" eb="76">
      <t>オヨ</t>
    </rPh>
    <rPh sb="77" eb="82">
      <t>シンシセツセツビ</t>
    </rPh>
    <rPh sb="86" eb="89">
      <t>チホウサイ</t>
    </rPh>
    <rPh sb="89" eb="91">
      <t>ハッコウ</t>
    </rPh>
    <rPh sb="92" eb="94">
      <t>シュウリョウ</t>
    </rPh>
    <rPh sb="99" eb="100">
      <t>カンガ</t>
    </rPh>
    <rPh sb="105" eb="110">
      <t>シンシセツセツビ</t>
    </rPh>
    <rPh sb="110" eb="111">
      <t>トウ</t>
    </rPh>
    <rPh sb="115" eb="118">
      <t>チホウサイ</t>
    </rPh>
    <rPh sb="119" eb="121">
      <t>ショウカン</t>
    </rPh>
    <rPh sb="129" eb="131">
      <t>カイシ</t>
    </rPh>
    <rPh sb="137" eb="139">
      <t>ジッシツ</t>
    </rPh>
    <rPh sb="139" eb="144">
      <t>コウサイヒヒリツ</t>
    </rPh>
    <rPh sb="145" eb="147">
      <t>イチダン</t>
    </rPh>
    <rPh sb="148" eb="150">
      <t>ジョウショウ</t>
    </rPh>
    <rPh sb="155" eb="157">
      <t>ミコ</t>
    </rPh>
    <rPh sb="163" eb="168">
      <t>シンキチホウサイ</t>
    </rPh>
    <rPh sb="169" eb="171">
      <t>ハッコウ</t>
    </rPh>
    <rPh sb="172" eb="174">
      <t>ヨクセイ</t>
    </rPh>
    <rPh sb="183" eb="185">
      <t>イジョウ</t>
    </rPh>
    <rPh sb="186" eb="189">
      <t>コウサイヒ</t>
    </rPh>
    <rPh sb="190" eb="192">
      <t>テキセイ</t>
    </rPh>
    <rPh sb="192" eb="193">
      <t>カ</t>
    </rPh>
    <rPh sb="194" eb="195">
      <t>ツト</t>
    </rPh>
    <rPh sb="197" eb="19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</si>
</sst>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color indexed="8"/>
      <name val="ＭＳ Ｐゴシック"/>
      <family val="3"/>
    </font>
    <font>
      <sz val="6"/>
      <name val="ＭＳ Ｐゴシック"/>
      <family val="3"/>
    </font>
    <font>
      <sz val="16"/>
      <color indexed="8"/>
      <name val="ＭＳ ゴシック"/>
      <family val="3"/>
    </font>
    <font>
      <sz val="6"/>
      <name val="游ゴシック"/>
      <family val="3"/>
      <charset val="128"/>
    </font>
    <font>
      <sz val="10"/>
      <color indexed="8"/>
      <name val="ＭＳ Ｐゴシック"/>
      <family val="3"/>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43"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4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4"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8" fillId="0" borderId="112" xfId="14" applyFont="1" applyBorder="1" applyAlignment="1" applyProtection="1">
      <alignment horizontal="left" vertical="center" shrinkToFit="1"/>
      <protection locked="0"/>
    </xf>
    <xf numFmtId="0" fontId="38" fillId="0" borderId="113" xfId="14" applyFont="1" applyBorder="1" applyAlignment="1" applyProtection="1">
      <alignment horizontal="left" vertical="center" shrinkToFit="1"/>
      <protection locked="0"/>
    </xf>
    <xf numFmtId="0" fontId="38" fillId="0" borderId="114" xfId="14"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8" fillId="0" borderId="98" xfId="14" applyFont="1" applyBorder="1" applyAlignment="1" applyProtection="1">
      <alignment horizontal="left" vertical="center" shrinkToFit="1"/>
      <protection locked="0"/>
    </xf>
    <xf numFmtId="0" fontId="38" fillId="0" borderId="99" xfId="14" applyFont="1" applyBorder="1" applyAlignment="1" applyProtection="1">
      <alignment horizontal="left" vertical="center" shrinkToFit="1"/>
      <protection locked="0"/>
    </xf>
    <xf numFmtId="0" fontId="38" fillId="0" borderId="100" xfId="14"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40" fillId="0" borderId="39" xfId="1" applyFont="1" applyFill="1" applyBorder="1" applyAlignment="1" applyProtection="1">
      <alignment horizontal="left" vertical="center" wrapText="1"/>
      <protection locked="0"/>
    </xf>
    <xf numFmtId="0" fontId="40" fillId="0" borderId="31" xfId="1" applyFont="1" applyFill="1" applyBorder="1" applyAlignment="1" applyProtection="1">
      <alignment horizontal="left" vertical="center" wrapText="1"/>
      <protection locked="0"/>
    </xf>
    <xf numFmtId="0" fontId="40" fillId="0" borderId="32" xfId="1" applyFont="1" applyFill="1" applyBorder="1" applyAlignment="1" applyProtection="1">
      <alignment horizontal="left" vertical="center" wrapText="1"/>
      <protection locked="0"/>
    </xf>
    <xf numFmtId="0" fontId="40" fillId="0" borderId="44" xfId="1" applyFont="1" applyFill="1" applyBorder="1" applyAlignment="1" applyProtection="1">
      <alignment horizontal="left" vertical="center" wrapText="1"/>
      <protection locked="0"/>
    </xf>
    <xf numFmtId="0" fontId="40" fillId="0" borderId="18" xfId="1" applyFont="1" applyFill="1" applyBorder="1" applyAlignment="1" applyProtection="1">
      <alignment horizontal="left" vertical="center" wrapText="1"/>
      <protection locked="0"/>
    </xf>
    <xf numFmtId="0" fontId="40"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67293</c:v>
                </c:pt>
                <c:pt idx="1">
                  <c:v>67343</c:v>
                </c:pt>
                <c:pt idx="2">
                  <c:v>73475</c:v>
                </c:pt>
                <c:pt idx="3">
                  <c:v>87464</c:v>
                </c:pt>
                <c:pt idx="4">
                  <c:v>117234</c:v>
                </c:pt>
              </c:numCache>
            </c:numRef>
          </c:val>
          <c:smooth val="0"/>
          <c:extLst xmlns:c16r2="http://schemas.microsoft.com/office/drawing/2015/06/chart">
            <c:ext xmlns:c16="http://schemas.microsoft.com/office/drawing/2014/chart" uri="{C3380CC4-5D6E-409C-BE32-E72D297353CC}">
              <c16:uniqueId val="{00000000-ACFF-4C94-BB4C-6A0BEE3138B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85612</c:v>
                </c:pt>
                <c:pt idx="1">
                  <c:v>78083</c:v>
                </c:pt>
                <c:pt idx="2">
                  <c:v>166918</c:v>
                </c:pt>
                <c:pt idx="3">
                  <c:v>177236</c:v>
                </c:pt>
                <c:pt idx="4">
                  <c:v>44571</c:v>
                </c:pt>
              </c:numCache>
            </c:numRef>
          </c:val>
          <c:smooth val="0"/>
          <c:extLst xmlns:c16r2="http://schemas.microsoft.com/office/drawing/2015/06/chart">
            <c:ext xmlns:c16="http://schemas.microsoft.com/office/drawing/2014/chart" uri="{C3380CC4-5D6E-409C-BE32-E72D297353CC}">
              <c16:uniqueId val="{00000001-ACFF-4C94-BB4C-6A0BEE3138BE}"/>
            </c:ext>
          </c:extLst>
        </c:ser>
        <c:dLbls>
          <c:showLegendKey val="0"/>
          <c:showVal val="0"/>
          <c:showCatName val="0"/>
          <c:showSerName val="0"/>
          <c:showPercent val="0"/>
          <c:showBubbleSize val="0"/>
        </c:dLbls>
        <c:marker val="1"/>
        <c:smooth val="0"/>
        <c:axId val="441158216"/>
        <c:axId val="441159000"/>
      </c:lineChart>
      <c:catAx>
        <c:axId val="4411582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1159000"/>
        <c:crosses val="autoZero"/>
        <c:auto val="1"/>
        <c:lblAlgn val="ctr"/>
        <c:lblOffset val="100"/>
        <c:tickLblSkip val="1"/>
        <c:tickMarkSkip val="1"/>
        <c:noMultiLvlLbl val="0"/>
      </c:catAx>
      <c:valAx>
        <c:axId val="44115900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1158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11.88</c:v>
                </c:pt>
                <c:pt idx="1">
                  <c:v>7.88</c:v>
                </c:pt>
                <c:pt idx="2">
                  <c:v>7.22</c:v>
                </c:pt>
                <c:pt idx="3">
                  <c:v>4.4400000000000004</c:v>
                </c:pt>
                <c:pt idx="4">
                  <c:v>4.41</c:v>
                </c:pt>
              </c:numCache>
            </c:numRef>
          </c:val>
          <c:extLst xmlns:c16r2="http://schemas.microsoft.com/office/drawing/2015/06/chart">
            <c:ext xmlns:c16="http://schemas.microsoft.com/office/drawing/2014/chart" uri="{C3380CC4-5D6E-409C-BE32-E72D297353CC}">
              <c16:uniqueId val="{00000000-6E4E-4165-A71C-9DE649DC8B6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37.24</c:v>
                </c:pt>
                <c:pt idx="1">
                  <c:v>40.03</c:v>
                </c:pt>
                <c:pt idx="2">
                  <c:v>31.56</c:v>
                </c:pt>
                <c:pt idx="3">
                  <c:v>32.35</c:v>
                </c:pt>
                <c:pt idx="4">
                  <c:v>31.14</c:v>
                </c:pt>
              </c:numCache>
            </c:numRef>
          </c:val>
          <c:extLst xmlns:c16r2="http://schemas.microsoft.com/office/drawing/2015/06/chart">
            <c:ext xmlns:c16="http://schemas.microsoft.com/office/drawing/2014/chart" uri="{C3380CC4-5D6E-409C-BE32-E72D297353CC}">
              <c16:uniqueId val="{00000001-6E4E-4165-A71C-9DE649DC8B69}"/>
            </c:ext>
          </c:extLst>
        </c:ser>
        <c:dLbls>
          <c:showLegendKey val="0"/>
          <c:showVal val="0"/>
          <c:showCatName val="0"/>
          <c:showSerName val="0"/>
          <c:showPercent val="0"/>
          <c:showBubbleSize val="0"/>
        </c:dLbls>
        <c:gapWidth val="250"/>
        <c:overlap val="100"/>
        <c:axId val="441162528"/>
        <c:axId val="4411629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3.42</c:v>
                </c:pt>
                <c:pt idx="1">
                  <c:v>-1.42</c:v>
                </c:pt>
                <c:pt idx="2">
                  <c:v>-9.7100000000000009</c:v>
                </c:pt>
                <c:pt idx="3">
                  <c:v>-2.94</c:v>
                </c:pt>
                <c:pt idx="4">
                  <c:v>-0.23</c:v>
                </c:pt>
              </c:numCache>
            </c:numRef>
          </c:val>
          <c:smooth val="0"/>
          <c:extLst xmlns:c16r2="http://schemas.microsoft.com/office/drawing/2015/06/chart">
            <c:ext xmlns:c16="http://schemas.microsoft.com/office/drawing/2014/chart" uri="{C3380CC4-5D6E-409C-BE32-E72D297353CC}">
              <c16:uniqueId val="{00000002-6E4E-4165-A71C-9DE649DC8B69}"/>
            </c:ext>
          </c:extLst>
        </c:ser>
        <c:dLbls>
          <c:showLegendKey val="0"/>
          <c:showVal val="0"/>
          <c:showCatName val="0"/>
          <c:showSerName val="0"/>
          <c:showPercent val="0"/>
          <c:showBubbleSize val="0"/>
        </c:dLbls>
        <c:marker val="1"/>
        <c:smooth val="0"/>
        <c:axId val="441162528"/>
        <c:axId val="441162920"/>
      </c:lineChart>
      <c:catAx>
        <c:axId val="441162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1162920"/>
        <c:crosses val="autoZero"/>
        <c:auto val="1"/>
        <c:lblAlgn val="ctr"/>
        <c:lblOffset val="100"/>
        <c:tickLblSkip val="1"/>
        <c:tickMarkSkip val="1"/>
        <c:noMultiLvlLbl val="0"/>
      </c:catAx>
      <c:valAx>
        <c:axId val="4411629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162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7.0000000000000007E-2</c:v>
                </c:pt>
                <c:pt idx="2">
                  <c:v>#N/A</c:v>
                </c:pt>
                <c:pt idx="3">
                  <c:v>0.1</c:v>
                </c:pt>
                <c:pt idx="4">
                  <c:v>#N/A</c:v>
                </c:pt>
                <c:pt idx="5">
                  <c:v>0.06</c:v>
                </c:pt>
                <c:pt idx="6">
                  <c:v>#N/A</c:v>
                </c:pt>
                <c:pt idx="7">
                  <c:v>0.06</c:v>
                </c:pt>
                <c:pt idx="8">
                  <c:v>#N/A</c:v>
                </c:pt>
                <c:pt idx="9">
                  <c:v>0.09</c:v>
                </c:pt>
              </c:numCache>
            </c:numRef>
          </c:val>
          <c:extLst xmlns:c16r2="http://schemas.microsoft.com/office/drawing/2015/06/chart">
            <c:ext xmlns:c16="http://schemas.microsoft.com/office/drawing/2014/chart" uri="{C3380CC4-5D6E-409C-BE32-E72D297353CC}">
              <c16:uniqueId val="{00000000-EE8B-44E8-A6EB-176FD2D225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E8B-44E8-A6EB-176FD2D2256A}"/>
            </c:ext>
          </c:extLst>
        </c:ser>
        <c:ser>
          <c:idx val="2"/>
          <c:order val="2"/>
          <c:tx>
            <c:strRef>
              <c:f>データシート!$A$29</c:f>
              <c:strCache>
                <c:ptCount val="1"/>
                <c:pt idx="0">
                  <c:v>歌舞伎文化公園管理特別会計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0.02</c:v>
                </c:pt>
                <c:pt idx="4">
                  <c:v>#N/A</c:v>
                </c:pt>
                <c:pt idx="5">
                  <c:v>0.04</c:v>
                </c:pt>
                <c:pt idx="6">
                  <c:v>#N/A</c:v>
                </c:pt>
                <c:pt idx="7">
                  <c:v>0.03</c:v>
                </c:pt>
                <c:pt idx="8">
                  <c:v>#N/A</c:v>
                </c:pt>
                <c:pt idx="9">
                  <c:v>0.03</c:v>
                </c:pt>
              </c:numCache>
            </c:numRef>
          </c:val>
          <c:extLst xmlns:c16r2="http://schemas.microsoft.com/office/drawing/2015/06/chart">
            <c:ext xmlns:c16="http://schemas.microsoft.com/office/drawing/2014/chart" uri="{C3380CC4-5D6E-409C-BE32-E72D297353CC}">
              <c16:uniqueId val="{00000002-EE8B-44E8-A6EB-176FD2D2256A}"/>
            </c:ext>
          </c:extLst>
        </c:ser>
        <c:ser>
          <c:idx val="3"/>
          <c:order val="3"/>
          <c:tx>
            <c:strRef>
              <c:f>データシート!$A$30</c:f>
              <c:strCache>
                <c:ptCount val="1"/>
                <c:pt idx="0">
                  <c:v>恩賜県有財産保護管理事業特別会計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0.03</c:v>
                </c:pt>
                <c:pt idx="2">
                  <c:v>#N/A</c:v>
                </c:pt>
                <c:pt idx="3">
                  <c:v>0.04</c:v>
                </c:pt>
                <c:pt idx="4">
                  <c:v>#N/A</c:v>
                </c:pt>
                <c:pt idx="5">
                  <c:v>0.04</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3-EE8B-44E8-A6EB-176FD2D2256A}"/>
            </c:ext>
          </c:extLst>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0.34</c:v>
                </c:pt>
                <c:pt idx="2">
                  <c:v>#N/A</c:v>
                </c:pt>
                <c:pt idx="3">
                  <c:v>0.28000000000000003</c:v>
                </c:pt>
                <c:pt idx="4">
                  <c:v>#N/A</c:v>
                </c:pt>
                <c:pt idx="5">
                  <c:v>0.19</c:v>
                </c:pt>
                <c:pt idx="6">
                  <c:v>#N/A</c:v>
                </c:pt>
                <c:pt idx="7">
                  <c:v>0.09</c:v>
                </c:pt>
                <c:pt idx="8">
                  <c:v>#N/A</c:v>
                </c:pt>
                <c:pt idx="9">
                  <c:v>0.17</c:v>
                </c:pt>
              </c:numCache>
            </c:numRef>
          </c:val>
          <c:extLst xmlns:c16r2="http://schemas.microsoft.com/office/drawing/2015/06/chart">
            <c:ext xmlns:c16="http://schemas.microsoft.com/office/drawing/2014/chart" uri="{C3380CC4-5D6E-409C-BE32-E72D297353CC}">
              <c16:uniqueId val="{00000004-EE8B-44E8-A6EB-176FD2D2256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2.11</c:v>
                </c:pt>
                <c:pt idx="2">
                  <c:v>#N/A</c:v>
                </c:pt>
                <c:pt idx="3">
                  <c:v>2.1</c:v>
                </c:pt>
                <c:pt idx="4">
                  <c:v>#N/A</c:v>
                </c:pt>
                <c:pt idx="5">
                  <c:v>0.51</c:v>
                </c:pt>
                <c:pt idx="6">
                  <c:v>#N/A</c:v>
                </c:pt>
                <c:pt idx="7">
                  <c:v>0.35</c:v>
                </c:pt>
                <c:pt idx="8">
                  <c:v>#N/A</c:v>
                </c:pt>
                <c:pt idx="9">
                  <c:v>0.53</c:v>
                </c:pt>
              </c:numCache>
            </c:numRef>
          </c:val>
          <c:extLst xmlns:c16r2="http://schemas.microsoft.com/office/drawing/2015/06/chart">
            <c:ext xmlns:c16="http://schemas.microsoft.com/office/drawing/2014/chart" uri="{C3380CC4-5D6E-409C-BE32-E72D297353CC}">
              <c16:uniqueId val="{00000005-EE8B-44E8-A6EB-176FD2D2256A}"/>
            </c:ext>
          </c:extLst>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0.33</c:v>
                </c:pt>
                <c:pt idx="2">
                  <c:v>#N/A</c:v>
                </c:pt>
                <c:pt idx="3">
                  <c:v>0.25</c:v>
                </c:pt>
                <c:pt idx="4">
                  <c:v>#N/A</c:v>
                </c:pt>
                <c:pt idx="5">
                  <c:v>0.28000000000000003</c:v>
                </c:pt>
                <c:pt idx="6">
                  <c:v>#N/A</c:v>
                </c:pt>
                <c:pt idx="7">
                  <c:v>0.46</c:v>
                </c:pt>
                <c:pt idx="8">
                  <c:v>#N/A</c:v>
                </c:pt>
                <c:pt idx="9">
                  <c:v>0.59</c:v>
                </c:pt>
              </c:numCache>
            </c:numRef>
          </c:val>
          <c:extLst xmlns:c16r2="http://schemas.microsoft.com/office/drawing/2015/06/chart">
            <c:ext xmlns:c16="http://schemas.microsoft.com/office/drawing/2014/chart" uri="{C3380CC4-5D6E-409C-BE32-E72D297353CC}">
              <c16:uniqueId val="{00000006-EE8B-44E8-A6EB-176FD2D2256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1.41</c:v>
                </c:pt>
                <c:pt idx="2">
                  <c:v>#N/A</c:v>
                </c:pt>
                <c:pt idx="3">
                  <c:v>2.08</c:v>
                </c:pt>
                <c:pt idx="4">
                  <c:v>#N/A</c:v>
                </c:pt>
                <c:pt idx="5">
                  <c:v>3.14</c:v>
                </c:pt>
                <c:pt idx="6">
                  <c:v>#N/A</c:v>
                </c:pt>
                <c:pt idx="7">
                  <c:v>1.69</c:v>
                </c:pt>
                <c:pt idx="8">
                  <c:v>#N/A</c:v>
                </c:pt>
                <c:pt idx="9">
                  <c:v>1.02</c:v>
                </c:pt>
              </c:numCache>
            </c:numRef>
          </c:val>
          <c:extLst xmlns:c16r2="http://schemas.microsoft.com/office/drawing/2015/06/chart">
            <c:ext xmlns:c16="http://schemas.microsoft.com/office/drawing/2014/chart" uri="{C3380CC4-5D6E-409C-BE32-E72D297353CC}">
              <c16:uniqueId val="{00000007-EE8B-44E8-A6EB-176FD2D2256A}"/>
            </c:ext>
          </c:extLst>
        </c:ser>
        <c:ser>
          <c:idx val="8"/>
          <c:order val="8"/>
          <c:tx>
            <c:strRef>
              <c:f>データシート!$A$35</c:f>
              <c:strCache>
                <c:ptCount val="1"/>
                <c:pt idx="0">
                  <c:v>上水道事業会計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1.97</c:v>
                </c:pt>
                <c:pt idx="2">
                  <c:v>#N/A</c:v>
                </c:pt>
                <c:pt idx="3">
                  <c:v>1.95</c:v>
                </c:pt>
                <c:pt idx="4">
                  <c:v>#N/A</c:v>
                </c:pt>
                <c:pt idx="5">
                  <c:v>2.36</c:v>
                </c:pt>
                <c:pt idx="6">
                  <c:v>#N/A</c:v>
                </c:pt>
                <c:pt idx="7">
                  <c:v>2.61</c:v>
                </c:pt>
                <c:pt idx="8">
                  <c:v>#N/A</c:v>
                </c:pt>
                <c:pt idx="9">
                  <c:v>2.76</c:v>
                </c:pt>
              </c:numCache>
            </c:numRef>
          </c:val>
          <c:extLst xmlns:c16r2="http://schemas.microsoft.com/office/drawing/2015/06/chart">
            <c:ext xmlns:c16="http://schemas.microsoft.com/office/drawing/2014/chart" uri="{C3380CC4-5D6E-409C-BE32-E72D297353CC}">
              <c16:uniqueId val="{00000008-EE8B-44E8-A6EB-176FD2D2256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11.8</c:v>
                </c:pt>
                <c:pt idx="2">
                  <c:v>#N/A</c:v>
                </c:pt>
                <c:pt idx="3">
                  <c:v>7.81</c:v>
                </c:pt>
                <c:pt idx="4">
                  <c:v>#N/A</c:v>
                </c:pt>
                <c:pt idx="5">
                  <c:v>7.14</c:v>
                </c:pt>
                <c:pt idx="6">
                  <c:v>#N/A</c:v>
                </c:pt>
                <c:pt idx="7">
                  <c:v>4.3600000000000003</c:v>
                </c:pt>
                <c:pt idx="8">
                  <c:v>#N/A</c:v>
                </c:pt>
                <c:pt idx="9">
                  <c:v>4.33</c:v>
                </c:pt>
              </c:numCache>
            </c:numRef>
          </c:val>
          <c:extLst xmlns:c16r2="http://schemas.microsoft.com/office/drawing/2015/06/chart">
            <c:ext xmlns:c16="http://schemas.microsoft.com/office/drawing/2014/chart" uri="{C3380CC4-5D6E-409C-BE32-E72D297353CC}">
              <c16:uniqueId val="{00000009-EE8B-44E8-A6EB-176FD2D2256A}"/>
            </c:ext>
          </c:extLst>
        </c:ser>
        <c:dLbls>
          <c:showLegendKey val="0"/>
          <c:showVal val="0"/>
          <c:showCatName val="0"/>
          <c:showSerName val="0"/>
          <c:showPercent val="0"/>
          <c:showBubbleSize val="0"/>
        </c:dLbls>
        <c:gapWidth val="150"/>
        <c:overlap val="100"/>
        <c:axId val="441164488"/>
        <c:axId val="441164880"/>
      </c:barChart>
      <c:catAx>
        <c:axId val="441164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1164880"/>
        <c:crosses val="autoZero"/>
        <c:auto val="1"/>
        <c:lblAlgn val="ctr"/>
        <c:lblOffset val="100"/>
        <c:tickLblSkip val="1"/>
        <c:tickMarkSkip val="1"/>
        <c:noMultiLvlLbl val="0"/>
      </c:catAx>
      <c:valAx>
        <c:axId val="441164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164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1240</c:v>
                </c:pt>
                <c:pt idx="5">
                  <c:v>1255</c:v>
                </c:pt>
                <c:pt idx="8">
                  <c:v>1262</c:v>
                </c:pt>
                <c:pt idx="11">
                  <c:v>1205</c:v>
                </c:pt>
                <c:pt idx="14">
                  <c:v>1219</c:v>
                </c:pt>
              </c:numCache>
            </c:numRef>
          </c:val>
          <c:extLst xmlns:c16r2="http://schemas.microsoft.com/office/drawing/2015/06/chart">
            <c:ext xmlns:c16="http://schemas.microsoft.com/office/drawing/2014/chart" uri="{C3380CC4-5D6E-409C-BE32-E72D297353CC}">
              <c16:uniqueId val="{00000000-025E-45CF-8F3C-7AE0EAB1E84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25E-45CF-8F3C-7AE0EAB1E84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10</c:v>
                </c:pt>
                <c:pt idx="3">
                  <c:v>10</c:v>
                </c:pt>
                <c:pt idx="6">
                  <c:v>10</c:v>
                </c:pt>
                <c:pt idx="9">
                  <c:v>10</c:v>
                </c:pt>
                <c:pt idx="12">
                  <c:v>9</c:v>
                </c:pt>
              </c:numCache>
            </c:numRef>
          </c:val>
          <c:extLst xmlns:c16r2="http://schemas.microsoft.com/office/drawing/2015/06/chart">
            <c:ext xmlns:c16="http://schemas.microsoft.com/office/drawing/2014/chart" uri="{C3380CC4-5D6E-409C-BE32-E72D297353CC}">
              <c16:uniqueId val="{00000002-025E-45CF-8F3C-7AE0EAB1E84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93</c:v>
                </c:pt>
                <c:pt idx="3">
                  <c:v>61</c:v>
                </c:pt>
                <c:pt idx="6">
                  <c:v>62</c:v>
                </c:pt>
                <c:pt idx="9">
                  <c:v>61</c:v>
                </c:pt>
                <c:pt idx="12">
                  <c:v>55</c:v>
                </c:pt>
              </c:numCache>
            </c:numRef>
          </c:val>
          <c:extLst xmlns:c16r2="http://schemas.microsoft.com/office/drawing/2015/06/chart">
            <c:ext xmlns:c16="http://schemas.microsoft.com/office/drawing/2014/chart" uri="{C3380CC4-5D6E-409C-BE32-E72D297353CC}">
              <c16:uniqueId val="{00000003-025E-45CF-8F3C-7AE0EAB1E84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515</c:v>
                </c:pt>
                <c:pt idx="3">
                  <c:v>534</c:v>
                </c:pt>
                <c:pt idx="6">
                  <c:v>557</c:v>
                </c:pt>
                <c:pt idx="9">
                  <c:v>567</c:v>
                </c:pt>
                <c:pt idx="12">
                  <c:v>541</c:v>
                </c:pt>
              </c:numCache>
            </c:numRef>
          </c:val>
          <c:extLst xmlns:c16r2="http://schemas.microsoft.com/office/drawing/2015/06/chart">
            <c:ext xmlns:c16="http://schemas.microsoft.com/office/drawing/2014/chart" uri="{C3380CC4-5D6E-409C-BE32-E72D297353CC}">
              <c16:uniqueId val="{00000004-025E-45CF-8F3C-7AE0EAB1E84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25E-45CF-8F3C-7AE0EAB1E84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25E-45CF-8F3C-7AE0EAB1E84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1005</c:v>
                </c:pt>
                <c:pt idx="3">
                  <c:v>1067</c:v>
                </c:pt>
                <c:pt idx="6">
                  <c:v>1115</c:v>
                </c:pt>
                <c:pt idx="9">
                  <c:v>1039</c:v>
                </c:pt>
                <c:pt idx="12">
                  <c:v>1115</c:v>
                </c:pt>
              </c:numCache>
            </c:numRef>
          </c:val>
          <c:extLst xmlns:c16r2="http://schemas.microsoft.com/office/drawing/2015/06/chart">
            <c:ext xmlns:c16="http://schemas.microsoft.com/office/drawing/2014/chart" uri="{C3380CC4-5D6E-409C-BE32-E72D297353CC}">
              <c16:uniqueId val="{00000007-025E-45CF-8F3C-7AE0EAB1E841}"/>
            </c:ext>
          </c:extLst>
        </c:ser>
        <c:dLbls>
          <c:showLegendKey val="0"/>
          <c:showVal val="0"/>
          <c:showCatName val="0"/>
          <c:showSerName val="0"/>
          <c:showPercent val="0"/>
          <c:showBubbleSize val="0"/>
        </c:dLbls>
        <c:gapWidth val="100"/>
        <c:overlap val="100"/>
        <c:axId val="441166056"/>
        <c:axId val="5245904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383</c:v>
                </c:pt>
                <c:pt idx="2">
                  <c:v>#N/A</c:v>
                </c:pt>
                <c:pt idx="3">
                  <c:v>#N/A</c:v>
                </c:pt>
                <c:pt idx="4">
                  <c:v>417</c:v>
                </c:pt>
                <c:pt idx="5">
                  <c:v>#N/A</c:v>
                </c:pt>
                <c:pt idx="6">
                  <c:v>#N/A</c:v>
                </c:pt>
                <c:pt idx="7">
                  <c:v>482</c:v>
                </c:pt>
                <c:pt idx="8">
                  <c:v>#N/A</c:v>
                </c:pt>
                <c:pt idx="9">
                  <c:v>#N/A</c:v>
                </c:pt>
                <c:pt idx="10">
                  <c:v>472</c:v>
                </c:pt>
                <c:pt idx="11">
                  <c:v>#N/A</c:v>
                </c:pt>
                <c:pt idx="12">
                  <c:v>#N/A</c:v>
                </c:pt>
                <c:pt idx="13">
                  <c:v>501</c:v>
                </c:pt>
                <c:pt idx="14">
                  <c:v>#N/A</c:v>
                </c:pt>
              </c:numCache>
            </c:numRef>
          </c:val>
          <c:smooth val="0"/>
          <c:extLst xmlns:c16r2="http://schemas.microsoft.com/office/drawing/2015/06/chart">
            <c:ext xmlns:c16="http://schemas.microsoft.com/office/drawing/2014/chart" uri="{C3380CC4-5D6E-409C-BE32-E72D297353CC}">
              <c16:uniqueId val="{00000008-025E-45CF-8F3C-7AE0EAB1E841}"/>
            </c:ext>
          </c:extLst>
        </c:ser>
        <c:dLbls>
          <c:showLegendKey val="0"/>
          <c:showVal val="0"/>
          <c:showCatName val="0"/>
          <c:showSerName val="0"/>
          <c:showPercent val="0"/>
          <c:showBubbleSize val="0"/>
        </c:dLbls>
        <c:marker val="1"/>
        <c:smooth val="0"/>
        <c:axId val="441166056"/>
        <c:axId val="524590448"/>
      </c:lineChart>
      <c:catAx>
        <c:axId val="441166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4590448"/>
        <c:crosses val="autoZero"/>
        <c:auto val="1"/>
        <c:lblAlgn val="ctr"/>
        <c:lblOffset val="100"/>
        <c:tickLblSkip val="1"/>
        <c:tickMarkSkip val="1"/>
        <c:noMultiLvlLbl val="0"/>
      </c:catAx>
      <c:valAx>
        <c:axId val="5245904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1166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13745</c:v>
                </c:pt>
                <c:pt idx="5">
                  <c:v>13596</c:v>
                </c:pt>
                <c:pt idx="8">
                  <c:v>14172</c:v>
                </c:pt>
                <c:pt idx="11">
                  <c:v>15063</c:v>
                </c:pt>
                <c:pt idx="14">
                  <c:v>14593</c:v>
                </c:pt>
              </c:numCache>
            </c:numRef>
          </c:val>
          <c:extLst xmlns:c16r2="http://schemas.microsoft.com/office/drawing/2015/06/chart">
            <c:ext xmlns:c16="http://schemas.microsoft.com/office/drawing/2014/chart" uri="{C3380CC4-5D6E-409C-BE32-E72D297353CC}">
              <c16:uniqueId val="{00000000-971C-4E49-8A6D-BF050B29E0D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1739</c:v>
                </c:pt>
                <c:pt idx="5">
                  <c:v>1369</c:v>
                </c:pt>
                <c:pt idx="8">
                  <c:v>1009</c:v>
                </c:pt>
                <c:pt idx="11">
                  <c:v>746</c:v>
                </c:pt>
                <c:pt idx="14">
                  <c:v>598</c:v>
                </c:pt>
              </c:numCache>
            </c:numRef>
          </c:val>
          <c:extLst xmlns:c16r2="http://schemas.microsoft.com/office/drawing/2015/06/chart">
            <c:ext xmlns:c16="http://schemas.microsoft.com/office/drawing/2014/chart" uri="{C3380CC4-5D6E-409C-BE32-E72D297353CC}">
              <c16:uniqueId val="{00000001-971C-4E49-8A6D-BF050B29E0D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3223</c:v>
                </c:pt>
                <c:pt idx="5">
                  <c:v>3356</c:v>
                </c:pt>
                <c:pt idx="8">
                  <c:v>2984</c:v>
                </c:pt>
                <c:pt idx="11">
                  <c:v>3018</c:v>
                </c:pt>
                <c:pt idx="14">
                  <c:v>2984</c:v>
                </c:pt>
              </c:numCache>
            </c:numRef>
          </c:val>
          <c:extLst xmlns:c16r2="http://schemas.microsoft.com/office/drawing/2015/06/chart">
            <c:ext xmlns:c16="http://schemas.microsoft.com/office/drawing/2014/chart" uri="{C3380CC4-5D6E-409C-BE32-E72D297353CC}">
              <c16:uniqueId val="{00000002-971C-4E49-8A6D-BF050B29E0D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163</c:v>
                </c:pt>
                <c:pt idx="3">
                  <c:v>244</c:v>
                </c:pt>
                <c:pt idx="6">
                  <c:v>39</c:v>
                </c:pt>
                <c:pt idx="9">
                  <c:v>0</c:v>
                </c:pt>
                <c:pt idx="12">
                  <c:v>0</c:v>
                </c:pt>
              </c:numCache>
            </c:numRef>
          </c:val>
          <c:extLst xmlns:c16r2="http://schemas.microsoft.com/office/drawing/2015/06/chart">
            <c:ext xmlns:c16="http://schemas.microsoft.com/office/drawing/2014/chart" uri="{C3380CC4-5D6E-409C-BE32-E72D297353CC}">
              <c16:uniqueId val="{00000003-971C-4E49-8A6D-BF050B29E0D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71C-4E49-8A6D-BF050B29E0D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1</c:v>
                </c:pt>
                <c:pt idx="12">
                  <c:v>1</c:v>
                </c:pt>
              </c:numCache>
            </c:numRef>
          </c:val>
          <c:extLst xmlns:c16r2="http://schemas.microsoft.com/office/drawing/2015/06/chart">
            <c:ext xmlns:c16="http://schemas.microsoft.com/office/drawing/2014/chart" uri="{C3380CC4-5D6E-409C-BE32-E72D297353CC}">
              <c16:uniqueId val="{00000005-971C-4E49-8A6D-BF050B29E0D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1572</c:v>
                </c:pt>
                <c:pt idx="3">
                  <c:v>1684</c:v>
                </c:pt>
                <c:pt idx="6">
                  <c:v>1684</c:v>
                </c:pt>
                <c:pt idx="9">
                  <c:v>1606</c:v>
                </c:pt>
                <c:pt idx="12">
                  <c:v>1606</c:v>
                </c:pt>
              </c:numCache>
            </c:numRef>
          </c:val>
          <c:extLst xmlns:c16r2="http://schemas.microsoft.com/office/drawing/2015/06/chart">
            <c:ext xmlns:c16="http://schemas.microsoft.com/office/drawing/2014/chart" uri="{C3380CC4-5D6E-409C-BE32-E72D297353CC}">
              <c16:uniqueId val="{00000006-971C-4E49-8A6D-BF050B29E0D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1298</c:v>
                </c:pt>
                <c:pt idx="3">
                  <c:v>1188</c:v>
                </c:pt>
                <c:pt idx="6">
                  <c:v>1065</c:v>
                </c:pt>
                <c:pt idx="9">
                  <c:v>1006</c:v>
                </c:pt>
                <c:pt idx="12">
                  <c:v>1026</c:v>
                </c:pt>
              </c:numCache>
            </c:numRef>
          </c:val>
          <c:extLst xmlns:c16r2="http://schemas.microsoft.com/office/drawing/2015/06/chart">
            <c:ext xmlns:c16="http://schemas.microsoft.com/office/drawing/2014/chart" uri="{C3380CC4-5D6E-409C-BE32-E72D297353CC}">
              <c16:uniqueId val="{00000007-971C-4E49-8A6D-BF050B29E0D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8826</c:v>
                </c:pt>
                <c:pt idx="3">
                  <c:v>8401</c:v>
                </c:pt>
                <c:pt idx="6">
                  <c:v>7925</c:v>
                </c:pt>
                <c:pt idx="9">
                  <c:v>7625</c:v>
                </c:pt>
                <c:pt idx="12">
                  <c:v>7229</c:v>
                </c:pt>
              </c:numCache>
            </c:numRef>
          </c:val>
          <c:extLst xmlns:c16r2="http://schemas.microsoft.com/office/drawing/2015/06/chart">
            <c:ext xmlns:c16="http://schemas.microsoft.com/office/drawing/2014/chart" uri="{C3380CC4-5D6E-409C-BE32-E72D297353CC}">
              <c16:uniqueId val="{00000008-971C-4E49-8A6D-BF050B29E0D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123</c:v>
                </c:pt>
                <c:pt idx="3">
                  <c:v>115</c:v>
                </c:pt>
                <c:pt idx="6">
                  <c:v>107</c:v>
                </c:pt>
                <c:pt idx="9">
                  <c:v>100</c:v>
                </c:pt>
                <c:pt idx="12">
                  <c:v>92</c:v>
                </c:pt>
              </c:numCache>
            </c:numRef>
          </c:val>
          <c:extLst xmlns:c16r2="http://schemas.microsoft.com/office/drawing/2015/06/chart">
            <c:ext xmlns:c16="http://schemas.microsoft.com/office/drawing/2014/chart" uri="{C3380CC4-5D6E-409C-BE32-E72D297353CC}">
              <c16:uniqueId val="{00000009-971C-4E49-8A6D-BF050B29E0D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11584</c:v>
                </c:pt>
                <c:pt idx="3">
                  <c:v>11839</c:v>
                </c:pt>
                <c:pt idx="6">
                  <c:v>13234</c:v>
                </c:pt>
                <c:pt idx="9">
                  <c:v>14840</c:v>
                </c:pt>
                <c:pt idx="12">
                  <c:v>14438</c:v>
                </c:pt>
              </c:numCache>
            </c:numRef>
          </c:val>
          <c:extLst xmlns:c16r2="http://schemas.microsoft.com/office/drawing/2015/06/chart">
            <c:ext xmlns:c16="http://schemas.microsoft.com/office/drawing/2014/chart" uri="{C3380CC4-5D6E-409C-BE32-E72D297353CC}">
              <c16:uniqueId val="{0000000A-971C-4E49-8A6D-BF050B29E0D7}"/>
            </c:ext>
          </c:extLst>
        </c:ser>
        <c:dLbls>
          <c:showLegendKey val="0"/>
          <c:showVal val="0"/>
          <c:showCatName val="0"/>
          <c:showSerName val="0"/>
          <c:showPercent val="0"/>
          <c:showBubbleSize val="0"/>
        </c:dLbls>
        <c:gapWidth val="100"/>
        <c:overlap val="100"/>
        <c:axId val="524593976"/>
        <c:axId val="524596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4858</c:v>
                </c:pt>
                <c:pt idx="2">
                  <c:v>#N/A</c:v>
                </c:pt>
                <c:pt idx="3">
                  <c:v>#N/A</c:v>
                </c:pt>
                <c:pt idx="4">
                  <c:v>5149</c:v>
                </c:pt>
                <c:pt idx="5">
                  <c:v>#N/A</c:v>
                </c:pt>
                <c:pt idx="6">
                  <c:v>#N/A</c:v>
                </c:pt>
                <c:pt idx="7">
                  <c:v>5890</c:v>
                </c:pt>
                <c:pt idx="8">
                  <c:v>#N/A</c:v>
                </c:pt>
                <c:pt idx="9">
                  <c:v>#N/A</c:v>
                </c:pt>
                <c:pt idx="10">
                  <c:v>6349</c:v>
                </c:pt>
                <c:pt idx="11">
                  <c:v>#N/A</c:v>
                </c:pt>
                <c:pt idx="12">
                  <c:v>#N/A</c:v>
                </c:pt>
                <c:pt idx="13">
                  <c:v>6217</c:v>
                </c:pt>
                <c:pt idx="14">
                  <c:v>#N/A</c:v>
                </c:pt>
              </c:numCache>
            </c:numRef>
          </c:val>
          <c:smooth val="0"/>
          <c:extLst xmlns:c16r2="http://schemas.microsoft.com/office/drawing/2015/06/chart">
            <c:ext xmlns:c16="http://schemas.microsoft.com/office/drawing/2014/chart" uri="{C3380CC4-5D6E-409C-BE32-E72D297353CC}">
              <c16:uniqueId val="{0000000B-971C-4E49-8A6D-BF050B29E0D7}"/>
            </c:ext>
          </c:extLst>
        </c:ser>
        <c:dLbls>
          <c:showLegendKey val="0"/>
          <c:showVal val="0"/>
          <c:showCatName val="0"/>
          <c:showSerName val="0"/>
          <c:showPercent val="0"/>
          <c:showBubbleSize val="0"/>
        </c:dLbls>
        <c:marker val="1"/>
        <c:smooth val="0"/>
        <c:axId val="524593976"/>
        <c:axId val="524596720"/>
      </c:lineChart>
      <c:catAx>
        <c:axId val="524593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4596720"/>
        <c:crosses val="autoZero"/>
        <c:auto val="1"/>
        <c:lblAlgn val="ctr"/>
        <c:lblOffset val="100"/>
        <c:tickLblSkip val="1"/>
        <c:tickMarkSkip val="1"/>
        <c:noMultiLvlLbl val="0"/>
      </c:catAx>
      <c:valAx>
        <c:axId val="524596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45939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1831</c:v>
                </c:pt>
                <c:pt idx="1">
                  <c:v>1832</c:v>
                </c:pt>
                <c:pt idx="2">
                  <c:v>1813</c:v>
                </c:pt>
              </c:numCache>
            </c:numRef>
          </c:val>
          <c:extLst xmlns:c16r2="http://schemas.microsoft.com/office/drawing/2015/06/chart">
            <c:ext xmlns:c16="http://schemas.microsoft.com/office/drawing/2014/chart" uri="{C3380CC4-5D6E-409C-BE32-E72D297353CC}">
              <c16:uniqueId val="{00000000-1506-4A5A-BAA6-CCA04EDB0E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341</c:v>
                </c:pt>
                <c:pt idx="1">
                  <c:v>341</c:v>
                </c:pt>
                <c:pt idx="2">
                  <c:v>341</c:v>
                </c:pt>
              </c:numCache>
            </c:numRef>
          </c:val>
          <c:extLst xmlns:c16r2="http://schemas.microsoft.com/office/drawing/2015/06/chart">
            <c:ext xmlns:c16="http://schemas.microsoft.com/office/drawing/2014/chart" uri="{C3380CC4-5D6E-409C-BE32-E72D297353CC}">
              <c16:uniqueId val="{00000001-1506-4A5A-BAA6-CCA04EDB0E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1845</c:v>
                </c:pt>
                <c:pt idx="1">
                  <c:v>1815</c:v>
                </c:pt>
                <c:pt idx="2">
                  <c:v>1726</c:v>
                </c:pt>
              </c:numCache>
            </c:numRef>
          </c:val>
          <c:extLst xmlns:c16r2="http://schemas.microsoft.com/office/drawing/2015/06/chart">
            <c:ext xmlns:c16="http://schemas.microsoft.com/office/drawing/2014/chart" uri="{C3380CC4-5D6E-409C-BE32-E72D297353CC}">
              <c16:uniqueId val="{00000002-1506-4A5A-BAA6-CCA04EDB0E4A}"/>
            </c:ext>
          </c:extLst>
        </c:ser>
        <c:dLbls>
          <c:showLegendKey val="0"/>
          <c:showVal val="0"/>
          <c:showCatName val="0"/>
          <c:showSerName val="0"/>
          <c:showPercent val="0"/>
          <c:showBubbleSize val="0"/>
        </c:dLbls>
        <c:gapWidth val="120"/>
        <c:overlap val="100"/>
        <c:axId val="524591624"/>
        <c:axId val="524592408"/>
      </c:barChart>
      <c:catAx>
        <c:axId val="524591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4592408"/>
        <c:crosses val="autoZero"/>
        <c:auto val="1"/>
        <c:lblAlgn val="ctr"/>
        <c:lblOffset val="100"/>
        <c:tickLblSkip val="1"/>
        <c:tickMarkSkip val="1"/>
        <c:noMultiLvlLbl val="0"/>
      </c:catAx>
      <c:valAx>
        <c:axId val="5245924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4591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803-4D40-A23E-C4E9B984E83A}"/>
                </c:ext>
                <c:ext xmlns:c15="http://schemas.microsoft.com/office/drawing/2012/chart" uri="{CE6537A1-D6FC-4f65-9D91-7224C49458BB}">
                  <c15:dlblFieldTable>
                    <c15:dlblFTEntry>
                      <c15:txfldGUID>{D72A88BE-D448-4721-9770-A9B810990606}</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803-4D40-A23E-C4E9B984E83A}"/>
                </c:ext>
                <c:ext xmlns:c15="http://schemas.microsoft.com/office/drawing/2012/chart" uri="{CE6537A1-D6FC-4f65-9D91-7224C49458BB}">
                  <c15:dlblFieldTable>
                    <c15:dlblFTEntry>
                      <c15:txfldGUID>{41196CD3-5C73-468D-A358-356D9EB5272B}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803-4D40-A23E-C4E9B984E83A}"/>
                </c:ext>
                <c:ext xmlns:c15="http://schemas.microsoft.com/office/drawing/2012/chart" uri="{CE6537A1-D6FC-4f65-9D91-7224C49458BB}">
                  <c15:dlblFieldTable>
                    <c15:dlblFTEntry>
                      <c15:txfldGUID>{A57353A0-2514-4ED0-A11E-A6BCC2E762BA}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803-4D40-A23E-C4E9B984E83A}"/>
                </c:ext>
                <c:ext xmlns:c15="http://schemas.microsoft.com/office/drawing/2012/chart" uri="{CE6537A1-D6FC-4f65-9D91-7224C49458BB}">
                  <c15:dlblFieldTable>
                    <c15:dlblFTEntry>
                      <c15:txfldGUID>{0BE85E87-E210-46EA-8AA0-5AF12D1A5973}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803-4D40-A23E-C4E9B984E83A}"/>
                </c:ext>
                <c:ext xmlns:c15="http://schemas.microsoft.com/office/drawing/2012/chart" uri="{CE6537A1-D6FC-4f65-9D91-7224C49458BB}">
                  <c15:dlblFieldTable>
                    <c15:dlblFTEntry>
                      <c15:txfldGUID>{B24AFB3F-00DC-4ACF-B672-985F3AA59295}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803-4D40-A23E-C4E9B984E83A}"/>
                </c:ext>
                <c:ext xmlns:c15="http://schemas.microsoft.com/office/drawing/2012/chart" uri="{CE6537A1-D6FC-4f65-9D91-7224C49458BB}">
                  <c15:dlblFieldTable>
                    <c15:dlblFTEntry>
                      <c15:txfldGUID>{C3BDD937-EC95-4379-A96C-9AC204513C33}</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0"/>
                  <c:y val="-7.4978570700347403E-3"/>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803-4D40-A23E-C4E9B984E83A}"/>
                </c:ext>
                <c:ext xmlns:c15="http://schemas.microsoft.com/office/drawing/2012/chart" uri="{CE6537A1-D6FC-4f65-9D91-7224C49458BB}">
                  <c15:dlblFieldTable>
                    <c15:dlblFTEntry>
                      <c15:txfldGUID>{516BF7E5-F145-4D54-A4E2-2EA22FE61F30}</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803-4D40-A23E-C4E9B984E83A}"/>
                </c:ext>
                <c:ext xmlns:c15="http://schemas.microsoft.com/office/drawing/2012/chart" uri="{CE6537A1-D6FC-4f65-9D91-7224C49458BB}">
                  <c15:dlblFieldTable>
                    <c15:dlblFTEntry>
                      <c15:txfldGUID>{E3646B2B-8A44-4817-8482-33740FA233D1}</c15:txfldGUID>
                      <c15:f>公会計指標分析・財政指標組合せ分析表!$CN$50</c15:f>
                      <c15:dlblFieldTableCache>
                        <c:ptCount val="1"/>
                        <c:pt idx="0">
                          <c:v>R01</c:v>
                        </c:pt>
                      </c15:dlblFieldTableCache>
                    </c15:dlblFTEntry>
                  </c15:dlblFieldTable>
                  <c15:showDataLabelsRange val="0"/>
                </c:ext>
              </c:extLst>
            </c:dLbl>
            <c:dLbl>
              <c:idx val="32"/>
              <c:layout>
                <c:manualLayout>
                  <c:x val="0"/>
                  <c:y val="7.498212300862039E-3"/>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803-4D40-A23E-C4E9B984E83A}"/>
                </c:ext>
                <c:ext xmlns:c15="http://schemas.microsoft.com/office/drawing/2012/chart" uri="{CE6537A1-D6FC-4f65-9D91-7224C49458BB}">
                  <c15:dlblFieldTable>
                    <c15:dlblFTEntry>
                      <c15:txfldGUID>{C916018D-95F9-403A-992D-6AB2DC746F32}</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73.400000000000006</c:v>
                </c:pt>
                <c:pt idx="8">
                  <c:v>74.400000000000006</c:v>
                </c:pt>
                <c:pt idx="16">
                  <c:v>74.900000000000006</c:v>
                </c:pt>
                <c:pt idx="24">
                  <c:v>74.099999999999994</c:v>
                </c:pt>
                <c:pt idx="32">
                  <c:v>75.5</c:v>
                </c:pt>
              </c:numCache>
            </c:numRef>
          </c:xVal>
          <c:yVal>
            <c:numRef>
              <c:f>公会計指標分析・財政指標組合せ分析表!$BP$51:$DC$51</c:f>
              <c:numCache>
                <c:formatCode>#,##0.0;"▲ "#,##0.0</c:formatCode>
                <c:ptCount val="40"/>
                <c:pt idx="0">
                  <c:v>101.7</c:v>
                </c:pt>
                <c:pt idx="8">
                  <c:v>110.1</c:v>
                </c:pt>
                <c:pt idx="16">
                  <c:v>128.19999999999999</c:v>
                </c:pt>
                <c:pt idx="24">
                  <c:v>140.69999999999999</c:v>
                </c:pt>
                <c:pt idx="32">
                  <c:v>133.80000000000001</c:v>
                </c:pt>
              </c:numCache>
            </c:numRef>
          </c:yVal>
          <c:smooth val="0"/>
          <c:extLst xmlns:c16r2="http://schemas.microsoft.com/office/drawing/2015/06/chart">
            <c:ext xmlns:c16="http://schemas.microsoft.com/office/drawing/2014/chart" uri="{C3380CC4-5D6E-409C-BE32-E72D297353CC}">
              <c16:uniqueId val="{00000009-0803-4D40-A23E-C4E9B984E83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803-4D40-A23E-C4E9B984E83A}"/>
                </c:ext>
                <c:ext xmlns:c15="http://schemas.microsoft.com/office/drawing/2012/chart" uri="{CE6537A1-D6FC-4f65-9D91-7224C49458BB}">
                  <c15:dlblFieldTable>
                    <c15:dlblFTEntry>
                      <c15:txfldGUID>{0A33B6FA-9A0A-4A43-8498-F3DD605BEF3D}</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803-4D40-A23E-C4E9B984E83A}"/>
                </c:ext>
                <c:ext xmlns:c15="http://schemas.microsoft.com/office/drawing/2012/chart" uri="{CE6537A1-D6FC-4f65-9D91-7224C49458BB}">
                  <c15:dlblFieldTable>
                    <c15:dlblFTEntry>
                      <c15:txfldGUID>{8376911F-0B19-4509-9F27-C8A5EE9597BD}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803-4D40-A23E-C4E9B984E83A}"/>
                </c:ext>
                <c:ext xmlns:c15="http://schemas.microsoft.com/office/drawing/2012/chart" uri="{CE6537A1-D6FC-4f65-9D91-7224C49458BB}">
                  <c15:dlblFieldTable>
                    <c15:dlblFTEntry>
                      <c15:txfldGUID>{0929B808-433E-4D8C-905A-40142C5111C7}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803-4D40-A23E-C4E9B984E83A}"/>
                </c:ext>
                <c:ext xmlns:c15="http://schemas.microsoft.com/office/drawing/2012/chart" uri="{CE6537A1-D6FC-4f65-9D91-7224C49458BB}">
                  <c15:dlblFieldTable>
                    <c15:dlblFTEntry>
                      <c15:txfldGUID>{A6B65C43-C3F5-4758-8E4F-AD848061EBE6}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803-4D40-A23E-C4E9B984E83A}"/>
                </c:ext>
                <c:ext xmlns:c15="http://schemas.microsoft.com/office/drawing/2012/chart" uri="{CE6537A1-D6FC-4f65-9D91-7224C49458BB}">
                  <c15:dlblFieldTable>
                    <c15:dlblFTEntry>
                      <c15:txfldGUID>{3FFC876C-B559-4389-9E38-9A3BA3C560D2}</c15:txfldGUID>
                      <c15:f>#REF!</c15:f>
                      <c15:dlblFieldTableCache>
                        <c:ptCount val="1"/>
                        <c:pt idx="0">
                          <c:v>#REF!</c:v>
                        </c:pt>
                      </c15:dlblFieldTableCache>
                    </c15:dlblFTEntry>
                  </c15:dlblFieldTable>
                  <c15:showDataLabelsRange val="0"/>
                </c:ext>
              </c:extLst>
            </c:dLbl>
            <c:dLbl>
              <c:idx val="8"/>
              <c:layout>
                <c:manualLayout>
                  <c:x val="-2.27816392686391E-2"/>
                  <c:y val="-6.0489238104474097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803-4D40-A23E-C4E9B984E83A}"/>
                </c:ext>
                <c:ext xmlns:c15="http://schemas.microsoft.com/office/drawing/2012/chart" uri="{CE6537A1-D6FC-4f65-9D91-7224C49458BB}">
                  <c15:dlblFieldTable>
                    <c15:dlblFTEntry>
                      <c15:txfldGUID>{9FBEFADD-0205-461B-9AD7-8B0644C8E99D}</c15:txfldGUID>
                      <c15:f>公会計指標分析・財政指標組合せ分析表!$BX$50</c15:f>
                      <c15:dlblFieldTableCache>
                        <c:ptCount val="1"/>
                        <c:pt idx="0">
                          <c:v>H29</c:v>
                        </c:pt>
                      </c15:dlblFieldTableCache>
                    </c15:dlblFTEntry>
                  </c15:dlblFieldTable>
                  <c15:showDataLabelsRange val="0"/>
                </c:ext>
              </c:extLst>
            </c:dLbl>
            <c:dLbl>
              <c:idx val="16"/>
              <c:layout>
                <c:manualLayout>
                  <c:x val="-4.1508761670505503E-2"/>
                  <c:y val="-4.5290154315823672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803-4D40-A23E-C4E9B984E83A}"/>
                </c:ext>
                <c:ext xmlns:c15="http://schemas.microsoft.com/office/drawing/2012/chart" uri="{CE6537A1-D6FC-4f65-9D91-7224C49458BB}">
                  <c15:dlblFieldTable>
                    <c15:dlblFTEntry>
                      <c15:txfldGUID>{3E9CEF67-EBC1-4EED-B059-A706CA590D51}</c15:txfldGUID>
                      <c15:f>公会計指標分析・財政指標組合せ分析表!$CF$50</c15:f>
                      <c15:dlblFieldTableCache>
                        <c:ptCount val="1"/>
                        <c:pt idx="0">
                          <c:v>H30</c:v>
                        </c:pt>
                      </c15:dlblFieldTableCache>
                    </c15:dlblFTEntry>
                  </c15:dlblFieldTable>
                  <c15:showDataLabelsRange val="0"/>
                </c:ext>
              </c:extLst>
            </c:dLbl>
            <c:dLbl>
              <c:idx val="24"/>
              <c:layout>
                <c:manualLayout>
                  <c:x val="-3.2015750650234161E-2"/>
                  <c:y val="-8.8437556281884169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803-4D40-A23E-C4E9B984E83A}"/>
                </c:ext>
                <c:ext xmlns:c15="http://schemas.microsoft.com/office/drawing/2012/chart" uri="{CE6537A1-D6FC-4f65-9D91-7224C49458BB}">
                  <c15:dlblFieldTable>
                    <c15:dlblFTEntry>
                      <c15:txfldGUID>{FF5182FB-163B-434E-8334-932D34D06F84}</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803-4D40-A23E-C4E9B984E83A}"/>
                </c:ext>
                <c:ext xmlns:c15="http://schemas.microsoft.com/office/drawing/2012/chart" uri="{CE6537A1-D6FC-4f65-9D91-7224C49458BB}">
                  <c15:dlblFieldTable>
                    <c15:dlblFTEntry>
                      <c15:txfldGUID>{E06C1E74-BBDB-4F78-B7A3-80D080806CC2}</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c:v>
                </c:pt>
                <c:pt idx="8">
                  <c:v>59.7</c:v>
                </c:pt>
                <c:pt idx="16">
                  <c:v>60</c:v>
                </c:pt>
                <c:pt idx="24">
                  <c:v>60.3</c:v>
                </c:pt>
                <c:pt idx="32">
                  <c:v>61.9</c:v>
                </c:pt>
              </c:numCache>
            </c:numRef>
          </c:xVal>
          <c:yVal>
            <c:numRef>
              <c:f>公会計指標分析・財政指標組合せ分析表!$BP$55:$DC$55</c:f>
              <c:numCache>
                <c:formatCode>#,##0.0;"▲ "#,##0.0</c:formatCode>
                <c:ptCount val="40"/>
                <c:pt idx="0">
                  <c:v>32.9</c:v>
                </c:pt>
                <c:pt idx="8">
                  <c:v>28.5</c:v>
                </c:pt>
                <c:pt idx="16">
                  <c:v>20.5</c:v>
                </c:pt>
                <c:pt idx="24">
                  <c:v>21.4</c:v>
                </c:pt>
                <c:pt idx="32">
                  <c:v>13.7</c:v>
                </c:pt>
              </c:numCache>
            </c:numRef>
          </c:yVal>
          <c:smooth val="0"/>
          <c:extLst xmlns:c16r2="http://schemas.microsoft.com/office/drawing/2015/06/chart">
            <c:ext xmlns:c16="http://schemas.microsoft.com/office/drawing/2014/chart" uri="{C3380CC4-5D6E-409C-BE32-E72D297353CC}">
              <c16:uniqueId val="{00000013-0803-4D40-A23E-C4E9B984E83A}"/>
            </c:ext>
          </c:extLst>
        </c:ser>
        <c:dLbls>
          <c:showLegendKey val="0"/>
          <c:showVal val="1"/>
          <c:showCatName val="0"/>
          <c:showSerName val="0"/>
          <c:showPercent val="0"/>
          <c:showBubbleSize val="0"/>
        </c:dLbls>
        <c:axId val="524593192"/>
        <c:axId val="524590840"/>
      </c:scatterChart>
      <c:valAx>
        <c:axId val="524593192"/>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4590840"/>
        <c:crosses val="autoZero"/>
        <c:crossBetween val="midCat"/>
      </c:valAx>
      <c:valAx>
        <c:axId val="524590840"/>
        <c:scaling>
          <c:orientation val="maxMin"/>
          <c:max val="1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24593192"/>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CBA-4C42-9489-E1B318892DFA}"/>
                </c:ext>
                <c:ext xmlns:c15="http://schemas.microsoft.com/office/drawing/2012/chart" uri="{CE6537A1-D6FC-4f65-9D91-7224C49458BB}">
                  <c15:dlblFieldTable>
                    <c15:dlblFTEntry>
                      <c15:txfldGUID>{EB484159-95FC-416B-8571-4B04691B3813}</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CBA-4C42-9489-E1B318892DFA}"/>
                </c:ext>
                <c:ext xmlns:c15="http://schemas.microsoft.com/office/drawing/2012/chart" uri="{CE6537A1-D6FC-4f65-9D91-7224C49458BB}">
                  <c15:dlblFieldTable>
                    <c15:dlblFTEntry>
                      <c15:txfldGUID>{0373F1A9-1468-4D06-BA35-87F040C561D3}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CBA-4C42-9489-E1B318892DFA}"/>
                </c:ext>
                <c:ext xmlns:c15="http://schemas.microsoft.com/office/drawing/2012/chart" uri="{CE6537A1-D6FC-4f65-9D91-7224C49458BB}">
                  <c15:dlblFieldTable>
                    <c15:dlblFTEntry>
                      <c15:txfldGUID>{5F6B6FFF-A7E8-4765-BFCA-A94001446994}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CBA-4C42-9489-E1B318892DFA}"/>
                </c:ext>
                <c:ext xmlns:c15="http://schemas.microsoft.com/office/drawing/2012/chart" uri="{CE6537A1-D6FC-4f65-9D91-7224C49458BB}">
                  <c15:dlblFieldTable>
                    <c15:dlblFTEntry>
                      <c15:txfldGUID>{06E38CD2-B355-42EC-85DC-10FA00D7B6BD}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CBA-4C42-9489-E1B318892DFA}"/>
                </c:ext>
                <c:ext xmlns:c15="http://schemas.microsoft.com/office/drawing/2012/chart" uri="{CE6537A1-D6FC-4f65-9D91-7224C49458BB}">
                  <c15:dlblFieldTable>
                    <c15:dlblFTEntry>
                      <c15:txfldGUID>{B102F877-6E77-4A32-8B7D-714CC706029B}</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CBA-4C42-9489-E1B318892DFA}"/>
                </c:ext>
                <c:ext xmlns:c15="http://schemas.microsoft.com/office/drawing/2012/chart" uri="{CE6537A1-D6FC-4f65-9D91-7224C49458BB}">
                  <c15:dlblFieldTable>
                    <c15:dlblFTEntry>
                      <c15:txfldGUID>{9FCCD1C3-76E7-45EA-9E87-4FB2FAF93284}</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CBA-4C42-9489-E1B318892DFA}"/>
                </c:ext>
                <c:ext xmlns:c15="http://schemas.microsoft.com/office/drawing/2012/chart" uri="{CE6537A1-D6FC-4f65-9D91-7224C49458BB}">
                  <c15:dlblFieldTable>
                    <c15:dlblFTEntry>
                      <c15:txfldGUID>{48E40D26-C071-4675-9AF5-8FD8209178DB}</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CBA-4C42-9489-E1B318892DFA}"/>
                </c:ext>
                <c:ext xmlns:c15="http://schemas.microsoft.com/office/drawing/2012/chart" uri="{CE6537A1-D6FC-4f65-9D91-7224C49458BB}">
                  <c15:dlblFieldTable>
                    <c15:dlblFTEntry>
                      <c15:txfldGUID>{92ED9F23-59A6-4A20-8215-7E01E101B20E}</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CBA-4C42-9489-E1B318892DFA}"/>
                </c:ext>
                <c:ext xmlns:c15="http://schemas.microsoft.com/office/drawing/2012/chart" uri="{CE6537A1-D6FC-4f65-9D91-7224C49458BB}">
                  <c15:dlblFieldTable>
                    <c15:dlblFTEntry>
                      <c15:txfldGUID>{C7F56D3C-BEF6-4506-98D5-00F608F61063}</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7.8</c:v>
                </c:pt>
                <c:pt idx="16">
                  <c:v>9.1</c:v>
                </c:pt>
                <c:pt idx="24">
                  <c:v>9.9</c:v>
                </c:pt>
                <c:pt idx="32">
                  <c:v>10.5</c:v>
                </c:pt>
              </c:numCache>
            </c:numRef>
          </c:xVal>
          <c:yVal>
            <c:numRef>
              <c:f>公会計指標分析・財政指標組合せ分析表!$BP$73:$DC$73</c:f>
              <c:numCache>
                <c:formatCode>#,##0.0;"▲ "#,##0.0</c:formatCode>
                <c:ptCount val="40"/>
                <c:pt idx="0">
                  <c:v>101.7</c:v>
                </c:pt>
                <c:pt idx="8">
                  <c:v>110.1</c:v>
                </c:pt>
                <c:pt idx="16">
                  <c:v>128.19999999999999</c:v>
                </c:pt>
                <c:pt idx="24">
                  <c:v>140.69999999999999</c:v>
                </c:pt>
                <c:pt idx="32">
                  <c:v>133.80000000000001</c:v>
                </c:pt>
              </c:numCache>
            </c:numRef>
          </c:yVal>
          <c:smooth val="0"/>
          <c:extLst xmlns:c16r2="http://schemas.microsoft.com/office/drawing/2015/06/chart">
            <c:ext xmlns:c16="http://schemas.microsoft.com/office/drawing/2014/chart" uri="{C3380CC4-5D6E-409C-BE32-E72D297353CC}">
              <c16:uniqueId val="{00000009-CCBA-4C42-9489-E1B318892DF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CBA-4C42-9489-E1B318892DFA}"/>
                </c:ext>
                <c:ext xmlns:c15="http://schemas.microsoft.com/office/drawing/2012/chart" uri="{CE6537A1-D6FC-4f65-9D91-7224C49458BB}">
                  <c15:dlblFieldTable>
                    <c15:dlblFTEntry>
                      <c15:txfldGUID>{7988B99C-801B-4F22-BE79-D5DDE77EEEBE}</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CBA-4C42-9489-E1B318892DFA}"/>
                </c:ext>
                <c:ext xmlns:c15="http://schemas.microsoft.com/office/drawing/2012/chart" uri="{CE6537A1-D6FC-4f65-9D91-7224C49458BB}">
                  <c15:dlblFieldTable>
                    <c15:dlblFTEntry>
                      <c15:txfldGUID>{A5A13F65-7780-4BF2-99B1-11A3D4ABEE41}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CBA-4C42-9489-E1B318892DFA}"/>
                </c:ext>
                <c:ext xmlns:c15="http://schemas.microsoft.com/office/drawing/2012/chart" uri="{CE6537A1-D6FC-4f65-9D91-7224C49458BB}">
                  <c15:dlblFieldTable>
                    <c15:dlblFTEntry>
                      <c15:txfldGUID>{21C8518A-0BA7-40C0-9A75-C3A606FB4ED6}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CBA-4C42-9489-E1B318892DFA}"/>
                </c:ext>
                <c:ext xmlns:c15="http://schemas.microsoft.com/office/drawing/2012/chart" uri="{CE6537A1-D6FC-4f65-9D91-7224C49458BB}">
                  <c15:dlblFieldTable>
                    <c15:dlblFTEntry>
                      <c15:txfldGUID>{CDB57627-92C4-4548-8281-D61CF2139277}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CBA-4C42-9489-E1B318892DFA}"/>
                </c:ext>
                <c:ext xmlns:c15="http://schemas.microsoft.com/office/drawing/2012/chart" uri="{CE6537A1-D6FC-4f65-9D91-7224C49458BB}">
                  <c15:dlblFieldTable>
                    <c15:dlblFTEntry>
                      <c15:txfldGUID>{7AEF1710-AA2F-4078-9600-6D278BF00A67}</c15:txfldGUID>
                      <c15:f>#REF!</c15:f>
                      <c15:dlblFieldTableCache>
                        <c:ptCount val="1"/>
                        <c:pt idx="0">
                          <c:v>#REF!</c:v>
                        </c:pt>
                      </c15:dlblFieldTableCache>
                    </c15:dlblFTEntry>
                  </c15:dlblFieldTable>
                  <c15:showDataLabelsRange val="0"/>
                </c:ext>
              </c:extLst>
            </c:dLbl>
            <c:dLbl>
              <c:idx val="8"/>
              <c:layout>
                <c:manualLayout>
                  <c:x val="-3.6684985503450819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CBA-4C42-9489-E1B318892DFA}"/>
                </c:ext>
                <c:ext xmlns:c15="http://schemas.microsoft.com/office/drawing/2012/chart" uri="{CE6537A1-D6FC-4f65-9D91-7224C49458BB}">
                  <c15:dlblFieldTable>
                    <c15:dlblFTEntry>
                      <c15:txfldGUID>{0C823E99-B32F-4D6B-8638-E7564A911322}</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2.6710997734770581E-2"/>
                  <c:y val="-5.8212954660810605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CBA-4C42-9489-E1B318892DFA}"/>
                </c:ext>
                <c:ext xmlns:c15="http://schemas.microsoft.com/office/drawing/2012/chart" uri="{CE6537A1-D6FC-4f65-9D91-7224C49458BB}">
                  <c15:dlblFieldTable>
                    <c15:dlblFTEntry>
                      <c15:txfldGUID>{65E8B3E8-1882-4CC1-AFFE-6114D8C5D49C}</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CBA-4C42-9489-E1B318892DFA}"/>
                </c:ext>
                <c:ext xmlns:c15="http://schemas.microsoft.com/office/drawing/2012/chart" uri="{CE6537A1-D6FC-4f65-9D91-7224C49458BB}">
                  <c15:dlblFieldTable>
                    <c15:dlblFTEntry>
                      <c15:txfldGUID>{78885A71-204A-49AB-BFFC-50B3D0664B0E}</c15:txfldGUID>
                      <c15:f>公会計指標分析・財政指標組合せ分析表!$CN$72</c15:f>
                      <c15:dlblFieldTableCache>
                        <c:ptCount val="1"/>
                        <c:pt idx="0">
                          <c:v>R01</c:v>
                        </c:pt>
                      </c15:dlblFieldTableCache>
                    </c15:dlblFTEntry>
                  </c15:dlblFieldTable>
                  <c15:showDataLabelsRange val="0"/>
                </c:ext>
              </c:extLst>
            </c:dLbl>
            <c:dLbl>
              <c:idx val="32"/>
              <c:layout>
                <c:manualLayout>
                  <c:x val="-3.1570342725075584E-2"/>
                  <c:y val="-6.6620339514777305E-2"/>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CBA-4C42-9489-E1B318892DFA}"/>
                </c:ext>
                <c:ext xmlns:c15="http://schemas.microsoft.com/office/drawing/2012/chart" uri="{CE6537A1-D6FC-4f65-9D91-7224C49458BB}">
                  <c15:dlblFieldTable>
                    <c15:dlblFTEntry>
                      <c15:txfldGUID>{968D7411-F96A-4B53-8D60-7624662502B2}</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8.1999999999999993</c:v>
                </c:pt>
                <c:pt idx="8">
                  <c:v>8</c:v>
                </c:pt>
                <c:pt idx="16">
                  <c:v>7.9</c:v>
                </c:pt>
                <c:pt idx="24">
                  <c:v>7.7</c:v>
                </c:pt>
                <c:pt idx="32">
                  <c:v>7.9</c:v>
                </c:pt>
              </c:numCache>
            </c:numRef>
          </c:xVal>
          <c:yVal>
            <c:numRef>
              <c:f>公会計指標分析・財政指標組合せ分析表!$BP$77:$DC$77</c:f>
              <c:numCache>
                <c:formatCode>#,##0.0;"▲ "#,##0.0</c:formatCode>
                <c:ptCount val="40"/>
                <c:pt idx="0">
                  <c:v>32.9</c:v>
                </c:pt>
                <c:pt idx="8">
                  <c:v>28.5</c:v>
                </c:pt>
                <c:pt idx="16">
                  <c:v>20.5</c:v>
                </c:pt>
                <c:pt idx="24">
                  <c:v>21.4</c:v>
                </c:pt>
                <c:pt idx="32">
                  <c:v>13.7</c:v>
                </c:pt>
              </c:numCache>
            </c:numRef>
          </c:yVal>
          <c:smooth val="0"/>
          <c:extLst xmlns:c16r2="http://schemas.microsoft.com/office/drawing/2015/06/chart">
            <c:ext xmlns:c16="http://schemas.microsoft.com/office/drawing/2014/chart" uri="{C3380CC4-5D6E-409C-BE32-E72D297353CC}">
              <c16:uniqueId val="{00000013-CCBA-4C42-9489-E1B318892DFA}"/>
            </c:ext>
          </c:extLst>
        </c:ser>
        <c:dLbls>
          <c:showLegendKey val="0"/>
          <c:showVal val="1"/>
          <c:showCatName val="0"/>
          <c:showSerName val="0"/>
          <c:showPercent val="0"/>
          <c:showBubbleSize val="0"/>
        </c:dLbls>
        <c:axId val="524592800"/>
        <c:axId val="524601816"/>
      </c:scatterChart>
      <c:valAx>
        <c:axId val="524592800"/>
        <c:scaling>
          <c:orientation val="maxMin"/>
          <c:max val="11"/>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4601816"/>
        <c:crosses val="autoZero"/>
        <c:crossBetween val="midCat"/>
      </c:valAx>
      <c:valAx>
        <c:axId val="524601816"/>
        <c:scaling>
          <c:orientation val="maxMin"/>
          <c:max val="16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24592800"/>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15,499
15,220
75.18
11,218,096
10,931,837
256,987
5,821,922
14,438,205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ゴシック" panose="020B0609070205080204" pitchFamily="49" charset="-128"/>
              <a:ea typeface="ＭＳ ゴシック" panose="020B0609070205080204" pitchFamily="49" charset="-128"/>
            </a:rPr>
            <a:t>　人口減少や全国平均を上回る高齢化率（</a:t>
          </a:r>
          <a:r>
            <a:rPr kumimoji="1" lang="en-US" altLang="ja-JP" sz="1400">
              <a:latin typeface="ＭＳ ゴシック" panose="020B0609070205080204" pitchFamily="49" charset="-128"/>
              <a:ea typeface="ＭＳ ゴシック" panose="020B0609070205080204" pitchFamily="49" charset="-128"/>
            </a:rPr>
            <a:t>R2</a:t>
          </a:r>
          <a:r>
            <a:rPr kumimoji="1" lang="ja-JP" altLang="en-US" sz="1400">
              <a:latin typeface="ＭＳ ゴシック" panose="020B0609070205080204" pitchFamily="49" charset="-128"/>
              <a:ea typeface="ＭＳ ゴシック" panose="020B0609070205080204" pitchFamily="49" charset="-128"/>
            </a:rPr>
            <a:t>年度</a:t>
          </a:r>
          <a:r>
            <a:rPr kumimoji="1" lang="en-US" altLang="ja-JP" sz="1400">
              <a:latin typeface="ＭＳ ゴシック" panose="020B0609070205080204" pitchFamily="49" charset="-128"/>
              <a:ea typeface="ＭＳ ゴシック" panose="020B0609070205080204" pitchFamily="49" charset="-128"/>
            </a:rPr>
            <a:t>37.3%</a:t>
          </a:r>
          <a:r>
            <a:rPr kumimoji="1" lang="ja-JP" altLang="en-US" sz="1400">
              <a:latin typeface="ＭＳ ゴシック" panose="020B0609070205080204" pitchFamily="49" charset="-128"/>
              <a:ea typeface="ＭＳ ゴシック" panose="020B0609070205080204" pitchFamily="49" charset="-128"/>
            </a:rPr>
            <a:t>）に加え、町内に中心となる産業がないこと等により財政基盤が弱いため、地方交付税等の財源に依存している状況である。</a:t>
          </a:r>
        </a:p>
        <a:p>
          <a:r>
            <a:rPr kumimoji="1" lang="ja-JP" altLang="en-US" sz="1400">
              <a:latin typeface="ＭＳ ゴシック" panose="020B0609070205080204" pitchFamily="49" charset="-128"/>
              <a:ea typeface="ＭＳ ゴシック" panose="020B0609070205080204" pitchFamily="49" charset="-128"/>
            </a:rPr>
            <a:t>　財政力指数は、経年比較すると横ばいの状態ではあるが、類似団体、全国平均及び県平均を下回っているため、短期的には税収の徴収率の向上等、中長期的には税源の涵養等を図り、財政基盤を強化す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70" name="直線コネクタ 69"/>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83051</xdr:rowOff>
    </xdr:from>
    <xdr:ext cx="762000" cy="259045"/>
    <xdr:sp macro="" textlink="">
      <xdr:nvSpPr>
        <xdr:cNvPr id="71" name="財政力平均値テキスト"/>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83759</xdr:rowOff>
    </xdr:from>
    <xdr:to>
      <xdr:col>19</xdr:col>
      <xdr:colOff>133350</xdr:colOff>
      <xdr:row>43</xdr:row>
      <xdr:rowOff>95250</xdr:rowOff>
    </xdr:to>
    <xdr:cxnSp macro="">
      <xdr:nvCxnSpPr>
        <xdr:cNvPr id="73" name="直線コネクタ 72"/>
        <xdr:cNvCxnSpPr/>
      </xdr:nvCxnSpPr>
      <xdr:spPr>
        <a:xfrm>
          <a:off x="3225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4" name="フローチャート: 判断 73"/>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5" name="テキスト ボックス 74"/>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83759</xdr:rowOff>
    </xdr:from>
    <xdr:to>
      <xdr:col>15</xdr:col>
      <xdr:colOff>82550</xdr:colOff>
      <xdr:row>43</xdr:row>
      <xdr:rowOff>83759</xdr:rowOff>
    </xdr:to>
    <xdr:cxnSp macro="">
      <xdr:nvCxnSpPr>
        <xdr:cNvPr id="76" name="直線コネクタ 75"/>
        <xdr:cNvCxnSpPr/>
      </xdr:nvCxnSpPr>
      <xdr:spPr>
        <a:xfrm>
          <a:off x="2336800" y="7456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134559</xdr:rowOff>
    </xdr:from>
    <xdr:to>
      <xdr:col>15</xdr:col>
      <xdr:colOff>133350</xdr:colOff>
      <xdr:row>42</xdr:row>
      <xdr:rowOff>64709</xdr:rowOff>
    </xdr:to>
    <xdr:sp macro="" textlink="">
      <xdr:nvSpPr>
        <xdr:cNvPr id="77" name="フローチャート: 判断 76"/>
        <xdr:cNvSpPr/>
      </xdr:nvSpPr>
      <xdr:spPr>
        <a:xfrm>
          <a:off x="3175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74886</xdr:rowOff>
    </xdr:from>
    <xdr:ext cx="762000" cy="259045"/>
    <xdr:sp macro="" textlink="">
      <xdr:nvSpPr>
        <xdr:cNvPr id="78" name="テキスト ボックス 77"/>
        <xdr:cNvSpPr txBox="1"/>
      </xdr:nvSpPr>
      <xdr:spPr>
        <a:xfrm>
          <a:off x="2844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72269</xdr:rowOff>
    </xdr:from>
    <xdr:to>
      <xdr:col>11</xdr:col>
      <xdr:colOff>31750</xdr:colOff>
      <xdr:row>43</xdr:row>
      <xdr:rowOff>83759</xdr:rowOff>
    </xdr:to>
    <xdr:cxnSp macro="">
      <xdr:nvCxnSpPr>
        <xdr:cNvPr id="79" name="直線コネクタ 78"/>
        <xdr:cNvCxnSpPr/>
      </xdr:nvCxnSpPr>
      <xdr:spPr>
        <a:xfrm>
          <a:off x="1447800" y="7444619"/>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0" name="フローチャート: 判断 79"/>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81" name="テキスト ボックス 80"/>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157541</xdr:rowOff>
    </xdr:from>
    <xdr:to>
      <xdr:col>7</xdr:col>
      <xdr:colOff>31750</xdr:colOff>
      <xdr:row>42</xdr:row>
      <xdr:rowOff>87691</xdr:rowOff>
    </xdr:to>
    <xdr:sp macro="" textlink="">
      <xdr:nvSpPr>
        <xdr:cNvPr id="82" name="フローチャート: 判断 81"/>
        <xdr:cNvSpPr/>
      </xdr:nvSpPr>
      <xdr:spPr>
        <a:xfrm>
          <a:off x="1397000" y="718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97868</xdr:rowOff>
    </xdr:from>
    <xdr:ext cx="762000" cy="259045"/>
    <xdr:sp macro="" textlink="">
      <xdr:nvSpPr>
        <xdr:cNvPr id="83" name="テキスト ボックス 82"/>
        <xdr:cNvSpPr txBox="1"/>
      </xdr:nvSpPr>
      <xdr:spPr>
        <a:xfrm>
          <a:off x="1066800" y="695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0"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2" name="テキスト ボックス 91"/>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32959</xdr:rowOff>
    </xdr:from>
    <xdr:to>
      <xdr:col>15</xdr:col>
      <xdr:colOff>133350</xdr:colOff>
      <xdr:row>43</xdr:row>
      <xdr:rowOff>134559</xdr:rowOff>
    </xdr:to>
    <xdr:sp macro="" textlink="">
      <xdr:nvSpPr>
        <xdr:cNvPr id="93" name="楕円 92"/>
        <xdr:cNvSpPr/>
      </xdr:nvSpPr>
      <xdr:spPr>
        <a:xfrm>
          <a:off x="3175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119336</xdr:rowOff>
    </xdr:from>
    <xdr:ext cx="762000" cy="259045"/>
    <xdr:sp macro="" textlink="">
      <xdr:nvSpPr>
        <xdr:cNvPr id="94" name="テキスト ボックス 93"/>
        <xdr:cNvSpPr txBox="1"/>
      </xdr:nvSpPr>
      <xdr:spPr>
        <a:xfrm>
          <a:off x="2844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32959</xdr:rowOff>
    </xdr:from>
    <xdr:to>
      <xdr:col>11</xdr:col>
      <xdr:colOff>82550</xdr:colOff>
      <xdr:row>43</xdr:row>
      <xdr:rowOff>134559</xdr:rowOff>
    </xdr:to>
    <xdr:sp macro="" textlink="">
      <xdr:nvSpPr>
        <xdr:cNvPr id="95" name="楕円 94"/>
        <xdr:cNvSpPr/>
      </xdr:nvSpPr>
      <xdr:spPr>
        <a:xfrm>
          <a:off x="2286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119336</xdr:rowOff>
    </xdr:from>
    <xdr:ext cx="762000" cy="259045"/>
    <xdr:sp macro="" textlink="">
      <xdr:nvSpPr>
        <xdr:cNvPr id="96" name="テキスト ボックス 95"/>
        <xdr:cNvSpPr txBox="1"/>
      </xdr:nvSpPr>
      <xdr:spPr>
        <a:xfrm>
          <a:off x="1955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21469</xdr:rowOff>
    </xdr:from>
    <xdr:to>
      <xdr:col>7</xdr:col>
      <xdr:colOff>31750</xdr:colOff>
      <xdr:row>43</xdr:row>
      <xdr:rowOff>123069</xdr:rowOff>
    </xdr:to>
    <xdr:sp macro="" textlink="">
      <xdr:nvSpPr>
        <xdr:cNvPr id="97" name="楕円 96"/>
        <xdr:cNvSpPr/>
      </xdr:nvSpPr>
      <xdr:spPr>
        <a:xfrm>
          <a:off x="1397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107846</xdr:rowOff>
    </xdr:from>
    <xdr:ext cx="762000" cy="259045"/>
    <xdr:sp macro="" textlink="">
      <xdr:nvSpPr>
        <xdr:cNvPr id="98" name="テキスト ボックス 97"/>
        <xdr:cNvSpPr txBox="1"/>
      </xdr:nvSpPr>
      <xdr:spPr>
        <a:xfrm>
          <a:off x="1066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ゴシック" panose="020B0609070205080204" pitchFamily="49" charset="-128"/>
              <a:ea typeface="ＭＳ ゴシック" panose="020B0609070205080204" pitchFamily="49" charset="-128"/>
            </a:rPr>
            <a:t>　人件費及び物件費の経常経費充当一般財源の増加により</a:t>
          </a:r>
          <a:r>
            <a:rPr kumimoji="1" lang="en-US" altLang="ja-JP" sz="1400">
              <a:latin typeface="ＭＳ ゴシック" panose="020B0609070205080204" pitchFamily="49" charset="-128"/>
              <a:ea typeface="ＭＳ ゴシック" panose="020B0609070205080204" pitchFamily="49" charset="-128"/>
            </a:rPr>
            <a:t>97.3</a:t>
          </a:r>
          <a:r>
            <a:rPr kumimoji="1" lang="ja-JP" altLang="en-US" sz="1400">
              <a:latin typeface="ＭＳ ゴシック" panose="020B0609070205080204" pitchFamily="49" charset="-128"/>
              <a:ea typeface="ＭＳ ゴシック" panose="020B0609070205080204" pitchFamily="49" charset="-128"/>
            </a:rPr>
            <a:t>％と類似団体平均を上回っている。経常経費充当一般財源は、扶助費、補助費、繰出金が減少した一方、人件費、物件費、公債費において増加し、前年度比で</a:t>
          </a:r>
          <a:r>
            <a:rPr kumimoji="1" lang="en-US" altLang="ja-JP" sz="1400">
              <a:latin typeface="ＭＳ ゴシック" panose="020B0609070205080204" pitchFamily="49" charset="-128"/>
              <a:ea typeface="ＭＳ ゴシック" panose="020B0609070205080204" pitchFamily="49" charset="-128"/>
            </a:rPr>
            <a:t>372,984</a:t>
          </a:r>
          <a:r>
            <a:rPr kumimoji="1" lang="ja-JP" altLang="en-US" sz="1400">
              <a:latin typeface="ＭＳ ゴシック" panose="020B0609070205080204" pitchFamily="49" charset="-128"/>
              <a:ea typeface="ＭＳ ゴシック" panose="020B0609070205080204" pitchFamily="49" charset="-128"/>
            </a:rPr>
            <a:t>千円（</a:t>
          </a:r>
          <a:r>
            <a:rPr kumimoji="1" lang="en-US" altLang="ja-JP" sz="1400">
              <a:latin typeface="ＭＳ ゴシック" panose="020B0609070205080204" pitchFamily="49" charset="-128"/>
              <a:ea typeface="ＭＳ ゴシック" panose="020B0609070205080204" pitchFamily="49" charset="-128"/>
            </a:rPr>
            <a:t>7</a:t>
          </a:r>
          <a:r>
            <a:rPr kumimoji="1" lang="ja-JP" altLang="en-US" sz="1400">
              <a:latin typeface="ＭＳ ゴシック" panose="020B0609070205080204" pitchFamily="49" charset="-128"/>
              <a:ea typeface="ＭＳ ゴシック" panose="020B0609070205080204" pitchFamily="49" charset="-128"/>
            </a:rPr>
            <a:t>％）増加した。</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　経常一般財源は、地方交付税の増などにより、前年度比で</a:t>
          </a:r>
          <a:r>
            <a:rPr kumimoji="1" lang="en-US" altLang="ja-JP" sz="1400">
              <a:latin typeface="ＭＳ ゴシック" panose="020B0609070205080204" pitchFamily="49" charset="-128"/>
              <a:ea typeface="ＭＳ ゴシック" panose="020B0609070205080204" pitchFamily="49" charset="-128"/>
            </a:rPr>
            <a:t>63,947</a:t>
          </a:r>
          <a:r>
            <a:rPr kumimoji="1" lang="ja-JP" altLang="en-US" sz="1400">
              <a:latin typeface="ＭＳ ゴシック" panose="020B0609070205080204" pitchFamily="49" charset="-128"/>
              <a:ea typeface="ＭＳ ゴシック" panose="020B0609070205080204" pitchFamily="49" charset="-128"/>
            </a:rPr>
            <a:t>千円（</a:t>
          </a:r>
          <a:r>
            <a:rPr kumimoji="1" lang="en-US" altLang="ja-JP" sz="1400">
              <a:latin typeface="ＭＳ ゴシック" panose="020B0609070205080204" pitchFamily="49" charset="-128"/>
              <a:ea typeface="ＭＳ ゴシック" panose="020B0609070205080204" pitchFamily="49" charset="-128"/>
            </a:rPr>
            <a:t>1</a:t>
          </a:r>
          <a:r>
            <a:rPr kumimoji="1" lang="ja-JP" altLang="en-US" sz="1400">
              <a:latin typeface="ＭＳ ゴシック" panose="020B0609070205080204" pitchFamily="49" charset="-128"/>
              <a:ea typeface="ＭＳ ゴシック" panose="020B0609070205080204" pitchFamily="49" charset="-128"/>
            </a:rPr>
            <a:t>％）の増加にとどまり、経常収支比率は</a:t>
          </a:r>
          <a:r>
            <a:rPr kumimoji="1" lang="en-US" altLang="ja-JP" sz="1400">
              <a:latin typeface="ＭＳ ゴシック" panose="020B0609070205080204" pitchFamily="49" charset="-128"/>
              <a:ea typeface="ＭＳ ゴシック" panose="020B0609070205080204" pitchFamily="49" charset="-128"/>
            </a:rPr>
            <a:t>5.4</a:t>
          </a:r>
          <a:r>
            <a:rPr kumimoji="1" lang="ja-JP" altLang="en-US" sz="1400">
              <a:latin typeface="ＭＳ ゴシック" panose="020B0609070205080204" pitchFamily="49" charset="-128"/>
              <a:ea typeface="ＭＳ ゴシック" panose="020B0609070205080204" pitchFamily="49" charset="-128"/>
            </a:rPr>
            <a:t>ポイント増加した。</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70062</xdr:rowOff>
    </xdr:from>
    <xdr:to>
      <xdr:col>23</xdr:col>
      <xdr:colOff>133350</xdr:colOff>
      <xdr:row>64</xdr:row>
      <xdr:rowOff>115781</xdr:rowOff>
    </xdr:to>
    <xdr:cxnSp macro="">
      <xdr:nvCxnSpPr>
        <xdr:cNvPr id="133" name="直線コネクタ 132"/>
        <xdr:cNvCxnSpPr/>
      </xdr:nvCxnSpPr>
      <xdr:spPr>
        <a:xfrm>
          <a:off x="4114800" y="10871412"/>
          <a:ext cx="838200" cy="21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114740</xdr:rowOff>
    </xdr:from>
    <xdr:ext cx="762000" cy="259045"/>
    <xdr:sp macro="" textlink="">
      <xdr:nvSpPr>
        <xdr:cNvPr id="134"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56515</xdr:rowOff>
    </xdr:from>
    <xdr:to>
      <xdr:col>19</xdr:col>
      <xdr:colOff>133350</xdr:colOff>
      <xdr:row>63</xdr:row>
      <xdr:rowOff>70062</xdr:rowOff>
    </xdr:to>
    <xdr:cxnSp macro="">
      <xdr:nvCxnSpPr>
        <xdr:cNvPr id="136" name="直線コネクタ 135"/>
        <xdr:cNvCxnSpPr/>
      </xdr:nvCxnSpPr>
      <xdr:spPr>
        <a:xfrm>
          <a:off x="3225800" y="10686415"/>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7" name="フローチャート: 判断 136"/>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8" name="テキスト ボックス 137"/>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131445</xdr:rowOff>
    </xdr:from>
    <xdr:to>
      <xdr:col>15</xdr:col>
      <xdr:colOff>82550</xdr:colOff>
      <xdr:row>62</xdr:row>
      <xdr:rowOff>56515</xdr:rowOff>
    </xdr:to>
    <xdr:cxnSp macro="">
      <xdr:nvCxnSpPr>
        <xdr:cNvPr id="139" name="直線コネクタ 138"/>
        <xdr:cNvCxnSpPr/>
      </xdr:nvCxnSpPr>
      <xdr:spPr>
        <a:xfrm>
          <a:off x="2336800" y="1058989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1" name="テキスト ボックス 140"/>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131445</xdr:rowOff>
    </xdr:from>
    <xdr:to>
      <xdr:col>11</xdr:col>
      <xdr:colOff>31750</xdr:colOff>
      <xdr:row>61</xdr:row>
      <xdr:rowOff>151554</xdr:rowOff>
    </xdr:to>
    <xdr:cxnSp macro="">
      <xdr:nvCxnSpPr>
        <xdr:cNvPr id="142" name="直線コネクタ 141"/>
        <xdr:cNvCxnSpPr/>
      </xdr:nvCxnSpPr>
      <xdr:spPr>
        <a:xfrm flipV="1">
          <a:off x="1447800" y="1058989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98213</xdr:rowOff>
    </xdr:from>
    <xdr:to>
      <xdr:col>11</xdr:col>
      <xdr:colOff>82550</xdr:colOff>
      <xdr:row>63</xdr:row>
      <xdr:rowOff>28363</xdr:rowOff>
    </xdr:to>
    <xdr:sp macro="" textlink="">
      <xdr:nvSpPr>
        <xdr:cNvPr id="143" name="フローチャート: 判断 142"/>
        <xdr:cNvSpPr/>
      </xdr:nvSpPr>
      <xdr:spPr>
        <a:xfrm>
          <a:off x="2286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13140</xdr:rowOff>
    </xdr:from>
    <xdr:ext cx="762000" cy="259045"/>
    <xdr:sp macro="" textlink="">
      <xdr:nvSpPr>
        <xdr:cNvPr id="144" name="テキスト ボックス 143"/>
        <xdr:cNvSpPr txBox="1"/>
      </xdr:nvSpPr>
      <xdr:spPr>
        <a:xfrm>
          <a:off x="1955800" y="1081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78105</xdr:rowOff>
    </xdr:from>
    <xdr:to>
      <xdr:col>7</xdr:col>
      <xdr:colOff>31750</xdr:colOff>
      <xdr:row>63</xdr:row>
      <xdr:rowOff>8255</xdr:rowOff>
    </xdr:to>
    <xdr:sp macro="" textlink="">
      <xdr:nvSpPr>
        <xdr:cNvPr id="145" name="フローチャート: 判断 144"/>
        <xdr:cNvSpPr/>
      </xdr:nvSpPr>
      <xdr:spPr>
        <a:xfrm>
          <a:off x="1397000" y="1070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164482</xdr:rowOff>
    </xdr:from>
    <xdr:ext cx="762000" cy="259045"/>
    <xdr:sp macro="" textlink="">
      <xdr:nvSpPr>
        <xdr:cNvPr id="146" name="テキスト ボックス 145"/>
        <xdr:cNvSpPr txBox="1"/>
      </xdr:nvSpPr>
      <xdr:spPr>
        <a:xfrm>
          <a:off x="1066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macro="" textlink="">
      <xdr:nvSpPr>
        <xdr:cNvPr id="152" name="楕円 151"/>
        <xdr:cNvSpPr/>
      </xdr:nvSpPr>
      <xdr:spPr>
        <a:xfrm>
          <a:off x="4902200" y="1103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37058</xdr:rowOff>
    </xdr:from>
    <xdr:ext cx="762000" cy="259045"/>
    <xdr:sp macro="" textlink="">
      <xdr:nvSpPr>
        <xdr:cNvPr id="153" name="財政構造の弾力性該当値テキスト"/>
        <xdr:cNvSpPr txBox="1"/>
      </xdr:nvSpPr>
      <xdr:spPr>
        <a:xfrm>
          <a:off x="5041900" y="1100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19262</xdr:rowOff>
    </xdr:from>
    <xdr:to>
      <xdr:col>19</xdr:col>
      <xdr:colOff>184150</xdr:colOff>
      <xdr:row>63</xdr:row>
      <xdr:rowOff>120862</xdr:rowOff>
    </xdr:to>
    <xdr:sp macro="" textlink="">
      <xdr:nvSpPr>
        <xdr:cNvPr id="154" name="楕円 153"/>
        <xdr:cNvSpPr/>
      </xdr:nvSpPr>
      <xdr:spPr>
        <a:xfrm>
          <a:off x="4064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105639</xdr:rowOff>
    </xdr:from>
    <xdr:ext cx="736600" cy="259045"/>
    <xdr:sp macro="" textlink="">
      <xdr:nvSpPr>
        <xdr:cNvPr id="155" name="テキスト ボックス 154"/>
        <xdr:cNvSpPr txBox="1"/>
      </xdr:nvSpPr>
      <xdr:spPr>
        <a:xfrm>
          <a:off x="3733800" y="109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5715</xdr:rowOff>
    </xdr:from>
    <xdr:to>
      <xdr:col>15</xdr:col>
      <xdr:colOff>133350</xdr:colOff>
      <xdr:row>62</xdr:row>
      <xdr:rowOff>107315</xdr:rowOff>
    </xdr:to>
    <xdr:sp macro="" textlink="">
      <xdr:nvSpPr>
        <xdr:cNvPr id="156" name="楕円 155"/>
        <xdr:cNvSpPr/>
      </xdr:nvSpPr>
      <xdr:spPr>
        <a:xfrm>
          <a:off x="3175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117492</xdr:rowOff>
    </xdr:from>
    <xdr:ext cx="762000" cy="259045"/>
    <xdr:sp macro="" textlink="">
      <xdr:nvSpPr>
        <xdr:cNvPr id="157" name="テキスト ボックス 156"/>
        <xdr:cNvSpPr txBox="1"/>
      </xdr:nvSpPr>
      <xdr:spPr>
        <a:xfrm>
          <a:off x="2844800" y="104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80645</xdr:rowOff>
    </xdr:from>
    <xdr:to>
      <xdr:col>11</xdr:col>
      <xdr:colOff>82550</xdr:colOff>
      <xdr:row>62</xdr:row>
      <xdr:rowOff>10795</xdr:rowOff>
    </xdr:to>
    <xdr:sp macro="" textlink="">
      <xdr:nvSpPr>
        <xdr:cNvPr id="158" name="楕円 157"/>
        <xdr:cNvSpPr/>
      </xdr:nvSpPr>
      <xdr:spPr>
        <a:xfrm>
          <a:off x="2286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20972</xdr:rowOff>
    </xdr:from>
    <xdr:ext cx="762000" cy="259045"/>
    <xdr:sp macro="" textlink="">
      <xdr:nvSpPr>
        <xdr:cNvPr id="159" name="テキスト ボックス 158"/>
        <xdr:cNvSpPr txBox="1"/>
      </xdr:nvSpPr>
      <xdr:spPr>
        <a:xfrm>
          <a:off x="1955800" y="1030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100754</xdr:rowOff>
    </xdr:from>
    <xdr:to>
      <xdr:col>7</xdr:col>
      <xdr:colOff>31750</xdr:colOff>
      <xdr:row>62</xdr:row>
      <xdr:rowOff>30904</xdr:rowOff>
    </xdr:to>
    <xdr:sp macro="" textlink="">
      <xdr:nvSpPr>
        <xdr:cNvPr id="160" name="楕円 159"/>
        <xdr:cNvSpPr/>
      </xdr:nvSpPr>
      <xdr:spPr>
        <a:xfrm>
          <a:off x="1397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41081</xdr:rowOff>
    </xdr:from>
    <xdr:ext cx="762000" cy="259045"/>
    <xdr:sp macro="" textlink="">
      <xdr:nvSpPr>
        <xdr:cNvPr id="161" name="テキスト ボックス 160"/>
        <xdr:cNvSpPr txBox="1"/>
      </xdr:nvSpPr>
      <xdr:spPr>
        <a:xfrm>
          <a:off x="1066800" y="1032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[185,764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類似団体平均に比べ低くなっているが、会計年度任用職員報酬により人件費は増加した。</a:t>
          </a:r>
        </a:p>
        <a:p>
          <a:r>
            <a:rPr kumimoji="1" lang="ja-JP" altLang="en-US" sz="1300">
              <a:latin typeface="ＭＳ ゴシック" panose="020B0609070205080204" pitchFamily="49" charset="-128"/>
              <a:ea typeface="ＭＳ ゴシック" panose="020B0609070205080204" pitchFamily="49" charset="-128"/>
            </a:rPr>
            <a:t>　職員数は、平成</a:t>
          </a:r>
          <a:r>
            <a:rPr kumimoji="1" lang="en-US" altLang="ja-JP" sz="1300">
              <a:latin typeface="ＭＳ ゴシック" panose="020B0609070205080204" pitchFamily="49" charset="-128"/>
              <a:ea typeface="ＭＳ ゴシック" panose="020B0609070205080204" pitchFamily="49" charset="-128"/>
            </a:rPr>
            <a:t>28</a:t>
          </a:r>
          <a:r>
            <a:rPr kumimoji="1" lang="ja-JP" altLang="en-US" sz="1300">
              <a:latin typeface="ＭＳ ゴシック" panose="020B0609070205080204" pitchFamily="49" charset="-128"/>
              <a:ea typeface="ＭＳ ゴシック" panose="020B0609070205080204" pitchFamily="49" charset="-128"/>
            </a:rPr>
            <a:t>年度からの</a:t>
          </a:r>
          <a:r>
            <a:rPr kumimoji="1" lang="en-US" altLang="ja-JP" sz="1300">
              <a:latin typeface="ＭＳ ゴシック" panose="020B0609070205080204" pitchFamily="49" charset="-128"/>
              <a:ea typeface="ＭＳ ゴシック" panose="020B0609070205080204" pitchFamily="49" charset="-128"/>
            </a:rPr>
            <a:t>5</a:t>
          </a:r>
          <a:r>
            <a:rPr kumimoji="1" lang="ja-JP" altLang="en-US" sz="1300">
              <a:latin typeface="ＭＳ ゴシック" panose="020B0609070205080204" pitchFamily="49" charset="-128"/>
              <a:ea typeface="ＭＳ ゴシック" panose="020B0609070205080204" pitchFamily="49" charset="-128"/>
            </a:rPr>
            <a:t>年間で</a:t>
          </a:r>
          <a:r>
            <a:rPr kumimoji="1" lang="en-US" altLang="ja-JP" sz="1300">
              <a:latin typeface="ＭＳ ゴシック" panose="020B0609070205080204" pitchFamily="49" charset="-128"/>
              <a:ea typeface="ＭＳ ゴシック" panose="020B0609070205080204" pitchFamily="49" charset="-128"/>
            </a:rPr>
            <a:t>3</a:t>
          </a:r>
          <a:r>
            <a:rPr kumimoji="1" lang="ja-JP" altLang="en-US" sz="1300">
              <a:latin typeface="ＭＳ ゴシック" panose="020B0609070205080204" pitchFamily="49" charset="-128"/>
              <a:ea typeface="ＭＳ ゴシック" panose="020B0609070205080204" pitchFamily="49" charset="-128"/>
            </a:rPr>
            <a:t>名増加している。会計年度任用職員を含めた職員数の適正管理が必要である。</a:t>
          </a:r>
        </a:p>
        <a:p>
          <a:r>
            <a:rPr kumimoji="1" lang="ja-JP" altLang="en-US" sz="1300">
              <a:latin typeface="ＭＳ ゴシック" panose="020B0609070205080204" pitchFamily="49" charset="-128"/>
              <a:ea typeface="ＭＳ ゴシック" panose="020B0609070205080204" pitchFamily="49" charset="-128"/>
            </a:rPr>
            <a:t>　また、本町は中山間地域に位置し、集落が分散しているため、効率性の面で悪い部分がある。今後は適切な施設数の検討や、指定管理者制度の導入など、公共施設の管理について検討を進めていく必要があ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118574</xdr:rowOff>
    </xdr:from>
    <xdr:to>
      <xdr:col>23</xdr:col>
      <xdr:colOff>133350</xdr:colOff>
      <xdr:row>81</xdr:row>
      <xdr:rowOff>151405</xdr:rowOff>
    </xdr:to>
    <xdr:cxnSp macro="">
      <xdr:nvCxnSpPr>
        <xdr:cNvPr id="198" name="直線コネクタ 197"/>
        <xdr:cNvCxnSpPr/>
      </xdr:nvCxnSpPr>
      <xdr:spPr>
        <a:xfrm>
          <a:off x="4114800" y="14006024"/>
          <a:ext cx="838200" cy="3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125285</xdr:rowOff>
    </xdr:from>
    <xdr:ext cx="762000" cy="259045"/>
    <xdr:sp macro="" textlink="">
      <xdr:nvSpPr>
        <xdr:cNvPr id="199" name="人件費・物件費等の状況平均値テキスト"/>
        <xdr:cNvSpPr txBox="1"/>
      </xdr:nvSpPr>
      <xdr:spPr>
        <a:xfrm>
          <a:off x="5041900" y="140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83479</xdr:rowOff>
    </xdr:from>
    <xdr:to>
      <xdr:col>19</xdr:col>
      <xdr:colOff>133350</xdr:colOff>
      <xdr:row>81</xdr:row>
      <xdr:rowOff>118574</xdr:rowOff>
    </xdr:to>
    <xdr:cxnSp macro="">
      <xdr:nvCxnSpPr>
        <xdr:cNvPr id="201" name="直線コネクタ 200"/>
        <xdr:cNvCxnSpPr/>
      </xdr:nvCxnSpPr>
      <xdr:spPr>
        <a:xfrm>
          <a:off x="3225800" y="13970929"/>
          <a:ext cx="889000" cy="3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24358</xdr:rowOff>
    </xdr:from>
    <xdr:to>
      <xdr:col>19</xdr:col>
      <xdr:colOff>184150</xdr:colOff>
      <xdr:row>81</xdr:row>
      <xdr:rowOff>125958</xdr:rowOff>
    </xdr:to>
    <xdr:sp macro="" textlink="">
      <xdr:nvSpPr>
        <xdr:cNvPr id="202" name="フローチャート: 判断 201"/>
        <xdr:cNvSpPr/>
      </xdr:nvSpPr>
      <xdr:spPr>
        <a:xfrm>
          <a:off x="4064000" y="1391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136135</xdr:rowOff>
    </xdr:from>
    <xdr:ext cx="736600" cy="259045"/>
    <xdr:sp macro="" textlink="">
      <xdr:nvSpPr>
        <xdr:cNvPr id="203" name="テキスト ボックス 202"/>
        <xdr:cNvSpPr txBox="1"/>
      </xdr:nvSpPr>
      <xdr:spPr>
        <a:xfrm>
          <a:off x="3733800" y="1368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83479</xdr:rowOff>
    </xdr:from>
    <xdr:to>
      <xdr:col>15</xdr:col>
      <xdr:colOff>82550</xdr:colOff>
      <xdr:row>81</xdr:row>
      <xdr:rowOff>90070</xdr:rowOff>
    </xdr:to>
    <xdr:cxnSp macro="">
      <xdr:nvCxnSpPr>
        <xdr:cNvPr id="204" name="直線コネクタ 203"/>
        <xdr:cNvCxnSpPr/>
      </xdr:nvCxnSpPr>
      <xdr:spPr>
        <a:xfrm flipV="1">
          <a:off x="2336800" y="13970929"/>
          <a:ext cx="889000" cy="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54442</xdr:rowOff>
    </xdr:from>
    <xdr:to>
      <xdr:col>15</xdr:col>
      <xdr:colOff>133350</xdr:colOff>
      <xdr:row>81</xdr:row>
      <xdr:rowOff>156042</xdr:rowOff>
    </xdr:to>
    <xdr:sp macro="" textlink="">
      <xdr:nvSpPr>
        <xdr:cNvPr id="205" name="フローチャート: 判断 204"/>
        <xdr:cNvSpPr/>
      </xdr:nvSpPr>
      <xdr:spPr>
        <a:xfrm>
          <a:off x="3175000" y="1394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140819</xdr:rowOff>
    </xdr:from>
    <xdr:ext cx="762000" cy="259045"/>
    <xdr:sp macro="" textlink="">
      <xdr:nvSpPr>
        <xdr:cNvPr id="206" name="テキスト ボックス 205"/>
        <xdr:cNvSpPr txBox="1"/>
      </xdr:nvSpPr>
      <xdr:spPr>
        <a:xfrm>
          <a:off x="2844800" y="140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45932</xdr:rowOff>
    </xdr:from>
    <xdr:to>
      <xdr:col>11</xdr:col>
      <xdr:colOff>31750</xdr:colOff>
      <xdr:row>81</xdr:row>
      <xdr:rowOff>90070</xdr:rowOff>
    </xdr:to>
    <xdr:cxnSp macro="">
      <xdr:nvCxnSpPr>
        <xdr:cNvPr id="207" name="直線コネクタ 206"/>
        <xdr:cNvCxnSpPr/>
      </xdr:nvCxnSpPr>
      <xdr:spPr>
        <a:xfrm>
          <a:off x="1447800" y="13933382"/>
          <a:ext cx="889000" cy="4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167621</xdr:rowOff>
    </xdr:from>
    <xdr:to>
      <xdr:col>11</xdr:col>
      <xdr:colOff>82550</xdr:colOff>
      <xdr:row>81</xdr:row>
      <xdr:rowOff>97771</xdr:rowOff>
    </xdr:to>
    <xdr:sp macro="" textlink="">
      <xdr:nvSpPr>
        <xdr:cNvPr id="208" name="フローチャート: 判断 207"/>
        <xdr:cNvSpPr/>
      </xdr:nvSpPr>
      <xdr:spPr>
        <a:xfrm>
          <a:off x="2286000" y="13883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107948</xdr:rowOff>
    </xdr:from>
    <xdr:ext cx="762000" cy="259045"/>
    <xdr:sp macro="" textlink="">
      <xdr:nvSpPr>
        <xdr:cNvPr id="209" name="テキスト ボックス 208"/>
        <xdr:cNvSpPr txBox="1"/>
      </xdr:nvSpPr>
      <xdr:spPr>
        <a:xfrm>
          <a:off x="1955800" y="13652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168252</xdr:rowOff>
    </xdr:from>
    <xdr:to>
      <xdr:col>7</xdr:col>
      <xdr:colOff>31750</xdr:colOff>
      <xdr:row>81</xdr:row>
      <xdr:rowOff>98402</xdr:rowOff>
    </xdr:to>
    <xdr:sp macro="" textlink="">
      <xdr:nvSpPr>
        <xdr:cNvPr id="210" name="フローチャート: 判断 209"/>
        <xdr:cNvSpPr/>
      </xdr:nvSpPr>
      <xdr:spPr>
        <a:xfrm>
          <a:off x="1397000" y="1388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83179</xdr:rowOff>
    </xdr:from>
    <xdr:ext cx="762000" cy="259045"/>
    <xdr:sp macro="" textlink="">
      <xdr:nvSpPr>
        <xdr:cNvPr id="211" name="テキスト ボックス 210"/>
        <xdr:cNvSpPr txBox="1"/>
      </xdr:nvSpPr>
      <xdr:spPr>
        <a:xfrm>
          <a:off x="1066800" y="1397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100605</xdr:rowOff>
    </xdr:from>
    <xdr:to>
      <xdr:col>23</xdr:col>
      <xdr:colOff>184150</xdr:colOff>
      <xdr:row>82</xdr:row>
      <xdr:rowOff>30755</xdr:rowOff>
    </xdr:to>
    <xdr:sp macro="" textlink="">
      <xdr:nvSpPr>
        <xdr:cNvPr id="217" name="楕円 216"/>
        <xdr:cNvSpPr/>
      </xdr:nvSpPr>
      <xdr:spPr>
        <a:xfrm>
          <a:off x="4902200" y="1398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117132</xdr:rowOff>
    </xdr:from>
    <xdr:ext cx="762000" cy="259045"/>
    <xdr:sp macro="" textlink="">
      <xdr:nvSpPr>
        <xdr:cNvPr id="218" name="人件費・物件費等の状況該当値テキスト"/>
        <xdr:cNvSpPr txBox="1"/>
      </xdr:nvSpPr>
      <xdr:spPr>
        <a:xfrm>
          <a:off x="5041900" y="13833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67774</xdr:rowOff>
    </xdr:from>
    <xdr:to>
      <xdr:col>19</xdr:col>
      <xdr:colOff>184150</xdr:colOff>
      <xdr:row>81</xdr:row>
      <xdr:rowOff>169374</xdr:rowOff>
    </xdr:to>
    <xdr:sp macro="" textlink="">
      <xdr:nvSpPr>
        <xdr:cNvPr id="219" name="楕円 218"/>
        <xdr:cNvSpPr/>
      </xdr:nvSpPr>
      <xdr:spPr>
        <a:xfrm>
          <a:off x="4064000" y="13955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154151</xdr:rowOff>
    </xdr:from>
    <xdr:ext cx="736600" cy="259045"/>
    <xdr:sp macro="" textlink="">
      <xdr:nvSpPr>
        <xdr:cNvPr id="220" name="テキスト ボックス 219"/>
        <xdr:cNvSpPr txBox="1"/>
      </xdr:nvSpPr>
      <xdr:spPr>
        <a:xfrm>
          <a:off x="3733800" y="14041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32679</xdr:rowOff>
    </xdr:from>
    <xdr:to>
      <xdr:col>15</xdr:col>
      <xdr:colOff>133350</xdr:colOff>
      <xdr:row>81</xdr:row>
      <xdr:rowOff>134279</xdr:rowOff>
    </xdr:to>
    <xdr:sp macro="" textlink="">
      <xdr:nvSpPr>
        <xdr:cNvPr id="221" name="楕円 220"/>
        <xdr:cNvSpPr/>
      </xdr:nvSpPr>
      <xdr:spPr>
        <a:xfrm>
          <a:off x="3175000" y="1392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144456</xdr:rowOff>
    </xdr:from>
    <xdr:ext cx="762000" cy="259045"/>
    <xdr:sp macro="" textlink="">
      <xdr:nvSpPr>
        <xdr:cNvPr id="222" name="テキスト ボックス 221"/>
        <xdr:cNvSpPr txBox="1"/>
      </xdr:nvSpPr>
      <xdr:spPr>
        <a:xfrm>
          <a:off x="2844800" y="1368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39270</xdr:rowOff>
    </xdr:from>
    <xdr:to>
      <xdr:col>11</xdr:col>
      <xdr:colOff>82550</xdr:colOff>
      <xdr:row>81</xdr:row>
      <xdr:rowOff>140870</xdr:rowOff>
    </xdr:to>
    <xdr:sp macro="" textlink="">
      <xdr:nvSpPr>
        <xdr:cNvPr id="223" name="楕円 222"/>
        <xdr:cNvSpPr/>
      </xdr:nvSpPr>
      <xdr:spPr>
        <a:xfrm>
          <a:off x="2286000" y="1392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125647</xdr:rowOff>
    </xdr:from>
    <xdr:ext cx="762000" cy="259045"/>
    <xdr:sp macro="" textlink="">
      <xdr:nvSpPr>
        <xdr:cNvPr id="224" name="テキスト ボックス 223"/>
        <xdr:cNvSpPr txBox="1"/>
      </xdr:nvSpPr>
      <xdr:spPr>
        <a:xfrm>
          <a:off x="1955800" y="1401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166582</xdr:rowOff>
    </xdr:from>
    <xdr:to>
      <xdr:col>7</xdr:col>
      <xdr:colOff>31750</xdr:colOff>
      <xdr:row>81</xdr:row>
      <xdr:rowOff>96732</xdr:rowOff>
    </xdr:to>
    <xdr:sp macro="" textlink="">
      <xdr:nvSpPr>
        <xdr:cNvPr id="225" name="楕円 224"/>
        <xdr:cNvSpPr/>
      </xdr:nvSpPr>
      <xdr:spPr>
        <a:xfrm>
          <a:off x="1397000" y="1388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106909</xdr:rowOff>
    </xdr:from>
    <xdr:ext cx="762000" cy="259045"/>
    <xdr:sp macro="" textlink="">
      <xdr:nvSpPr>
        <xdr:cNvPr id="226" name="テキスト ボックス 225"/>
        <xdr:cNvSpPr txBox="1"/>
      </xdr:nvSpPr>
      <xdr:spPr>
        <a:xfrm>
          <a:off x="1066800" y="1365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ゴシック" panose="020B0609070205080204" pitchFamily="49" charset="-128"/>
              <a:ea typeface="ＭＳ ゴシック" panose="020B0609070205080204" pitchFamily="49" charset="-128"/>
            </a:rPr>
            <a:t>類似団体を下回っており、今後も適正な給与水準になるように努める。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9677</xdr:rowOff>
    </xdr:from>
    <xdr:to>
      <xdr:col>81</xdr:col>
      <xdr:colOff>44450</xdr:colOff>
      <xdr:row>86</xdr:row>
      <xdr:rowOff>55638</xdr:rowOff>
    </xdr:to>
    <xdr:cxnSp macro="">
      <xdr:nvCxnSpPr>
        <xdr:cNvPr id="262" name="直線コネクタ 261"/>
        <xdr:cNvCxnSpPr/>
      </xdr:nvCxnSpPr>
      <xdr:spPr>
        <a:xfrm flipV="1">
          <a:off x="16179800" y="14754377"/>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63"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55638</xdr:rowOff>
    </xdr:from>
    <xdr:to>
      <xdr:col>77</xdr:col>
      <xdr:colOff>44450</xdr:colOff>
      <xdr:row>86</xdr:row>
      <xdr:rowOff>113091</xdr:rowOff>
    </xdr:to>
    <xdr:cxnSp macro="">
      <xdr:nvCxnSpPr>
        <xdr:cNvPr id="265" name="直線コネクタ 264"/>
        <xdr:cNvCxnSpPr/>
      </xdr:nvCxnSpPr>
      <xdr:spPr>
        <a:xfrm flipV="1">
          <a:off x="15290800" y="14800338"/>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85271</xdr:rowOff>
    </xdr:from>
    <xdr:to>
      <xdr:col>77</xdr:col>
      <xdr:colOff>95250</xdr:colOff>
      <xdr:row>87</xdr:row>
      <xdr:rowOff>15421</xdr:rowOff>
    </xdr:to>
    <xdr:sp macro="" textlink="">
      <xdr:nvSpPr>
        <xdr:cNvPr id="266" name="フローチャート: 判断 265"/>
        <xdr:cNvSpPr/>
      </xdr:nvSpPr>
      <xdr:spPr>
        <a:xfrm>
          <a:off x="16129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67" name="テキスト ボックス 266"/>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113091</xdr:rowOff>
    </xdr:to>
    <xdr:cxnSp macro="">
      <xdr:nvCxnSpPr>
        <xdr:cNvPr id="268" name="直線コネクタ 267"/>
        <xdr:cNvCxnSpPr/>
      </xdr:nvCxnSpPr>
      <xdr:spPr>
        <a:xfrm>
          <a:off x="14401800" y="14742886"/>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119743</xdr:rowOff>
    </xdr:from>
    <xdr:to>
      <xdr:col>73</xdr:col>
      <xdr:colOff>44450</xdr:colOff>
      <xdr:row>87</xdr:row>
      <xdr:rowOff>49893</xdr:rowOff>
    </xdr:to>
    <xdr:sp macro="" textlink="">
      <xdr:nvSpPr>
        <xdr:cNvPr id="269" name="フローチャート: 判断 268"/>
        <xdr:cNvSpPr/>
      </xdr:nvSpPr>
      <xdr:spPr>
        <a:xfrm>
          <a:off x="15240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70" name="テキスト ボックス 269"/>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169636</xdr:rowOff>
    </xdr:from>
    <xdr:to>
      <xdr:col>68</xdr:col>
      <xdr:colOff>152400</xdr:colOff>
      <xdr:row>86</xdr:row>
      <xdr:rowOff>78618</xdr:rowOff>
    </xdr:to>
    <xdr:cxnSp macro="">
      <xdr:nvCxnSpPr>
        <xdr:cNvPr id="271" name="直線コネクタ 270"/>
        <xdr:cNvCxnSpPr/>
      </xdr:nvCxnSpPr>
      <xdr:spPr>
        <a:xfrm flipV="1">
          <a:off x="13512800" y="14742886"/>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72" name="フローチャート: 判断 271"/>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73" name="テキスト ボックス 272"/>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119743</xdr:rowOff>
    </xdr:from>
    <xdr:to>
      <xdr:col>64</xdr:col>
      <xdr:colOff>152400</xdr:colOff>
      <xdr:row>87</xdr:row>
      <xdr:rowOff>49893</xdr:rowOff>
    </xdr:to>
    <xdr:sp macro="" textlink="">
      <xdr:nvSpPr>
        <xdr:cNvPr id="274" name="フローチャート: 判断 273"/>
        <xdr:cNvSpPr/>
      </xdr:nvSpPr>
      <xdr:spPr>
        <a:xfrm>
          <a:off x="13462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34670</xdr:rowOff>
    </xdr:from>
    <xdr:ext cx="762000" cy="259045"/>
    <xdr:sp macro="" textlink="">
      <xdr:nvSpPr>
        <xdr:cNvPr id="275" name="テキスト ボックス 274"/>
        <xdr:cNvSpPr txBox="1"/>
      </xdr:nvSpPr>
      <xdr:spPr>
        <a:xfrm>
          <a:off x="13131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81" name="楕円 280"/>
        <xdr:cNvSpPr/>
      </xdr:nvSpPr>
      <xdr:spPr>
        <a:xfrm>
          <a:off x="16967200" y="1470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146854</xdr:rowOff>
    </xdr:from>
    <xdr:ext cx="762000" cy="259045"/>
    <xdr:sp macro="" textlink="">
      <xdr:nvSpPr>
        <xdr:cNvPr id="282" name="給与水準   （国との比較）該当値テキスト"/>
        <xdr:cNvSpPr txBox="1"/>
      </xdr:nvSpPr>
      <xdr:spPr>
        <a:xfrm>
          <a:off x="171069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4838</xdr:rowOff>
    </xdr:from>
    <xdr:to>
      <xdr:col>77</xdr:col>
      <xdr:colOff>95250</xdr:colOff>
      <xdr:row>86</xdr:row>
      <xdr:rowOff>106438</xdr:rowOff>
    </xdr:to>
    <xdr:sp macro="" textlink="">
      <xdr:nvSpPr>
        <xdr:cNvPr id="283" name="楕円 282"/>
        <xdr:cNvSpPr/>
      </xdr:nvSpPr>
      <xdr:spPr>
        <a:xfrm>
          <a:off x="16129000" y="1474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116615</xdr:rowOff>
    </xdr:from>
    <xdr:ext cx="736600" cy="259045"/>
    <xdr:sp macro="" textlink="">
      <xdr:nvSpPr>
        <xdr:cNvPr id="284" name="テキスト ボックス 283"/>
        <xdr:cNvSpPr txBox="1"/>
      </xdr:nvSpPr>
      <xdr:spPr>
        <a:xfrm>
          <a:off x="15798800" y="14518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62291</xdr:rowOff>
    </xdr:from>
    <xdr:to>
      <xdr:col>73</xdr:col>
      <xdr:colOff>44450</xdr:colOff>
      <xdr:row>86</xdr:row>
      <xdr:rowOff>163891</xdr:rowOff>
    </xdr:to>
    <xdr:sp macro="" textlink="">
      <xdr:nvSpPr>
        <xdr:cNvPr id="285" name="楕円 284"/>
        <xdr:cNvSpPr/>
      </xdr:nvSpPr>
      <xdr:spPr>
        <a:xfrm>
          <a:off x="15240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86" name="テキスト ボックス 285"/>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7" name="楕円 286"/>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88" name="テキスト ボックス 287"/>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89" name="楕円 288"/>
        <xdr:cNvSpPr/>
      </xdr:nvSpPr>
      <xdr:spPr>
        <a:xfrm>
          <a:off x="13462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139595</xdr:rowOff>
    </xdr:from>
    <xdr:ext cx="762000" cy="259045"/>
    <xdr:sp macro="" textlink="">
      <xdr:nvSpPr>
        <xdr:cNvPr id="290" name="テキスト ボックス 289"/>
        <xdr:cNvSpPr txBox="1"/>
      </xdr:nvSpPr>
      <xdr:spPr>
        <a:xfrm>
          <a:off x="13131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ゴシック" panose="020B0609070205080204" pitchFamily="49" charset="-128"/>
              <a:ea typeface="ＭＳ ゴシック" panose="020B0609070205080204" pitchFamily="49" charset="-128"/>
            </a:rPr>
            <a:t>人口千人当たりの職員数は前年度と比較して</a:t>
          </a:r>
          <a:r>
            <a:rPr kumimoji="1" lang="en-US" altLang="ja-JP" sz="1400">
              <a:latin typeface="ＭＳ ゴシック" panose="020B0609070205080204" pitchFamily="49" charset="-128"/>
              <a:ea typeface="ＭＳ ゴシック" panose="020B0609070205080204" pitchFamily="49" charset="-128"/>
            </a:rPr>
            <a:t>0.07</a:t>
          </a:r>
          <a:r>
            <a:rPr kumimoji="1" lang="ja-JP" altLang="en-US" sz="1400">
              <a:latin typeface="ＭＳ ゴシック" panose="020B0609070205080204" pitchFamily="49" charset="-128"/>
              <a:ea typeface="ＭＳ ゴシック" panose="020B0609070205080204" pitchFamily="49" charset="-128"/>
            </a:rPr>
            <a:t>人増加したが、高校新設に伴う新施設整備事業など新規事業の実施のため、近年、採用数を増加させており、類似団体、全国平均及び県平均を上回る状況となっている。</a:t>
          </a:r>
        </a:p>
        <a:p>
          <a:r>
            <a:rPr kumimoji="1" lang="ja-JP" altLang="en-US" sz="1400">
              <a:latin typeface="ＭＳ ゴシック" panose="020B0609070205080204" pitchFamily="49" charset="-128"/>
              <a:ea typeface="ＭＳ ゴシック" panose="020B0609070205080204" pitchFamily="49" charset="-128"/>
            </a:rPr>
            <a:t>　経常収支比率も悪化している状況であるため、今後は新規職員の採用抑制を行うなど、より一層の定数管理の適正化を図らなければならない</a:t>
          </a: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126136</xdr:rowOff>
    </xdr:from>
    <xdr:to>
      <xdr:col>81</xdr:col>
      <xdr:colOff>44450</xdr:colOff>
      <xdr:row>61</xdr:row>
      <xdr:rowOff>129515</xdr:rowOff>
    </xdr:to>
    <xdr:cxnSp macro="">
      <xdr:nvCxnSpPr>
        <xdr:cNvPr id="322" name="直線コネクタ 321"/>
        <xdr:cNvCxnSpPr/>
      </xdr:nvCxnSpPr>
      <xdr:spPr>
        <a:xfrm>
          <a:off x="16179800" y="10584586"/>
          <a:ext cx="838200" cy="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92346</xdr:rowOff>
    </xdr:from>
    <xdr:ext cx="762000" cy="259045"/>
    <xdr:sp macro="" textlink="">
      <xdr:nvSpPr>
        <xdr:cNvPr id="323" name="定員管理の状況平均値テキスト"/>
        <xdr:cNvSpPr txBox="1"/>
      </xdr:nvSpPr>
      <xdr:spPr>
        <a:xfrm>
          <a:off x="17106900" y="10379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126136</xdr:rowOff>
    </xdr:from>
    <xdr:to>
      <xdr:col>77</xdr:col>
      <xdr:colOff>44450</xdr:colOff>
      <xdr:row>61</xdr:row>
      <xdr:rowOff>139167</xdr:rowOff>
    </xdr:to>
    <xdr:cxnSp macro="">
      <xdr:nvCxnSpPr>
        <xdr:cNvPr id="325" name="直線コネクタ 324"/>
        <xdr:cNvCxnSpPr/>
      </xdr:nvCxnSpPr>
      <xdr:spPr>
        <a:xfrm flipV="1">
          <a:off x="15290800" y="10584586"/>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16942</xdr:rowOff>
    </xdr:from>
    <xdr:to>
      <xdr:col>77</xdr:col>
      <xdr:colOff>95250</xdr:colOff>
      <xdr:row>61</xdr:row>
      <xdr:rowOff>118542</xdr:rowOff>
    </xdr:to>
    <xdr:sp macro="" textlink="">
      <xdr:nvSpPr>
        <xdr:cNvPr id="326" name="フローチャート: 判断 325"/>
        <xdr:cNvSpPr/>
      </xdr:nvSpPr>
      <xdr:spPr>
        <a:xfrm>
          <a:off x="16129000" y="1047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128719</xdr:rowOff>
    </xdr:from>
    <xdr:ext cx="736600" cy="259045"/>
    <xdr:sp macro="" textlink="">
      <xdr:nvSpPr>
        <xdr:cNvPr id="327" name="テキスト ボックス 326"/>
        <xdr:cNvSpPr txBox="1"/>
      </xdr:nvSpPr>
      <xdr:spPr>
        <a:xfrm>
          <a:off x="15798800" y="1024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134341</xdr:rowOff>
    </xdr:from>
    <xdr:to>
      <xdr:col>72</xdr:col>
      <xdr:colOff>203200</xdr:colOff>
      <xdr:row>61</xdr:row>
      <xdr:rowOff>139167</xdr:rowOff>
    </xdr:to>
    <xdr:cxnSp macro="">
      <xdr:nvCxnSpPr>
        <xdr:cNvPr id="328" name="直線コネクタ 327"/>
        <xdr:cNvCxnSpPr/>
      </xdr:nvCxnSpPr>
      <xdr:spPr>
        <a:xfrm>
          <a:off x="14401800" y="1059279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6807</xdr:rowOff>
    </xdr:from>
    <xdr:to>
      <xdr:col>73</xdr:col>
      <xdr:colOff>44450</xdr:colOff>
      <xdr:row>61</xdr:row>
      <xdr:rowOff>108407</xdr:rowOff>
    </xdr:to>
    <xdr:sp macro="" textlink="">
      <xdr:nvSpPr>
        <xdr:cNvPr id="329" name="フローチャート: 判断 328"/>
        <xdr:cNvSpPr/>
      </xdr:nvSpPr>
      <xdr:spPr>
        <a:xfrm>
          <a:off x="15240000" y="104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118584</xdr:rowOff>
    </xdr:from>
    <xdr:ext cx="762000" cy="259045"/>
    <xdr:sp macro="" textlink="">
      <xdr:nvSpPr>
        <xdr:cNvPr id="330" name="テキスト ボックス 329"/>
        <xdr:cNvSpPr txBox="1"/>
      </xdr:nvSpPr>
      <xdr:spPr>
        <a:xfrm>
          <a:off x="14909800" y="102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104902</xdr:rowOff>
    </xdr:from>
    <xdr:to>
      <xdr:col>68</xdr:col>
      <xdr:colOff>152400</xdr:colOff>
      <xdr:row>61</xdr:row>
      <xdr:rowOff>134341</xdr:rowOff>
    </xdr:to>
    <xdr:cxnSp macro="">
      <xdr:nvCxnSpPr>
        <xdr:cNvPr id="331" name="直線コネクタ 330"/>
        <xdr:cNvCxnSpPr/>
      </xdr:nvCxnSpPr>
      <xdr:spPr>
        <a:xfrm>
          <a:off x="13512800" y="10563352"/>
          <a:ext cx="889000" cy="29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1981</xdr:rowOff>
    </xdr:from>
    <xdr:to>
      <xdr:col>68</xdr:col>
      <xdr:colOff>203200</xdr:colOff>
      <xdr:row>61</xdr:row>
      <xdr:rowOff>103581</xdr:rowOff>
    </xdr:to>
    <xdr:sp macro="" textlink="">
      <xdr:nvSpPr>
        <xdr:cNvPr id="332" name="フローチャート: 判断 331"/>
        <xdr:cNvSpPr/>
      </xdr:nvSpPr>
      <xdr:spPr>
        <a:xfrm>
          <a:off x="14351000" y="1046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113758</xdr:rowOff>
    </xdr:from>
    <xdr:ext cx="762000" cy="259045"/>
    <xdr:sp macro="" textlink="">
      <xdr:nvSpPr>
        <xdr:cNvPr id="333" name="テキスト ボックス 332"/>
        <xdr:cNvSpPr txBox="1"/>
      </xdr:nvSpPr>
      <xdr:spPr>
        <a:xfrm>
          <a:off x="14020800" y="10229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171018</xdr:rowOff>
    </xdr:from>
    <xdr:to>
      <xdr:col>64</xdr:col>
      <xdr:colOff>152400</xdr:colOff>
      <xdr:row>61</xdr:row>
      <xdr:rowOff>101168</xdr:rowOff>
    </xdr:to>
    <xdr:sp macro="" textlink="">
      <xdr:nvSpPr>
        <xdr:cNvPr id="334" name="フローチャート: 判断 333"/>
        <xdr:cNvSpPr/>
      </xdr:nvSpPr>
      <xdr:spPr>
        <a:xfrm>
          <a:off x="13462000" y="1045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111345</xdr:rowOff>
    </xdr:from>
    <xdr:ext cx="762000" cy="259045"/>
    <xdr:sp macro="" textlink="">
      <xdr:nvSpPr>
        <xdr:cNvPr id="335" name="テキスト ボックス 334"/>
        <xdr:cNvSpPr txBox="1"/>
      </xdr:nvSpPr>
      <xdr:spPr>
        <a:xfrm>
          <a:off x="13131800" y="10226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78715</xdr:rowOff>
    </xdr:from>
    <xdr:to>
      <xdr:col>81</xdr:col>
      <xdr:colOff>95250</xdr:colOff>
      <xdr:row>62</xdr:row>
      <xdr:rowOff>8865</xdr:rowOff>
    </xdr:to>
    <xdr:sp macro="" textlink="">
      <xdr:nvSpPr>
        <xdr:cNvPr id="341" name="楕円 340"/>
        <xdr:cNvSpPr/>
      </xdr:nvSpPr>
      <xdr:spPr>
        <a:xfrm>
          <a:off x="16967200" y="105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50792</xdr:rowOff>
    </xdr:from>
    <xdr:ext cx="762000" cy="259045"/>
    <xdr:sp macro="" textlink="">
      <xdr:nvSpPr>
        <xdr:cNvPr id="342" name="定員管理の状況該当値テキスト"/>
        <xdr:cNvSpPr txBox="1"/>
      </xdr:nvSpPr>
      <xdr:spPr>
        <a:xfrm>
          <a:off x="17106900" y="1050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75336</xdr:rowOff>
    </xdr:from>
    <xdr:to>
      <xdr:col>77</xdr:col>
      <xdr:colOff>95250</xdr:colOff>
      <xdr:row>62</xdr:row>
      <xdr:rowOff>5486</xdr:rowOff>
    </xdr:to>
    <xdr:sp macro="" textlink="">
      <xdr:nvSpPr>
        <xdr:cNvPr id="343" name="楕円 342"/>
        <xdr:cNvSpPr/>
      </xdr:nvSpPr>
      <xdr:spPr>
        <a:xfrm>
          <a:off x="16129000" y="105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161713</xdr:rowOff>
    </xdr:from>
    <xdr:ext cx="736600" cy="259045"/>
    <xdr:sp macro="" textlink="">
      <xdr:nvSpPr>
        <xdr:cNvPr id="344" name="テキスト ボックス 343"/>
        <xdr:cNvSpPr txBox="1"/>
      </xdr:nvSpPr>
      <xdr:spPr>
        <a:xfrm>
          <a:off x="15798800" y="10620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88367</xdr:rowOff>
    </xdr:from>
    <xdr:to>
      <xdr:col>73</xdr:col>
      <xdr:colOff>44450</xdr:colOff>
      <xdr:row>62</xdr:row>
      <xdr:rowOff>18517</xdr:rowOff>
    </xdr:to>
    <xdr:sp macro="" textlink="">
      <xdr:nvSpPr>
        <xdr:cNvPr id="345" name="楕円 344"/>
        <xdr:cNvSpPr/>
      </xdr:nvSpPr>
      <xdr:spPr>
        <a:xfrm>
          <a:off x="15240000" y="1054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3294</xdr:rowOff>
    </xdr:from>
    <xdr:ext cx="762000" cy="259045"/>
    <xdr:sp macro="" textlink="">
      <xdr:nvSpPr>
        <xdr:cNvPr id="346" name="テキスト ボックス 345"/>
        <xdr:cNvSpPr txBox="1"/>
      </xdr:nvSpPr>
      <xdr:spPr>
        <a:xfrm>
          <a:off x="14909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83541</xdr:rowOff>
    </xdr:from>
    <xdr:to>
      <xdr:col>68</xdr:col>
      <xdr:colOff>203200</xdr:colOff>
      <xdr:row>62</xdr:row>
      <xdr:rowOff>13691</xdr:rowOff>
    </xdr:to>
    <xdr:sp macro="" textlink="">
      <xdr:nvSpPr>
        <xdr:cNvPr id="347" name="楕円 346"/>
        <xdr:cNvSpPr/>
      </xdr:nvSpPr>
      <xdr:spPr>
        <a:xfrm>
          <a:off x="14351000" y="1054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169918</xdr:rowOff>
    </xdr:from>
    <xdr:ext cx="762000" cy="259045"/>
    <xdr:sp macro="" textlink="">
      <xdr:nvSpPr>
        <xdr:cNvPr id="348" name="テキスト ボックス 347"/>
        <xdr:cNvSpPr txBox="1"/>
      </xdr:nvSpPr>
      <xdr:spPr>
        <a:xfrm>
          <a:off x="14020800" y="10628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54102</xdr:rowOff>
    </xdr:from>
    <xdr:to>
      <xdr:col>64</xdr:col>
      <xdr:colOff>152400</xdr:colOff>
      <xdr:row>61</xdr:row>
      <xdr:rowOff>155702</xdr:rowOff>
    </xdr:to>
    <xdr:sp macro="" textlink="">
      <xdr:nvSpPr>
        <xdr:cNvPr id="349" name="楕円 348"/>
        <xdr:cNvSpPr/>
      </xdr:nvSpPr>
      <xdr:spPr>
        <a:xfrm>
          <a:off x="13462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140479</xdr:rowOff>
    </xdr:from>
    <xdr:ext cx="762000" cy="259045"/>
    <xdr:sp macro="" textlink="">
      <xdr:nvSpPr>
        <xdr:cNvPr id="350" name="テキスト ボックス 349"/>
        <xdr:cNvSpPr txBox="1"/>
      </xdr:nvSpPr>
      <xdr:spPr>
        <a:xfrm>
          <a:off x="13131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ゴシック" panose="020B0609070205080204" pitchFamily="49" charset="-128"/>
              <a:ea typeface="ＭＳ ゴシック" panose="020B0609070205080204" pitchFamily="49" charset="-128"/>
            </a:rPr>
            <a:t>　近年の普通建設事業費の増加に伴い償還額が増加しているため、平成</a:t>
          </a:r>
          <a:r>
            <a:rPr kumimoji="1" lang="en-US" altLang="ja-JP" sz="1400">
              <a:latin typeface="ＭＳ ゴシック" panose="020B0609070205080204" pitchFamily="49" charset="-128"/>
              <a:ea typeface="ＭＳ ゴシック" panose="020B0609070205080204" pitchFamily="49" charset="-128"/>
            </a:rPr>
            <a:t>30</a:t>
          </a:r>
          <a:r>
            <a:rPr kumimoji="1" lang="ja-JP" altLang="en-US" sz="1400">
              <a:latin typeface="ＭＳ ゴシック" panose="020B0609070205080204" pitchFamily="49" charset="-128"/>
              <a:ea typeface="ＭＳ ゴシック" panose="020B0609070205080204" pitchFamily="49" charset="-128"/>
            </a:rPr>
            <a:t>年度以降は類似団体平均を上回る数値まで悪化している。</a:t>
          </a:r>
        </a:p>
        <a:p>
          <a:r>
            <a:rPr kumimoji="1" lang="ja-JP" altLang="en-US" sz="1400">
              <a:latin typeface="ＭＳ ゴシック" panose="020B0609070205080204" pitchFamily="49" charset="-128"/>
              <a:ea typeface="ＭＳ ゴシック" panose="020B0609070205080204" pitchFamily="49" charset="-128"/>
            </a:rPr>
            <a:t>　今後、施設整備事業の地方債償還の開始を控えており、さらなる数値の悪化が見込まれる。公債費負担適正化計画に則り、適正化に努める。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20574</xdr:rowOff>
    </xdr:from>
    <xdr:to>
      <xdr:col>81</xdr:col>
      <xdr:colOff>44450</xdr:colOff>
      <xdr:row>42</xdr:row>
      <xdr:rowOff>49530</xdr:rowOff>
    </xdr:to>
    <xdr:cxnSp macro="">
      <xdr:nvCxnSpPr>
        <xdr:cNvPr id="381" name="直線コネクタ 380"/>
        <xdr:cNvCxnSpPr/>
      </xdr:nvCxnSpPr>
      <xdr:spPr>
        <a:xfrm>
          <a:off x="16179800" y="7221474"/>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61231</xdr:rowOff>
    </xdr:from>
    <xdr:ext cx="762000" cy="259045"/>
    <xdr:sp macro="" textlink="">
      <xdr:nvSpPr>
        <xdr:cNvPr id="382" name="公債費負担の状況平均値テキスト"/>
        <xdr:cNvSpPr txBox="1"/>
      </xdr:nvSpPr>
      <xdr:spPr>
        <a:xfrm>
          <a:off x="17106900" y="691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153416</xdr:rowOff>
    </xdr:from>
    <xdr:to>
      <xdr:col>77</xdr:col>
      <xdr:colOff>44450</xdr:colOff>
      <xdr:row>42</xdr:row>
      <xdr:rowOff>20574</xdr:rowOff>
    </xdr:to>
    <xdr:cxnSp macro="">
      <xdr:nvCxnSpPr>
        <xdr:cNvPr id="384" name="直線コネクタ 383"/>
        <xdr:cNvCxnSpPr/>
      </xdr:nvCxnSpPr>
      <xdr:spPr>
        <a:xfrm>
          <a:off x="15290800" y="718286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35052</xdr:rowOff>
    </xdr:from>
    <xdr:to>
      <xdr:col>77</xdr:col>
      <xdr:colOff>95250</xdr:colOff>
      <xdr:row>41</xdr:row>
      <xdr:rowOff>136652</xdr:rowOff>
    </xdr:to>
    <xdr:sp macro="" textlink="">
      <xdr:nvSpPr>
        <xdr:cNvPr id="385" name="フローチャート: 判断 384"/>
        <xdr:cNvSpPr/>
      </xdr:nvSpPr>
      <xdr:spPr>
        <a:xfrm>
          <a:off x="16129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146829</xdr:rowOff>
    </xdr:from>
    <xdr:ext cx="736600" cy="259045"/>
    <xdr:sp macro="" textlink="">
      <xdr:nvSpPr>
        <xdr:cNvPr id="386" name="テキスト ボックス 385"/>
        <xdr:cNvSpPr txBox="1"/>
      </xdr:nvSpPr>
      <xdr:spPr>
        <a:xfrm>
          <a:off x="15798800" y="6833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90678</xdr:rowOff>
    </xdr:from>
    <xdr:to>
      <xdr:col>72</xdr:col>
      <xdr:colOff>203200</xdr:colOff>
      <xdr:row>41</xdr:row>
      <xdr:rowOff>153416</xdr:rowOff>
    </xdr:to>
    <xdr:cxnSp macro="">
      <xdr:nvCxnSpPr>
        <xdr:cNvPr id="387" name="直線コネクタ 386"/>
        <xdr:cNvCxnSpPr/>
      </xdr:nvCxnSpPr>
      <xdr:spPr>
        <a:xfrm>
          <a:off x="14401800" y="712012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44704</xdr:rowOff>
    </xdr:from>
    <xdr:to>
      <xdr:col>73</xdr:col>
      <xdr:colOff>44450</xdr:colOff>
      <xdr:row>41</xdr:row>
      <xdr:rowOff>146304</xdr:rowOff>
    </xdr:to>
    <xdr:sp macro="" textlink="">
      <xdr:nvSpPr>
        <xdr:cNvPr id="388" name="フローチャート: 判断 387"/>
        <xdr:cNvSpPr/>
      </xdr:nvSpPr>
      <xdr:spPr>
        <a:xfrm>
          <a:off x="15240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156481</xdr:rowOff>
    </xdr:from>
    <xdr:ext cx="762000" cy="259045"/>
    <xdr:sp macro="" textlink="">
      <xdr:nvSpPr>
        <xdr:cNvPr id="389" name="テキスト ボックス 388"/>
        <xdr:cNvSpPr txBox="1"/>
      </xdr:nvSpPr>
      <xdr:spPr>
        <a:xfrm>
          <a:off x="14909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52070</xdr:rowOff>
    </xdr:from>
    <xdr:to>
      <xdr:col>68</xdr:col>
      <xdr:colOff>152400</xdr:colOff>
      <xdr:row>41</xdr:row>
      <xdr:rowOff>90678</xdr:rowOff>
    </xdr:to>
    <xdr:cxnSp macro="">
      <xdr:nvCxnSpPr>
        <xdr:cNvPr id="390" name="直線コネクタ 389"/>
        <xdr:cNvCxnSpPr/>
      </xdr:nvCxnSpPr>
      <xdr:spPr>
        <a:xfrm>
          <a:off x="13512800" y="708152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3" name="フローチャート: 判断 392"/>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4" name="テキスト ボックス 393"/>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170180</xdr:rowOff>
    </xdr:from>
    <xdr:to>
      <xdr:col>81</xdr:col>
      <xdr:colOff>95250</xdr:colOff>
      <xdr:row>42</xdr:row>
      <xdr:rowOff>100330</xdr:rowOff>
    </xdr:to>
    <xdr:sp macro="" textlink="">
      <xdr:nvSpPr>
        <xdr:cNvPr id="400" name="楕円 399"/>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142257</xdr:rowOff>
    </xdr:from>
    <xdr:ext cx="762000" cy="259045"/>
    <xdr:sp macro="" textlink="">
      <xdr:nvSpPr>
        <xdr:cNvPr id="401" name="公債費負担の状況該当値テキスト"/>
        <xdr:cNvSpPr txBox="1"/>
      </xdr:nvSpPr>
      <xdr:spPr>
        <a:xfrm>
          <a:off x="17106900" y="717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141224</xdr:rowOff>
    </xdr:from>
    <xdr:to>
      <xdr:col>77</xdr:col>
      <xdr:colOff>95250</xdr:colOff>
      <xdr:row>42</xdr:row>
      <xdr:rowOff>71374</xdr:rowOff>
    </xdr:to>
    <xdr:sp macro="" textlink="">
      <xdr:nvSpPr>
        <xdr:cNvPr id="402" name="楕円 401"/>
        <xdr:cNvSpPr/>
      </xdr:nvSpPr>
      <xdr:spPr>
        <a:xfrm>
          <a:off x="16129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56151</xdr:rowOff>
    </xdr:from>
    <xdr:ext cx="736600" cy="259045"/>
    <xdr:sp macro="" textlink="">
      <xdr:nvSpPr>
        <xdr:cNvPr id="403" name="テキスト ボックス 402"/>
        <xdr:cNvSpPr txBox="1"/>
      </xdr:nvSpPr>
      <xdr:spPr>
        <a:xfrm>
          <a:off x="15798800" y="7257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102616</xdr:rowOff>
    </xdr:from>
    <xdr:to>
      <xdr:col>73</xdr:col>
      <xdr:colOff>44450</xdr:colOff>
      <xdr:row>42</xdr:row>
      <xdr:rowOff>32766</xdr:rowOff>
    </xdr:to>
    <xdr:sp macro="" textlink="">
      <xdr:nvSpPr>
        <xdr:cNvPr id="404" name="楕円 403"/>
        <xdr:cNvSpPr/>
      </xdr:nvSpPr>
      <xdr:spPr>
        <a:xfrm>
          <a:off x="15240000" y="713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17543</xdr:rowOff>
    </xdr:from>
    <xdr:ext cx="762000" cy="259045"/>
    <xdr:sp macro="" textlink="">
      <xdr:nvSpPr>
        <xdr:cNvPr id="405" name="テキスト ボックス 404"/>
        <xdr:cNvSpPr txBox="1"/>
      </xdr:nvSpPr>
      <xdr:spPr>
        <a:xfrm>
          <a:off x="14909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39878</xdr:rowOff>
    </xdr:from>
    <xdr:to>
      <xdr:col>68</xdr:col>
      <xdr:colOff>203200</xdr:colOff>
      <xdr:row>41</xdr:row>
      <xdr:rowOff>141478</xdr:rowOff>
    </xdr:to>
    <xdr:sp macro="" textlink="">
      <xdr:nvSpPr>
        <xdr:cNvPr id="406" name="楕円 405"/>
        <xdr:cNvSpPr/>
      </xdr:nvSpPr>
      <xdr:spPr>
        <a:xfrm>
          <a:off x="14351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151655</xdr:rowOff>
    </xdr:from>
    <xdr:ext cx="762000" cy="259045"/>
    <xdr:sp macro="" textlink="">
      <xdr:nvSpPr>
        <xdr:cNvPr id="407" name="テキスト ボックス 406"/>
        <xdr:cNvSpPr txBox="1"/>
      </xdr:nvSpPr>
      <xdr:spPr>
        <a:xfrm>
          <a:off x="14020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408" name="楕円 407"/>
        <xdr:cNvSpPr/>
      </xdr:nvSpPr>
      <xdr:spPr>
        <a:xfrm>
          <a:off x="13462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409" name="テキスト ボックス 408"/>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ゴシック" panose="020B0609070205080204" pitchFamily="49" charset="-128"/>
              <a:ea typeface="ＭＳ ゴシック" panose="020B0609070205080204" pitchFamily="49" charset="-128"/>
            </a:rPr>
            <a:t>　類似団体と比較すると、将来負担比率は高くなっている。これは、令和元年度まで実施された新施設整備事業等に係る地方債現在高の増加によるものである。</a:t>
          </a:r>
        </a:p>
        <a:p>
          <a:r>
            <a:rPr kumimoji="1" lang="ja-JP" altLang="en-US" sz="1400">
              <a:latin typeface="ＭＳ ゴシック" panose="020B0609070205080204" pitchFamily="49" charset="-128"/>
              <a:ea typeface="ＭＳ ゴシック" panose="020B0609070205080204" pitchFamily="49" charset="-128"/>
            </a:rPr>
            <a:t>　令和元年度で地方債残高はピークを迎えたが、将来負担比率のこれ以上の悪化を防ぐよう地方債の発行を抑制し計画的な事業実施を図る必要がある。</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　</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17865</xdr:rowOff>
    </xdr:from>
    <xdr:to>
      <xdr:col>81</xdr:col>
      <xdr:colOff>44450</xdr:colOff>
      <xdr:row>20</xdr:row>
      <xdr:rowOff>73364</xdr:rowOff>
    </xdr:to>
    <xdr:cxnSp macro="">
      <xdr:nvCxnSpPr>
        <xdr:cNvPr id="443" name="直線コネクタ 442"/>
        <xdr:cNvCxnSpPr/>
      </xdr:nvCxnSpPr>
      <xdr:spPr>
        <a:xfrm flipV="1">
          <a:off x="16179800" y="3446865"/>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46287</xdr:rowOff>
    </xdr:from>
    <xdr:ext cx="762000" cy="259045"/>
    <xdr:sp macro="" textlink="">
      <xdr:nvSpPr>
        <xdr:cNvPr id="444" name="将来負担の状況平均値テキスト"/>
        <xdr:cNvSpPr txBox="1"/>
      </xdr:nvSpPr>
      <xdr:spPr>
        <a:xfrm>
          <a:off x="17106900" y="2275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5" name="フローチャート: 判断 444"/>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144272</xdr:rowOff>
    </xdr:from>
    <xdr:to>
      <xdr:col>77</xdr:col>
      <xdr:colOff>44450</xdr:colOff>
      <xdr:row>20</xdr:row>
      <xdr:rowOff>73364</xdr:rowOff>
    </xdr:to>
    <xdr:cxnSp macro="">
      <xdr:nvCxnSpPr>
        <xdr:cNvPr id="446" name="直線コネクタ 445"/>
        <xdr:cNvCxnSpPr/>
      </xdr:nvCxnSpPr>
      <xdr:spPr>
        <a:xfrm>
          <a:off x="15290800" y="3401822"/>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91694</xdr:rowOff>
    </xdr:from>
    <xdr:to>
      <xdr:col>77</xdr:col>
      <xdr:colOff>95250</xdr:colOff>
      <xdr:row>15</xdr:row>
      <xdr:rowOff>21844</xdr:rowOff>
    </xdr:to>
    <xdr:sp macro="" textlink="">
      <xdr:nvSpPr>
        <xdr:cNvPr id="447" name="フローチャート: 判断 446"/>
        <xdr:cNvSpPr/>
      </xdr:nvSpPr>
      <xdr:spPr>
        <a:xfrm>
          <a:off x="16129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32021</xdr:rowOff>
    </xdr:from>
    <xdr:ext cx="736600" cy="259045"/>
    <xdr:sp macro="" textlink="">
      <xdr:nvSpPr>
        <xdr:cNvPr id="448" name="テキスト ボックス 447"/>
        <xdr:cNvSpPr txBox="1"/>
      </xdr:nvSpPr>
      <xdr:spPr>
        <a:xfrm>
          <a:off x="15798800" y="2260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170138</xdr:rowOff>
    </xdr:from>
    <xdr:to>
      <xdr:col>72</xdr:col>
      <xdr:colOff>203200</xdr:colOff>
      <xdr:row>19</xdr:row>
      <xdr:rowOff>144272</xdr:rowOff>
    </xdr:to>
    <xdr:cxnSp macro="">
      <xdr:nvCxnSpPr>
        <xdr:cNvPr id="449" name="直線コネクタ 448"/>
        <xdr:cNvCxnSpPr/>
      </xdr:nvCxnSpPr>
      <xdr:spPr>
        <a:xfrm>
          <a:off x="14401800" y="3256238"/>
          <a:ext cx="889000" cy="14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84455</xdr:rowOff>
    </xdr:from>
    <xdr:to>
      <xdr:col>73</xdr:col>
      <xdr:colOff>44450</xdr:colOff>
      <xdr:row>15</xdr:row>
      <xdr:rowOff>14605</xdr:rowOff>
    </xdr:to>
    <xdr:sp macro="" textlink="">
      <xdr:nvSpPr>
        <xdr:cNvPr id="450" name="フローチャート: 判断 449"/>
        <xdr:cNvSpPr/>
      </xdr:nvSpPr>
      <xdr:spPr>
        <a:xfrm>
          <a:off x="15240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24782</xdr:rowOff>
    </xdr:from>
    <xdr:ext cx="762000" cy="259045"/>
    <xdr:sp macro="" textlink="">
      <xdr:nvSpPr>
        <xdr:cNvPr id="451" name="テキスト ボックス 450"/>
        <xdr:cNvSpPr txBox="1"/>
      </xdr:nvSpPr>
      <xdr:spPr>
        <a:xfrm>
          <a:off x="14909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102574</xdr:rowOff>
    </xdr:from>
    <xdr:to>
      <xdr:col>68</xdr:col>
      <xdr:colOff>152400</xdr:colOff>
      <xdr:row>18</xdr:row>
      <xdr:rowOff>170138</xdr:rowOff>
    </xdr:to>
    <xdr:cxnSp macro="">
      <xdr:nvCxnSpPr>
        <xdr:cNvPr id="452" name="直線コネクタ 451"/>
        <xdr:cNvCxnSpPr/>
      </xdr:nvCxnSpPr>
      <xdr:spPr>
        <a:xfrm>
          <a:off x="13512800" y="318867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148802</xdr:rowOff>
    </xdr:from>
    <xdr:to>
      <xdr:col>68</xdr:col>
      <xdr:colOff>203200</xdr:colOff>
      <xdr:row>15</xdr:row>
      <xdr:rowOff>78952</xdr:rowOff>
    </xdr:to>
    <xdr:sp macro="" textlink="">
      <xdr:nvSpPr>
        <xdr:cNvPr id="453" name="フローチャート: 判断 452"/>
        <xdr:cNvSpPr/>
      </xdr:nvSpPr>
      <xdr:spPr>
        <a:xfrm>
          <a:off x="14351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89129</xdr:rowOff>
    </xdr:from>
    <xdr:ext cx="762000" cy="259045"/>
    <xdr:sp macro="" textlink="">
      <xdr:nvSpPr>
        <xdr:cNvPr id="454" name="テキスト ボックス 453"/>
        <xdr:cNvSpPr txBox="1"/>
      </xdr:nvSpPr>
      <xdr:spPr>
        <a:xfrm>
          <a:off x="14020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12742</xdr:rowOff>
    </xdr:from>
    <xdr:to>
      <xdr:col>64</xdr:col>
      <xdr:colOff>152400</xdr:colOff>
      <xdr:row>15</xdr:row>
      <xdr:rowOff>114342</xdr:rowOff>
    </xdr:to>
    <xdr:sp macro="" textlink="">
      <xdr:nvSpPr>
        <xdr:cNvPr id="455" name="フローチャート: 判断 454"/>
        <xdr:cNvSpPr/>
      </xdr:nvSpPr>
      <xdr:spPr>
        <a:xfrm>
          <a:off x="13462000" y="258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124519</xdr:rowOff>
    </xdr:from>
    <xdr:ext cx="762000" cy="259045"/>
    <xdr:sp macro="" textlink="">
      <xdr:nvSpPr>
        <xdr:cNvPr id="456" name="テキスト ボックス 455"/>
        <xdr:cNvSpPr txBox="1"/>
      </xdr:nvSpPr>
      <xdr:spPr>
        <a:xfrm>
          <a:off x="13131800" y="2353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138515</xdr:rowOff>
    </xdr:from>
    <xdr:to>
      <xdr:col>81</xdr:col>
      <xdr:colOff>95250</xdr:colOff>
      <xdr:row>20</xdr:row>
      <xdr:rowOff>68665</xdr:rowOff>
    </xdr:to>
    <xdr:sp macro="" textlink="">
      <xdr:nvSpPr>
        <xdr:cNvPr id="462" name="楕円 461"/>
        <xdr:cNvSpPr/>
      </xdr:nvSpPr>
      <xdr:spPr>
        <a:xfrm>
          <a:off x="16967200" y="339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110592</xdr:rowOff>
    </xdr:from>
    <xdr:ext cx="762000" cy="259045"/>
    <xdr:sp macro="" textlink="">
      <xdr:nvSpPr>
        <xdr:cNvPr id="463" name="将来負担の状況該当値テキスト"/>
        <xdr:cNvSpPr txBox="1"/>
      </xdr:nvSpPr>
      <xdr:spPr>
        <a:xfrm>
          <a:off x="17106900" y="3368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22564</xdr:rowOff>
    </xdr:from>
    <xdr:to>
      <xdr:col>77</xdr:col>
      <xdr:colOff>95250</xdr:colOff>
      <xdr:row>20</xdr:row>
      <xdr:rowOff>124164</xdr:rowOff>
    </xdr:to>
    <xdr:sp macro="" textlink="">
      <xdr:nvSpPr>
        <xdr:cNvPr id="464" name="楕円 463"/>
        <xdr:cNvSpPr/>
      </xdr:nvSpPr>
      <xdr:spPr>
        <a:xfrm>
          <a:off x="16129000" y="345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108941</xdr:rowOff>
    </xdr:from>
    <xdr:ext cx="736600" cy="259045"/>
    <xdr:sp macro="" textlink="">
      <xdr:nvSpPr>
        <xdr:cNvPr id="465" name="テキスト ボックス 464"/>
        <xdr:cNvSpPr txBox="1"/>
      </xdr:nvSpPr>
      <xdr:spPr>
        <a:xfrm>
          <a:off x="15798800" y="3537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93472</xdr:rowOff>
    </xdr:from>
    <xdr:to>
      <xdr:col>73</xdr:col>
      <xdr:colOff>44450</xdr:colOff>
      <xdr:row>20</xdr:row>
      <xdr:rowOff>23622</xdr:rowOff>
    </xdr:to>
    <xdr:sp macro="" textlink="">
      <xdr:nvSpPr>
        <xdr:cNvPr id="466" name="楕円 465"/>
        <xdr:cNvSpPr/>
      </xdr:nvSpPr>
      <xdr:spPr>
        <a:xfrm>
          <a:off x="15240000" y="335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8399</xdr:rowOff>
    </xdr:from>
    <xdr:ext cx="762000" cy="259045"/>
    <xdr:sp macro="" textlink="">
      <xdr:nvSpPr>
        <xdr:cNvPr id="467" name="テキスト ボックス 466"/>
        <xdr:cNvSpPr txBox="1"/>
      </xdr:nvSpPr>
      <xdr:spPr>
        <a:xfrm>
          <a:off x="14909800" y="343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119338</xdr:rowOff>
    </xdr:from>
    <xdr:to>
      <xdr:col>68</xdr:col>
      <xdr:colOff>203200</xdr:colOff>
      <xdr:row>19</xdr:row>
      <xdr:rowOff>49488</xdr:rowOff>
    </xdr:to>
    <xdr:sp macro="" textlink="">
      <xdr:nvSpPr>
        <xdr:cNvPr id="468" name="楕円 467"/>
        <xdr:cNvSpPr/>
      </xdr:nvSpPr>
      <xdr:spPr>
        <a:xfrm>
          <a:off x="14351000" y="320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34265</xdr:rowOff>
    </xdr:from>
    <xdr:ext cx="762000" cy="259045"/>
    <xdr:sp macro="" textlink="">
      <xdr:nvSpPr>
        <xdr:cNvPr id="469" name="テキスト ボックス 468"/>
        <xdr:cNvSpPr txBox="1"/>
      </xdr:nvSpPr>
      <xdr:spPr>
        <a:xfrm>
          <a:off x="14020800" y="3291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51774</xdr:rowOff>
    </xdr:from>
    <xdr:to>
      <xdr:col>64</xdr:col>
      <xdr:colOff>152400</xdr:colOff>
      <xdr:row>18</xdr:row>
      <xdr:rowOff>153374</xdr:rowOff>
    </xdr:to>
    <xdr:sp macro="" textlink="">
      <xdr:nvSpPr>
        <xdr:cNvPr id="470" name="楕円 469"/>
        <xdr:cNvSpPr/>
      </xdr:nvSpPr>
      <xdr:spPr>
        <a:xfrm>
          <a:off x="13462000" y="313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138151</xdr:rowOff>
    </xdr:from>
    <xdr:ext cx="762000" cy="259045"/>
    <xdr:sp macro="" textlink="">
      <xdr:nvSpPr>
        <xdr:cNvPr id="471" name="テキスト ボックス 470"/>
        <xdr:cNvSpPr txBox="1"/>
      </xdr:nvSpPr>
      <xdr:spPr>
        <a:xfrm>
          <a:off x="13131800" y="322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15,499
15,220
75.18
11,218,096
10,931,837
256,987
5,821,922
14,438,205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ゴシック" panose="020B0609070205080204" pitchFamily="49" charset="-128"/>
              <a:ea typeface="ＭＳ ゴシック" panose="020B0609070205080204" pitchFamily="49" charset="-128"/>
            </a:rPr>
            <a:t>　類似団体、全国平均を下回っているが、会計年度任用職員報酬の増のため人件費に係る経常経費充当一般財源が増加しており、改善を図っていく。</a:t>
          </a:r>
        </a:p>
        <a:p>
          <a:r>
            <a:rPr kumimoji="1" lang="ja-JP" altLang="en-US" sz="1400">
              <a:latin typeface="ＭＳ ゴシック" panose="020B0609070205080204" pitchFamily="49" charset="-128"/>
              <a:ea typeface="ＭＳ ゴシック" panose="020B0609070205080204" pitchFamily="49" charset="-128"/>
            </a:rPr>
            <a:t>　職員数は平成</a:t>
          </a:r>
          <a:r>
            <a:rPr kumimoji="1" lang="en-US" altLang="ja-JP" sz="1400">
              <a:latin typeface="ＭＳ ゴシック" panose="020B0609070205080204" pitchFamily="49" charset="-128"/>
              <a:ea typeface="ＭＳ ゴシック" panose="020B0609070205080204" pitchFamily="49" charset="-128"/>
            </a:rPr>
            <a:t>28</a:t>
          </a:r>
          <a:r>
            <a:rPr kumimoji="1" lang="ja-JP" altLang="en-US" sz="1400">
              <a:latin typeface="ＭＳ ゴシック" panose="020B0609070205080204" pitchFamily="49" charset="-128"/>
              <a:ea typeface="ＭＳ ゴシック" panose="020B0609070205080204" pitchFamily="49" charset="-128"/>
            </a:rPr>
            <a:t>年度からの</a:t>
          </a:r>
          <a:r>
            <a:rPr kumimoji="1" lang="en-US" altLang="ja-JP" sz="1400">
              <a:latin typeface="ＭＳ ゴシック" panose="020B0609070205080204" pitchFamily="49" charset="-128"/>
              <a:ea typeface="ＭＳ ゴシック" panose="020B0609070205080204" pitchFamily="49" charset="-128"/>
            </a:rPr>
            <a:t>5</a:t>
          </a:r>
          <a:r>
            <a:rPr kumimoji="1" lang="ja-JP" altLang="en-US" sz="1400">
              <a:latin typeface="ＭＳ ゴシック" panose="020B0609070205080204" pitchFamily="49" charset="-128"/>
              <a:ea typeface="ＭＳ ゴシック" panose="020B0609070205080204" pitchFamily="49" charset="-128"/>
            </a:rPr>
            <a:t>年間で</a:t>
          </a:r>
          <a:r>
            <a:rPr kumimoji="1" lang="en-US" altLang="ja-JP" sz="1400">
              <a:latin typeface="ＭＳ ゴシック" panose="020B0609070205080204" pitchFamily="49" charset="-128"/>
              <a:ea typeface="ＭＳ ゴシック" panose="020B0609070205080204" pitchFamily="49" charset="-128"/>
            </a:rPr>
            <a:t>3</a:t>
          </a:r>
          <a:r>
            <a:rPr kumimoji="1" lang="ja-JP" altLang="en-US" sz="1400">
              <a:latin typeface="ＭＳ ゴシック" panose="020B0609070205080204" pitchFamily="49" charset="-128"/>
              <a:ea typeface="ＭＳ ゴシック" panose="020B0609070205080204" pitchFamily="49" charset="-128"/>
            </a:rPr>
            <a:t>名増加している。会計年度任用職員を含めた職員数の適正管理につとめ、人件費の削減に努める。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24130</xdr:rowOff>
    </xdr:from>
    <xdr:to>
      <xdr:col>24</xdr:col>
      <xdr:colOff>25400</xdr:colOff>
      <xdr:row>34</xdr:row>
      <xdr:rowOff>85852</xdr:rowOff>
    </xdr:to>
    <xdr:cxnSp macro="">
      <xdr:nvCxnSpPr>
        <xdr:cNvPr id="64" name="直線コネクタ 63"/>
        <xdr:cNvCxnSpPr/>
      </xdr:nvCxnSpPr>
      <xdr:spPr>
        <a:xfrm>
          <a:off x="3987800" y="5681980"/>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89425</xdr:rowOff>
    </xdr:from>
    <xdr:ext cx="762000" cy="259045"/>
    <xdr:sp macro="" textlink="">
      <xdr:nvSpPr>
        <xdr:cNvPr id="65" name="人件費平均値テキスト"/>
        <xdr:cNvSpPr txBox="1"/>
      </xdr:nvSpPr>
      <xdr:spPr>
        <a:xfrm>
          <a:off x="4914900" y="5918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14986</xdr:rowOff>
    </xdr:from>
    <xdr:to>
      <xdr:col>19</xdr:col>
      <xdr:colOff>187325</xdr:colOff>
      <xdr:row>33</xdr:row>
      <xdr:rowOff>24130</xdr:rowOff>
    </xdr:to>
    <xdr:cxnSp macro="">
      <xdr:nvCxnSpPr>
        <xdr:cNvPr id="67" name="直線コネクタ 66"/>
        <xdr:cNvCxnSpPr/>
      </xdr:nvCxnSpPr>
      <xdr:spPr>
        <a:xfrm>
          <a:off x="3098800" y="56728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25908</xdr:rowOff>
    </xdr:from>
    <xdr:to>
      <xdr:col>20</xdr:col>
      <xdr:colOff>38100</xdr:colOff>
      <xdr:row>34</xdr:row>
      <xdr:rowOff>127508</xdr:rowOff>
    </xdr:to>
    <xdr:sp macro="" textlink="">
      <xdr:nvSpPr>
        <xdr:cNvPr id="68" name="フローチャート: 判断 67"/>
        <xdr:cNvSpPr/>
      </xdr:nvSpPr>
      <xdr:spPr>
        <a:xfrm>
          <a:off x="3937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112285</xdr:rowOff>
    </xdr:from>
    <xdr:ext cx="736600" cy="259045"/>
    <xdr:sp macro="" textlink="">
      <xdr:nvSpPr>
        <xdr:cNvPr id="69" name="テキスト ボックス 68"/>
        <xdr:cNvSpPr txBox="1"/>
      </xdr:nvSpPr>
      <xdr:spPr>
        <a:xfrm>
          <a:off x="3606800" y="5941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1270</xdr:rowOff>
    </xdr:from>
    <xdr:to>
      <xdr:col>15</xdr:col>
      <xdr:colOff>98425</xdr:colOff>
      <xdr:row>33</xdr:row>
      <xdr:rowOff>14986</xdr:rowOff>
    </xdr:to>
    <xdr:cxnSp macro="">
      <xdr:nvCxnSpPr>
        <xdr:cNvPr id="70" name="直線コネクタ 69"/>
        <xdr:cNvCxnSpPr/>
      </xdr:nvCxnSpPr>
      <xdr:spPr>
        <a:xfrm>
          <a:off x="2209800" y="56591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30480</xdr:rowOff>
    </xdr:from>
    <xdr:to>
      <xdr:col>15</xdr:col>
      <xdr:colOff>149225</xdr:colOff>
      <xdr:row>34</xdr:row>
      <xdr:rowOff>132080</xdr:rowOff>
    </xdr:to>
    <xdr:sp macro="" textlink="">
      <xdr:nvSpPr>
        <xdr:cNvPr id="71" name="フローチャート: 判断 70"/>
        <xdr:cNvSpPr/>
      </xdr:nvSpPr>
      <xdr:spPr>
        <a:xfrm>
          <a:off x="3048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116857</xdr:rowOff>
    </xdr:from>
    <xdr:ext cx="762000" cy="259045"/>
    <xdr:sp macro="" textlink="">
      <xdr:nvSpPr>
        <xdr:cNvPr id="72" name="テキスト ボックス 71"/>
        <xdr:cNvSpPr txBox="1"/>
      </xdr:nvSpPr>
      <xdr:spPr>
        <a:xfrm>
          <a:off x="2717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108712</xdr:rowOff>
    </xdr:from>
    <xdr:to>
      <xdr:col>11</xdr:col>
      <xdr:colOff>9525</xdr:colOff>
      <xdr:row>33</xdr:row>
      <xdr:rowOff>1270</xdr:rowOff>
    </xdr:to>
    <xdr:cxnSp macro="">
      <xdr:nvCxnSpPr>
        <xdr:cNvPr id="73" name="直線コネクタ 72"/>
        <xdr:cNvCxnSpPr/>
      </xdr:nvCxnSpPr>
      <xdr:spPr>
        <a:xfrm>
          <a:off x="1320800" y="55951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121429</xdr:rowOff>
    </xdr:from>
    <xdr:ext cx="762000" cy="259045"/>
    <xdr:sp macro="" textlink="">
      <xdr:nvSpPr>
        <xdr:cNvPr id="75" name="テキスト ボックス 74"/>
        <xdr:cNvSpPr txBox="1"/>
      </xdr:nvSpPr>
      <xdr:spPr>
        <a:xfrm>
          <a:off x="1828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39624</xdr:rowOff>
    </xdr:from>
    <xdr:to>
      <xdr:col>6</xdr:col>
      <xdr:colOff>171450</xdr:colOff>
      <xdr:row>34</xdr:row>
      <xdr:rowOff>141224</xdr:rowOff>
    </xdr:to>
    <xdr:sp macro="" textlink="">
      <xdr:nvSpPr>
        <xdr:cNvPr id="76" name="フローチャート: 判断 75"/>
        <xdr:cNvSpPr/>
      </xdr:nvSpPr>
      <xdr:spPr>
        <a:xfrm>
          <a:off x="1270000" y="586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126001</xdr:rowOff>
    </xdr:from>
    <xdr:ext cx="762000" cy="259045"/>
    <xdr:sp macro="" textlink="">
      <xdr:nvSpPr>
        <xdr:cNvPr id="77" name="テキスト ボックス 76"/>
        <xdr:cNvSpPr txBox="1"/>
      </xdr:nvSpPr>
      <xdr:spPr>
        <a:xfrm>
          <a:off x="939800" y="595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35052</xdr:rowOff>
    </xdr:from>
    <xdr:to>
      <xdr:col>24</xdr:col>
      <xdr:colOff>76200</xdr:colOff>
      <xdr:row>34</xdr:row>
      <xdr:rowOff>136652</xdr:rowOff>
    </xdr:to>
    <xdr:sp macro="" textlink="">
      <xdr:nvSpPr>
        <xdr:cNvPr id="83" name="楕円 82"/>
        <xdr:cNvSpPr/>
      </xdr:nvSpPr>
      <xdr:spPr>
        <a:xfrm>
          <a:off x="47752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51579</xdr:rowOff>
    </xdr:from>
    <xdr:ext cx="762000" cy="259045"/>
    <xdr:sp macro="" textlink="">
      <xdr:nvSpPr>
        <xdr:cNvPr id="84" name="人件費該当値テキスト"/>
        <xdr:cNvSpPr txBox="1"/>
      </xdr:nvSpPr>
      <xdr:spPr>
        <a:xfrm>
          <a:off x="4914900" y="570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144780</xdr:rowOff>
    </xdr:from>
    <xdr:to>
      <xdr:col>20</xdr:col>
      <xdr:colOff>38100</xdr:colOff>
      <xdr:row>33</xdr:row>
      <xdr:rowOff>74930</xdr:rowOff>
    </xdr:to>
    <xdr:sp macro="" textlink="">
      <xdr:nvSpPr>
        <xdr:cNvPr id="85" name="楕円 84"/>
        <xdr:cNvSpPr/>
      </xdr:nvSpPr>
      <xdr:spPr>
        <a:xfrm>
          <a:off x="3937000" y="563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85107</xdr:rowOff>
    </xdr:from>
    <xdr:ext cx="736600" cy="259045"/>
    <xdr:sp macro="" textlink="">
      <xdr:nvSpPr>
        <xdr:cNvPr id="86" name="テキスト ボックス 85"/>
        <xdr:cNvSpPr txBox="1"/>
      </xdr:nvSpPr>
      <xdr:spPr>
        <a:xfrm>
          <a:off x="3606800" y="540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135636</xdr:rowOff>
    </xdr:from>
    <xdr:to>
      <xdr:col>15</xdr:col>
      <xdr:colOff>149225</xdr:colOff>
      <xdr:row>33</xdr:row>
      <xdr:rowOff>65786</xdr:rowOff>
    </xdr:to>
    <xdr:sp macro="" textlink="">
      <xdr:nvSpPr>
        <xdr:cNvPr id="87" name="楕円 86"/>
        <xdr:cNvSpPr/>
      </xdr:nvSpPr>
      <xdr:spPr>
        <a:xfrm>
          <a:off x="3048000" y="562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75963</xdr:rowOff>
    </xdr:from>
    <xdr:ext cx="762000" cy="259045"/>
    <xdr:sp macro="" textlink="">
      <xdr:nvSpPr>
        <xdr:cNvPr id="88" name="テキスト ボックス 87"/>
        <xdr:cNvSpPr txBox="1"/>
      </xdr:nvSpPr>
      <xdr:spPr>
        <a:xfrm>
          <a:off x="2717800" y="539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121920</xdr:rowOff>
    </xdr:from>
    <xdr:to>
      <xdr:col>11</xdr:col>
      <xdr:colOff>60325</xdr:colOff>
      <xdr:row>33</xdr:row>
      <xdr:rowOff>52070</xdr:rowOff>
    </xdr:to>
    <xdr:sp macro="" textlink="">
      <xdr:nvSpPr>
        <xdr:cNvPr id="89" name="楕円 88"/>
        <xdr:cNvSpPr/>
      </xdr:nvSpPr>
      <xdr:spPr>
        <a:xfrm>
          <a:off x="2159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62247</xdr:rowOff>
    </xdr:from>
    <xdr:ext cx="762000" cy="259045"/>
    <xdr:sp macro="" textlink="">
      <xdr:nvSpPr>
        <xdr:cNvPr id="90" name="テキスト ボックス 89"/>
        <xdr:cNvSpPr txBox="1"/>
      </xdr:nvSpPr>
      <xdr:spPr>
        <a:xfrm>
          <a:off x="1828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57912</xdr:rowOff>
    </xdr:from>
    <xdr:to>
      <xdr:col>6</xdr:col>
      <xdr:colOff>171450</xdr:colOff>
      <xdr:row>32</xdr:row>
      <xdr:rowOff>159512</xdr:rowOff>
    </xdr:to>
    <xdr:sp macro="" textlink="">
      <xdr:nvSpPr>
        <xdr:cNvPr id="91" name="楕円 90"/>
        <xdr:cNvSpPr/>
      </xdr:nvSpPr>
      <xdr:spPr>
        <a:xfrm>
          <a:off x="1270000" y="554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169689</xdr:rowOff>
    </xdr:from>
    <xdr:ext cx="762000" cy="259045"/>
    <xdr:sp macro="" textlink="">
      <xdr:nvSpPr>
        <xdr:cNvPr id="92" name="テキスト ボックス 91"/>
        <xdr:cNvSpPr txBox="1"/>
      </xdr:nvSpPr>
      <xdr:spPr>
        <a:xfrm>
          <a:off x="939800" y="531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ゴシック" panose="020B0609070205080204" pitchFamily="49" charset="-128"/>
              <a:ea typeface="ＭＳ ゴシック" panose="020B0609070205080204" pitchFamily="49" charset="-128"/>
            </a:rPr>
            <a:t>　類似団体平均、県内平均を上回る結果となっており増加傾向にある。</a:t>
          </a:r>
        </a:p>
        <a:p>
          <a:r>
            <a:rPr kumimoji="1" lang="ja-JP" altLang="en-US" sz="1400">
              <a:latin typeface="ＭＳ ゴシック" panose="020B0609070205080204" pitchFamily="49" charset="-128"/>
              <a:ea typeface="ＭＳ ゴシック" panose="020B0609070205080204" pitchFamily="49" charset="-128"/>
            </a:rPr>
            <a:t>　増加の要因は、ふるさと納税事業広告料、生涯学習センター稼働開始による施設管理料の増によるものである。</a:t>
          </a:r>
        </a:p>
        <a:p>
          <a:r>
            <a:rPr kumimoji="1" lang="ja-JP" altLang="en-US" sz="1400">
              <a:latin typeface="ＭＳ ゴシック" panose="020B0609070205080204" pitchFamily="49" charset="-128"/>
              <a:ea typeface="ＭＳ ゴシック" panose="020B0609070205080204" pitchFamily="49" charset="-128"/>
            </a:rPr>
            <a:t>　今後は、保有施設の統廃合を進め、物件費の削減を進めていく。</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　</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117475</xdr:rowOff>
    </xdr:from>
    <xdr:to>
      <xdr:col>82</xdr:col>
      <xdr:colOff>107950</xdr:colOff>
      <xdr:row>16</xdr:row>
      <xdr:rowOff>155575</xdr:rowOff>
    </xdr:to>
    <xdr:cxnSp macro="">
      <xdr:nvCxnSpPr>
        <xdr:cNvPr id="129" name="直線コネクタ 128"/>
        <xdr:cNvCxnSpPr/>
      </xdr:nvCxnSpPr>
      <xdr:spPr>
        <a:xfrm>
          <a:off x="15671800" y="2689225"/>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45102</xdr:rowOff>
    </xdr:from>
    <xdr:ext cx="762000" cy="259045"/>
    <xdr:sp macro="" textlink="">
      <xdr:nvSpPr>
        <xdr:cNvPr id="130" name="物件費平均値テキスト"/>
        <xdr:cNvSpPr txBox="1"/>
      </xdr:nvSpPr>
      <xdr:spPr>
        <a:xfrm>
          <a:off x="16598900" y="2616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88900</xdr:rowOff>
    </xdr:from>
    <xdr:to>
      <xdr:col>78</xdr:col>
      <xdr:colOff>69850</xdr:colOff>
      <xdr:row>15</xdr:row>
      <xdr:rowOff>117475</xdr:rowOff>
    </xdr:to>
    <xdr:cxnSp macro="">
      <xdr:nvCxnSpPr>
        <xdr:cNvPr id="132" name="直線コネクタ 131"/>
        <xdr:cNvCxnSpPr/>
      </xdr:nvCxnSpPr>
      <xdr:spPr>
        <a:xfrm>
          <a:off x="14782800" y="2489200"/>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38100</xdr:rowOff>
    </xdr:from>
    <xdr:to>
      <xdr:col>78</xdr:col>
      <xdr:colOff>120650</xdr:colOff>
      <xdr:row>17</xdr:row>
      <xdr:rowOff>139700</xdr:rowOff>
    </xdr:to>
    <xdr:sp macro="" textlink="">
      <xdr:nvSpPr>
        <xdr:cNvPr id="133" name="フローチャート: 判断 132"/>
        <xdr:cNvSpPr/>
      </xdr:nvSpPr>
      <xdr:spPr>
        <a:xfrm>
          <a:off x="15621000" y="295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124477</xdr:rowOff>
    </xdr:from>
    <xdr:ext cx="736600" cy="259045"/>
    <xdr:sp macro="" textlink="">
      <xdr:nvSpPr>
        <xdr:cNvPr id="134" name="テキスト ボックス 133"/>
        <xdr:cNvSpPr txBox="1"/>
      </xdr:nvSpPr>
      <xdr:spPr>
        <a:xfrm>
          <a:off x="15290800" y="303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155575</xdr:rowOff>
    </xdr:from>
    <xdr:to>
      <xdr:col>73</xdr:col>
      <xdr:colOff>180975</xdr:colOff>
      <xdr:row>14</xdr:row>
      <xdr:rowOff>88900</xdr:rowOff>
    </xdr:to>
    <xdr:cxnSp macro="">
      <xdr:nvCxnSpPr>
        <xdr:cNvPr id="135" name="直線コネクタ 134"/>
        <xdr:cNvCxnSpPr/>
      </xdr:nvCxnSpPr>
      <xdr:spPr>
        <a:xfrm>
          <a:off x="13893800" y="23844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6" name="フローチャート: 判断 135"/>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7" name="テキスト ボックス 136"/>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155575</xdr:rowOff>
    </xdr:from>
    <xdr:to>
      <xdr:col>69</xdr:col>
      <xdr:colOff>92075</xdr:colOff>
      <xdr:row>16</xdr:row>
      <xdr:rowOff>60325</xdr:rowOff>
    </xdr:to>
    <xdr:cxnSp macro="">
      <xdr:nvCxnSpPr>
        <xdr:cNvPr id="138" name="直線コネクタ 137"/>
        <xdr:cNvCxnSpPr/>
      </xdr:nvCxnSpPr>
      <xdr:spPr>
        <a:xfrm flipV="1">
          <a:off x="13004800" y="2384425"/>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39" name="フローチャート: 判断 138"/>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40" name="テキスト ボックス 139"/>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152400</xdr:rowOff>
    </xdr:from>
    <xdr:to>
      <xdr:col>65</xdr:col>
      <xdr:colOff>53975</xdr:colOff>
      <xdr:row>17</xdr:row>
      <xdr:rowOff>82550</xdr:rowOff>
    </xdr:to>
    <xdr:sp macro="" textlink="">
      <xdr:nvSpPr>
        <xdr:cNvPr id="141" name="フローチャート: 判断 140"/>
        <xdr:cNvSpPr/>
      </xdr:nvSpPr>
      <xdr:spPr>
        <a:xfrm>
          <a:off x="12954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67327</xdr:rowOff>
    </xdr:from>
    <xdr:ext cx="762000" cy="259045"/>
    <xdr:sp macro="" textlink="">
      <xdr:nvSpPr>
        <xdr:cNvPr id="142" name="テキスト ボックス 141"/>
        <xdr:cNvSpPr txBox="1"/>
      </xdr:nvSpPr>
      <xdr:spPr>
        <a:xfrm>
          <a:off x="12623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104775</xdr:rowOff>
    </xdr:from>
    <xdr:to>
      <xdr:col>82</xdr:col>
      <xdr:colOff>158750</xdr:colOff>
      <xdr:row>17</xdr:row>
      <xdr:rowOff>34925</xdr:rowOff>
    </xdr:to>
    <xdr:sp macro="" textlink="">
      <xdr:nvSpPr>
        <xdr:cNvPr id="148" name="楕円 147"/>
        <xdr:cNvSpPr/>
      </xdr:nvSpPr>
      <xdr:spPr>
        <a:xfrm>
          <a:off x="16459200" y="284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76852</xdr:rowOff>
    </xdr:from>
    <xdr:ext cx="762000" cy="259045"/>
    <xdr:sp macro="" textlink="">
      <xdr:nvSpPr>
        <xdr:cNvPr id="149" name="物件費該当値テキスト"/>
        <xdr:cNvSpPr txBox="1"/>
      </xdr:nvSpPr>
      <xdr:spPr>
        <a:xfrm>
          <a:off x="16598900" y="282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66675</xdr:rowOff>
    </xdr:from>
    <xdr:to>
      <xdr:col>78</xdr:col>
      <xdr:colOff>120650</xdr:colOff>
      <xdr:row>15</xdr:row>
      <xdr:rowOff>168275</xdr:rowOff>
    </xdr:to>
    <xdr:sp macro="" textlink="">
      <xdr:nvSpPr>
        <xdr:cNvPr id="150" name="楕円 149"/>
        <xdr:cNvSpPr/>
      </xdr:nvSpPr>
      <xdr:spPr>
        <a:xfrm>
          <a:off x="15621000" y="26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7002</xdr:rowOff>
    </xdr:from>
    <xdr:ext cx="736600" cy="259045"/>
    <xdr:sp macro="" textlink="">
      <xdr:nvSpPr>
        <xdr:cNvPr id="151" name="テキスト ボックス 150"/>
        <xdr:cNvSpPr txBox="1"/>
      </xdr:nvSpPr>
      <xdr:spPr>
        <a:xfrm>
          <a:off x="15290800" y="2407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38100</xdr:rowOff>
    </xdr:from>
    <xdr:to>
      <xdr:col>74</xdr:col>
      <xdr:colOff>31750</xdr:colOff>
      <xdr:row>14</xdr:row>
      <xdr:rowOff>139700</xdr:rowOff>
    </xdr:to>
    <xdr:sp macro="" textlink="">
      <xdr:nvSpPr>
        <xdr:cNvPr id="152" name="楕円 151"/>
        <xdr:cNvSpPr/>
      </xdr:nvSpPr>
      <xdr:spPr>
        <a:xfrm>
          <a:off x="14732000" y="243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149877</xdr:rowOff>
    </xdr:from>
    <xdr:ext cx="762000" cy="259045"/>
    <xdr:sp macro="" textlink="">
      <xdr:nvSpPr>
        <xdr:cNvPr id="153" name="テキスト ボックス 152"/>
        <xdr:cNvSpPr txBox="1"/>
      </xdr:nvSpPr>
      <xdr:spPr>
        <a:xfrm>
          <a:off x="144018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104775</xdr:rowOff>
    </xdr:from>
    <xdr:to>
      <xdr:col>69</xdr:col>
      <xdr:colOff>142875</xdr:colOff>
      <xdr:row>14</xdr:row>
      <xdr:rowOff>34925</xdr:rowOff>
    </xdr:to>
    <xdr:sp macro="" textlink="">
      <xdr:nvSpPr>
        <xdr:cNvPr id="154" name="楕円 153"/>
        <xdr:cNvSpPr/>
      </xdr:nvSpPr>
      <xdr:spPr>
        <a:xfrm>
          <a:off x="13843000" y="233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45102</xdr:rowOff>
    </xdr:from>
    <xdr:ext cx="762000" cy="259045"/>
    <xdr:sp macro="" textlink="">
      <xdr:nvSpPr>
        <xdr:cNvPr id="155" name="テキスト ボックス 154"/>
        <xdr:cNvSpPr txBox="1"/>
      </xdr:nvSpPr>
      <xdr:spPr>
        <a:xfrm>
          <a:off x="13512800" y="21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9525</xdr:rowOff>
    </xdr:from>
    <xdr:to>
      <xdr:col>65</xdr:col>
      <xdr:colOff>53975</xdr:colOff>
      <xdr:row>16</xdr:row>
      <xdr:rowOff>111125</xdr:rowOff>
    </xdr:to>
    <xdr:sp macro="" textlink="">
      <xdr:nvSpPr>
        <xdr:cNvPr id="156" name="楕円 155"/>
        <xdr:cNvSpPr/>
      </xdr:nvSpPr>
      <xdr:spPr>
        <a:xfrm>
          <a:off x="12954000" y="275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121302</xdr:rowOff>
    </xdr:from>
    <xdr:ext cx="762000" cy="259045"/>
    <xdr:sp macro="" textlink="">
      <xdr:nvSpPr>
        <xdr:cNvPr id="157" name="テキスト ボックス 156"/>
        <xdr:cNvSpPr txBox="1"/>
      </xdr:nvSpPr>
      <xdr:spPr>
        <a:xfrm>
          <a:off x="12623800" y="252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ゴシック" panose="020B0609070205080204" pitchFamily="49" charset="-128"/>
              <a:ea typeface="ＭＳ ゴシック" panose="020B0609070205080204" pitchFamily="49" charset="-128"/>
            </a:rPr>
            <a:t>　類似団体、全国平均及び県平均は下回っている。</a:t>
          </a:r>
        </a:p>
        <a:p>
          <a:r>
            <a:rPr kumimoji="1" lang="ja-JP" altLang="en-US" sz="1400">
              <a:latin typeface="ＭＳ ゴシック" panose="020B0609070205080204" pitchFamily="49" charset="-128"/>
              <a:ea typeface="ＭＳ ゴシック" panose="020B0609070205080204" pitchFamily="49" charset="-128"/>
            </a:rPr>
            <a:t>　引き続き、適正な審査及び給付等の実施、町単独施策については、財政力と比較し、過重となっていないか等の検討をしていく。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12700</xdr:rowOff>
    </xdr:from>
    <xdr:to>
      <xdr:col>24</xdr:col>
      <xdr:colOff>25400</xdr:colOff>
      <xdr:row>55</xdr:row>
      <xdr:rowOff>50800</xdr:rowOff>
    </xdr:to>
    <xdr:cxnSp macro="">
      <xdr:nvCxnSpPr>
        <xdr:cNvPr id="193" name="直線コネクタ 192"/>
        <xdr:cNvCxnSpPr/>
      </xdr:nvCxnSpPr>
      <xdr:spPr>
        <a:xfrm flipV="1">
          <a:off x="3987800" y="9442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57802</xdr:rowOff>
    </xdr:from>
    <xdr:ext cx="762000" cy="259045"/>
    <xdr:sp macro="" textlink="">
      <xdr:nvSpPr>
        <xdr:cNvPr id="194" name="扶助費平均値テキスト"/>
        <xdr:cNvSpPr txBox="1"/>
      </xdr:nvSpPr>
      <xdr:spPr>
        <a:xfrm>
          <a:off x="4914900" y="9487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50800</xdr:rowOff>
    </xdr:from>
    <xdr:to>
      <xdr:col>19</xdr:col>
      <xdr:colOff>187325</xdr:colOff>
      <xdr:row>55</xdr:row>
      <xdr:rowOff>69850</xdr:rowOff>
    </xdr:to>
    <xdr:cxnSp macro="">
      <xdr:nvCxnSpPr>
        <xdr:cNvPr id="196" name="直線コネクタ 195"/>
        <xdr:cNvCxnSpPr/>
      </xdr:nvCxnSpPr>
      <xdr:spPr>
        <a:xfrm flipV="1">
          <a:off x="3098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161925</xdr:rowOff>
    </xdr:from>
    <xdr:to>
      <xdr:col>20</xdr:col>
      <xdr:colOff>38100</xdr:colOff>
      <xdr:row>56</xdr:row>
      <xdr:rowOff>92075</xdr:rowOff>
    </xdr:to>
    <xdr:sp macro="" textlink="">
      <xdr:nvSpPr>
        <xdr:cNvPr id="197" name="フローチャート: 判断 196"/>
        <xdr:cNvSpPr/>
      </xdr:nvSpPr>
      <xdr:spPr>
        <a:xfrm>
          <a:off x="3937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76852</xdr:rowOff>
    </xdr:from>
    <xdr:ext cx="736600" cy="259045"/>
    <xdr:sp macro="" textlink="">
      <xdr:nvSpPr>
        <xdr:cNvPr id="198" name="テキスト ボックス 197"/>
        <xdr:cNvSpPr txBox="1"/>
      </xdr:nvSpPr>
      <xdr:spPr>
        <a:xfrm>
          <a:off x="3606800" y="9678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55</xdr:row>
      <xdr:rowOff>127000</xdr:rowOff>
    </xdr:to>
    <xdr:cxnSp macro="">
      <xdr:nvCxnSpPr>
        <xdr:cNvPr id="199" name="直線コネクタ 198"/>
        <xdr:cNvCxnSpPr/>
      </xdr:nvCxnSpPr>
      <xdr:spPr>
        <a:xfrm flipV="1">
          <a:off x="2209800" y="94996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161925</xdr:rowOff>
    </xdr:from>
    <xdr:to>
      <xdr:col>15</xdr:col>
      <xdr:colOff>149225</xdr:colOff>
      <xdr:row>56</xdr:row>
      <xdr:rowOff>92075</xdr:rowOff>
    </xdr:to>
    <xdr:sp macro="" textlink="">
      <xdr:nvSpPr>
        <xdr:cNvPr id="200" name="フローチャート: 判断 199"/>
        <xdr:cNvSpPr/>
      </xdr:nvSpPr>
      <xdr:spPr>
        <a:xfrm>
          <a:off x="3048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76852</xdr:rowOff>
    </xdr:from>
    <xdr:ext cx="762000" cy="259045"/>
    <xdr:sp macro="" textlink="">
      <xdr:nvSpPr>
        <xdr:cNvPr id="201" name="テキスト ボックス 200"/>
        <xdr:cNvSpPr txBox="1"/>
      </xdr:nvSpPr>
      <xdr:spPr>
        <a:xfrm>
          <a:off x="2717800" y="9678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117475</xdr:rowOff>
    </xdr:from>
    <xdr:to>
      <xdr:col>11</xdr:col>
      <xdr:colOff>9525</xdr:colOff>
      <xdr:row>55</xdr:row>
      <xdr:rowOff>127000</xdr:rowOff>
    </xdr:to>
    <xdr:cxnSp macro="">
      <xdr:nvCxnSpPr>
        <xdr:cNvPr id="202" name="直線コネクタ 201"/>
        <xdr:cNvCxnSpPr/>
      </xdr:nvCxnSpPr>
      <xdr:spPr>
        <a:xfrm>
          <a:off x="1320800" y="95472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142875</xdr:rowOff>
    </xdr:from>
    <xdr:to>
      <xdr:col>11</xdr:col>
      <xdr:colOff>60325</xdr:colOff>
      <xdr:row>56</xdr:row>
      <xdr:rowOff>73025</xdr:rowOff>
    </xdr:to>
    <xdr:sp macro="" textlink="">
      <xdr:nvSpPr>
        <xdr:cNvPr id="203" name="フローチャート: 判断 202"/>
        <xdr:cNvSpPr/>
      </xdr:nvSpPr>
      <xdr:spPr>
        <a:xfrm>
          <a:off x="2159000" y="957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57802</xdr:rowOff>
    </xdr:from>
    <xdr:ext cx="762000" cy="259045"/>
    <xdr:sp macro="" textlink="">
      <xdr:nvSpPr>
        <xdr:cNvPr id="204" name="テキスト ボックス 203"/>
        <xdr:cNvSpPr txBox="1"/>
      </xdr:nvSpPr>
      <xdr:spPr>
        <a:xfrm>
          <a:off x="1828800" y="9659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5" name="フローチャート: 判断 204"/>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29227</xdr:rowOff>
    </xdr:from>
    <xdr:ext cx="762000" cy="259045"/>
    <xdr:sp macro="" textlink="">
      <xdr:nvSpPr>
        <xdr:cNvPr id="206" name="テキスト ボックス 205"/>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133350</xdr:rowOff>
    </xdr:from>
    <xdr:to>
      <xdr:col>24</xdr:col>
      <xdr:colOff>76200</xdr:colOff>
      <xdr:row>55</xdr:row>
      <xdr:rowOff>63500</xdr:rowOff>
    </xdr:to>
    <xdr:sp macro="" textlink="">
      <xdr:nvSpPr>
        <xdr:cNvPr id="212" name="楕円 211"/>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149877</xdr:rowOff>
    </xdr:from>
    <xdr:ext cx="762000" cy="259045"/>
    <xdr:sp macro="" textlink="">
      <xdr:nvSpPr>
        <xdr:cNvPr id="213"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14" name="楕円 213"/>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15" name="テキスト ボックス 214"/>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16" name="楕円 215"/>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7" name="テキスト ボックス 216"/>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18" name="楕円 217"/>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9" name="テキスト ボックス 218"/>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66675</xdr:rowOff>
    </xdr:from>
    <xdr:to>
      <xdr:col>6</xdr:col>
      <xdr:colOff>171450</xdr:colOff>
      <xdr:row>55</xdr:row>
      <xdr:rowOff>168275</xdr:rowOff>
    </xdr:to>
    <xdr:sp macro="" textlink="">
      <xdr:nvSpPr>
        <xdr:cNvPr id="220" name="楕円 219"/>
        <xdr:cNvSpPr/>
      </xdr:nvSpPr>
      <xdr:spPr>
        <a:xfrm>
          <a:off x="1270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7002</xdr:rowOff>
    </xdr:from>
    <xdr:ext cx="762000" cy="259045"/>
    <xdr:sp macro="" textlink="">
      <xdr:nvSpPr>
        <xdr:cNvPr id="221" name="テキスト ボックス 220"/>
        <xdr:cNvSpPr txBox="1"/>
      </xdr:nvSpPr>
      <xdr:spPr>
        <a:xfrm>
          <a:off x="939800" y="926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baseline="0">
              <a:latin typeface="ＭＳ ゴシック" panose="020B0609070205080204" pitchFamily="49" charset="-128"/>
              <a:ea typeface="ＭＳ ゴシック" panose="020B0609070205080204" pitchFamily="49" charset="-128"/>
            </a:rPr>
            <a:t>　類似団体の平均と比較すると、上回っている状況であるが、これは繰出金が類似団体と比較して多いためである。</a:t>
          </a:r>
        </a:p>
        <a:p>
          <a:r>
            <a:rPr kumimoji="1" lang="ja-JP" altLang="en-US" sz="1400" baseline="0">
              <a:latin typeface="ＭＳ ゴシック" panose="020B0609070205080204" pitchFamily="49" charset="-128"/>
              <a:ea typeface="ＭＳ ゴシック" panose="020B0609070205080204" pitchFamily="49" charset="-128"/>
            </a:rPr>
            <a:t>　下水道使用料の改定等、公営企業会計等の健全化・適正化により、普通会計の負担額を減らしていくように努める。</a:t>
          </a:r>
        </a:p>
      </xdr:txBody>
    </xdr:sp>
    <xdr:clientData/>
  </xdr:twoCellAnchor>
  <xdr:oneCellAnchor>
    <xdr:from>
      <xdr:col>62</xdr:col>
      <xdr:colOff>6350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66584</xdr:rowOff>
    </xdr:from>
    <xdr:to>
      <xdr:col>82</xdr:col>
      <xdr:colOff>107950</xdr:colOff>
      <xdr:row>59</xdr:row>
      <xdr:rowOff>144962</xdr:rowOff>
    </xdr:to>
    <xdr:cxnSp macro="">
      <xdr:nvCxnSpPr>
        <xdr:cNvPr id="255" name="直線コネクタ 254"/>
        <xdr:cNvCxnSpPr/>
      </xdr:nvCxnSpPr>
      <xdr:spPr>
        <a:xfrm flipV="1">
          <a:off x="15671800" y="10182134"/>
          <a:ext cx="8382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94360</xdr:rowOff>
    </xdr:from>
    <xdr:ext cx="762000" cy="259045"/>
    <xdr:sp macro="" textlink="">
      <xdr:nvSpPr>
        <xdr:cNvPr id="256" name="その他平均値テキスト"/>
        <xdr:cNvSpPr txBox="1"/>
      </xdr:nvSpPr>
      <xdr:spPr>
        <a:xfrm>
          <a:off x="16598900" y="9695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73116</xdr:rowOff>
    </xdr:from>
    <xdr:to>
      <xdr:col>78</xdr:col>
      <xdr:colOff>69850</xdr:colOff>
      <xdr:row>59</xdr:row>
      <xdr:rowOff>144962</xdr:rowOff>
    </xdr:to>
    <xdr:cxnSp macro="">
      <xdr:nvCxnSpPr>
        <xdr:cNvPr id="258" name="直線コネクタ 257"/>
        <xdr:cNvCxnSpPr/>
      </xdr:nvCxnSpPr>
      <xdr:spPr>
        <a:xfrm>
          <a:off x="14782800" y="10188666"/>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23949</xdr:rowOff>
    </xdr:from>
    <xdr:to>
      <xdr:col>78</xdr:col>
      <xdr:colOff>120650</xdr:colOff>
      <xdr:row>58</xdr:row>
      <xdr:rowOff>125549</xdr:rowOff>
    </xdr:to>
    <xdr:sp macro="" textlink="">
      <xdr:nvSpPr>
        <xdr:cNvPr id="259" name="フローチャート: 判断 258"/>
        <xdr:cNvSpPr/>
      </xdr:nvSpPr>
      <xdr:spPr>
        <a:xfrm>
          <a:off x="15621000" y="9968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135726</xdr:rowOff>
    </xdr:from>
    <xdr:ext cx="736600" cy="259045"/>
    <xdr:sp macro="" textlink="">
      <xdr:nvSpPr>
        <xdr:cNvPr id="260" name="テキスト ボックス 259"/>
        <xdr:cNvSpPr txBox="1"/>
      </xdr:nvSpPr>
      <xdr:spPr>
        <a:xfrm>
          <a:off x="15290800" y="9736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73116</xdr:rowOff>
    </xdr:from>
    <xdr:to>
      <xdr:col>73</xdr:col>
      <xdr:colOff>180975</xdr:colOff>
      <xdr:row>59</xdr:row>
      <xdr:rowOff>105773</xdr:rowOff>
    </xdr:to>
    <xdr:cxnSp macro="">
      <xdr:nvCxnSpPr>
        <xdr:cNvPr id="261" name="直線コネクタ 260"/>
        <xdr:cNvCxnSpPr/>
      </xdr:nvCxnSpPr>
      <xdr:spPr>
        <a:xfrm flipV="1">
          <a:off x="13893800" y="101886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10885</xdr:rowOff>
    </xdr:from>
    <xdr:to>
      <xdr:col>74</xdr:col>
      <xdr:colOff>31750</xdr:colOff>
      <xdr:row>58</xdr:row>
      <xdr:rowOff>112485</xdr:rowOff>
    </xdr:to>
    <xdr:sp macro="" textlink="">
      <xdr:nvSpPr>
        <xdr:cNvPr id="262" name="フローチャート: 判断 261"/>
        <xdr:cNvSpPr/>
      </xdr:nvSpPr>
      <xdr:spPr>
        <a:xfrm>
          <a:off x="14732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122662</xdr:rowOff>
    </xdr:from>
    <xdr:ext cx="762000" cy="259045"/>
    <xdr:sp macro="" textlink="">
      <xdr:nvSpPr>
        <xdr:cNvPr id="263" name="テキスト ボックス 262"/>
        <xdr:cNvSpPr txBox="1"/>
      </xdr:nvSpPr>
      <xdr:spPr>
        <a:xfrm>
          <a:off x="14401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86178</xdr:rowOff>
    </xdr:from>
    <xdr:to>
      <xdr:col>69</xdr:col>
      <xdr:colOff>92075</xdr:colOff>
      <xdr:row>59</xdr:row>
      <xdr:rowOff>105773</xdr:rowOff>
    </xdr:to>
    <xdr:cxnSp macro="">
      <xdr:nvCxnSpPr>
        <xdr:cNvPr id="264" name="直線コネクタ 263"/>
        <xdr:cNvCxnSpPr/>
      </xdr:nvCxnSpPr>
      <xdr:spPr>
        <a:xfrm>
          <a:off x="13004800" y="1020172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4354</xdr:rowOff>
    </xdr:from>
    <xdr:to>
      <xdr:col>69</xdr:col>
      <xdr:colOff>142875</xdr:colOff>
      <xdr:row>58</xdr:row>
      <xdr:rowOff>105954</xdr:rowOff>
    </xdr:to>
    <xdr:sp macro="" textlink="">
      <xdr:nvSpPr>
        <xdr:cNvPr id="265" name="フローチャート: 判断 264"/>
        <xdr:cNvSpPr/>
      </xdr:nvSpPr>
      <xdr:spPr>
        <a:xfrm>
          <a:off x="13843000" y="9948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116131</xdr:rowOff>
    </xdr:from>
    <xdr:ext cx="762000" cy="259045"/>
    <xdr:sp macro="" textlink="">
      <xdr:nvSpPr>
        <xdr:cNvPr id="266" name="テキスト ボックス 265"/>
        <xdr:cNvSpPr txBox="1"/>
      </xdr:nvSpPr>
      <xdr:spPr>
        <a:xfrm>
          <a:off x="13512800" y="9717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169273</xdr:rowOff>
    </xdr:from>
    <xdr:to>
      <xdr:col>65</xdr:col>
      <xdr:colOff>53975</xdr:colOff>
      <xdr:row>58</xdr:row>
      <xdr:rowOff>99423</xdr:rowOff>
    </xdr:to>
    <xdr:sp macro="" textlink="">
      <xdr:nvSpPr>
        <xdr:cNvPr id="267" name="フローチャート: 判断 266"/>
        <xdr:cNvSpPr/>
      </xdr:nvSpPr>
      <xdr:spPr>
        <a:xfrm>
          <a:off x="12954000" y="99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109600</xdr:rowOff>
    </xdr:from>
    <xdr:ext cx="762000" cy="259045"/>
    <xdr:sp macro="" textlink="">
      <xdr:nvSpPr>
        <xdr:cNvPr id="268" name="テキスト ボックス 267"/>
        <xdr:cNvSpPr txBox="1"/>
      </xdr:nvSpPr>
      <xdr:spPr>
        <a:xfrm>
          <a:off x="12623800" y="971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15784</xdr:rowOff>
    </xdr:from>
    <xdr:to>
      <xdr:col>82</xdr:col>
      <xdr:colOff>158750</xdr:colOff>
      <xdr:row>59</xdr:row>
      <xdr:rowOff>117384</xdr:rowOff>
    </xdr:to>
    <xdr:sp macro="" textlink="">
      <xdr:nvSpPr>
        <xdr:cNvPr id="274" name="楕円 273"/>
        <xdr:cNvSpPr/>
      </xdr:nvSpPr>
      <xdr:spPr>
        <a:xfrm>
          <a:off x="16459200" y="1013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159311</xdr:rowOff>
    </xdr:from>
    <xdr:ext cx="762000" cy="259045"/>
    <xdr:sp macro="" textlink="">
      <xdr:nvSpPr>
        <xdr:cNvPr id="275" name="その他該当値テキスト"/>
        <xdr:cNvSpPr txBox="1"/>
      </xdr:nvSpPr>
      <xdr:spPr>
        <a:xfrm>
          <a:off x="16598900" y="1010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94162</xdr:rowOff>
    </xdr:from>
    <xdr:to>
      <xdr:col>78</xdr:col>
      <xdr:colOff>120650</xdr:colOff>
      <xdr:row>60</xdr:row>
      <xdr:rowOff>24312</xdr:rowOff>
    </xdr:to>
    <xdr:sp macro="" textlink="">
      <xdr:nvSpPr>
        <xdr:cNvPr id="276" name="楕円 275"/>
        <xdr:cNvSpPr/>
      </xdr:nvSpPr>
      <xdr:spPr>
        <a:xfrm>
          <a:off x="15621000" y="1020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9089</xdr:rowOff>
    </xdr:from>
    <xdr:ext cx="736600" cy="259045"/>
    <xdr:sp macro="" textlink="">
      <xdr:nvSpPr>
        <xdr:cNvPr id="277" name="テキスト ボックス 276"/>
        <xdr:cNvSpPr txBox="1"/>
      </xdr:nvSpPr>
      <xdr:spPr>
        <a:xfrm>
          <a:off x="15290800" y="1029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22316</xdr:rowOff>
    </xdr:from>
    <xdr:to>
      <xdr:col>74</xdr:col>
      <xdr:colOff>31750</xdr:colOff>
      <xdr:row>59</xdr:row>
      <xdr:rowOff>123916</xdr:rowOff>
    </xdr:to>
    <xdr:sp macro="" textlink="">
      <xdr:nvSpPr>
        <xdr:cNvPr id="278" name="楕円 277"/>
        <xdr:cNvSpPr/>
      </xdr:nvSpPr>
      <xdr:spPr>
        <a:xfrm>
          <a:off x="14732000" y="1013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108693</xdr:rowOff>
    </xdr:from>
    <xdr:ext cx="762000" cy="259045"/>
    <xdr:sp macro="" textlink="">
      <xdr:nvSpPr>
        <xdr:cNvPr id="279" name="テキスト ボックス 278"/>
        <xdr:cNvSpPr txBox="1"/>
      </xdr:nvSpPr>
      <xdr:spPr>
        <a:xfrm>
          <a:off x="14401800" y="10224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54973</xdr:rowOff>
    </xdr:from>
    <xdr:to>
      <xdr:col>69</xdr:col>
      <xdr:colOff>142875</xdr:colOff>
      <xdr:row>59</xdr:row>
      <xdr:rowOff>156573</xdr:rowOff>
    </xdr:to>
    <xdr:sp macro="" textlink="">
      <xdr:nvSpPr>
        <xdr:cNvPr id="280" name="楕円 279"/>
        <xdr:cNvSpPr/>
      </xdr:nvSpPr>
      <xdr:spPr>
        <a:xfrm>
          <a:off x="13843000" y="1017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141350</xdr:rowOff>
    </xdr:from>
    <xdr:ext cx="762000" cy="259045"/>
    <xdr:sp macro="" textlink="">
      <xdr:nvSpPr>
        <xdr:cNvPr id="281" name="テキスト ボックス 280"/>
        <xdr:cNvSpPr txBox="1"/>
      </xdr:nvSpPr>
      <xdr:spPr>
        <a:xfrm>
          <a:off x="13512800" y="1025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35378</xdr:rowOff>
    </xdr:from>
    <xdr:to>
      <xdr:col>65</xdr:col>
      <xdr:colOff>53975</xdr:colOff>
      <xdr:row>59</xdr:row>
      <xdr:rowOff>136978</xdr:rowOff>
    </xdr:to>
    <xdr:sp macro="" textlink="">
      <xdr:nvSpPr>
        <xdr:cNvPr id="282" name="楕円 281"/>
        <xdr:cNvSpPr/>
      </xdr:nvSpPr>
      <xdr:spPr>
        <a:xfrm>
          <a:off x="12954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121755</xdr:rowOff>
    </xdr:from>
    <xdr:ext cx="762000" cy="259045"/>
    <xdr:sp macro="" textlink="">
      <xdr:nvSpPr>
        <xdr:cNvPr id="283" name="テキスト ボックス 282"/>
        <xdr:cNvSpPr txBox="1"/>
      </xdr:nvSpPr>
      <xdr:spPr>
        <a:xfrm>
          <a:off x="12623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ゴシック" panose="020B0609070205080204" pitchFamily="49" charset="-128"/>
              <a:ea typeface="ＭＳ ゴシック" panose="020B0609070205080204" pitchFamily="49" charset="-128"/>
            </a:rPr>
            <a:t>　ふるさと納税報償費減等の影響により減少（前年度比</a:t>
          </a:r>
          <a:r>
            <a:rPr kumimoji="1" lang="en-US" altLang="ja-JP" sz="1200">
              <a:latin typeface="ＭＳ ゴシック" panose="020B0609070205080204" pitchFamily="49" charset="-128"/>
              <a:ea typeface="ＭＳ ゴシック" panose="020B0609070205080204" pitchFamily="49" charset="-128"/>
            </a:rPr>
            <a:t>1.6</a:t>
          </a:r>
          <a:r>
            <a:rPr kumimoji="1" lang="ja-JP" altLang="en-US" sz="1200">
              <a:latin typeface="ＭＳ ゴシック" panose="020B0609070205080204" pitchFamily="49" charset="-128"/>
              <a:ea typeface="ＭＳ ゴシック" panose="020B0609070205080204" pitchFamily="49" charset="-128"/>
            </a:rPr>
            <a:t>ポイント）しているが、一部事務組合に対する負担金が類似団体と比較して上回っていること等から、類似団体平均、全国市町村平均、県内平均をいずれも上回る結果となっており。</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峡南医療センター企業団への負担金をはじめとした、一組への負担金ついても繰出基準の検証に努めるとともに、各種補助金については補助金等審査委員会による審査の上、適正な執行を図る。</a:t>
          </a:r>
          <a:endParaRPr kumimoji="1" lang="en-US" altLang="ja-JP" sz="12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44704</xdr:rowOff>
    </xdr:from>
    <xdr:to>
      <xdr:col>82</xdr:col>
      <xdr:colOff>107950</xdr:colOff>
      <xdr:row>38</xdr:row>
      <xdr:rowOff>117856</xdr:rowOff>
    </xdr:to>
    <xdr:cxnSp macro="">
      <xdr:nvCxnSpPr>
        <xdr:cNvPr id="313" name="直線コネクタ 312"/>
        <xdr:cNvCxnSpPr/>
      </xdr:nvCxnSpPr>
      <xdr:spPr>
        <a:xfrm flipV="1">
          <a:off x="15671800" y="655980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63009</xdr:rowOff>
    </xdr:from>
    <xdr:ext cx="762000" cy="259045"/>
    <xdr:sp macro="" textlink="">
      <xdr:nvSpPr>
        <xdr:cNvPr id="314" name="補助費等平均値テキスト"/>
        <xdr:cNvSpPr txBox="1"/>
      </xdr:nvSpPr>
      <xdr:spPr>
        <a:xfrm>
          <a:off x="16598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xdr:rowOff>
    </xdr:from>
    <xdr:to>
      <xdr:col>78</xdr:col>
      <xdr:colOff>69850</xdr:colOff>
      <xdr:row>38</xdr:row>
      <xdr:rowOff>117856</xdr:rowOff>
    </xdr:to>
    <xdr:cxnSp macro="">
      <xdr:nvCxnSpPr>
        <xdr:cNvPr id="316" name="直線コネクタ 315"/>
        <xdr:cNvCxnSpPr/>
      </xdr:nvCxnSpPr>
      <xdr:spPr>
        <a:xfrm>
          <a:off x="14782800" y="652322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17" name="フローチャート: 判断 316"/>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103395</xdr:rowOff>
    </xdr:from>
    <xdr:ext cx="736600" cy="259045"/>
    <xdr:sp macro="" textlink="">
      <xdr:nvSpPr>
        <xdr:cNvPr id="318" name="テキスト ボックス 317"/>
        <xdr:cNvSpPr txBox="1"/>
      </xdr:nvSpPr>
      <xdr:spPr>
        <a:xfrm>
          <a:off x="15290800" y="6104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138430</xdr:rowOff>
    </xdr:from>
    <xdr:to>
      <xdr:col>73</xdr:col>
      <xdr:colOff>180975</xdr:colOff>
      <xdr:row>38</xdr:row>
      <xdr:rowOff>8128</xdr:rowOff>
    </xdr:to>
    <xdr:cxnSp macro="">
      <xdr:nvCxnSpPr>
        <xdr:cNvPr id="319" name="直線コネクタ 318"/>
        <xdr:cNvCxnSpPr/>
      </xdr:nvCxnSpPr>
      <xdr:spPr>
        <a:xfrm>
          <a:off x="13893800" y="64820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135636</xdr:rowOff>
    </xdr:from>
    <xdr:to>
      <xdr:col>74</xdr:col>
      <xdr:colOff>31750</xdr:colOff>
      <xdr:row>37</xdr:row>
      <xdr:rowOff>65786</xdr:rowOff>
    </xdr:to>
    <xdr:sp macro="" textlink="">
      <xdr:nvSpPr>
        <xdr:cNvPr id="320" name="フローチャート: 判断 319"/>
        <xdr:cNvSpPr/>
      </xdr:nvSpPr>
      <xdr:spPr>
        <a:xfrm>
          <a:off x="14732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75963</xdr:rowOff>
    </xdr:from>
    <xdr:ext cx="762000" cy="259045"/>
    <xdr:sp macro="" textlink="">
      <xdr:nvSpPr>
        <xdr:cNvPr id="321" name="テキスト ボックス 320"/>
        <xdr:cNvSpPr txBox="1"/>
      </xdr:nvSpPr>
      <xdr:spPr>
        <a:xfrm>
          <a:off x="14401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83566</xdr:rowOff>
    </xdr:from>
    <xdr:to>
      <xdr:col>69</xdr:col>
      <xdr:colOff>92075</xdr:colOff>
      <xdr:row>37</xdr:row>
      <xdr:rowOff>138430</xdr:rowOff>
    </xdr:to>
    <xdr:cxnSp macro="">
      <xdr:nvCxnSpPr>
        <xdr:cNvPr id="322" name="直線コネクタ 321"/>
        <xdr:cNvCxnSpPr/>
      </xdr:nvCxnSpPr>
      <xdr:spPr>
        <a:xfrm>
          <a:off x="13004800" y="64272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3" name="フローチャート: 判断 32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75963</xdr:rowOff>
    </xdr:from>
    <xdr:ext cx="762000" cy="259045"/>
    <xdr:sp macro="" textlink="">
      <xdr:nvSpPr>
        <xdr:cNvPr id="324" name="テキスト ボックス 323"/>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25" name="フローチャート: 判断 324"/>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71391</xdr:rowOff>
    </xdr:from>
    <xdr:ext cx="762000" cy="259045"/>
    <xdr:sp macro="" textlink="">
      <xdr:nvSpPr>
        <xdr:cNvPr id="326" name="テキスト ボックス 325"/>
        <xdr:cNvSpPr txBox="1"/>
      </xdr:nvSpPr>
      <xdr:spPr>
        <a:xfrm>
          <a:off x="12623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165354</xdr:rowOff>
    </xdr:from>
    <xdr:to>
      <xdr:col>82</xdr:col>
      <xdr:colOff>158750</xdr:colOff>
      <xdr:row>38</xdr:row>
      <xdr:rowOff>95504</xdr:rowOff>
    </xdr:to>
    <xdr:sp macro="" textlink="">
      <xdr:nvSpPr>
        <xdr:cNvPr id="332" name="楕円 331"/>
        <xdr:cNvSpPr/>
      </xdr:nvSpPr>
      <xdr:spPr>
        <a:xfrm>
          <a:off x="16459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137431</xdr:rowOff>
    </xdr:from>
    <xdr:ext cx="762000" cy="259045"/>
    <xdr:sp macro="" textlink="">
      <xdr:nvSpPr>
        <xdr:cNvPr id="333" name="補助費等該当値テキスト"/>
        <xdr:cNvSpPr txBox="1"/>
      </xdr:nvSpPr>
      <xdr:spPr>
        <a:xfrm>
          <a:off x="16598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67056</xdr:rowOff>
    </xdr:from>
    <xdr:to>
      <xdr:col>78</xdr:col>
      <xdr:colOff>120650</xdr:colOff>
      <xdr:row>38</xdr:row>
      <xdr:rowOff>168656</xdr:rowOff>
    </xdr:to>
    <xdr:sp macro="" textlink="">
      <xdr:nvSpPr>
        <xdr:cNvPr id="334" name="楕円 333"/>
        <xdr:cNvSpPr/>
      </xdr:nvSpPr>
      <xdr:spPr>
        <a:xfrm>
          <a:off x="15621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153433</xdr:rowOff>
    </xdr:from>
    <xdr:ext cx="736600" cy="259045"/>
    <xdr:sp macro="" textlink="">
      <xdr:nvSpPr>
        <xdr:cNvPr id="335" name="テキスト ボックス 334"/>
        <xdr:cNvSpPr txBox="1"/>
      </xdr:nvSpPr>
      <xdr:spPr>
        <a:xfrm>
          <a:off x="15290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128778</xdr:rowOff>
    </xdr:from>
    <xdr:to>
      <xdr:col>74</xdr:col>
      <xdr:colOff>31750</xdr:colOff>
      <xdr:row>38</xdr:row>
      <xdr:rowOff>58928</xdr:rowOff>
    </xdr:to>
    <xdr:sp macro="" textlink="">
      <xdr:nvSpPr>
        <xdr:cNvPr id="336" name="楕円 335"/>
        <xdr:cNvSpPr/>
      </xdr:nvSpPr>
      <xdr:spPr>
        <a:xfrm>
          <a:off x="14732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43705</xdr:rowOff>
    </xdr:from>
    <xdr:ext cx="762000" cy="259045"/>
    <xdr:sp macro="" textlink="">
      <xdr:nvSpPr>
        <xdr:cNvPr id="337" name="テキスト ボックス 336"/>
        <xdr:cNvSpPr txBox="1"/>
      </xdr:nvSpPr>
      <xdr:spPr>
        <a:xfrm>
          <a:off x="14401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87630</xdr:rowOff>
    </xdr:from>
    <xdr:to>
      <xdr:col>69</xdr:col>
      <xdr:colOff>142875</xdr:colOff>
      <xdr:row>38</xdr:row>
      <xdr:rowOff>17780</xdr:rowOff>
    </xdr:to>
    <xdr:sp macro="" textlink="">
      <xdr:nvSpPr>
        <xdr:cNvPr id="338" name="楕円 337"/>
        <xdr:cNvSpPr/>
      </xdr:nvSpPr>
      <xdr:spPr>
        <a:xfrm>
          <a:off x="13843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2557</xdr:rowOff>
    </xdr:from>
    <xdr:ext cx="762000" cy="259045"/>
    <xdr:sp macro="" textlink="">
      <xdr:nvSpPr>
        <xdr:cNvPr id="339" name="テキスト ボックス 338"/>
        <xdr:cNvSpPr txBox="1"/>
      </xdr:nvSpPr>
      <xdr:spPr>
        <a:xfrm>
          <a:off x="13512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32766</xdr:rowOff>
    </xdr:from>
    <xdr:to>
      <xdr:col>65</xdr:col>
      <xdr:colOff>53975</xdr:colOff>
      <xdr:row>37</xdr:row>
      <xdr:rowOff>134366</xdr:rowOff>
    </xdr:to>
    <xdr:sp macro="" textlink="">
      <xdr:nvSpPr>
        <xdr:cNvPr id="340" name="楕円 339"/>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119143</xdr:rowOff>
    </xdr:from>
    <xdr:ext cx="762000" cy="259045"/>
    <xdr:sp macro="" textlink="">
      <xdr:nvSpPr>
        <xdr:cNvPr id="341" name="テキスト ボックス 340"/>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近年大型の整備事業の集中により地方債現在高が増加した影響で、地方債の元利償還金が膨らんでおり、公債費に係る経常収支比率は類似団体平均を</a:t>
          </a:r>
          <a:r>
            <a:rPr kumimoji="1" lang="en-US" altLang="ja-JP" sz="1100">
              <a:latin typeface="ＭＳ ゴシック" panose="020B0609070205080204" pitchFamily="49" charset="-128"/>
              <a:ea typeface="ＭＳ ゴシック" panose="020B0609070205080204" pitchFamily="49" charset="-128"/>
            </a:rPr>
            <a:t>3.1</a:t>
          </a:r>
          <a:r>
            <a:rPr kumimoji="1" lang="ja-JP" altLang="en-US" sz="1100">
              <a:latin typeface="ＭＳ ゴシック" panose="020B0609070205080204" pitchFamily="49" charset="-128"/>
              <a:ea typeface="ＭＳ ゴシック" panose="020B0609070205080204" pitchFamily="49" charset="-128"/>
            </a:rPr>
            <a:t>ポイント上回っている。さらに下水道事業などの公営企業債の元利償還金に係るものなど公債費に類似の経費を合わせると、人口１人当たりの決算額は約</a:t>
          </a:r>
          <a:r>
            <a:rPr kumimoji="1" lang="en-US" altLang="ja-JP" sz="1100">
              <a:latin typeface="ＭＳ ゴシック" panose="020B0609070205080204" pitchFamily="49" charset="-128"/>
              <a:ea typeface="ＭＳ ゴシック" panose="020B0609070205080204" pitchFamily="49" charset="-128"/>
            </a:rPr>
            <a:t>1.4</a:t>
          </a:r>
          <a:r>
            <a:rPr kumimoji="1" lang="ja-JP" altLang="en-US" sz="1100">
              <a:latin typeface="ＭＳ ゴシック" panose="020B0609070205080204" pitchFamily="49" charset="-128"/>
              <a:ea typeface="ＭＳ ゴシック" panose="020B0609070205080204" pitchFamily="49" charset="-128"/>
            </a:rPr>
            <a:t>倍となっており、公債費の負担は非常に重い。公債費のピークは令和</a:t>
          </a:r>
          <a:r>
            <a:rPr kumimoji="1" lang="en-US" altLang="ja-JP" sz="1100">
              <a:latin typeface="ＭＳ ゴシック" panose="020B0609070205080204" pitchFamily="49" charset="-128"/>
              <a:ea typeface="ＭＳ ゴシック" panose="020B0609070205080204" pitchFamily="49" charset="-128"/>
            </a:rPr>
            <a:t>5</a:t>
          </a:r>
          <a:r>
            <a:rPr kumimoji="1" lang="ja-JP" altLang="en-US" sz="1100">
              <a:latin typeface="ＭＳ ゴシック" panose="020B0609070205080204" pitchFamily="49" charset="-128"/>
              <a:ea typeface="ＭＳ ゴシック" panose="020B0609070205080204" pitchFamily="49" charset="-128"/>
            </a:rPr>
            <a:t>年度になると見込まれるが、生涯学習センターなどの大型事業の償還年数は</a:t>
          </a:r>
          <a:r>
            <a:rPr kumimoji="1" lang="en-US" altLang="ja-JP" sz="1100">
              <a:latin typeface="ＭＳ ゴシック" panose="020B0609070205080204" pitchFamily="49" charset="-128"/>
              <a:ea typeface="ＭＳ ゴシック" panose="020B0609070205080204" pitchFamily="49" charset="-128"/>
            </a:rPr>
            <a:t>25</a:t>
          </a:r>
          <a:r>
            <a:rPr kumimoji="1" lang="ja-JP" altLang="en-US" sz="1100">
              <a:latin typeface="ＭＳ ゴシック" panose="020B0609070205080204" pitchFamily="49" charset="-128"/>
              <a:ea typeface="ＭＳ ゴシック" panose="020B0609070205080204" pitchFamily="49" charset="-128"/>
            </a:rPr>
            <a:t>年と長期にわたるため、地方債の新規発行抑制をする必要がある。</a:t>
          </a: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165863</xdr:rowOff>
    </xdr:from>
    <xdr:to>
      <xdr:col>24</xdr:col>
      <xdr:colOff>25400</xdr:colOff>
      <xdr:row>78</xdr:row>
      <xdr:rowOff>53848</xdr:rowOff>
    </xdr:to>
    <xdr:cxnSp macro="">
      <xdr:nvCxnSpPr>
        <xdr:cNvPr id="371" name="直線コネクタ 370"/>
        <xdr:cNvCxnSpPr/>
      </xdr:nvCxnSpPr>
      <xdr:spPr>
        <a:xfrm>
          <a:off x="3987800" y="13367513"/>
          <a:ext cx="8382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49292</xdr:rowOff>
    </xdr:from>
    <xdr:ext cx="762000" cy="259045"/>
    <xdr:sp macro="" textlink="">
      <xdr:nvSpPr>
        <xdr:cNvPr id="372" name="公債費平均値テキスト"/>
        <xdr:cNvSpPr txBox="1"/>
      </xdr:nvSpPr>
      <xdr:spPr>
        <a:xfrm>
          <a:off x="4914900" y="13079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165863</xdr:rowOff>
    </xdr:from>
    <xdr:to>
      <xdr:col>19</xdr:col>
      <xdr:colOff>187325</xdr:colOff>
      <xdr:row>78</xdr:row>
      <xdr:rowOff>40132</xdr:rowOff>
    </xdr:to>
    <xdr:cxnSp macro="">
      <xdr:nvCxnSpPr>
        <xdr:cNvPr id="374" name="直線コネクタ 373"/>
        <xdr:cNvCxnSpPr/>
      </xdr:nvCxnSpPr>
      <xdr:spPr>
        <a:xfrm flipV="1">
          <a:off x="3098800" y="13367513"/>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5" name="フローチャート: 判断 374"/>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6" name="テキスト ボックス 375"/>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156718</xdr:rowOff>
    </xdr:from>
    <xdr:to>
      <xdr:col>15</xdr:col>
      <xdr:colOff>98425</xdr:colOff>
      <xdr:row>78</xdr:row>
      <xdr:rowOff>40132</xdr:rowOff>
    </xdr:to>
    <xdr:cxnSp macro="">
      <xdr:nvCxnSpPr>
        <xdr:cNvPr id="377" name="直線コネクタ 376"/>
        <xdr:cNvCxnSpPr/>
      </xdr:nvCxnSpPr>
      <xdr:spPr>
        <a:xfrm>
          <a:off x="2209800" y="133583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8" name="フローチャート: 判断 377"/>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149114</xdr:rowOff>
    </xdr:from>
    <xdr:ext cx="762000" cy="259045"/>
    <xdr:sp macro="" textlink="">
      <xdr:nvSpPr>
        <xdr:cNvPr id="379" name="テキスト ボックス 378"/>
        <xdr:cNvSpPr txBox="1"/>
      </xdr:nvSpPr>
      <xdr:spPr>
        <a:xfrm>
          <a:off x="2717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156718</xdr:rowOff>
    </xdr:to>
    <xdr:cxnSp macro="">
      <xdr:nvCxnSpPr>
        <xdr:cNvPr id="380" name="直線コネクタ 379"/>
        <xdr:cNvCxnSpPr/>
      </xdr:nvCxnSpPr>
      <xdr:spPr>
        <a:xfrm>
          <a:off x="1320800" y="1331722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1" name="フローチャート: 判断 380"/>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82" name="テキスト ボックス 381"/>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83" name="フローチャート: 判断 382"/>
        <xdr:cNvSpPr/>
      </xdr:nvSpPr>
      <xdr:spPr>
        <a:xfrm>
          <a:off x="1270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84" name="テキスト ボックス 383"/>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xdr:rowOff>
    </xdr:from>
    <xdr:to>
      <xdr:col>24</xdr:col>
      <xdr:colOff>76200</xdr:colOff>
      <xdr:row>78</xdr:row>
      <xdr:rowOff>104648</xdr:rowOff>
    </xdr:to>
    <xdr:sp macro="" textlink="">
      <xdr:nvSpPr>
        <xdr:cNvPr id="390" name="楕円 389"/>
        <xdr:cNvSpPr/>
      </xdr:nvSpPr>
      <xdr:spPr>
        <a:xfrm>
          <a:off x="47752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146575</xdr:rowOff>
    </xdr:from>
    <xdr:ext cx="762000" cy="259045"/>
    <xdr:sp macro="" textlink="">
      <xdr:nvSpPr>
        <xdr:cNvPr id="391" name="公債費該当値テキスト"/>
        <xdr:cNvSpPr txBox="1"/>
      </xdr:nvSpPr>
      <xdr:spPr>
        <a:xfrm>
          <a:off x="49149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115063</xdr:rowOff>
    </xdr:from>
    <xdr:to>
      <xdr:col>20</xdr:col>
      <xdr:colOff>38100</xdr:colOff>
      <xdr:row>78</xdr:row>
      <xdr:rowOff>45213</xdr:rowOff>
    </xdr:to>
    <xdr:sp macro="" textlink="">
      <xdr:nvSpPr>
        <xdr:cNvPr id="392" name="楕円 391"/>
        <xdr:cNvSpPr/>
      </xdr:nvSpPr>
      <xdr:spPr>
        <a:xfrm>
          <a:off x="39370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29990</xdr:rowOff>
    </xdr:from>
    <xdr:ext cx="736600" cy="259045"/>
    <xdr:sp macro="" textlink="">
      <xdr:nvSpPr>
        <xdr:cNvPr id="393" name="テキスト ボックス 392"/>
        <xdr:cNvSpPr txBox="1"/>
      </xdr:nvSpPr>
      <xdr:spPr>
        <a:xfrm>
          <a:off x="3606800" y="13403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160782</xdr:rowOff>
    </xdr:from>
    <xdr:to>
      <xdr:col>15</xdr:col>
      <xdr:colOff>149225</xdr:colOff>
      <xdr:row>78</xdr:row>
      <xdr:rowOff>90932</xdr:rowOff>
    </xdr:to>
    <xdr:sp macro="" textlink="">
      <xdr:nvSpPr>
        <xdr:cNvPr id="394" name="楕円 393"/>
        <xdr:cNvSpPr/>
      </xdr:nvSpPr>
      <xdr:spPr>
        <a:xfrm>
          <a:off x="3048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75709</xdr:rowOff>
    </xdr:from>
    <xdr:ext cx="762000" cy="259045"/>
    <xdr:sp macro="" textlink="">
      <xdr:nvSpPr>
        <xdr:cNvPr id="395" name="テキスト ボックス 394"/>
        <xdr:cNvSpPr txBox="1"/>
      </xdr:nvSpPr>
      <xdr:spPr>
        <a:xfrm>
          <a:off x="2717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105918</xdr:rowOff>
    </xdr:from>
    <xdr:to>
      <xdr:col>11</xdr:col>
      <xdr:colOff>60325</xdr:colOff>
      <xdr:row>78</xdr:row>
      <xdr:rowOff>36068</xdr:rowOff>
    </xdr:to>
    <xdr:sp macro="" textlink="">
      <xdr:nvSpPr>
        <xdr:cNvPr id="396" name="楕円 395"/>
        <xdr:cNvSpPr/>
      </xdr:nvSpPr>
      <xdr:spPr>
        <a:xfrm>
          <a:off x="2159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20845</xdr:rowOff>
    </xdr:from>
    <xdr:ext cx="762000" cy="259045"/>
    <xdr:sp macro="" textlink="">
      <xdr:nvSpPr>
        <xdr:cNvPr id="397" name="テキスト ボックス 396"/>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8" name="楕円 397"/>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99" name="テキスト ボックス 398"/>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ゴシック" panose="020B0609070205080204" pitchFamily="49" charset="-128"/>
              <a:ea typeface="ＭＳ ゴシック" panose="020B0609070205080204" pitchFamily="49" charset="-128"/>
            </a:rPr>
            <a:t>　経常経費充当一般財源は、扶助費、補助費、繰出金が減少した一方、人件費、物件費において増加した。</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　会計年度任用職員報酬の増のため人件費に係る経常経費充当一般財源の増などにより、前年度を</a:t>
          </a:r>
          <a:r>
            <a:rPr kumimoji="1" lang="en-US" altLang="ja-JP" sz="1400">
              <a:latin typeface="ＭＳ ゴシック" panose="020B0609070205080204" pitchFamily="49" charset="-128"/>
              <a:ea typeface="ＭＳ ゴシック" panose="020B0609070205080204" pitchFamily="49" charset="-128"/>
            </a:rPr>
            <a:t>4.1</a:t>
          </a:r>
          <a:r>
            <a:rPr kumimoji="1" lang="ja-JP" altLang="en-US" sz="1400">
              <a:latin typeface="ＭＳ ゴシック" panose="020B0609070205080204" pitchFamily="49" charset="-128"/>
              <a:ea typeface="ＭＳ ゴシック" panose="020B0609070205080204" pitchFamily="49" charset="-128"/>
            </a:rPr>
            <a:t>ポイント上回る</a:t>
          </a:r>
          <a:r>
            <a:rPr kumimoji="1" lang="en-US" altLang="ja-JP" sz="1400">
              <a:latin typeface="ＭＳ ゴシック" panose="020B0609070205080204" pitchFamily="49" charset="-128"/>
              <a:ea typeface="ＭＳ ゴシック" panose="020B0609070205080204" pitchFamily="49" charset="-128"/>
            </a:rPr>
            <a:t>78.9</a:t>
          </a:r>
          <a:r>
            <a:rPr kumimoji="1" lang="ja-JP" altLang="en-US" sz="1400">
              <a:latin typeface="ＭＳ ゴシック" panose="020B0609070205080204" pitchFamily="49" charset="-128"/>
              <a:ea typeface="ＭＳ ゴシック" panose="020B0609070205080204" pitchFamily="49" charset="-128"/>
            </a:rPr>
            <a:t>％となった。</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60706</xdr:rowOff>
    </xdr:from>
    <xdr:to>
      <xdr:col>82</xdr:col>
      <xdr:colOff>107950</xdr:colOff>
      <xdr:row>78</xdr:row>
      <xdr:rowOff>76708</xdr:rowOff>
    </xdr:to>
    <xdr:cxnSp macro="">
      <xdr:nvCxnSpPr>
        <xdr:cNvPr id="430" name="直線コネクタ 429"/>
        <xdr:cNvCxnSpPr/>
      </xdr:nvCxnSpPr>
      <xdr:spPr>
        <a:xfrm>
          <a:off x="15671800" y="13262356"/>
          <a:ext cx="8382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3573</xdr:rowOff>
    </xdr:from>
    <xdr:ext cx="762000" cy="259045"/>
    <xdr:sp macro="" textlink="">
      <xdr:nvSpPr>
        <xdr:cNvPr id="431" name="公債費以外平均値テキスト"/>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147574</xdr:rowOff>
    </xdr:from>
    <xdr:to>
      <xdr:col>78</xdr:col>
      <xdr:colOff>69850</xdr:colOff>
      <xdr:row>77</xdr:row>
      <xdr:rowOff>60706</xdr:rowOff>
    </xdr:to>
    <xdr:cxnSp macro="">
      <xdr:nvCxnSpPr>
        <xdr:cNvPr id="433" name="直線コネクタ 432"/>
        <xdr:cNvCxnSpPr/>
      </xdr:nvCxnSpPr>
      <xdr:spPr>
        <a:xfrm>
          <a:off x="14782800" y="13006324"/>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35" name="テキスト ボックス 434"/>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75</xdr:row>
      <xdr:rowOff>147574</xdr:rowOff>
    </xdr:to>
    <xdr:cxnSp macro="">
      <xdr:nvCxnSpPr>
        <xdr:cNvPr id="436" name="直線コネクタ 435"/>
        <xdr:cNvCxnSpPr/>
      </xdr:nvCxnSpPr>
      <xdr:spPr>
        <a:xfrm>
          <a:off x="13893800" y="1295146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5335</xdr:rowOff>
    </xdr:from>
    <xdr:to>
      <xdr:col>74</xdr:col>
      <xdr:colOff>31750</xdr:colOff>
      <xdr:row>77</xdr:row>
      <xdr:rowOff>106935</xdr:rowOff>
    </xdr:to>
    <xdr:sp macro="" textlink="">
      <xdr:nvSpPr>
        <xdr:cNvPr id="437" name="フローチャート: 判断 436"/>
        <xdr:cNvSpPr/>
      </xdr:nvSpPr>
      <xdr:spPr>
        <a:xfrm>
          <a:off x="14732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91712</xdr:rowOff>
    </xdr:from>
    <xdr:ext cx="762000" cy="259045"/>
    <xdr:sp macro="" textlink="">
      <xdr:nvSpPr>
        <xdr:cNvPr id="438" name="テキスト ボックス 437"/>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75</xdr:row>
      <xdr:rowOff>156718</xdr:rowOff>
    </xdr:to>
    <xdr:cxnSp macro="">
      <xdr:nvCxnSpPr>
        <xdr:cNvPr id="439" name="直線コネクタ 438"/>
        <xdr:cNvCxnSpPr/>
      </xdr:nvCxnSpPr>
      <xdr:spPr>
        <a:xfrm flipV="1">
          <a:off x="13004800" y="1295146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158496</xdr:rowOff>
    </xdr:from>
    <xdr:to>
      <xdr:col>69</xdr:col>
      <xdr:colOff>142875</xdr:colOff>
      <xdr:row>77</xdr:row>
      <xdr:rowOff>88646</xdr:rowOff>
    </xdr:to>
    <xdr:sp macro="" textlink="">
      <xdr:nvSpPr>
        <xdr:cNvPr id="440" name="フローチャート: 判断 439"/>
        <xdr:cNvSpPr/>
      </xdr:nvSpPr>
      <xdr:spPr>
        <a:xfrm>
          <a:off x="13843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73423</xdr:rowOff>
    </xdr:from>
    <xdr:ext cx="762000" cy="259045"/>
    <xdr:sp macro="" textlink="">
      <xdr:nvSpPr>
        <xdr:cNvPr id="441" name="テキスト ボックス 440"/>
        <xdr:cNvSpPr txBox="1"/>
      </xdr:nvSpPr>
      <xdr:spPr>
        <a:xfrm>
          <a:off x="13512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131063</xdr:rowOff>
    </xdr:from>
    <xdr:to>
      <xdr:col>65</xdr:col>
      <xdr:colOff>53975</xdr:colOff>
      <xdr:row>77</xdr:row>
      <xdr:rowOff>61213</xdr:rowOff>
    </xdr:to>
    <xdr:sp macro="" textlink="">
      <xdr:nvSpPr>
        <xdr:cNvPr id="442" name="フローチャート: 判断 441"/>
        <xdr:cNvSpPr/>
      </xdr:nvSpPr>
      <xdr:spPr>
        <a:xfrm>
          <a:off x="12954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45990</xdr:rowOff>
    </xdr:from>
    <xdr:ext cx="762000" cy="259045"/>
    <xdr:sp macro="" textlink="">
      <xdr:nvSpPr>
        <xdr:cNvPr id="443" name="テキスト ボックス 442"/>
        <xdr:cNvSpPr txBox="1"/>
      </xdr:nvSpPr>
      <xdr:spPr>
        <a:xfrm>
          <a:off x="12623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25908</xdr:rowOff>
    </xdr:from>
    <xdr:to>
      <xdr:col>82</xdr:col>
      <xdr:colOff>158750</xdr:colOff>
      <xdr:row>78</xdr:row>
      <xdr:rowOff>127508</xdr:rowOff>
    </xdr:to>
    <xdr:sp macro="" textlink="">
      <xdr:nvSpPr>
        <xdr:cNvPr id="449" name="楕円 448"/>
        <xdr:cNvSpPr/>
      </xdr:nvSpPr>
      <xdr:spPr>
        <a:xfrm>
          <a:off x="164592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169435</xdr:rowOff>
    </xdr:from>
    <xdr:ext cx="762000" cy="259045"/>
    <xdr:sp macro="" textlink="">
      <xdr:nvSpPr>
        <xdr:cNvPr id="450" name="公債費以外該当値テキスト"/>
        <xdr:cNvSpPr txBox="1"/>
      </xdr:nvSpPr>
      <xdr:spPr>
        <a:xfrm>
          <a:off x="165989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9906</xdr:rowOff>
    </xdr:from>
    <xdr:to>
      <xdr:col>78</xdr:col>
      <xdr:colOff>120650</xdr:colOff>
      <xdr:row>77</xdr:row>
      <xdr:rowOff>111506</xdr:rowOff>
    </xdr:to>
    <xdr:sp macro="" textlink="">
      <xdr:nvSpPr>
        <xdr:cNvPr id="451" name="楕円 450"/>
        <xdr:cNvSpPr/>
      </xdr:nvSpPr>
      <xdr:spPr>
        <a:xfrm>
          <a:off x="15621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52" name="テキスト ボックス 451"/>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96774</xdr:rowOff>
    </xdr:from>
    <xdr:to>
      <xdr:col>74</xdr:col>
      <xdr:colOff>31750</xdr:colOff>
      <xdr:row>76</xdr:row>
      <xdr:rowOff>26924</xdr:rowOff>
    </xdr:to>
    <xdr:sp macro="" textlink="">
      <xdr:nvSpPr>
        <xdr:cNvPr id="453" name="楕円 452"/>
        <xdr:cNvSpPr/>
      </xdr:nvSpPr>
      <xdr:spPr>
        <a:xfrm>
          <a:off x="14732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37101</xdr:rowOff>
    </xdr:from>
    <xdr:ext cx="762000" cy="259045"/>
    <xdr:sp macro="" textlink="">
      <xdr:nvSpPr>
        <xdr:cNvPr id="454" name="テキスト ボックス 453"/>
        <xdr:cNvSpPr txBox="1"/>
      </xdr:nvSpPr>
      <xdr:spPr>
        <a:xfrm>
          <a:off x="14401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41910</xdr:rowOff>
    </xdr:from>
    <xdr:to>
      <xdr:col>69</xdr:col>
      <xdr:colOff>142875</xdr:colOff>
      <xdr:row>75</xdr:row>
      <xdr:rowOff>143510</xdr:rowOff>
    </xdr:to>
    <xdr:sp macro="" textlink="">
      <xdr:nvSpPr>
        <xdr:cNvPr id="455" name="楕円 454"/>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153687</xdr:rowOff>
    </xdr:from>
    <xdr:ext cx="762000" cy="259045"/>
    <xdr:sp macro="" textlink="">
      <xdr:nvSpPr>
        <xdr:cNvPr id="456" name="テキスト ボックス 455"/>
        <xdr:cNvSpPr txBox="1"/>
      </xdr:nvSpPr>
      <xdr:spPr>
        <a:xfrm>
          <a:off x="13512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57" name="楕円 456"/>
        <xdr:cNvSpPr/>
      </xdr:nvSpPr>
      <xdr:spPr>
        <a:xfrm>
          <a:off x="12954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58" name="テキスト ボックス 457"/>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19855</xdr:rowOff>
    </xdr:from>
    <xdr:to>
      <xdr:col>29</xdr:col>
      <xdr:colOff>127000</xdr:colOff>
      <xdr:row>17</xdr:row>
      <xdr:rowOff>65278</xdr:rowOff>
    </xdr:to>
    <xdr:cxnSp macro="">
      <xdr:nvCxnSpPr>
        <xdr:cNvPr id="50" name="直線コネクタ 49"/>
        <xdr:cNvCxnSpPr/>
      </xdr:nvCxnSpPr>
      <xdr:spPr bwMode="auto">
        <a:xfrm flipV="1">
          <a:off x="5003800" y="2982130"/>
          <a:ext cx="647700" cy="45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4632</xdr:rowOff>
    </xdr:from>
    <xdr:ext cx="762000" cy="259045"/>
    <xdr:sp macro="" textlink="">
      <xdr:nvSpPr>
        <xdr:cNvPr id="51" name="人口1人当たり決算額の推移平均値テキスト130"/>
        <xdr:cNvSpPr txBox="1"/>
      </xdr:nvSpPr>
      <xdr:spPr>
        <a:xfrm>
          <a:off x="5740400" y="2966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65278</xdr:rowOff>
    </xdr:from>
    <xdr:to>
      <xdr:col>26</xdr:col>
      <xdr:colOff>50800</xdr:colOff>
      <xdr:row>17</xdr:row>
      <xdr:rowOff>79428</xdr:rowOff>
    </xdr:to>
    <xdr:cxnSp macro="">
      <xdr:nvCxnSpPr>
        <xdr:cNvPr id="53" name="直線コネクタ 52"/>
        <xdr:cNvCxnSpPr/>
      </xdr:nvCxnSpPr>
      <xdr:spPr bwMode="auto">
        <a:xfrm flipV="1">
          <a:off x="4305300" y="3027553"/>
          <a:ext cx="698500" cy="14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145245</xdr:rowOff>
    </xdr:from>
    <xdr:to>
      <xdr:col>26</xdr:col>
      <xdr:colOff>101600</xdr:colOff>
      <xdr:row>18</xdr:row>
      <xdr:rowOff>75395</xdr:rowOff>
    </xdr:to>
    <xdr:sp macro="" textlink="">
      <xdr:nvSpPr>
        <xdr:cNvPr id="54" name="フローチャート: 判断 53"/>
        <xdr:cNvSpPr/>
      </xdr:nvSpPr>
      <xdr:spPr bwMode="auto">
        <a:xfrm>
          <a:off x="4953000" y="3107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60172</xdr:rowOff>
    </xdr:from>
    <xdr:ext cx="736600" cy="259045"/>
    <xdr:sp macro="" textlink="">
      <xdr:nvSpPr>
        <xdr:cNvPr id="55" name="テキスト ボックス 54"/>
        <xdr:cNvSpPr txBox="1"/>
      </xdr:nvSpPr>
      <xdr:spPr>
        <a:xfrm>
          <a:off x="4622800" y="319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79428</xdr:rowOff>
    </xdr:from>
    <xdr:to>
      <xdr:col>22</xdr:col>
      <xdr:colOff>114300</xdr:colOff>
      <xdr:row>17</xdr:row>
      <xdr:rowOff>93099</xdr:rowOff>
    </xdr:to>
    <xdr:cxnSp macro="">
      <xdr:nvCxnSpPr>
        <xdr:cNvPr id="56" name="直線コネクタ 55"/>
        <xdr:cNvCxnSpPr/>
      </xdr:nvCxnSpPr>
      <xdr:spPr bwMode="auto">
        <a:xfrm flipV="1">
          <a:off x="3606800" y="3041703"/>
          <a:ext cx="698500" cy="13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158991</xdr:rowOff>
    </xdr:from>
    <xdr:to>
      <xdr:col>22</xdr:col>
      <xdr:colOff>165100</xdr:colOff>
      <xdr:row>18</xdr:row>
      <xdr:rowOff>89141</xdr:rowOff>
    </xdr:to>
    <xdr:sp macro="" textlink="">
      <xdr:nvSpPr>
        <xdr:cNvPr id="57" name="フローチャート: 判断 56"/>
        <xdr:cNvSpPr/>
      </xdr:nvSpPr>
      <xdr:spPr bwMode="auto">
        <a:xfrm>
          <a:off x="4254500" y="3121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73918</xdr:rowOff>
    </xdr:from>
    <xdr:ext cx="762000" cy="259045"/>
    <xdr:sp macro="" textlink="">
      <xdr:nvSpPr>
        <xdr:cNvPr id="58" name="テキスト ボックス 57"/>
        <xdr:cNvSpPr txBox="1"/>
      </xdr:nvSpPr>
      <xdr:spPr>
        <a:xfrm>
          <a:off x="3924300" y="320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93099</xdr:rowOff>
    </xdr:from>
    <xdr:to>
      <xdr:col>18</xdr:col>
      <xdr:colOff>177800</xdr:colOff>
      <xdr:row>18</xdr:row>
      <xdr:rowOff>11145</xdr:rowOff>
    </xdr:to>
    <xdr:cxnSp macro="">
      <xdr:nvCxnSpPr>
        <xdr:cNvPr id="59" name="直線コネクタ 58"/>
        <xdr:cNvCxnSpPr/>
      </xdr:nvCxnSpPr>
      <xdr:spPr bwMode="auto">
        <a:xfrm flipV="1">
          <a:off x="2908300" y="3055374"/>
          <a:ext cx="698500" cy="89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770</xdr:rowOff>
    </xdr:from>
    <xdr:to>
      <xdr:col>19</xdr:col>
      <xdr:colOff>38100</xdr:colOff>
      <xdr:row>18</xdr:row>
      <xdr:rowOff>102370</xdr:rowOff>
    </xdr:to>
    <xdr:sp macro="" textlink="">
      <xdr:nvSpPr>
        <xdr:cNvPr id="60" name="フローチャート: 判断 59"/>
        <xdr:cNvSpPr/>
      </xdr:nvSpPr>
      <xdr:spPr bwMode="auto">
        <a:xfrm>
          <a:off x="3556000" y="313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87147</xdr:rowOff>
    </xdr:from>
    <xdr:ext cx="762000" cy="259045"/>
    <xdr:sp macro="" textlink="">
      <xdr:nvSpPr>
        <xdr:cNvPr id="61" name="テキスト ボックス 60"/>
        <xdr:cNvSpPr txBox="1"/>
      </xdr:nvSpPr>
      <xdr:spPr>
        <a:xfrm>
          <a:off x="3225800" y="322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11537</xdr:rowOff>
    </xdr:from>
    <xdr:to>
      <xdr:col>15</xdr:col>
      <xdr:colOff>101600</xdr:colOff>
      <xdr:row>18</xdr:row>
      <xdr:rowOff>113137</xdr:rowOff>
    </xdr:to>
    <xdr:sp macro="" textlink="">
      <xdr:nvSpPr>
        <xdr:cNvPr id="62" name="フローチャート: 判断 61"/>
        <xdr:cNvSpPr/>
      </xdr:nvSpPr>
      <xdr:spPr bwMode="auto">
        <a:xfrm>
          <a:off x="2857500" y="31452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97914</xdr:rowOff>
    </xdr:from>
    <xdr:ext cx="762000" cy="259045"/>
    <xdr:sp macro="" textlink="">
      <xdr:nvSpPr>
        <xdr:cNvPr id="63" name="テキスト ボックス 62"/>
        <xdr:cNvSpPr txBox="1"/>
      </xdr:nvSpPr>
      <xdr:spPr>
        <a:xfrm>
          <a:off x="2527300" y="3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140505</xdr:rowOff>
    </xdr:from>
    <xdr:to>
      <xdr:col>29</xdr:col>
      <xdr:colOff>177800</xdr:colOff>
      <xdr:row>17</xdr:row>
      <xdr:rowOff>70655</xdr:rowOff>
    </xdr:to>
    <xdr:sp macro="" textlink="">
      <xdr:nvSpPr>
        <xdr:cNvPr id="69" name="楕円 68"/>
        <xdr:cNvSpPr/>
      </xdr:nvSpPr>
      <xdr:spPr bwMode="auto">
        <a:xfrm>
          <a:off x="5600700" y="2931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157032</xdr:rowOff>
    </xdr:from>
    <xdr:ext cx="762000" cy="259045"/>
    <xdr:sp macro="" textlink="">
      <xdr:nvSpPr>
        <xdr:cNvPr id="70" name="人口1人当たり決算額の推移該当値テキスト130"/>
        <xdr:cNvSpPr txBox="1"/>
      </xdr:nvSpPr>
      <xdr:spPr>
        <a:xfrm>
          <a:off x="5740400" y="2776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14478</xdr:rowOff>
    </xdr:from>
    <xdr:to>
      <xdr:col>26</xdr:col>
      <xdr:colOff>101600</xdr:colOff>
      <xdr:row>17</xdr:row>
      <xdr:rowOff>116078</xdr:rowOff>
    </xdr:to>
    <xdr:sp macro="" textlink="">
      <xdr:nvSpPr>
        <xdr:cNvPr id="71" name="楕円 70"/>
        <xdr:cNvSpPr/>
      </xdr:nvSpPr>
      <xdr:spPr bwMode="auto">
        <a:xfrm>
          <a:off x="4953000" y="2976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126255</xdr:rowOff>
    </xdr:from>
    <xdr:ext cx="736600" cy="259045"/>
    <xdr:sp macro="" textlink="">
      <xdr:nvSpPr>
        <xdr:cNvPr id="72" name="テキスト ボックス 71"/>
        <xdr:cNvSpPr txBox="1"/>
      </xdr:nvSpPr>
      <xdr:spPr>
        <a:xfrm>
          <a:off x="4622800" y="2745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28628</xdr:rowOff>
    </xdr:from>
    <xdr:to>
      <xdr:col>22</xdr:col>
      <xdr:colOff>165100</xdr:colOff>
      <xdr:row>17</xdr:row>
      <xdr:rowOff>130228</xdr:rowOff>
    </xdr:to>
    <xdr:sp macro="" textlink="">
      <xdr:nvSpPr>
        <xdr:cNvPr id="73" name="楕円 72"/>
        <xdr:cNvSpPr/>
      </xdr:nvSpPr>
      <xdr:spPr bwMode="auto">
        <a:xfrm>
          <a:off x="4254500" y="2990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140405</xdr:rowOff>
    </xdr:from>
    <xdr:ext cx="762000" cy="259045"/>
    <xdr:sp macro="" textlink="">
      <xdr:nvSpPr>
        <xdr:cNvPr id="74" name="テキスト ボックス 73"/>
        <xdr:cNvSpPr txBox="1"/>
      </xdr:nvSpPr>
      <xdr:spPr>
        <a:xfrm>
          <a:off x="3924300" y="2759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42299</xdr:rowOff>
    </xdr:from>
    <xdr:to>
      <xdr:col>19</xdr:col>
      <xdr:colOff>38100</xdr:colOff>
      <xdr:row>17</xdr:row>
      <xdr:rowOff>143899</xdr:rowOff>
    </xdr:to>
    <xdr:sp macro="" textlink="">
      <xdr:nvSpPr>
        <xdr:cNvPr id="75" name="楕円 74"/>
        <xdr:cNvSpPr/>
      </xdr:nvSpPr>
      <xdr:spPr bwMode="auto">
        <a:xfrm>
          <a:off x="3556000" y="30045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154076</xdr:rowOff>
    </xdr:from>
    <xdr:ext cx="762000" cy="259045"/>
    <xdr:sp macro="" textlink="">
      <xdr:nvSpPr>
        <xdr:cNvPr id="76" name="テキスト ボックス 75"/>
        <xdr:cNvSpPr txBox="1"/>
      </xdr:nvSpPr>
      <xdr:spPr>
        <a:xfrm>
          <a:off x="3225800" y="2773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131795</xdr:rowOff>
    </xdr:from>
    <xdr:to>
      <xdr:col>15</xdr:col>
      <xdr:colOff>101600</xdr:colOff>
      <xdr:row>18</xdr:row>
      <xdr:rowOff>61945</xdr:rowOff>
    </xdr:to>
    <xdr:sp macro="" textlink="">
      <xdr:nvSpPr>
        <xdr:cNvPr id="77" name="楕円 76"/>
        <xdr:cNvSpPr/>
      </xdr:nvSpPr>
      <xdr:spPr bwMode="auto">
        <a:xfrm>
          <a:off x="2857500" y="3094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72122</xdr:rowOff>
    </xdr:from>
    <xdr:ext cx="762000" cy="259045"/>
    <xdr:sp macro="" textlink="">
      <xdr:nvSpPr>
        <xdr:cNvPr id="78" name="テキスト ボックス 77"/>
        <xdr:cNvSpPr txBox="1"/>
      </xdr:nvSpPr>
      <xdr:spPr>
        <a:xfrm>
          <a:off x="2527300" y="286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292792</xdr:rowOff>
    </xdr:from>
    <xdr:to>
      <xdr:col>29</xdr:col>
      <xdr:colOff>127000</xdr:colOff>
      <xdr:row>34</xdr:row>
      <xdr:rowOff>335769</xdr:rowOff>
    </xdr:to>
    <xdr:cxnSp macro="">
      <xdr:nvCxnSpPr>
        <xdr:cNvPr id="111" name="直線コネクタ 110"/>
        <xdr:cNvCxnSpPr/>
      </xdr:nvCxnSpPr>
      <xdr:spPr bwMode="auto">
        <a:xfrm flipV="1">
          <a:off x="5003800" y="6560242"/>
          <a:ext cx="647700" cy="42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51516</xdr:rowOff>
    </xdr:from>
    <xdr:ext cx="762000" cy="259045"/>
    <xdr:sp macro="" textlink="">
      <xdr:nvSpPr>
        <xdr:cNvPr id="112" name="人口1人当たり決算額の推移平均値テキスト445"/>
        <xdr:cNvSpPr txBox="1"/>
      </xdr:nvSpPr>
      <xdr:spPr>
        <a:xfrm>
          <a:off x="5740400" y="6661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332721</xdr:rowOff>
    </xdr:from>
    <xdr:to>
      <xdr:col>26</xdr:col>
      <xdr:colOff>50800</xdr:colOff>
      <xdr:row>34</xdr:row>
      <xdr:rowOff>335769</xdr:rowOff>
    </xdr:to>
    <xdr:cxnSp macro="">
      <xdr:nvCxnSpPr>
        <xdr:cNvPr id="114" name="直線コネクタ 113"/>
        <xdr:cNvCxnSpPr/>
      </xdr:nvCxnSpPr>
      <xdr:spPr bwMode="auto">
        <a:xfrm>
          <a:off x="4305300" y="6600171"/>
          <a:ext cx="698500" cy="3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142761</xdr:rowOff>
    </xdr:from>
    <xdr:to>
      <xdr:col>26</xdr:col>
      <xdr:colOff>101600</xdr:colOff>
      <xdr:row>35</xdr:row>
      <xdr:rowOff>244361</xdr:rowOff>
    </xdr:to>
    <xdr:sp macro="" textlink="">
      <xdr:nvSpPr>
        <xdr:cNvPr id="115" name="フローチャート: 判断 114"/>
        <xdr:cNvSpPr/>
      </xdr:nvSpPr>
      <xdr:spPr bwMode="auto">
        <a:xfrm>
          <a:off x="4953000" y="6753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229138</xdr:rowOff>
    </xdr:from>
    <xdr:ext cx="736600" cy="259045"/>
    <xdr:sp macro="" textlink="">
      <xdr:nvSpPr>
        <xdr:cNvPr id="116" name="テキスト ボックス 115"/>
        <xdr:cNvSpPr txBox="1"/>
      </xdr:nvSpPr>
      <xdr:spPr>
        <a:xfrm>
          <a:off x="4622800" y="6839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332721</xdr:rowOff>
    </xdr:from>
    <xdr:to>
      <xdr:col>22</xdr:col>
      <xdr:colOff>114300</xdr:colOff>
      <xdr:row>35</xdr:row>
      <xdr:rowOff>71717</xdr:rowOff>
    </xdr:to>
    <xdr:cxnSp macro="">
      <xdr:nvCxnSpPr>
        <xdr:cNvPr id="117" name="直線コネクタ 116"/>
        <xdr:cNvCxnSpPr/>
      </xdr:nvCxnSpPr>
      <xdr:spPr bwMode="auto">
        <a:xfrm flipV="1">
          <a:off x="3606800" y="6600171"/>
          <a:ext cx="698500" cy="818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140608</xdr:rowOff>
    </xdr:from>
    <xdr:to>
      <xdr:col>22</xdr:col>
      <xdr:colOff>165100</xdr:colOff>
      <xdr:row>35</xdr:row>
      <xdr:rowOff>242208</xdr:rowOff>
    </xdr:to>
    <xdr:sp macro="" textlink="">
      <xdr:nvSpPr>
        <xdr:cNvPr id="118" name="フローチャート: 判断 117"/>
        <xdr:cNvSpPr/>
      </xdr:nvSpPr>
      <xdr:spPr bwMode="auto">
        <a:xfrm>
          <a:off x="4254500" y="67509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226985</xdr:rowOff>
    </xdr:from>
    <xdr:ext cx="762000" cy="259045"/>
    <xdr:sp macro="" textlink="">
      <xdr:nvSpPr>
        <xdr:cNvPr id="119" name="テキスト ボックス 118"/>
        <xdr:cNvSpPr txBox="1"/>
      </xdr:nvSpPr>
      <xdr:spPr>
        <a:xfrm>
          <a:off x="3924300" y="6837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71717</xdr:rowOff>
    </xdr:from>
    <xdr:to>
      <xdr:col>18</xdr:col>
      <xdr:colOff>177800</xdr:colOff>
      <xdr:row>35</xdr:row>
      <xdr:rowOff>120180</xdr:rowOff>
    </xdr:to>
    <xdr:cxnSp macro="">
      <xdr:nvCxnSpPr>
        <xdr:cNvPr id="120" name="直線コネクタ 119"/>
        <xdr:cNvCxnSpPr/>
      </xdr:nvCxnSpPr>
      <xdr:spPr bwMode="auto">
        <a:xfrm flipV="1">
          <a:off x="2908300" y="6682067"/>
          <a:ext cx="698500" cy="48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136551</xdr:rowOff>
    </xdr:from>
    <xdr:to>
      <xdr:col>19</xdr:col>
      <xdr:colOff>38100</xdr:colOff>
      <xdr:row>35</xdr:row>
      <xdr:rowOff>238151</xdr:rowOff>
    </xdr:to>
    <xdr:sp macro="" textlink="">
      <xdr:nvSpPr>
        <xdr:cNvPr id="121" name="フローチャート: 判断 120"/>
        <xdr:cNvSpPr/>
      </xdr:nvSpPr>
      <xdr:spPr bwMode="auto">
        <a:xfrm>
          <a:off x="3556000" y="674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222928</xdr:rowOff>
    </xdr:from>
    <xdr:ext cx="762000" cy="259045"/>
    <xdr:sp macro="" textlink="">
      <xdr:nvSpPr>
        <xdr:cNvPr id="122" name="テキスト ボックス 121"/>
        <xdr:cNvSpPr txBox="1"/>
      </xdr:nvSpPr>
      <xdr:spPr>
        <a:xfrm>
          <a:off x="3225800" y="683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133674</xdr:rowOff>
    </xdr:from>
    <xdr:to>
      <xdr:col>15</xdr:col>
      <xdr:colOff>101600</xdr:colOff>
      <xdr:row>35</xdr:row>
      <xdr:rowOff>235274</xdr:rowOff>
    </xdr:to>
    <xdr:sp macro="" textlink="">
      <xdr:nvSpPr>
        <xdr:cNvPr id="123" name="フローチャート: 判断 122"/>
        <xdr:cNvSpPr/>
      </xdr:nvSpPr>
      <xdr:spPr bwMode="auto">
        <a:xfrm>
          <a:off x="2857500" y="6744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220051</xdr:rowOff>
    </xdr:from>
    <xdr:ext cx="762000" cy="259045"/>
    <xdr:sp macro="" textlink="">
      <xdr:nvSpPr>
        <xdr:cNvPr id="124" name="テキスト ボックス 123"/>
        <xdr:cNvSpPr txBox="1"/>
      </xdr:nvSpPr>
      <xdr:spPr>
        <a:xfrm>
          <a:off x="2527300" y="6830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241992</xdr:rowOff>
    </xdr:from>
    <xdr:to>
      <xdr:col>29</xdr:col>
      <xdr:colOff>177800</xdr:colOff>
      <xdr:row>35</xdr:row>
      <xdr:rowOff>692</xdr:rowOff>
    </xdr:to>
    <xdr:sp macro="" textlink="">
      <xdr:nvSpPr>
        <xdr:cNvPr id="130" name="楕円 129"/>
        <xdr:cNvSpPr/>
      </xdr:nvSpPr>
      <xdr:spPr bwMode="auto">
        <a:xfrm>
          <a:off x="5600700" y="65094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87069</xdr:rowOff>
    </xdr:from>
    <xdr:ext cx="762000" cy="259045"/>
    <xdr:sp macro="" textlink="">
      <xdr:nvSpPr>
        <xdr:cNvPr id="131" name="人口1人当たり決算額の推移該当値テキスト445"/>
        <xdr:cNvSpPr txBox="1"/>
      </xdr:nvSpPr>
      <xdr:spPr>
        <a:xfrm>
          <a:off x="5740400" y="635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284969</xdr:rowOff>
    </xdr:from>
    <xdr:to>
      <xdr:col>26</xdr:col>
      <xdr:colOff>101600</xdr:colOff>
      <xdr:row>35</xdr:row>
      <xdr:rowOff>43669</xdr:rowOff>
    </xdr:to>
    <xdr:sp macro="" textlink="">
      <xdr:nvSpPr>
        <xdr:cNvPr id="132" name="楕円 131"/>
        <xdr:cNvSpPr/>
      </xdr:nvSpPr>
      <xdr:spPr bwMode="auto">
        <a:xfrm>
          <a:off x="4953000" y="6552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53846</xdr:rowOff>
    </xdr:from>
    <xdr:ext cx="736600" cy="259045"/>
    <xdr:sp macro="" textlink="">
      <xdr:nvSpPr>
        <xdr:cNvPr id="133" name="テキスト ボックス 132"/>
        <xdr:cNvSpPr txBox="1"/>
      </xdr:nvSpPr>
      <xdr:spPr>
        <a:xfrm>
          <a:off x="4622800" y="6321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281921</xdr:rowOff>
    </xdr:from>
    <xdr:to>
      <xdr:col>22</xdr:col>
      <xdr:colOff>165100</xdr:colOff>
      <xdr:row>35</xdr:row>
      <xdr:rowOff>40621</xdr:rowOff>
    </xdr:to>
    <xdr:sp macro="" textlink="">
      <xdr:nvSpPr>
        <xdr:cNvPr id="134" name="楕円 133"/>
        <xdr:cNvSpPr/>
      </xdr:nvSpPr>
      <xdr:spPr bwMode="auto">
        <a:xfrm>
          <a:off x="4254500" y="6549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50798</xdr:rowOff>
    </xdr:from>
    <xdr:ext cx="762000" cy="259045"/>
    <xdr:sp macro="" textlink="">
      <xdr:nvSpPr>
        <xdr:cNvPr id="135" name="テキスト ボックス 134"/>
        <xdr:cNvSpPr txBox="1"/>
      </xdr:nvSpPr>
      <xdr:spPr>
        <a:xfrm>
          <a:off x="3924300" y="631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20917</xdr:rowOff>
    </xdr:from>
    <xdr:to>
      <xdr:col>19</xdr:col>
      <xdr:colOff>38100</xdr:colOff>
      <xdr:row>35</xdr:row>
      <xdr:rowOff>122517</xdr:rowOff>
    </xdr:to>
    <xdr:sp macro="" textlink="">
      <xdr:nvSpPr>
        <xdr:cNvPr id="136" name="楕円 135"/>
        <xdr:cNvSpPr/>
      </xdr:nvSpPr>
      <xdr:spPr bwMode="auto">
        <a:xfrm>
          <a:off x="3556000" y="6631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132694</xdr:rowOff>
    </xdr:from>
    <xdr:ext cx="762000" cy="259045"/>
    <xdr:sp macro="" textlink="">
      <xdr:nvSpPr>
        <xdr:cNvPr id="137" name="テキスト ボックス 136"/>
        <xdr:cNvSpPr txBox="1"/>
      </xdr:nvSpPr>
      <xdr:spPr>
        <a:xfrm>
          <a:off x="3225800" y="640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69380</xdr:rowOff>
    </xdr:from>
    <xdr:to>
      <xdr:col>15</xdr:col>
      <xdr:colOff>101600</xdr:colOff>
      <xdr:row>35</xdr:row>
      <xdr:rowOff>170980</xdr:rowOff>
    </xdr:to>
    <xdr:sp macro="" textlink="">
      <xdr:nvSpPr>
        <xdr:cNvPr id="138" name="楕円 137"/>
        <xdr:cNvSpPr/>
      </xdr:nvSpPr>
      <xdr:spPr bwMode="auto">
        <a:xfrm>
          <a:off x="2857500" y="6679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181157</xdr:rowOff>
    </xdr:from>
    <xdr:ext cx="762000" cy="259045"/>
    <xdr:sp macro="" textlink="">
      <xdr:nvSpPr>
        <xdr:cNvPr id="139" name="テキスト ボックス 138"/>
        <xdr:cNvSpPr txBox="1"/>
      </xdr:nvSpPr>
      <xdr:spPr>
        <a:xfrm>
          <a:off x="2527300" y="64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15,499
15,220
75.18
11,218,096
10,931,837
256,987
5,821,922
14,438,205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1036</xdr:rowOff>
    </xdr:from>
    <xdr:to>
      <xdr:col>24</xdr:col>
      <xdr:colOff>63500</xdr:colOff>
      <xdr:row>36</xdr:row>
      <xdr:rowOff>118088</xdr:rowOff>
    </xdr:to>
    <xdr:cxnSp macro="">
      <xdr:nvCxnSpPr>
        <xdr:cNvPr id="58" name="直線コネクタ 57"/>
        <xdr:cNvCxnSpPr/>
      </xdr:nvCxnSpPr>
      <xdr:spPr>
        <a:xfrm flipV="1">
          <a:off x="3797300" y="6173236"/>
          <a:ext cx="838200" cy="11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143822</xdr:rowOff>
    </xdr:from>
    <xdr:ext cx="599010" cy="259045"/>
    <xdr:sp macro="" textlink="">
      <xdr:nvSpPr>
        <xdr:cNvPr id="59" name="人件費平均値テキスト"/>
        <xdr:cNvSpPr txBox="1"/>
      </xdr:nvSpPr>
      <xdr:spPr>
        <a:xfrm>
          <a:off x="4686300" y="5973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118088</xdr:rowOff>
    </xdr:from>
    <xdr:to>
      <xdr:col>19</xdr:col>
      <xdr:colOff>177800</xdr:colOff>
      <xdr:row>36</xdr:row>
      <xdr:rowOff>120397</xdr:rowOff>
    </xdr:to>
    <xdr:cxnSp macro="">
      <xdr:nvCxnSpPr>
        <xdr:cNvPr id="61" name="直線コネクタ 60"/>
        <xdr:cNvCxnSpPr/>
      </xdr:nvCxnSpPr>
      <xdr:spPr>
        <a:xfrm flipV="1">
          <a:off x="2908300" y="6290288"/>
          <a:ext cx="889000" cy="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58693</xdr:rowOff>
    </xdr:from>
    <xdr:to>
      <xdr:col>20</xdr:col>
      <xdr:colOff>38100</xdr:colOff>
      <xdr:row>36</xdr:row>
      <xdr:rowOff>160293</xdr:rowOff>
    </xdr:to>
    <xdr:sp macro="" textlink="">
      <xdr:nvSpPr>
        <xdr:cNvPr id="62" name="フローチャート: 判断 61"/>
        <xdr:cNvSpPr/>
      </xdr:nvSpPr>
      <xdr:spPr>
        <a:xfrm>
          <a:off x="3746500" y="623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5370</xdr:rowOff>
    </xdr:from>
    <xdr:ext cx="534377" cy="259045"/>
    <xdr:sp macro="" textlink="">
      <xdr:nvSpPr>
        <xdr:cNvPr id="63" name="テキスト ボックス 62"/>
        <xdr:cNvSpPr txBox="1"/>
      </xdr:nvSpPr>
      <xdr:spPr>
        <a:xfrm>
          <a:off x="3530111" y="600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120274</xdr:rowOff>
    </xdr:from>
    <xdr:to>
      <xdr:col>15</xdr:col>
      <xdr:colOff>50800</xdr:colOff>
      <xdr:row>36</xdr:row>
      <xdr:rowOff>120397</xdr:rowOff>
    </xdr:to>
    <xdr:cxnSp macro="">
      <xdr:nvCxnSpPr>
        <xdr:cNvPr id="64" name="直線コネクタ 63"/>
        <xdr:cNvCxnSpPr/>
      </xdr:nvCxnSpPr>
      <xdr:spPr>
        <a:xfrm>
          <a:off x="2019300" y="6292474"/>
          <a:ext cx="889000" cy="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63672</xdr:rowOff>
    </xdr:from>
    <xdr:to>
      <xdr:col>15</xdr:col>
      <xdr:colOff>101600</xdr:colOff>
      <xdr:row>36</xdr:row>
      <xdr:rowOff>165272</xdr:rowOff>
    </xdr:to>
    <xdr:sp macro="" textlink="">
      <xdr:nvSpPr>
        <xdr:cNvPr id="65" name="フローチャート: 判断 64"/>
        <xdr:cNvSpPr/>
      </xdr:nvSpPr>
      <xdr:spPr>
        <a:xfrm>
          <a:off x="2857500" y="623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10349</xdr:rowOff>
    </xdr:from>
    <xdr:ext cx="534377" cy="259045"/>
    <xdr:sp macro="" textlink="">
      <xdr:nvSpPr>
        <xdr:cNvPr id="66" name="テキスト ボックス 65"/>
        <xdr:cNvSpPr txBox="1"/>
      </xdr:nvSpPr>
      <xdr:spPr>
        <a:xfrm>
          <a:off x="2641111" y="601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120274</xdr:rowOff>
    </xdr:from>
    <xdr:to>
      <xdr:col>10</xdr:col>
      <xdr:colOff>114300</xdr:colOff>
      <xdr:row>36</xdr:row>
      <xdr:rowOff>156813</xdr:rowOff>
    </xdr:to>
    <xdr:cxnSp macro="">
      <xdr:nvCxnSpPr>
        <xdr:cNvPr id="67" name="直線コネクタ 66"/>
        <xdr:cNvCxnSpPr/>
      </xdr:nvCxnSpPr>
      <xdr:spPr>
        <a:xfrm flipV="1">
          <a:off x="1130300" y="6292474"/>
          <a:ext cx="889000" cy="3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66547</xdr:rowOff>
    </xdr:from>
    <xdr:to>
      <xdr:col>10</xdr:col>
      <xdr:colOff>165100</xdr:colOff>
      <xdr:row>36</xdr:row>
      <xdr:rowOff>168147</xdr:rowOff>
    </xdr:to>
    <xdr:sp macro="" textlink="">
      <xdr:nvSpPr>
        <xdr:cNvPr id="68" name="フローチャート: 判断 67"/>
        <xdr:cNvSpPr/>
      </xdr:nvSpPr>
      <xdr:spPr>
        <a:xfrm>
          <a:off x="1968500" y="623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13224</xdr:rowOff>
    </xdr:from>
    <xdr:ext cx="534377" cy="259045"/>
    <xdr:sp macro="" textlink="">
      <xdr:nvSpPr>
        <xdr:cNvPr id="69" name="テキスト ボックス 68"/>
        <xdr:cNvSpPr txBox="1"/>
      </xdr:nvSpPr>
      <xdr:spPr>
        <a:xfrm>
          <a:off x="1752111" y="601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68047</xdr:rowOff>
    </xdr:from>
    <xdr:to>
      <xdr:col>6</xdr:col>
      <xdr:colOff>38100</xdr:colOff>
      <xdr:row>36</xdr:row>
      <xdr:rowOff>169647</xdr:rowOff>
    </xdr:to>
    <xdr:sp macro="" textlink="">
      <xdr:nvSpPr>
        <xdr:cNvPr id="70" name="フローチャート: 判断 69"/>
        <xdr:cNvSpPr/>
      </xdr:nvSpPr>
      <xdr:spPr>
        <a:xfrm>
          <a:off x="1079500" y="624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14724</xdr:rowOff>
    </xdr:from>
    <xdr:ext cx="534377" cy="259045"/>
    <xdr:sp macro="" textlink="">
      <xdr:nvSpPr>
        <xdr:cNvPr id="71" name="テキスト ボックス 70"/>
        <xdr:cNvSpPr txBox="1"/>
      </xdr:nvSpPr>
      <xdr:spPr>
        <a:xfrm>
          <a:off x="863111" y="601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121686</xdr:rowOff>
    </xdr:from>
    <xdr:to>
      <xdr:col>24</xdr:col>
      <xdr:colOff>114300</xdr:colOff>
      <xdr:row>36</xdr:row>
      <xdr:rowOff>51836</xdr:rowOff>
    </xdr:to>
    <xdr:sp macro="" textlink="">
      <xdr:nvSpPr>
        <xdr:cNvPr id="77" name="楕円 76"/>
        <xdr:cNvSpPr/>
      </xdr:nvSpPr>
      <xdr:spPr>
        <a:xfrm>
          <a:off x="4584700" y="612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100113</xdr:rowOff>
    </xdr:from>
    <xdr:ext cx="599010" cy="259045"/>
    <xdr:sp macro="" textlink="">
      <xdr:nvSpPr>
        <xdr:cNvPr id="78" name="人件費該当値テキスト"/>
        <xdr:cNvSpPr txBox="1"/>
      </xdr:nvSpPr>
      <xdr:spPr>
        <a:xfrm>
          <a:off x="4686300" y="610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67288</xdr:rowOff>
    </xdr:from>
    <xdr:to>
      <xdr:col>20</xdr:col>
      <xdr:colOff>38100</xdr:colOff>
      <xdr:row>36</xdr:row>
      <xdr:rowOff>168888</xdr:rowOff>
    </xdr:to>
    <xdr:sp macro="" textlink="">
      <xdr:nvSpPr>
        <xdr:cNvPr id="79" name="楕円 78"/>
        <xdr:cNvSpPr/>
      </xdr:nvSpPr>
      <xdr:spPr>
        <a:xfrm>
          <a:off x="3746500" y="6239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160015</xdr:rowOff>
    </xdr:from>
    <xdr:ext cx="534377" cy="259045"/>
    <xdr:sp macro="" textlink="">
      <xdr:nvSpPr>
        <xdr:cNvPr id="80" name="テキスト ボックス 79"/>
        <xdr:cNvSpPr txBox="1"/>
      </xdr:nvSpPr>
      <xdr:spPr>
        <a:xfrm>
          <a:off x="3530111" y="633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69597</xdr:rowOff>
    </xdr:from>
    <xdr:to>
      <xdr:col>15</xdr:col>
      <xdr:colOff>101600</xdr:colOff>
      <xdr:row>36</xdr:row>
      <xdr:rowOff>171197</xdr:rowOff>
    </xdr:to>
    <xdr:sp macro="" textlink="">
      <xdr:nvSpPr>
        <xdr:cNvPr id="81" name="楕円 80"/>
        <xdr:cNvSpPr/>
      </xdr:nvSpPr>
      <xdr:spPr>
        <a:xfrm>
          <a:off x="2857500" y="624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162324</xdr:rowOff>
    </xdr:from>
    <xdr:ext cx="534377" cy="259045"/>
    <xdr:sp macro="" textlink="">
      <xdr:nvSpPr>
        <xdr:cNvPr id="82" name="テキスト ボックス 81"/>
        <xdr:cNvSpPr txBox="1"/>
      </xdr:nvSpPr>
      <xdr:spPr>
        <a:xfrm>
          <a:off x="2641111" y="633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69474</xdr:rowOff>
    </xdr:from>
    <xdr:to>
      <xdr:col>10</xdr:col>
      <xdr:colOff>165100</xdr:colOff>
      <xdr:row>36</xdr:row>
      <xdr:rowOff>171074</xdr:rowOff>
    </xdr:to>
    <xdr:sp macro="" textlink="">
      <xdr:nvSpPr>
        <xdr:cNvPr id="83" name="楕円 82"/>
        <xdr:cNvSpPr/>
      </xdr:nvSpPr>
      <xdr:spPr>
        <a:xfrm>
          <a:off x="1968500" y="624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162201</xdr:rowOff>
    </xdr:from>
    <xdr:ext cx="534377" cy="259045"/>
    <xdr:sp macro="" textlink="">
      <xdr:nvSpPr>
        <xdr:cNvPr id="84" name="テキスト ボックス 83"/>
        <xdr:cNvSpPr txBox="1"/>
      </xdr:nvSpPr>
      <xdr:spPr>
        <a:xfrm>
          <a:off x="1752111" y="633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106013</xdr:rowOff>
    </xdr:from>
    <xdr:to>
      <xdr:col>6</xdr:col>
      <xdr:colOff>38100</xdr:colOff>
      <xdr:row>37</xdr:row>
      <xdr:rowOff>36163</xdr:rowOff>
    </xdr:to>
    <xdr:sp macro="" textlink="">
      <xdr:nvSpPr>
        <xdr:cNvPr id="85" name="楕円 84"/>
        <xdr:cNvSpPr/>
      </xdr:nvSpPr>
      <xdr:spPr>
        <a:xfrm>
          <a:off x="1079500" y="627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27290</xdr:rowOff>
    </xdr:from>
    <xdr:ext cx="534377" cy="259045"/>
    <xdr:sp macro="" textlink="">
      <xdr:nvSpPr>
        <xdr:cNvPr id="86" name="テキスト ボックス 85"/>
        <xdr:cNvSpPr txBox="1"/>
      </xdr:nvSpPr>
      <xdr:spPr>
        <a:xfrm>
          <a:off x="863111" y="637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49266</xdr:rowOff>
    </xdr:from>
    <xdr:to>
      <xdr:col>24</xdr:col>
      <xdr:colOff>63500</xdr:colOff>
      <xdr:row>56</xdr:row>
      <xdr:rowOff>108820</xdr:rowOff>
    </xdr:to>
    <xdr:cxnSp macro="">
      <xdr:nvCxnSpPr>
        <xdr:cNvPr id="113" name="直線コネクタ 112"/>
        <xdr:cNvCxnSpPr/>
      </xdr:nvCxnSpPr>
      <xdr:spPr>
        <a:xfrm>
          <a:off x="3797300" y="9650466"/>
          <a:ext cx="838200" cy="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19500</xdr:rowOff>
    </xdr:from>
    <xdr:ext cx="534377" cy="259045"/>
    <xdr:sp macro="" textlink="">
      <xdr:nvSpPr>
        <xdr:cNvPr id="114" name="物件費平均値テキスト"/>
        <xdr:cNvSpPr txBox="1"/>
      </xdr:nvSpPr>
      <xdr:spPr>
        <a:xfrm>
          <a:off x="4686300" y="94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49266</xdr:rowOff>
    </xdr:from>
    <xdr:to>
      <xdr:col>19</xdr:col>
      <xdr:colOff>177800</xdr:colOff>
      <xdr:row>56</xdr:row>
      <xdr:rowOff>92567</xdr:rowOff>
    </xdr:to>
    <xdr:cxnSp macro="">
      <xdr:nvCxnSpPr>
        <xdr:cNvPr id="116" name="直線コネクタ 115"/>
        <xdr:cNvCxnSpPr/>
      </xdr:nvCxnSpPr>
      <xdr:spPr>
        <a:xfrm flipV="1">
          <a:off x="2908300" y="9650466"/>
          <a:ext cx="889000" cy="4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62986</xdr:rowOff>
    </xdr:from>
    <xdr:to>
      <xdr:col>20</xdr:col>
      <xdr:colOff>38100</xdr:colOff>
      <xdr:row>56</xdr:row>
      <xdr:rowOff>164586</xdr:rowOff>
    </xdr:to>
    <xdr:sp macro="" textlink="">
      <xdr:nvSpPr>
        <xdr:cNvPr id="117" name="フローチャート: 判断 116"/>
        <xdr:cNvSpPr/>
      </xdr:nvSpPr>
      <xdr:spPr>
        <a:xfrm>
          <a:off x="3746500" y="966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155713</xdr:rowOff>
    </xdr:from>
    <xdr:ext cx="534377" cy="259045"/>
    <xdr:sp macro="" textlink="">
      <xdr:nvSpPr>
        <xdr:cNvPr id="118" name="テキスト ボックス 117"/>
        <xdr:cNvSpPr txBox="1"/>
      </xdr:nvSpPr>
      <xdr:spPr>
        <a:xfrm>
          <a:off x="3530111" y="975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74979</xdr:rowOff>
    </xdr:from>
    <xdr:to>
      <xdr:col>15</xdr:col>
      <xdr:colOff>50800</xdr:colOff>
      <xdr:row>56</xdr:row>
      <xdr:rowOff>92567</xdr:rowOff>
    </xdr:to>
    <xdr:cxnSp macro="">
      <xdr:nvCxnSpPr>
        <xdr:cNvPr id="119" name="直線コネクタ 118"/>
        <xdr:cNvCxnSpPr/>
      </xdr:nvCxnSpPr>
      <xdr:spPr>
        <a:xfrm>
          <a:off x="2019300" y="9676179"/>
          <a:ext cx="889000" cy="17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13850</xdr:rowOff>
    </xdr:from>
    <xdr:to>
      <xdr:col>15</xdr:col>
      <xdr:colOff>101600</xdr:colOff>
      <xdr:row>56</xdr:row>
      <xdr:rowOff>115450</xdr:rowOff>
    </xdr:to>
    <xdr:sp macro="" textlink="">
      <xdr:nvSpPr>
        <xdr:cNvPr id="120" name="フローチャート: 判断 119"/>
        <xdr:cNvSpPr/>
      </xdr:nvSpPr>
      <xdr:spPr>
        <a:xfrm>
          <a:off x="2857500" y="96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131977</xdr:rowOff>
    </xdr:from>
    <xdr:ext cx="534377" cy="259045"/>
    <xdr:sp macro="" textlink="">
      <xdr:nvSpPr>
        <xdr:cNvPr id="121" name="テキスト ボックス 120"/>
        <xdr:cNvSpPr txBox="1"/>
      </xdr:nvSpPr>
      <xdr:spPr>
        <a:xfrm>
          <a:off x="2641111" y="9390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74979</xdr:rowOff>
    </xdr:from>
    <xdr:to>
      <xdr:col>10</xdr:col>
      <xdr:colOff>114300</xdr:colOff>
      <xdr:row>56</xdr:row>
      <xdr:rowOff>97848</xdr:rowOff>
    </xdr:to>
    <xdr:cxnSp macro="">
      <xdr:nvCxnSpPr>
        <xdr:cNvPr id="122" name="直線コネクタ 121"/>
        <xdr:cNvCxnSpPr/>
      </xdr:nvCxnSpPr>
      <xdr:spPr>
        <a:xfrm flipV="1">
          <a:off x="1130300" y="9676179"/>
          <a:ext cx="889000" cy="2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87716</xdr:rowOff>
    </xdr:from>
    <xdr:to>
      <xdr:col>10</xdr:col>
      <xdr:colOff>165100</xdr:colOff>
      <xdr:row>57</xdr:row>
      <xdr:rowOff>17866</xdr:rowOff>
    </xdr:to>
    <xdr:sp macro="" textlink="">
      <xdr:nvSpPr>
        <xdr:cNvPr id="123" name="フローチャート: 判断 122"/>
        <xdr:cNvSpPr/>
      </xdr:nvSpPr>
      <xdr:spPr>
        <a:xfrm>
          <a:off x="1968500" y="968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8993</xdr:rowOff>
    </xdr:from>
    <xdr:ext cx="534377" cy="259045"/>
    <xdr:sp macro="" textlink="">
      <xdr:nvSpPr>
        <xdr:cNvPr id="124" name="テキスト ボックス 123"/>
        <xdr:cNvSpPr txBox="1"/>
      </xdr:nvSpPr>
      <xdr:spPr>
        <a:xfrm>
          <a:off x="1752111" y="978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80748</xdr:rowOff>
    </xdr:from>
    <xdr:to>
      <xdr:col>6</xdr:col>
      <xdr:colOff>38100</xdr:colOff>
      <xdr:row>57</xdr:row>
      <xdr:rowOff>10898</xdr:rowOff>
    </xdr:to>
    <xdr:sp macro="" textlink="">
      <xdr:nvSpPr>
        <xdr:cNvPr id="125" name="フローチャート: 判断 124"/>
        <xdr:cNvSpPr/>
      </xdr:nvSpPr>
      <xdr:spPr>
        <a:xfrm>
          <a:off x="1079500" y="968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2025</xdr:rowOff>
    </xdr:from>
    <xdr:ext cx="534377" cy="259045"/>
    <xdr:sp macro="" textlink="">
      <xdr:nvSpPr>
        <xdr:cNvPr id="126" name="テキスト ボックス 125"/>
        <xdr:cNvSpPr txBox="1"/>
      </xdr:nvSpPr>
      <xdr:spPr>
        <a:xfrm>
          <a:off x="863111" y="977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58020</xdr:rowOff>
    </xdr:from>
    <xdr:to>
      <xdr:col>24</xdr:col>
      <xdr:colOff>114300</xdr:colOff>
      <xdr:row>56</xdr:row>
      <xdr:rowOff>159620</xdr:rowOff>
    </xdr:to>
    <xdr:sp macro="" textlink="">
      <xdr:nvSpPr>
        <xdr:cNvPr id="132" name="楕円 131"/>
        <xdr:cNvSpPr/>
      </xdr:nvSpPr>
      <xdr:spPr>
        <a:xfrm>
          <a:off x="4584700" y="965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36447</xdr:rowOff>
    </xdr:from>
    <xdr:ext cx="534377" cy="259045"/>
    <xdr:sp macro="" textlink="">
      <xdr:nvSpPr>
        <xdr:cNvPr id="133" name="物件費該当値テキスト"/>
        <xdr:cNvSpPr txBox="1"/>
      </xdr:nvSpPr>
      <xdr:spPr>
        <a:xfrm>
          <a:off x="4686300" y="963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169916</xdr:rowOff>
    </xdr:from>
    <xdr:to>
      <xdr:col>20</xdr:col>
      <xdr:colOff>38100</xdr:colOff>
      <xdr:row>56</xdr:row>
      <xdr:rowOff>100066</xdr:rowOff>
    </xdr:to>
    <xdr:sp macro="" textlink="">
      <xdr:nvSpPr>
        <xdr:cNvPr id="134" name="楕円 133"/>
        <xdr:cNvSpPr/>
      </xdr:nvSpPr>
      <xdr:spPr>
        <a:xfrm>
          <a:off x="3746500" y="959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116593</xdr:rowOff>
    </xdr:from>
    <xdr:ext cx="534377" cy="259045"/>
    <xdr:sp macro="" textlink="">
      <xdr:nvSpPr>
        <xdr:cNvPr id="135" name="テキスト ボックス 134"/>
        <xdr:cNvSpPr txBox="1"/>
      </xdr:nvSpPr>
      <xdr:spPr>
        <a:xfrm>
          <a:off x="3530111" y="937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41767</xdr:rowOff>
    </xdr:from>
    <xdr:to>
      <xdr:col>15</xdr:col>
      <xdr:colOff>101600</xdr:colOff>
      <xdr:row>56</xdr:row>
      <xdr:rowOff>143367</xdr:rowOff>
    </xdr:to>
    <xdr:sp macro="" textlink="">
      <xdr:nvSpPr>
        <xdr:cNvPr id="136" name="楕円 135"/>
        <xdr:cNvSpPr/>
      </xdr:nvSpPr>
      <xdr:spPr>
        <a:xfrm>
          <a:off x="2857500" y="964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134494</xdr:rowOff>
    </xdr:from>
    <xdr:ext cx="534377" cy="259045"/>
    <xdr:sp macro="" textlink="">
      <xdr:nvSpPr>
        <xdr:cNvPr id="137" name="テキスト ボックス 136"/>
        <xdr:cNvSpPr txBox="1"/>
      </xdr:nvSpPr>
      <xdr:spPr>
        <a:xfrm>
          <a:off x="2641111" y="973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24179</xdr:rowOff>
    </xdr:from>
    <xdr:to>
      <xdr:col>10</xdr:col>
      <xdr:colOff>165100</xdr:colOff>
      <xdr:row>56</xdr:row>
      <xdr:rowOff>125779</xdr:rowOff>
    </xdr:to>
    <xdr:sp macro="" textlink="">
      <xdr:nvSpPr>
        <xdr:cNvPr id="138" name="楕円 137"/>
        <xdr:cNvSpPr/>
      </xdr:nvSpPr>
      <xdr:spPr>
        <a:xfrm>
          <a:off x="1968500" y="962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142306</xdr:rowOff>
    </xdr:from>
    <xdr:ext cx="534377" cy="259045"/>
    <xdr:sp macro="" textlink="">
      <xdr:nvSpPr>
        <xdr:cNvPr id="139" name="テキスト ボックス 138"/>
        <xdr:cNvSpPr txBox="1"/>
      </xdr:nvSpPr>
      <xdr:spPr>
        <a:xfrm>
          <a:off x="1752111" y="940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47048</xdr:rowOff>
    </xdr:from>
    <xdr:to>
      <xdr:col>6</xdr:col>
      <xdr:colOff>38100</xdr:colOff>
      <xdr:row>56</xdr:row>
      <xdr:rowOff>148648</xdr:rowOff>
    </xdr:to>
    <xdr:sp macro="" textlink="">
      <xdr:nvSpPr>
        <xdr:cNvPr id="140" name="楕円 139"/>
        <xdr:cNvSpPr/>
      </xdr:nvSpPr>
      <xdr:spPr>
        <a:xfrm>
          <a:off x="1079500" y="964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165175</xdr:rowOff>
    </xdr:from>
    <xdr:ext cx="534377" cy="259045"/>
    <xdr:sp macro="" textlink="">
      <xdr:nvSpPr>
        <xdr:cNvPr id="141" name="テキスト ボックス 140"/>
        <xdr:cNvSpPr txBox="1"/>
      </xdr:nvSpPr>
      <xdr:spPr>
        <a:xfrm>
          <a:off x="863111" y="942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18580</xdr:rowOff>
    </xdr:from>
    <xdr:to>
      <xdr:col>24</xdr:col>
      <xdr:colOff>63500</xdr:colOff>
      <xdr:row>78</xdr:row>
      <xdr:rowOff>36640</xdr:rowOff>
    </xdr:to>
    <xdr:cxnSp macro="">
      <xdr:nvCxnSpPr>
        <xdr:cNvPr id="170" name="直線コネクタ 169"/>
        <xdr:cNvCxnSpPr/>
      </xdr:nvCxnSpPr>
      <xdr:spPr>
        <a:xfrm flipV="1">
          <a:off x="3797300" y="13391680"/>
          <a:ext cx="8382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130294</xdr:rowOff>
    </xdr:from>
    <xdr:ext cx="469744" cy="259045"/>
    <xdr:sp macro="" textlink="">
      <xdr:nvSpPr>
        <xdr:cNvPr id="171" name="維持補修費平均値テキスト"/>
        <xdr:cNvSpPr txBox="1"/>
      </xdr:nvSpPr>
      <xdr:spPr>
        <a:xfrm>
          <a:off x="4686300" y="13160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36640</xdr:rowOff>
    </xdr:from>
    <xdr:to>
      <xdr:col>19</xdr:col>
      <xdr:colOff>177800</xdr:colOff>
      <xdr:row>78</xdr:row>
      <xdr:rowOff>48146</xdr:rowOff>
    </xdr:to>
    <xdr:cxnSp macro="">
      <xdr:nvCxnSpPr>
        <xdr:cNvPr id="173" name="直線コネクタ 172"/>
        <xdr:cNvCxnSpPr/>
      </xdr:nvCxnSpPr>
      <xdr:spPr>
        <a:xfrm flipV="1">
          <a:off x="2908300" y="13409740"/>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91263</xdr:rowOff>
    </xdr:from>
    <xdr:to>
      <xdr:col>20</xdr:col>
      <xdr:colOff>38100</xdr:colOff>
      <xdr:row>78</xdr:row>
      <xdr:rowOff>21413</xdr:rowOff>
    </xdr:to>
    <xdr:sp macro="" textlink="">
      <xdr:nvSpPr>
        <xdr:cNvPr id="174" name="フローチャート: 判断 173"/>
        <xdr:cNvSpPr/>
      </xdr:nvSpPr>
      <xdr:spPr>
        <a:xfrm>
          <a:off x="3746500" y="1329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37940</xdr:rowOff>
    </xdr:from>
    <xdr:ext cx="469744" cy="259045"/>
    <xdr:sp macro="" textlink="">
      <xdr:nvSpPr>
        <xdr:cNvPr id="175" name="テキスト ボックス 174"/>
        <xdr:cNvSpPr txBox="1"/>
      </xdr:nvSpPr>
      <xdr:spPr>
        <a:xfrm>
          <a:off x="3562428" y="130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48146</xdr:rowOff>
    </xdr:from>
    <xdr:to>
      <xdr:col>15</xdr:col>
      <xdr:colOff>50800</xdr:colOff>
      <xdr:row>78</xdr:row>
      <xdr:rowOff>73330</xdr:rowOff>
    </xdr:to>
    <xdr:cxnSp macro="">
      <xdr:nvCxnSpPr>
        <xdr:cNvPr id="176" name="直線コネクタ 175"/>
        <xdr:cNvCxnSpPr/>
      </xdr:nvCxnSpPr>
      <xdr:spPr>
        <a:xfrm flipV="1">
          <a:off x="2019300" y="13421246"/>
          <a:ext cx="889000" cy="25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101891</xdr:rowOff>
    </xdr:from>
    <xdr:to>
      <xdr:col>15</xdr:col>
      <xdr:colOff>101600</xdr:colOff>
      <xdr:row>78</xdr:row>
      <xdr:rowOff>32041</xdr:rowOff>
    </xdr:to>
    <xdr:sp macro="" textlink="">
      <xdr:nvSpPr>
        <xdr:cNvPr id="177" name="フローチャート: 判断 176"/>
        <xdr:cNvSpPr/>
      </xdr:nvSpPr>
      <xdr:spPr>
        <a:xfrm>
          <a:off x="2857500" y="1330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48568</xdr:rowOff>
    </xdr:from>
    <xdr:ext cx="469744" cy="259045"/>
    <xdr:sp macro="" textlink="">
      <xdr:nvSpPr>
        <xdr:cNvPr id="178" name="テキスト ボックス 177"/>
        <xdr:cNvSpPr txBox="1"/>
      </xdr:nvSpPr>
      <xdr:spPr>
        <a:xfrm>
          <a:off x="2673428" y="1307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48794</xdr:rowOff>
    </xdr:from>
    <xdr:to>
      <xdr:col>10</xdr:col>
      <xdr:colOff>114300</xdr:colOff>
      <xdr:row>78</xdr:row>
      <xdr:rowOff>73330</xdr:rowOff>
    </xdr:to>
    <xdr:cxnSp macro="">
      <xdr:nvCxnSpPr>
        <xdr:cNvPr id="179" name="直線コネクタ 178"/>
        <xdr:cNvCxnSpPr/>
      </xdr:nvCxnSpPr>
      <xdr:spPr>
        <a:xfrm>
          <a:off x="1130300" y="13421894"/>
          <a:ext cx="8890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97930</xdr:rowOff>
    </xdr:from>
    <xdr:to>
      <xdr:col>10</xdr:col>
      <xdr:colOff>165100</xdr:colOff>
      <xdr:row>78</xdr:row>
      <xdr:rowOff>28080</xdr:rowOff>
    </xdr:to>
    <xdr:sp macro="" textlink="">
      <xdr:nvSpPr>
        <xdr:cNvPr id="180" name="フローチャート: 判断 179"/>
        <xdr:cNvSpPr/>
      </xdr:nvSpPr>
      <xdr:spPr>
        <a:xfrm>
          <a:off x="1968500" y="132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44607</xdr:rowOff>
    </xdr:from>
    <xdr:ext cx="469744" cy="259045"/>
    <xdr:sp macro="" textlink="">
      <xdr:nvSpPr>
        <xdr:cNvPr id="181" name="テキスト ボックス 180"/>
        <xdr:cNvSpPr txBox="1"/>
      </xdr:nvSpPr>
      <xdr:spPr>
        <a:xfrm>
          <a:off x="1784428" y="130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114694</xdr:rowOff>
    </xdr:from>
    <xdr:to>
      <xdr:col>6</xdr:col>
      <xdr:colOff>38100</xdr:colOff>
      <xdr:row>78</xdr:row>
      <xdr:rowOff>44844</xdr:rowOff>
    </xdr:to>
    <xdr:sp macro="" textlink="">
      <xdr:nvSpPr>
        <xdr:cNvPr id="182" name="フローチャート: 判断 181"/>
        <xdr:cNvSpPr/>
      </xdr:nvSpPr>
      <xdr:spPr>
        <a:xfrm>
          <a:off x="1079500" y="13316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61371</xdr:rowOff>
    </xdr:from>
    <xdr:ext cx="469744" cy="259045"/>
    <xdr:sp macro="" textlink="">
      <xdr:nvSpPr>
        <xdr:cNvPr id="183" name="テキスト ボックス 182"/>
        <xdr:cNvSpPr txBox="1"/>
      </xdr:nvSpPr>
      <xdr:spPr>
        <a:xfrm>
          <a:off x="895428" y="130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139230</xdr:rowOff>
    </xdr:from>
    <xdr:to>
      <xdr:col>24</xdr:col>
      <xdr:colOff>114300</xdr:colOff>
      <xdr:row>78</xdr:row>
      <xdr:rowOff>69380</xdr:rowOff>
    </xdr:to>
    <xdr:sp macro="" textlink="">
      <xdr:nvSpPr>
        <xdr:cNvPr id="189" name="楕円 188"/>
        <xdr:cNvSpPr/>
      </xdr:nvSpPr>
      <xdr:spPr>
        <a:xfrm>
          <a:off x="4584700" y="1334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117657</xdr:rowOff>
    </xdr:from>
    <xdr:ext cx="469744" cy="259045"/>
    <xdr:sp macro="" textlink="">
      <xdr:nvSpPr>
        <xdr:cNvPr id="190" name="維持補修費該当値テキスト"/>
        <xdr:cNvSpPr txBox="1"/>
      </xdr:nvSpPr>
      <xdr:spPr>
        <a:xfrm>
          <a:off x="4686300" y="1331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157290</xdr:rowOff>
    </xdr:from>
    <xdr:to>
      <xdr:col>20</xdr:col>
      <xdr:colOff>38100</xdr:colOff>
      <xdr:row>78</xdr:row>
      <xdr:rowOff>87440</xdr:rowOff>
    </xdr:to>
    <xdr:sp macro="" textlink="">
      <xdr:nvSpPr>
        <xdr:cNvPr id="191" name="楕円 190"/>
        <xdr:cNvSpPr/>
      </xdr:nvSpPr>
      <xdr:spPr>
        <a:xfrm>
          <a:off x="3746500" y="133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78567</xdr:rowOff>
    </xdr:from>
    <xdr:ext cx="469744" cy="259045"/>
    <xdr:sp macro="" textlink="">
      <xdr:nvSpPr>
        <xdr:cNvPr id="192" name="テキスト ボックス 191"/>
        <xdr:cNvSpPr txBox="1"/>
      </xdr:nvSpPr>
      <xdr:spPr>
        <a:xfrm>
          <a:off x="3562428" y="1345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168796</xdr:rowOff>
    </xdr:from>
    <xdr:to>
      <xdr:col>15</xdr:col>
      <xdr:colOff>101600</xdr:colOff>
      <xdr:row>78</xdr:row>
      <xdr:rowOff>98946</xdr:rowOff>
    </xdr:to>
    <xdr:sp macro="" textlink="">
      <xdr:nvSpPr>
        <xdr:cNvPr id="193" name="楕円 192"/>
        <xdr:cNvSpPr/>
      </xdr:nvSpPr>
      <xdr:spPr>
        <a:xfrm>
          <a:off x="2857500" y="1337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90073</xdr:rowOff>
    </xdr:from>
    <xdr:ext cx="469744" cy="259045"/>
    <xdr:sp macro="" textlink="">
      <xdr:nvSpPr>
        <xdr:cNvPr id="194" name="テキスト ボックス 193"/>
        <xdr:cNvSpPr txBox="1"/>
      </xdr:nvSpPr>
      <xdr:spPr>
        <a:xfrm>
          <a:off x="2673428" y="134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22530</xdr:rowOff>
    </xdr:from>
    <xdr:to>
      <xdr:col>10</xdr:col>
      <xdr:colOff>165100</xdr:colOff>
      <xdr:row>78</xdr:row>
      <xdr:rowOff>124130</xdr:rowOff>
    </xdr:to>
    <xdr:sp macro="" textlink="">
      <xdr:nvSpPr>
        <xdr:cNvPr id="195" name="楕円 194"/>
        <xdr:cNvSpPr/>
      </xdr:nvSpPr>
      <xdr:spPr>
        <a:xfrm>
          <a:off x="1968500" y="133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115257</xdr:rowOff>
    </xdr:from>
    <xdr:ext cx="469744" cy="259045"/>
    <xdr:sp macro="" textlink="">
      <xdr:nvSpPr>
        <xdr:cNvPr id="196" name="テキスト ボックス 195"/>
        <xdr:cNvSpPr txBox="1"/>
      </xdr:nvSpPr>
      <xdr:spPr>
        <a:xfrm>
          <a:off x="1784428" y="1348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169444</xdr:rowOff>
    </xdr:from>
    <xdr:to>
      <xdr:col>6</xdr:col>
      <xdr:colOff>38100</xdr:colOff>
      <xdr:row>78</xdr:row>
      <xdr:rowOff>99594</xdr:rowOff>
    </xdr:to>
    <xdr:sp macro="" textlink="">
      <xdr:nvSpPr>
        <xdr:cNvPr id="197" name="楕円 196"/>
        <xdr:cNvSpPr/>
      </xdr:nvSpPr>
      <xdr:spPr>
        <a:xfrm>
          <a:off x="1079500" y="133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90721</xdr:rowOff>
    </xdr:from>
    <xdr:ext cx="469744" cy="259045"/>
    <xdr:sp macro="" textlink="">
      <xdr:nvSpPr>
        <xdr:cNvPr id="198" name="テキスト ボックス 197"/>
        <xdr:cNvSpPr txBox="1"/>
      </xdr:nvSpPr>
      <xdr:spPr>
        <a:xfrm>
          <a:off x="895428" y="1346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77191</xdr:rowOff>
    </xdr:from>
    <xdr:to>
      <xdr:col>24</xdr:col>
      <xdr:colOff>63500</xdr:colOff>
      <xdr:row>96</xdr:row>
      <xdr:rowOff>97689</xdr:rowOff>
    </xdr:to>
    <xdr:cxnSp macro="">
      <xdr:nvCxnSpPr>
        <xdr:cNvPr id="228" name="直線コネクタ 227"/>
        <xdr:cNvCxnSpPr/>
      </xdr:nvCxnSpPr>
      <xdr:spPr>
        <a:xfrm flipV="1">
          <a:off x="3797300" y="16536391"/>
          <a:ext cx="8382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117225</xdr:rowOff>
    </xdr:from>
    <xdr:ext cx="534377" cy="259045"/>
    <xdr:sp macro="" textlink="">
      <xdr:nvSpPr>
        <xdr:cNvPr id="229" name="扶助費平均値テキスト"/>
        <xdr:cNvSpPr txBox="1"/>
      </xdr:nvSpPr>
      <xdr:spPr>
        <a:xfrm>
          <a:off x="4686300" y="1623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97689</xdr:rowOff>
    </xdr:from>
    <xdr:to>
      <xdr:col>19</xdr:col>
      <xdr:colOff>177800</xdr:colOff>
      <xdr:row>96</xdr:row>
      <xdr:rowOff>129515</xdr:rowOff>
    </xdr:to>
    <xdr:cxnSp macro="">
      <xdr:nvCxnSpPr>
        <xdr:cNvPr id="231" name="直線コネクタ 230"/>
        <xdr:cNvCxnSpPr/>
      </xdr:nvCxnSpPr>
      <xdr:spPr>
        <a:xfrm flipV="1">
          <a:off x="2908300" y="16556889"/>
          <a:ext cx="889000" cy="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141833</xdr:rowOff>
    </xdr:from>
    <xdr:to>
      <xdr:col>20</xdr:col>
      <xdr:colOff>38100</xdr:colOff>
      <xdr:row>96</xdr:row>
      <xdr:rowOff>71983</xdr:rowOff>
    </xdr:to>
    <xdr:sp macro="" textlink="">
      <xdr:nvSpPr>
        <xdr:cNvPr id="232" name="フローチャート: 判断 231"/>
        <xdr:cNvSpPr/>
      </xdr:nvSpPr>
      <xdr:spPr>
        <a:xfrm>
          <a:off x="3746500" y="1642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88510</xdr:rowOff>
    </xdr:from>
    <xdr:ext cx="534377" cy="259045"/>
    <xdr:sp macro="" textlink="">
      <xdr:nvSpPr>
        <xdr:cNvPr id="233" name="テキスト ボックス 232"/>
        <xdr:cNvSpPr txBox="1"/>
      </xdr:nvSpPr>
      <xdr:spPr>
        <a:xfrm>
          <a:off x="3530111" y="1620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129515</xdr:rowOff>
    </xdr:from>
    <xdr:to>
      <xdr:col>15</xdr:col>
      <xdr:colOff>50800</xdr:colOff>
      <xdr:row>96</xdr:row>
      <xdr:rowOff>155003</xdr:rowOff>
    </xdr:to>
    <xdr:cxnSp macro="">
      <xdr:nvCxnSpPr>
        <xdr:cNvPr id="234" name="直線コネクタ 233"/>
        <xdr:cNvCxnSpPr/>
      </xdr:nvCxnSpPr>
      <xdr:spPr>
        <a:xfrm flipV="1">
          <a:off x="2019300" y="16588715"/>
          <a:ext cx="889000" cy="2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4204</xdr:rowOff>
    </xdr:from>
    <xdr:to>
      <xdr:col>15</xdr:col>
      <xdr:colOff>101600</xdr:colOff>
      <xdr:row>96</xdr:row>
      <xdr:rowOff>105804</xdr:rowOff>
    </xdr:to>
    <xdr:sp macro="" textlink="">
      <xdr:nvSpPr>
        <xdr:cNvPr id="235" name="フローチャート: 判断 234"/>
        <xdr:cNvSpPr/>
      </xdr:nvSpPr>
      <xdr:spPr>
        <a:xfrm>
          <a:off x="2857500" y="16463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122331</xdr:rowOff>
    </xdr:from>
    <xdr:ext cx="534377" cy="259045"/>
    <xdr:sp macro="" textlink="">
      <xdr:nvSpPr>
        <xdr:cNvPr id="236" name="テキスト ボックス 235"/>
        <xdr:cNvSpPr txBox="1"/>
      </xdr:nvSpPr>
      <xdr:spPr>
        <a:xfrm>
          <a:off x="2641111" y="1623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126567</xdr:rowOff>
    </xdr:from>
    <xdr:to>
      <xdr:col>10</xdr:col>
      <xdr:colOff>114300</xdr:colOff>
      <xdr:row>96</xdr:row>
      <xdr:rowOff>155003</xdr:rowOff>
    </xdr:to>
    <xdr:cxnSp macro="">
      <xdr:nvCxnSpPr>
        <xdr:cNvPr id="237" name="直線コネクタ 236"/>
        <xdr:cNvCxnSpPr/>
      </xdr:nvCxnSpPr>
      <xdr:spPr>
        <a:xfrm>
          <a:off x="1130300" y="16585767"/>
          <a:ext cx="889000" cy="2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12776</xdr:rowOff>
    </xdr:from>
    <xdr:to>
      <xdr:col>10</xdr:col>
      <xdr:colOff>165100</xdr:colOff>
      <xdr:row>96</xdr:row>
      <xdr:rowOff>114376</xdr:rowOff>
    </xdr:to>
    <xdr:sp macro="" textlink="">
      <xdr:nvSpPr>
        <xdr:cNvPr id="238" name="フローチャート: 判断 237"/>
        <xdr:cNvSpPr/>
      </xdr:nvSpPr>
      <xdr:spPr>
        <a:xfrm>
          <a:off x="1968500" y="1647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130903</xdr:rowOff>
    </xdr:from>
    <xdr:ext cx="534377" cy="259045"/>
    <xdr:sp macro="" textlink="">
      <xdr:nvSpPr>
        <xdr:cNvPr id="239" name="テキスト ボックス 238"/>
        <xdr:cNvSpPr txBox="1"/>
      </xdr:nvSpPr>
      <xdr:spPr>
        <a:xfrm>
          <a:off x="1752111" y="1624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31114</xdr:rowOff>
    </xdr:from>
    <xdr:to>
      <xdr:col>6</xdr:col>
      <xdr:colOff>38100</xdr:colOff>
      <xdr:row>96</xdr:row>
      <xdr:rowOff>132714</xdr:rowOff>
    </xdr:to>
    <xdr:sp macro="" textlink="">
      <xdr:nvSpPr>
        <xdr:cNvPr id="240" name="フローチャート: 判断 239"/>
        <xdr:cNvSpPr/>
      </xdr:nvSpPr>
      <xdr:spPr>
        <a:xfrm>
          <a:off x="1079500" y="16490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149241</xdr:rowOff>
    </xdr:from>
    <xdr:ext cx="534377" cy="259045"/>
    <xdr:sp macro="" textlink="">
      <xdr:nvSpPr>
        <xdr:cNvPr id="241" name="テキスト ボックス 240"/>
        <xdr:cNvSpPr txBox="1"/>
      </xdr:nvSpPr>
      <xdr:spPr>
        <a:xfrm>
          <a:off x="863111" y="1626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26391</xdr:rowOff>
    </xdr:from>
    <xdr:to>
      <xdr:col>24</xdr:col>
      <xdr:colOff>114300</xdr:colOff>
      <xdr:row>96</xdr:row>
      <xdr:rowOff>127991</xdr:rowOff>
    </xdr:to>
    <xdr:sp macro="" textlink="">
      <xdr:nvSpPr>
        <xdr:cNvPr id="247" name="楕円 246"/>
        <xdr:cNvSpPr/>
      </xdr:nvSpPr>
      <xdr:spPr>
        <a:xfrm>
          <a:off x="4584700" y="1648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4818</xdr:rowOff>
    </xdr:from>
    <xdr:ext cx="534377" cy="259045"/>
    <xdr:sp macro="" textlink="">
      <xdr:nvSpPr>
        <xdr:cNvPr id="248" name="扶助費該当値テキスト"/>
        <xdr:cNvSpPr txBox="1"/>
      </xdr:nvSpPr>
      <xdr:spPr>
        <a:xfrm>
          <a:off x="4686300" y="16464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46889</xdr:rowOff>
    </xdr:from>
    <xdr:to>
      <xdr:col>20</xdr:col>
      <xdr:colOff>38100</xdr:colOff>
      <xdr:row>96</xdr:row>
      <xdr:rowOff>148489</xdr:rowOff>
    </xdr:to>
    <xdr:sp macro="" textlink="">
      <xdr:nvSpPr>
        <xdr:cNvPr id="249" name="楕円 248"/>
        <xdr:cNvSpPr/>
      </xdr:nvSpPr>
      <xdr:spPr>
        <a:xfrm>
          <a:off x="3746500" y="1650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139616</xdr:rowOff>
    </xdr:from>
    <xdr:ext cx="534377" cy="259045"/>
    <xdr:sp macro="" textlink="">
      <xdr:nvSpPr>
        <xdr:cNvPr id="250" name="テキスト ボックス 249"/>
        <xdr:cNvSpPr txBox="1"/>
      </xdr:nvSpPr>
      <xdr:spPr>
        <a:xfrm>
          <a:off x="3530111" y="1659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78715</xdr:rowOff>
    </xdr:from>
    <xdr:to>
      <xdr:col>15</xdr:col>
      <xdr:colOff>101600</xdr:colOff>
      <xdr:row>97</xdr:row>
      <xdr:rowOff>8865</xdr:rowOff>
    </xdr:to>
    <xdr:sp macro="" textlink="">
      <xdr:nvSpPr>
        <xdr:cNvPr id="251" name="楕円 250"/>
        <xdr:cNvSpPr/>
      </xdr:nvSpPr>
      <xdr:spPr>
        <a:xfrm>
          <a:off x="2857500" y="1653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171442</xdr:rowOff>
    </xdr:from>
    <xdr:ext cx="534377" cy="259045"/>
    <xdr:sp macro="" textlink="">
      <xdr:nvSpPr>
        <xdr:cNvPr id="252" name="テキスト ボックス 251"/>
        <xdr:cNvSpPr txBox="1"/>
      </xdr:nvSpPr>
      <xdr:spPr>
        <a:xfrm>
          <a:off x="2641111" y="1663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104203</xdr:rowOff>
    </xdr:from>
    <xdr:to>
      <xdr:col>10</xdr:col>
      <xdr:colOff>165100</xdr:colOff>
      <xdr:row>97</xdr:row>
      <xdr:rowOff>34353</xdr:rowOff>
    </xdr:to>
    <xdr:sp macro="" textlink="">
      <xdr:nvSpPr>
        <xdr:cNvPr id="253" name="楕円 252"/>
        <xdr:cNvSpPr/>
      </xdr:nvSpPr>
      <xdr:spPr>
        <a:xfrm>
          <a:off x="1968500" y="1656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25480</xdr:rowOff>
    </xdr:from>
    <xdr:ext cx="534377" cy="259045"/>
    <xdr:sp macro="" textlink="">
      <xdr:nvSpPr>
        <xdr:cNvPr id="254" name="テキスト ボックス 253"/>
        <xdr:cNvSpPr txBox="1"/>
      </xdr:nvSpPr>
      <xdr:spPr>
        <a:xfrm>
          <a:off x="1752111" y="1665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75767</xdr:rowOff>
    </xdr:from>
    <xdr:to>
      <xdr:col>6</xdr:col>
      <xdr:colOff>38100</xdr:colOff>
      <xdr:row>97</xdr:row>
      <xdr:rowOff>5917</xdr:rowOff>
    </xdr:to>
    <xdr:sp macro="" textlink="">
      <xdr:nvSpPr>
        <xdr:cNvPr id="255" name="楕円 254"/>
        <xdr:cNvSpPr/>
      </xdr:nvSpPr>
      <xdr:spPr>
        <a:xfrm>
          <a:off x="1079500" y="1653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168494</xdr:rowOff>
    </xdr:from>
    <xdr:ext cx="534377" cy="259045"/>
    <xdr:sp macro="" textlink="">
      <xdr:nvSpPr>
        <xdr:cNvPr id="256" name="テキスト ボックス 255"/>
        <xdr:cNvSpPr txBox="1"/>
      </xdr:nvSpPr>
      <xdr:spPr>
        <a:xfrm>
          <a:off x="863111" y="1662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97607</xdr:rowOff>
    </xdr:from>
    <xdr:to>
      <xdr:col>54</xdr:col>
      <xdr:colOff>189865</xdr:colOff>
      <xdr:row>36</xdr:row>
      <xdr:rowOff>35413</xdr:rowOff>
    </xdr:to>
    <xdr:cxnSp macro="">
      <xdr:nvCxnSpPr>
        <xdr:cNvPr id="280" name="直線コネクタ 279"/>
        <xdr:cNvCxnSpPr/>
      </xdr:nvCxnSpPr>
      <xdr:spPr>
        <a:xfrm flipV="1">
          <a:off x="10475595" y="5241107"/>
          <a:ext cx="1270" cy="96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39240</xdr:rowOff>
    </xdr:from>
    <xdr:ext cx="599010" cy="259045"/>
    <xdr:sp macro="" textlink="">
      <xdr:nvSpPr>
        <xdr:cNvPr id="281" name="補助費等最小値テキスト"/>
        <xdr:cNvSpPr txBox="1"/>
      </xdr:nvSpPr>
      <xdr:spPr>
        <a:xfrm>
          <a:off x="10528300" y="621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35413</xdr:rowOff>
    </xdr:from>
    <xdr:to>
      <xdr:col>55</xdr:col>
      <xdr:colOff>88900</xdr:colOff>
      <xdr:row>36</xdr:row>
      <xdr:rowOff>35413</xdr:rowOff>
    </xdr:to>
    <xdr:cxnSp macro="">
      <xdr:nvCxnSpPr>
        <xdr:cNvPr id="282" name="直線コネクタ 281"/>
        <xdr:cNvCxnSpPr/>
      </xdr:nvCxnSpPr>
      <xdr:spPr>
        <a:xfrm>
          <a:off x="10388600" y="620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44284</xdr:rowOff>
    </xdr:from>
    <xdr:ext cx="599010" cy="259045"/>
    <xdr:sp macro="" textlink="">
      <xdr:nvSpPr>
        <xdr:cNvPr id="283" name="補助費等最大値テキスト"/>
        <xdr:cNvSpPr txBox="1"/>
      </xdr:nvSpPr>
      <xdr:spPr>
        <a:xfrm>
          <a:off x="10528300" y="501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97607</xdr:rowOff>
    </xdr:from>
    <xdr:to>
      <xdr:col>55</xdr:col>
      <xdr:colOff>88900</xdr:colOff>
      <xdr:row>30</xdr:row>
      <xdr:rowOff>97607</xdr:rowOff>
    </xdr:to>
    <xdr:cxnSp macro="">
      <xdr:nvCxnSpPr>
        <xdr:cNvPr id="284" name="直線コネクタ 283"/>
        <xdr:cNvCxnSpPr/>
      </xdr:nvCxnSpPr>
      <xdr:spPr>
        <a:xfrm>
          <a:off x="10388600" y="524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115697</xdr:rowOff>
    </xdr:from>
    <xdr:to>
      <xdr:col>55</xdr:col>
      <xdr:colOff>0</xdr:colOff>
      <xdr:row>37</xdr:row>
      <xdr:rowOff>63870</xdr:rowOff>
    </xdr:to>
    <xdr:cxnSp macro="">
      <xdr:nvCxnSpPr>
        <xdr:cNvPr id="285" name="直線コネクタ 284"/>
        <xdr:cNvCxnSpPr/>
      </xdr:nvCxnSpPr>
      <xdr:spPr>
        <a:xfrm flipV="1">
          <a:off x="9639300" y="5944997"/>
          <a:ext cx="838200" cy="462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81849</xdr:rowOff>
    </xdr:from>
    <xdr:ext cx="599010" cy="259045"/>
    <xdr:sp macro="" textlink="">
      <xdr:nvSpPr>
        <xdr:cNvPr id="286" name="補助費等平均値テキスト"/>
        <xdr:cNvSpPr txBox="1"/>
      </xdr:nvSpPr>
      <xdr:spPr>
        <a:xfrm>
          <a:off x="10528300" y="5739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58972</xdr:rowOff>
    </xdr:from>
    <xdr:to>
      <xdr:col>55</xdr:col>
      <xdr:colOff>50800</xdr:colOff>
      <xdr:row>34</xdr:row>
      <xdr:rowOff>160572</xdr:rowOff>
    </xdr:to>
    <xdr:sp macro="" textlink="">
      <xdr:nvSpPr>
        <xdr:cNvPr id="287" name="フローチャート: 判断 286"/>
        <xdr:cNvSpPr/>
      </xdr:nvSpPr>
      <xdr:spPr>
        <a:xfrm>
          <a:off x="104267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63870</xdr:rowOff>
    </xdr:from>
    <xdr:to>
      <xdr:col>50</xdr:col>
      <xdr:colOff>114300</xdr:colOff>
      <xdr:row>37</xdr:row>
      <xdr:rowOff>93047</xdr:rowOff>
    </xdr:to>
    <xdr:cxnSp macro="">
      <xdr:nvCxnSpPr>
        <xdr:cNvPr id="288" name="直線コネクタ 287"/>
        <xdr:cNvCxnSpPr/>
      </xdr:nvCxnSpPr>
      <xdr:spPr>
        <a:xfrm flipV="1">
          <a:off x="8750300" y="6407520"/>
          <a:ext cx="889000" cy="2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69309</xdr:rowOff>
    </xdr:from>
    <xdr:to>
      <xdr:col>50</xdr:col>
      <xdr:colOff>165100</xdr:colOff>
      <xdr:row>37</xdr:row>
      <xdr:rowOff>170909</xdr:rowOff>
    </xdr:to>
    <xdr:sp macro="" textlink="">
      <xdr:nvSpPr>
        <xdr:cNvPr id="289" name="フローチャート: 判断 288"/>
        <xdr:cNvSpPr/>
      </xdr:nvSpPr>
      <xdr:spPr>
        <a:xfrm>
          <a:off x="9588500" y="6412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162036</xdr:rowOff>
    </xdr:from>
    <xdr:ext cx="534377" cy="259045"/>
    <xdr:sp macro="" textlink="">
      <xdr:nvSpPr>
        <xdr:cNvPr id="290" name="テキスト ボックス 289"/>
        <xdr:cNvSpPr txBox="1"/>
      </xdr:nvSpPr>
      <xdr:spPr>
        <a:xfrm>
          <a:off x="9372111" y="650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93047</xdr:rowOff>
    </xdr:from>
    <xdr:to>
      <xdr:col>45</xdr:col>
      <xdr:colOff>177800</xdr:colOff>
      <xdr:row>37</xdr:row>
      <xdr:rowOff>96266</xdr:rowOff>
    </xdr:to>
    <xdr:cxnSp macro="">
      <xdr:nvCxnSpPr>
        <xdr:cNvPr id="291" name="直線コネクタ 290"/>
        <xdr:cNvCxnSpPr/>
      </xdr:nvCxnSpPr>
      <xdr:spPr>
        <a:xfrm flipV="1">
          <a:off x="7861300" y="6436697"/>
          <a:ext cx="889000" cy="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70749</xdr:rowOff>
    </xdr:from>
    <xdr:to>
      <xdr:col>46</xdr:col>
      <xdr:colOff>38100</xdr:colOff>
      <xdr:row>38</xdr:row>
      <xdr:rowOff>899</xdr:rowOff>
    </xdr:to>
    <xdr:sp macro="" textlink="">
      <xdr:nvSpPr>
        <xdr:cNvPr id="292" name="フローチャート: 判断 291"/>
        <xdr:cNvSpPr/>
      </xdr:nvSpPr>
      <xdr:spPr>
        <a:xfrm>
          <a:off x="8699500" y="641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163476</xdr:rowOff>
    </xdr:from>
    <xdr:ext cx="534377" cy="259045"/>
    <xdr:sp macro="" textlink="">
      <xdr:nvSpPr>
        <xdr:cNvPr id="293" name="テキスト ボックス 292"/>
        <xdr:cNvSpPr txBox="1"/>
      </xdr:nvSpPr>
      <xdr:spPr>
        <a:xfrm>
          <a:off x="8483111" y="650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96266</xdr:rowOff>
    </xdr:from>
    <xdr:to>
      <xdr:col>41</xdr:col>
      <xdr:colOff>50800</xdr:colOff>
      <xdr:row>37</xdr:row>
      <xdr:rowOff>137966</xdr:rowOff>
    </xdr:to>
    <xdr:cxnSp macro="">
      <xdr:nvCxnSpPr>
        <xdr:cNvPr id="294" name="直線コネクタ 293"/>
        <xdr:cNvCxnSpPr/>
      </xdr:nvCxnSpPr>
      <xdr:spPr>
        <a:xfrm flipV="1">
          <a:off x="6972300" y="6439916"/>
          <a:ext cx="889000" cy="4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94462</xdr:rowOff>
    </xdr:from>
    <xdr:to>
      <xdr:col>41</xdr:col>
      <xdr:colOff>101600</xdr:colOff>
      <xdr:row>38</xdr:row>
      <xdr:rowOff>24612</xdr:rowOff>
    </xdr:to>
    <xdr:sp macro="" textlink="">
      <xdr:nvSpPr>
        <xdr:cNvPr id="295" name="フローチャート: 判断 294"/>
        <xdr:cNvSpPr/>
      </xdr:nvSpPr>
      <xdr:spPr>
        <a:xfrm>
          <a:off x="7810500" y="643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15739</xdr:rowOff>
    </xdr:from>
    <xdr:ext cx="534377" cy="259045"/>
    <xdr:sp macro="" textlink="">
      <xdr:nvSpPr>
        <xdr:cNvPr id="296" name="テキスト ボックス 295"/>
        <xdr:cNvSpPr txBox="1"/>
      </xdr:nvSpPr>
      <xdr:spPr>
        <a:xfrm>
          <a:off x="7594111" y="653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96307</xdr:rowOff>
    </xdr:from>
    <xdr:to>
      <xdr:col>36</xdr:col>
      <xdr:colOff>165100</xdr:colOff>
      <xdr:row>38</xdr:row>
      <xdr:rowOff>26457</xdr:rowOff>
    </xdr:to>
    <xdr:sp macro="" textlink="">
      <xdr:nvSpPr>
        <xdr:cNvPr id="297" name="フローチャート: 判断 296"/>
        <xdr:cNvSpPr/>
      </xdr:nvSpPr>
      <xdr:spPr>
        <a:xfrm>
          <a:off x="6921500" y="6439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17584</xdr:rowOff>
    </xdr:from>
    <xdr:ext cx="534377" cy="259045"/>
    <xdr:sp macro="" textlink="">
      <xdr:nvSpPr>
        <xdr:cNvPr id="298" name="テキスト ボックス 297"/>
        <xdr:cNvSpPr txBox="1"/>
      </xdr:nvSpPr>
      <xdr:spPr>
        <a:xfrm>
          <a:off x="6705111" y="653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64897</xdr:rowOff>
    </xdr:from>
    <xdr:to>
      <xdr:col>55</xdr:col>
      <xdr:colOff>50800</xdr:colOff>
      <xdr:row>34</xdr:row>
      <xdr:rowOff>166497</xdr:rowOff>
    </xdr:to>
    <xdr:sp macro="" textlink="">
      <xdr:nvSpPr>
        <xdr:cNvPr id="304" name="楕円 303"/>
        <xdr:cNvSpPr/>
      </xdr:nvSpPr>
      <xdr:spPr>
        <a:xfrm>
          <a:off x="10426700" y="589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43324</xdr:rowOff>
    </xdr:from>
    <xdr:ext cx="599010" cy="259045"/>
    <xdr:sp macro="" textlink="">
      <xdr:nvSpPr>
        <xdr:cNvPr id="305" name="補助費等該当値テキスト"/>
        <xdr:cNvSpPr txBox="1"/>
      </xdr:nvSpPr>
      <xdr:spPr>
        <a:xfrm>
          <a:off x="10528300" y="5872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13070</xdr:rowOff>
    </xdr:from>
    <xdr:to>
      <xdr:col>50</xdr:col>
      <xdr:colOff>165100</xdr:colOff>
      <xdr:row>37</xdr:row>
      <xdr:rowOff>114670</xdr:rowOff>
    </xdr:to>
    <xdr:sp macro="" textlink="">
      <xdr:nvSpPr>
        <xdr:cNvPr id="306" name="楕円 305"/>
        <xdr:cNvSpPr/>
      </xdr:nvSpPr>
      <xdr:spPr>
        <a:xfrm>
          <a:off x="9588500" y="635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131197</xdr:rowOff>
    </xdr:from>
    <xdr:ext cx="534377" cy="259045"/>
    <xdr:sp macro="" textlink="">
      <xdr:nvSpPr>
        <xdr:cNvPr id="307" name="テキスト ボックス 306"/>
        <xdr:cNvSpPr txBox="1"/>
      </xdr:nvSpPr>
      <xdr:spPr>
        <a:xfrm>
          <a:off x="9372111" y="613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42247</xdr:rowOff>
    </xdr:from>
    <xdr:to>
      <xdr:col>46</xdr:col>
      <xdr:colOff>38100</xdr:colOff>
      <xdr:row>37</xdr:row>
      <xdr:rowOff>143847</xdr:rowOff>
    </xdr:to>
    <xdr:sp macro="" textlink="">
      <xdr:nvSpPr>
        <xdr:cNvPr id="308" name="楕円 307"/>
        <xdr:cNvSpPr/>
      </xdr:nvSpPr>
      <xdr:spPr>
        <a:xfrm>
          <a:off x="8699500" y="638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160374</xdr:rowOff>
    </xdr:from>
    <xdr:ext cx="534377" cy="259045"/>
    <xdr:sp macro="" textlink="">
      <xdr:nvSpPr>
        <xdr:cNvPr id="309" name="テキスト ボックス 308"/>
        <xdr:cNvSpPr txBox="1"/>
      </xdr:nvSpPr>
      <xdr:spPr>
        <a:xfrm>
          <a:off x="8483111" y="616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45466</xdr:rowOff>
    </xdr:from>
    <xdr:to>
      <xdr:col>41</xdr:col>
      <xdr:colOff>101600</xdr:colOff>
      <xdr:row>37</xdr:row>
      <xdr:rowOff>147066</xdr:rowOff>
    </xdr:to>
    <xdr:sp macro="" textlink="">
      <xdr:nvSpPr>
        <xdr:cNvPr id="310" name="楕円 309"/>
        <xdr:cNvSpPr/>
      </xdr:nvSpPr>
      <xdr:spPr>
        <a:xfrm>
          <a:off x="7810500" y="638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163593</xdr:rowOff>
    </xdr:from>
    <xdr:ext cx="534377" cy="259045"/>
    <xdr:sp macro="" textlink="">
      <xdr:nvSpPr>
        <xdr:cNvPr id="311" name="テキスト ボックス 310"/>
        <xdr:cNvSpPr txBox="1"/>
      </xdr:nvSpPr>
      <xdr:spPr>
        <a:xfrm>
          <a:off x="7594111" y="6164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87166</xdr:rowOff>
    </xdr:from>
    <xdr:to>
      <xdr:col>36</xdr:col>
      <xdr:colOff>165100</xdr:colOff>
      <xdr:row>38</xdr:row>
      <xdr:rowOff>17317</xdr:rowOff>
    </xdr:to>
    <xdr:sp macro="" textlink="">
      <xdr:nvSpPr>
        <xdr:cNvPr id="312" name="楕円 311"/>
        <xdr:cNvSpPr/>
      </xdr:nvSpPr>
      <xdr:spPr>
        <a:xfrm>
          <a:off x="6921500" y="643081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33843</xdr:rowOff>
    </xdr:from>
    <xdr:ext cx="534377" cy="259045"/>
    <xdr:sp macro="" textlink="">
      <xdr:nvSpPr>
        <xdr:cNvPr id="313" name="テキスト ボックス 312"/>
        <xdr:cNvSpPr txBox="1"/>
      </xdr:nvSpPr>
      <xdr:spPr>
        <a:xfrm>
          <a:off x="6705111" y="620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7" name="直線コネクタ 336"/>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8" name="普通建設事業費最小値テキスト"/>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9" name="直線コネクタ 338"/>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40" name="普通建設事業費最大値テキスト"/>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1" name="直線コネクタ 340"/>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54981</xdr:rowOff>
    </xdr:from>
    <xdr:to>
      <xdr:col>55</xdr:col>
      <xdr:colOff>0</xdr:colOff>
      <xdr:row>58</xdr:row>
      <xdr:rowOff>46085</xdr:rowOff>
    </xdr:to>
    <xdr:cxnSp macro="">
      <xdr:nvCxnSpPr>
        <xdr:cNvPr id="342" name="直線コネクタ 341"/>
        <xdr:cNvCxnSpPr/>
      </xdr:nvCxnSpPr>
      <xdr:spPr>
        <a:xfrm>
          <a:off x="9639300" y="9484731"/>
          <a:ext cx="838200" cy="50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84215</xdr:rowOff>
    </xdr:from>
    <xdr:ext cx="599010" cy="259045"/>
    <xdr:sp macro="" textlink="">
      <xdr:nvSpPr>
        <xdr:cNvPr id="343" name="普通建設事業費平均値テキスト"/>
        <xdr:cNvSpPr txBox="1"/>
      </xdr:nvSpPr>
      <xdr:spPr>
        <a:xfrm>
          <a:off x="10528300" y="9513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4" name="フローチャート: 判断 343"/>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54981</xdr:rowOff>
    </xdr:from>
    <xdr:to>
      <xdr:col>50</xdr:col>
      <xdr:colOff>114300</xdr:colOff>
      <xdr:row>55</xdr:row>
      <xdr:rowOff>94293</xdr:rowOff>
    </xdr:to>
    <xdr:cxnSp macro="">
      <xdr:nvCxnSpPr>
        <xdr:cNvPr id="345" name="直線コネクタ 344"/>
        <xdr:cNvCxnSpPr/>
      </xdr:nvCxnSpPr>
      <xdr:spPr>
        <a:xfrm flipV="1">
          <a:off x="8750300" y="9484731"/>
          <a:ext cx="889000" cy="3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3312</xdr:rowOff>
    </xdr:from>
    <xdr:to>
      <xdr:col>50</xdr:col>
      <xdr:colOff>165100</xdr:colOff>
      <xdr:row>57</xdr:row>
      <xdr:rowOff>104912</xdr:rowOff>
    </xdr:to>
    <xdr:sp macro="" textlink="">
      <xdr:nvSpPr>
        <xdr:cNvPr id="346" name="フローチャート: 判断 345"/>
        <xdr:cNvSpPr/>
      </xdr:nvSpPr>
      <xdr:spPr>
        <a:xfrm>
          <a:off x="9588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96039</xdr:rowOff>
    </xdr:from>
    <xdr:ext cx="534377" cy="259045"/>
    <xdr:sp macro="" textlink="">
      <xdr:nvSpPr>
        <xdr:cNvPr id="347" name="テキスト ボックス 346"/>
        <xdr:cNvSpPr txBox="1"/>
      </xdr:nvSpPr>
      <xdr:spPr>
        <a:xfrm>
          <a:off x="9372111" y="986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94293</xdr:rowOff>
    </xdr:from>
    <xdr:to>
      <xdr:col>45</xdr:col>
      <xdr:colOff>177800</xdr:colOff>
      <xdr:row>57</xdr:row>
      <xdr:rowOff>89853</xdr:rowOff>
    </xdr:to>
    <xdr:cxnSp macro="">
      <xdr:nvCxnSpPr>
        <xdr:cNvPr id="348" name="直線コネクタ 347"/>
        <xdr:cNvCxnSpPr/>
      </xdr:nvCxnSpPr>
      <xdr:spPr>
        <a:xfrm flipV="1">
          <a:off x="7861300" y="9524043"/>
          <a:ext cx="889000" cy="338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56610</xdr:rowOff>
    </xdr:from>
    <xdr:to>
      <xdr:col>46</xdr:col>
      <xdr:colOff>38100</xdr:colOff>
      <xdr:row>57</xdr:row>
      <xdr:rowOff>158210</xdr:rowOff>
    </xdr:to>
    <xdr:sp macro="" textlink="">
      <xdr:nvSpPr>
        <xdr:cNvPr id="349" name="フローチャート: 判断 348"/>
        <xdr:cNvSpPr/>
      </xdr:nvSpPr>
      <xdr:spPr>
        <a:xfrm>
          <a:off x="8699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149337</xdr:rowOff>
    </xdr:from>
    <xdr:ext cx="534377" cy="259045"/>
    <xdr:sp macro="" textlink="">
      <xdr:nvSpPr>
        <xdr:cNvPr id="350" name="テキスト ボックス 349"/>
        <xdr:cNvSpPr txBox="1"/>
      </xdr:nvSpPr>
      <xdr:spPr>
        <a:xfrm>
          <a:off x="8483111" y="9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61168</xdr:rowOff>
    </xdr:from>
    <xdr:to>
      <xdr:col>41</xdr:col>
      <xdr:colOff>50800</xdr:colOff>
      <xdr:row>57</xdr:row>
      <xdr:rowOff>89853</xdr:rowOff>
    </xdr:to>
    <xdr:cxnSp macro="">
      <xdr:nvCxnSpPr>
        <xdr:cNvPr id="351" name="直線コネクタ 350"/>
        <xdr:cNvCxnSpPr/>
      </xdr:nvCxnSpPr>
      <xdr:spPr>
        <a:xfrm>
          <a:off x="6972300" y="9833818"/>
          <a:ext cx="889000" cy="28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79973</xdr:rowOff>
    </xdr:from>
    <xdr:to>
      <xdr:col>41</xdr:col>
      <xdr:colOff>101600</xdr:colOff>
      <xdr:row>58</xdr:row>
      <xdr:rowOff>10123</xdr:rowOff>
    </xdr:to>
    <xdr:sp macro="" textlink="">
      <xdr:nvSpPr>
        <xdr:cNvPr id="352" name="フローチャート: 判断 351"/>
        <xdr:cNvSpPr/>
      </xdr:nvSpPr>
      <xdr:spPr>
        <a:xfrm>
          <a:off x="7810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1250</xdr:rowOff>
    </xdr:from>
    <xdr:ext cx="534377" cy="259045"/>
    <xdr:sp macro="" textlink="">
      <xdr:nvSpPr>
        <xdr:cNvPr id="353" name="テキスト ボックス 352"/>
        <xdr:cNvSpPr txBox="1"/>
      </xdr:nvSpPr>
      <xdr:spPr>
        <a:xfrm>
          <a:off x="7594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80163</xdr:rowOff>
    </xdr:from>
    <xdr:to>
      <xdr:col>36</xdr:col>
      <xdr:colOff>165100</xdr:colOff>
      <xdr:row>58</xdr:row>
      <xdr:rowOff>10313</xdr:rowOff>
    </xdr:to>
    <xdr:sp macro="" textlink="">
      <xdr:nvSpPr>
        <xdr:cNvPr id="354" name="フローチャート: 判断 353"/>
        <xdr:cNvSpPr/>
      </xdr:nvSpPr>
      <xdr:spPr>
        <a:xfrm>
          <a:off x="6921500" y="985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1440</xdr:rowOff>
    </xdr:from>
    <xdr:ext cx="534377" cy="259045"/>
    <xdr:sp macro="" textlink="">
      <xdr:nvSpPr>
        <xdr:cNvPr id="355" name="テキスト ボックス 354"/>
        <xdr:cNvSpPr txBox="1"/>
      </xdr:nvSpPr>
      <xdr:spPr>
        <a:xfrm>
          <a:off x="6705111" y="994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166735</xdr:rowOff>
    </xdr:from>
    <xdr:to>
      <xdr:col>55</xdr:col>
      <xdr:colOff>50800</xdr:colOff>
      <xdr:row>58</xdr:row>
      <xdr:rowOff>96885</xdr:rowOff>
    </xdr:to>
    <xdr:sp macro="" textlink="">
      <xdr:nvSpPr>
        <xdr:cNvPr id="361" name="楕円 360"/>
        <xdr:cNvSpPr/>
      </xdr:nvSpPr>
      <xdr:spPr>
        <a:xfrm>
          <a:off x="10426700" y="993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81662</xdr:rowOff>
    </xdr:from>
    <xdr:ext cx="534377" cy="259045"/>
    <xdr:sp macro="" textlink="">
      <xdr:nvSpPr>
        <xdr:cNvPr id="362" name="普通建設事業費該当値テキスト"/>
        <xdr:cNvSpPr txBox="1"/>
      </xdr:nvSpPr>
      <xdr:spPr>
        <a:xfrm>
          <a:off x="10528300" y="9854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4181</xdr:rowOff>
    </xdr:from>
    <xdr:to>
      <xdr:col>50</xdr:col>
      <xdr:colOff>165100</xdr:colOff>
      <xdr:row>55</xdr:row>
      <xdr:rowOff>105781</xdr:rowOff>
    </xdr:to>
    <xdr:sp macro="" textlink="">
      <xdr:nvSpPr>
        <xdr:cNvPr id="363" name="楕円 362"/>
        <xdr:cNvSpPr/>
      </xdr:nvSpPr>
      <xdr:spPr>
        <a:xfrm>
          <a:off x="9588500" y="943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122308</xdr:rowOff>
    </xdr:from>
    <xdr:ext cx="599010" cy="259045"/>
    <xdr:sp macro="" textlink="">
      <xdr:nvSpPr>
        <xdr:cNvPr id="364" name="テキスト ボックス 363"/>
        <xdr:cNvSpPr txBox="1"/>
      </xdr:nvSpPr>
      <xdr:spPr>
        <a:xfrm>
          <a:off x="9339795" y="9209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43493</xdr:rowOff>
    </xdr:from>
    <xdr:to>
      <xdr:col>46</xdr:col>
      <xdr:colOff>38100</xdr:colOff>
      <xdr:row>55</xdr:row>
      <xdr:rowOff>145093</xdr:rowOff>
    </xdr:to>
    <xdr:sp macro="" textlink="">
      <xdr:nvSpPr>
        <xdr:cNvPr id="365" name="楕円 364"/>
        <xdr:cNvSpPr/>
      </xdr:nvSpPr>
      <xdr:spPr>
        <a:xfrm>
          <a:off x="8699500" y="94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161620</xdr:rowOff>
    </xdr:from>
    <xdr:ext cx="599010" cy="259045"/>
    <xdr:sp macro="" textlink="">
      <xdr:nvSpPr>
        <xdr:cNvPr id="366" name="テキスト ボックス 365"/>
        <xdr:cNvSpPr txBox="1"/>
      </xdr:nvSpPr>
      <xdr:spPr>
        <a:xfrm>
          <a:off x="8450795" y="9248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39053</xdr:rowOff>
    </xdr:from>
    <xdr:to>
      <xdr:col>41</xdr:col>
      <xdr:colOff>101600</xdr:colOff>
      <xdr:row>57</xdr:row>
      <xdr:rowOff>140653</xdr:rowOff>
    </xdr:to>
    <xdr:sp macro="" textlink="">
      <xdr:nvSpPr>
        <xdr:cNvPr id="367" name="楕円 366"/>
        <xdr:cNvSpPr/>
      </xdr:nvSpPr>
      <xdr:spPr>
        <a:xfrm>
          <a:off x="7810500" y="981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157180</xdr:rowOff>
    </xdr:from>
    <xdr:ext cx="534377" cy="259045"/>
    <xdr:sp macro="" textlink="">
      <xdr:nvSpPr>
        <xdr:cNvPr id="368" name="テキスト ボックス 367"/>
        <xdr:cNvSpPr txBox="1"/>
      </xdr:nvSpPr>
      <xdr:spPr>
        <a:xfrm>
          <a:off x="7594111" y="958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10368</xdr:rowOff>
    </xdr:from>
    <xdr:to>
      <xdr:col>36</xdr:col>
      <xdr:colOff>165100</xdr:colOff>
      <xdr:row>57</xdr:row>
      <xdr:rowOff>111968</xdr:rowOff>
    </xdr:to>
    <xdr:sp macro="" textlink="">
      <xdr:nvSpPr>
        <xdr:cNvPr id="369" name="楕円 368"/>
        <xdr:cNvSpPr/>
      </xdr:nvSpPr>
      <xdr:spPr>
        <a:xfrm>
          <a:off x="6921500" y="978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128495</xdr:rowOff>
    </xdr:from>
    <xdr:ext cx="534377" cy="259045"/>
    <xdr:sp macro="" textlink="">
      <xdr:nvSpPr>
        <xdr:cNvPr id="370" name="テキスト ボックス 369"/>
        <xdr:cNvSpPr txBox="1"/>
      </xdr:nvSpPr>
      <xdr:spPr>
        <a:xfrm>
          <a:off x="6705111" y="955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2" name="直線コネクタ 391"/>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3" name="普通建設事業費 （ うち新規整備　）最小値テキスト"/>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4" name="直線コネクタ 393"/>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5" name="普通建設事業費 （ うち新規整備　）最大値テキスト"/>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6" name="直線コネクタ 395"/>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24285</xdr:rowOff>
    </xdr:from>
    <xdr:to>
      <xdr:col>55</xdr:col>
      <xdr:colOff>0</xdr:colOff>
      <xdr:row>78</xdr:row>
      <xdr:rowOff>114946</xdr:rowOff>
    </xdr:to>
    <xdr:cxnSp macro="">
      <xdr:nvCxnSpPr>
        <xdr:cNvPr id="397" name="直線コネクタ 396"/>
        <xdr:cNvCxnSpPr/>
      </xdr:nvCxnSpPr>
      <xdr:spPr>
        <a:xfrm>
          <a:off x="9639300" y="12883035"/>
          <a:ext cx="838200" cy="605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78091</xdr:rowOff>
    </xdr:from>
    <xdr:ext cx="534377" cy="259045"/>
    <xdr:sp macro="" textlink="">
      <xdr:nvSpPr>
        <xdr:cNvPr id="398" name="普通建設事業費 （ うち新規整備　）平均値テキスト"/>
        <xdr:cNvSpPr txBox="1"/>
      </xdr:nvSpPr>
      <xdr:spPr>
        <a:xfrm>
          <a:off x="10528300" y="1310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9" name="フローチャート: 判断 398"/>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24285</xdr:rowOff>
    </xdr:from>
    <xdr:to>
      <xdr:col>50</xdr:col>
      <xdr:colOff>114300</xdr:colOff>
      <xdr:row>75</xdr:row>
      <xdr:rowOff>126468</xdr:rowOff>
    </xdr:to>
    <xdr:cxnSp macro="">
      <xdr:nvCxnSpPr>
        <xdr:cNvPr id="400" name="直線コネクタ 399"/>
        <xdr:cNvCxnSpPr/>
      </xdr:nvCxnSpPr>
      <xdr:spPr>
        <a:xfrm flipV="1">
          <a:off x="8750300" y="12883035"/>
          <a:ext cx="889000" cy="102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119455</xdr:rowOff>
    </xdr:from>
    <xdr:to>
      <xdr:col>50</xdr:col>
      <xdr:colOff>165100</xdr:colOff>
      <xdr:row>78</xdr:row>
      <xdr:rowOff>49605</xdr:rowOff>
    </xdr:to>
    <xdr:sp macro="" textlink="">
      <xdr:nvSpPr>
        <xdr:cNvPr id="401" name="フローチャート: 判断 400"/>
        <xdr:cNvSpPr/>
      </xdr:nvSpPr>
      <xdr:spPr>
        <a:xfrm>
          <a:off x="9588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40732</xdr:rowOff>
    </xdr:from>
    <xdr:ext cx="534377" cy="259045"/>
    <xdr:sp macro="" textlink="">
      <xdr:nvSpPr>
        <xdr:cNvPr id="402" name="テキスト ボックス 401"/>
        <xdr:cNvSpPr txBox="1"/>
      </xdr:nvSpPr>
      <xdr:spPr>
        <a:xfrm>
          <a:off x="9372111" y="1341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126468</xdr:rowOff>
    </xdr:from>
    <xdr:to>
      <xdr:col>45</xdr:col>
      <xdr:colOff>177800</xdr:colOff>
      <xdr:row>77</xdr:row>
      <xdr:rowOff>139205</xdr:rowOff>
    </xdr:to>
    <xdr:cxnSp macro="">
      <xdr:nvCxnSpPr>
        <xdr:cNvPr id="403" name="直線コネクタ 402"/>
        <xdr:cNvCxnSpPr/>
      </xdr:nvCxnSpPr>
      <xdr:spPr>
        <a:xfrm flipV="1">
          <a:off x="7861300" y="12985218"/>
          <a:ext cx="889000" cy="355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161741</xdr:rowOff>
    </xdr:from>
    <xdr:to>
      <xdr:col>46</xdr:col>
      <xdr:colOff>38100</xdr:colOff>
      <xdr:row>78</xdr:row>
      <xdr:rowOff>91891</xdr:rowOff>
    </xdr:to>
    <xdr:sp macro="" textlink="">
      <xdr:nvSpPr>
        <xdr:cNvPr id="404" name="フローチャート: 判断 403"/>
        <xdr:cNvSpPr/>
      </xdr:nvSpPr>
      <xdr:spPr>
        <a:xfrm>
          <a:off x="8699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83018</xdr:rowOff>
    </xdr:from>
    <xdr:ext cx="534377" cy="259045"/>
    <xdr:sp macro="" textlink="">
      <xdr:nvSpPr>
        <xdr:cNvPr id="405" name="テキスト ボックス 404"/>
        <xdr:cNvSpPr txBox="1"/>
      </xdr:nvSpPr>
      <xdr:spPr>
        <a:xfrm>
          <a:off x="8483111" y="1345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139205</xdr:rowOff>
    </xdr:from>
    <xdr:to>
      <xdr:col>41</xdr:col>
      <xdr:colOff>50800</xdr:colOff>
      <xdr:row>77</xdr:row>
      <xdr:rowOff>154742</xdr:rowOff>
    </xdr:to>
    <xdr:cxnSp macro="">
      <xdr:nvCxnSpPr>
        <xdr:cNvPr id="406" name="直線コネクタ 405"/>
        <xdr:cNvCxnSpPr/>
      </xdr:nvCxnSpPr>
      <xdr:spPr>
        <a:xfrm flipV="1">
          <a:off x="6972300" y="13340855"/>
          <a:ext cx="889000" cy="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170464</xdr:rowOff>
    </xdr:from>
    <xdr:to>
      <xdr:col>41</xdr:col>
      <xdr:colOff>101600</xdr:colOff>
      <xdr:row>78</xdr:row>
      <xdr:rowOff>100614</xdr:rowOff>
    </xdr:to>
    <xdr:sp macro="" textlink="">
      <xdr:nvSpPr>
        <xdr:cNvPr id="407" name="フローチャート: 判断 406"/>
        <xdr:cNvSpPr/>
      </xdr:nvSpPr>
      <xdr:spPr>
        <a:xfrm>
          <a:off x="7810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91741</xdr:rowOff>
    </xdr:from>
    <xdr:ext cx="534377" cy="259045"/>
    <xdr:sp macro="" textlink="">
      <xdr:nvSpPr>
        <xdr:cNvPr id="408" name="テキスト ボックス 407"/>
        <xdr:cNvSpPr txBox="1"/>
      </xdr:nvSpPr>
      <xdr:spPr>
        <a:xfrm>
          <a:off x="7594111" y="1346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159186</xdr:rowOff>
    </xdr:from>
    <xdr:to>
      <xdr:col>36</xdr:col>
      <xdr:colOff>165100</xdr:colOff>
      <xdr:row>78</xdr:row>
      <xdr:rowOff>89336</xdr:rowOff>
    </xdr:to>
    <xdr:sp macro="" textlink="">
      <xdr:nvSpPr>
        <xdr:cNvPr id="409" name="フローチャート: 判断 408"/>
        <xdr:cNvSpPr/>
      </xdr:nvSpPr>
      <xdr:spPr>
        <a:xfrm>
          <a:off x="6921500" y="1336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80463</xdr:rowOff>
    </xdr:from>
    <xdr:ext cx="534377" cy="259045"/>
    <xdr:sp macro="" textlink="">
      <xdr:nvSpPr>
        <xdr:cNvPr id="410" name="テキスト ボックス 409"/>
        <xdr:cNvSpPr txBox="1"/>
      </xdr:nvSpPr>
      <xdr:spPr>
        <a:xfrm>
          <a:off x="6705111" y="13453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64146</xdr:rowOff>
    </xdr:from>
    <xdr:to>
      <xdr:col>55</xdr:col>
      <xdr:colOff>50800</xdr:colOff>
      <xdr:row>78</xdr:row>
      <xdr:rowOff>165746</xdr:rowOff>
    </xdr:to>
    <xdr:sp macro="" textlink="">
      <xdr:nvSpPr>
        <xdr:cNvPr id="416" name="楕円 415"/>
        <xdr:cNvSpPr/>
      </xdr:nvSpPr>
      <xdr:spPr>
        <a:xfrm>
          <a:off x="10426700" y="1343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150523</xdr:rowOff>
    </xdr:from>
    <xdr:ext cx="469744" cy="259045"/>
    <xdr:sp macro="" textlink="">
      <xdr:nvSpPr>
        <xdr:cNvPr id="417" name="普通建設事業費 （ うち新規整備　）該当値テキスト"/>
        <xdr:cNvSpPr txBox="1"/>
      </xdr:nvSpPr>
      <xdr:spPr>
        <a:xfrm>
          <a:off x="10528300" y="13352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144935</xdr:rowOff>
    </xdr:from>
    <xdr:to>
      <xdr:col>50</xdr:col>
      <xdr:colOff>165100</xdr:colOff>
      <xdr:row>75</xdr:row>
      <xdr:rowOff>75085</xdr:rowOff>
    </xdr:to>
    <xdr:sp macro="" textlink="">
      <xdr:nvSpPr>
        <xdr:cNvPr id="418" name="楕円 417"/>
        <xdr:cNvSpPr/>
      </xdr:nvSpPr>
      <xdr:spPr>
        <a:xfrm>
          <a:off x="9588500" y="1283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91612</xdr:rowOff>
    </xdr:from>
    <xdr:ext cx="599010" cy="259045"/>
    <xdr:sp macro="" textlink="">
      <xdr:nvSpPr>
        <xdr:cNvPr id="419" name="テキスト ボックス 418"/>
        <xdr:cNvSpPr txBox="1"/>
      </xdr:nvSpPr>
      <xdr:spPr>
        <a:xfrm>
          <a:off x="9339795" y="12607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75668</xdr:rowOff>
    </xdr:from>
    <xdr:to>
      <xdr:col>46</xdr:col>
      <xdr:colOff>38100</xdr:colOff>
      <xdr:row>76</xdr:row>
      <xdr:rowOff>5818</xdr:rowOff>
    </xdr:to>
    <xdr:sp macro="" textlink="">
      <xdr:nvSpPr>
        <xdr:cNvPr id="420" name="楕円 419"/>
        <xdr:cNvSpPr/>
      </xdr:nvSpPr>
      <xdr:spPr>
        <a:xfrm>
          <a:off x="8699500" y="1293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22345</xdr:rowOff>
    </xdr:from>
    <xdr:ext cx="599010" cy="259045"/>
    <xdr:sp macro="" textlink="">
      <xdr:nvSpPr>
        <xdr:cNvPr id="421" name="テキスト ボックス 420"/>
        <xdr:cNvSpPr txBox="1"/>
      </xdr:nvSpPr>
      <xdr:spPr>
        <a:xfrm>
          <a:off x="8450795" y="12709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88405</xdr:rowOff>
    </xdr:from>
    <xdr:to>
      <xdr:col>41</xdr:col>
      <xdr:colOff>101600</xdr:colOff>
      <xdr:row>78</xdr:row>
      <xdr:rowOff>18555</xdr:rowOff>
    </xdr:to>
    <xdr:sp macro="" textlink="">
      <xdr:nvSpPr>
        <xdr:cNvPr id="422" name="楕円 421"/>
        <xdr:cNvSpPr/>
      </xdr:nvSpPr>
      <xdr:spPr>
        <a:xfrm>
          <a:off x="7810500" y="1329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35082</xdr:rowOff>
    </xdr:from>
    <xdr:ext cx="534377" cy="259045"/>
    <xdr:sp macro="" textlink="">
      <xdr:nvSpPr>
        <xdr:cNvPr id="423" name="テキスト ボックス 422"/>
        <xdr:cNvSpPr txBox="1"/>
      </xdr:nvSpPr>
      <xdr:spPr>
        <a:xfrm>
          <a:off x="7594111" y="1306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103942</xdr:rowOff>
    </xdr:from>
    <xdr:to>
      <xdr:col>36</xdr:col>
      <xdr:colOff>165100</xdr:colOff>
      <xdr:row>78</xdr:row>
      <xdr:rowOff>34092</xdr:rowOff>
    </xdr:to>
    <xdr:sp macro="" textlink="">
      <xdr:nvSpPr>
        <xdr:cNvPr id="424" name="楕円 423"/>
        <xdr:cNvSpPr/>
      </xdr:nvSpPr>
      <xdr:spPr>
        <a:xfrm>
          <a:off x="6921500" y="133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50619</xdr:rowOff>
    </xdr:from>
    <xdr:ext cx="534377" cy="259045"/>
    <xdr:sp macro="" textlink="">
      <xdr:nvSpPr>
        <xdr:cNvPr id="425" name="テキスト ボックス 424"/>
        <xdr:cNvSpPr txBox="1"/>
      </xdr:nvSpPr>
      <xdr:spPr>
        <a:xfrm>
          <a:off x="6705111" y="1308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7" name="直線コネクタ 446"/>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8" name="普通建設事業費 （ うち更新整備　）最小値テキスト"/>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9" name="直線コネクタ 448"/>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50" name="普通建設事業費 （ うち更新整備　）最大値テキスト"/>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1" name="直線コネクタ 450"/>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17774</xdr:rowOff>
    </xdr:from>
    <xdr:to>
      <xdr:col>55</xdr:col>
      <xdr:colOff>0</xdr:colOff>
      <xdr:row>98</xdr:row>
      <xdr:rowOff>28084</xdr:rowOff>
    </xdr:to>
    <xdr:cxnSp macro="">
      <xdr:nvCxnSpPr>
        <xdr:cNvPr id="452" name="直線コネクタ 451"/>
        <xdr:cNvCxnSpPr/>
      </xdr:nvCxnSpPr>
      <xdr:spPr>
        <a:xfrm flipV="1">
          <a:off x="9639300" y="16819874"/>
          <a:ext cx="838200" cy="1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320</xdr:rowOff>
    </xdr:from>
    <xdr:ext cx="534377" cy="259045"/>
    <xdr:sp macro="" textlink="">
      <xdr:nvSpPr>
        <xdr:cNvPr id="453" name="普通建設事業費 （ うち更新整備　）平均値テキスト"/>
        <xdr:cNvSpPr txBox="1"/>
      </xdr:nvSpPr>
      <xdr:spPr>
        <a:xfrm>
          <a:off x="10528300" y="16459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4" name="フローチャート: 判断 453"/>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170918</xdr:rowOff>
    </xdr:from>
    <xdr:to>
      <xdr:col>50</xdr:col>
      <xdr:colOff>114300</xdr:colOff>
      <xdr:row>98</xdr:row>
      <xdr:rowOff>28084</xdr:rowOff>
    </xdr:to>
    <xdr:cxnSp macro="">
      <xdr:nvCxnSpPr>
        <xdr:cNvPr id="455" name="直線コネクタ 454"/>
        <xdr:cNvCxnSpPr/>
      </xdr:nvCxnSpPr>
      <xdr:spPr>
        <a:xfrm>
          <a:off x="8750300" y="16801568"/>
          <a:ext cx="889000" cy="2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52805</xdr:rowOff>
    </xdr:from>
    <xdr:to>
      <xdr:col>50</xdr:col>
      <xdr:colOff>165100</xdr:colOff>
      <xdr:row>97</xdr:row>
      <xdr:rowOff>154405</xdr:rowOff>
    </xdr:to>
    <xdr:sp macro="" textlink="">
      <xdr:nvSpPr>
        <xdr:cNvPr id="456" name="フローチャート: 判断 455"/>
        <xdr:cNvSpPr/>
      </xdr:nvSpPr>
      <xdr:spPr>
        <a:xfrm>
          <a:off x="9588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170932</xdr:rowOff>
    </xdr:from>
    <xdr:ext cx="534377" cy="259045"/>
    <xdr:sp macro="" textlink="">
      <xdr:nvSpPr>
        <xdr:cNvPr id="457" name="テキスト ボックス 456"/>
        <xdr:cNvSpPr txBox="1"/>
      </xdr:nvSpPr>
      <xdr:spPr>
        <a:xfrm>
          <a:off x="9372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170918</xdr:rowOff>
    </xdr:from>
    <xdr:to>
      <xdr:col>45</xdr:col>
      <xdr:colOff>177800</xdr:colOff>
      <xdr:row>98</xdr:row>
      <xdr:rowOff>79418</xdr:rowOff>
    </xdr:to>
    <xdr:cxnSp macro="">
      <xdr:nvCxnSpPr>
        <xdr:cNvPr id="458" name="直線コネクタ 457"/>
        <xdr:cNvCxnSpPr/>
      </xdr:nvCxnSpPr>
      <xdr:spPr>
        <a:xfrm flipV="1">
          <a:off x="7861300" y="16801568"/>
          <a:ext cx="889000" cy="7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88461</xdr:rowOff>
    </xdr:from>
    <xdr:to>
      <xdr:col>46</xdr:col>
      <xdr:colOff>38100</xdr:colOff>
      <xdr:row>98</xdr:row>
      <xdr:rowOff>18611</xdr:rowOff>
    </xdr:to>
    <xdr:sp macro="" textlink="">
      <xdr:nvSpPr>
        <xdr:cNvPr id="459" name="フローチャート: 判断 458"/>
        <xdr:cNvSpPr/>
      </xdr:nvSpPr>
      <xdr:spPr>
        <a:xfrm>
          <a:off x="8699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35138</xdr:rowOff>
    </xdr:from>
    <xdr:ext cx="534377" cy="259045"/>
    <xdr:sp macro="" textlink="">
      <xdr:nvSpPr>
        <xdr:cNvPr id="460" name="テキスト ボックス 459"/>
        <xdr:cNvSpPr txBox="1"/>
      </xdr:nvSpPr>
      <xdr:spPr>
        <a:xfrm>
          <a:off x="8483111" y="164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140061</xdr:rowOff>
    </xdr:from>
    <xdr:to>
      <xdr:col>41</xdr:col>
      <xdr:colOff>50800</xdr:colOff>
      <xdr:row>98</xdr:row>
      <xdr:rowOff>79418</xdr:rowOff>
    </xdr:to>
    <xdr:cxnSp macro="">
      <xdr:nvCxnSpPr>
        <xdr:cNvPr id="461" name="直線コネクタ 460"/>
        <xdr:cNvCxnSpPr/>
      </xdr:nvCxnSpPr>
      <xdr:spPr>
        <a:xfrm>
          <a:off x="6972300" y="16770711"/>
          <a:ext cx="889000" cy="11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90016</xdr:rowOff>
    </xdr:from>
    <xdr:to>
      <xdr:col>41</xdr:col>
      <xdr:colOff>101600</xdr:colOff>
      <xdr:row>98</xdr:row>
      <xdr:rowOff>20166</xdr:rowOff>
    </xdr:to>
    <xdr:sp macro="" textlink="">
      <xdr:nvSpPr>
        <xdr:cNvPr id="462" name="フローチャート: 判断 461"/>
        <xdr:cNvSpPr/>
      </xdr:nvSpPr>
      <xdr:spPr>
        <a:xfrm>
          <a:off x="7810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36693</xdr:rowOff>
    </xdr:from>
    <xdr:ext cx="534377" cy="259045"/>
    <xdr:sp macro="" textlink="">
      <xdr:nvSpPr>
        <xdr:cNvPr id="463" name="テキスト ボックス 462"/>
        <xdr:cNvSpPr txBox="1"/>
      </xdr:nvSpPr>
      <xdr:spPr>
        <a:xfrm>
          <a:off x="7594111" y="1649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105995</xdr:rowOff>
    </xdr:from>
    <xdr:to>
      <xdr:col>36</xdr:col>
      <xdr:colOff>165100</xdr:colOff>
      <xdr:row>98</xdr:row>
      <xdr:rowOff>36145</xdr:rowOff>
    </xdr:to>
    <xdr:sp macro="" textlink="">
      <xdr:nvSpPr>
        <xdr:cNvPr id="464" name="フローチャート: 判断 463"/>
        <xdr:cNvSpPr/>
      </xdr:nvSpPr>
      <xdr:spPr>
        <a:xfrm>
          <a:off x="6921500" y="1673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27272</xdr:rowOff>
    </xdr:from>
    <xdr:ext cx="534377" cy="259045"/>
    <xdr:sp macro="" textlink="">
      <xdr:nvSpPr>
        <xdr:cNvPr id="465" name="テキスト ボックス 464"/>
        <xdr:cNvSpPr txBox="1"/>
      </xdr:nvSpPr>
      <xdr:spPr>
        <a:xfrm>
          <a:off x="6705111" y="1682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138424</xdr:rowOff>
    </xdr:from>
    <xdr:to>
      <xdr:col>55</xdr:col>
      <xdr:colOff>50800</xdr:colOff>
      <xdr:row>98</xdr:row>
      <xdr:rowOff>68574</xdr:rowOff>
    </xdr:to>
    <xdr:sp macro="" textlink="">
      <xdr:nvSpPr>
        <xdr:cNvPr id="471" name="楕円 470"/>
        <xdr:cNvSpPr/>
      </xdr:nvSpPr>
      <xdr:spPr>
        <a:xfrm>
          <a:off x="10426700" y="1676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53351</xdr:rowOff>
    </xdr:from>
    <xdr:ext cx="534377" cy="259045"/>
    <xdr:sp macro="" textlink="">
      <xdr:nvSpPr>
        <xdr:cNvPr id="472" name="普通建設事業費 （ うち更新整備　）該当値テキスト"/>
        <xdr:cNvSpPr txBox="1"/>
      </xdr:nvSpPr>
      <xdr:spPr>
        <a:xfrm>
          <a:off x="10528300" y="16684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148734</xdr:rowOff>
    </xdr:from>
    <xdr:to>
      <xdr:col>50</xdr:col>
      <xdr:colOff>165100</xdr:colOff>
      <xdr:row>98</xdr:row>
      <xdr:rowOff>78884</xdr:rowOff>
    </xdr:to>
    <xdr:sp macro="" textlink="">
      <xdr:nvSpPr>
        <xdr:cNvPr id="473" name="楕円 472"/>
        <xdr:cNvSpPr/>
      </xdr:nvSpPr>
      <xdr:spPr>
        <a:xfrm>
          <a:off x="9588500" y="1677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70011</xdr:rowOff>
    </xdr:from>
    <xdr:ext cx="534377" cy="259045"/>
    <xdr:sp macro="" textlink="">
      <xdr:nvSpPr>
        <xdr:cNvPr id="474" name="テキスト ボックス 473"/>
        <xdr:cNvSpPr txBox="1"/>
      </xdr:nvSpPr>
      <xdr:spPr>
        <a:xfrm>
          <a:off x="9372111" y="1687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120118</xdr:rowOff>
    </xdr:from>
    <xdr:to>
      <xdr:col>46</xdr:col>
      <xdr:colOff>38100</xdr:colOff>
      <xdr:row>98</xdr:row>
      <xdr:rowOff>50268</xdr:rowOff>
    </xdr:to>
    <xdr:sp macro="" textlink="">
      <xdr:nvSpPr>
        <xdr:cNvPr id="475" name="楕円 474"/>
        <xdr:cNvSpPr/>
      </xdr:nvSpPr>
      <xdr:spPr>
        <a:xfrm>
          <a:off x="8699500" y="1675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41395</xdr:rowOff>
    </xdr:from>
    <xdr:ext cx="534377" cy="259045"/>
    <xdr:sp macro="" textlink="">
      <xdr:nvSpPr>
        <xdr:cNvPr id="476" name="テキスト ボックス 475"/>
        <xdr:cNvSpPr txBox="1"/>
      </xdr:nvSpPr>
      <xdr:spPr>
        <a:xfrm>
          <a:off x="8483111" y="1684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28618</xdr:rowOff>
    </xdr:from>
    <xdr:to>
      <xdr:col>41</xdr:col>
      <xdr:colOff>101600</xdr:colOff>
      <xdr:row>98</xdr:row>
      <xdr:rowOff>130218</xdr:rowOff>
    </xdr:to>
    <xdr:sp macro="" textlink="">
      <xdr:nvSpPr>
        <xdr:cNvPr id="477" name="楕円 476"/>
        <xdr:cNvSpPr/>
      </xdr:nvSpPr>
      <xdr:spPr>
        <a:xfrm>
          <a:off x="7810500" y="1683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121345</xdr:rowOff>
    </xdr:from>
    <xdr:ext cx="534377" cy="259045"/>
    <xdr:sp macro="" textlink="">
      <xdr:nvSpPr>
        <xdr:cNvPr id="478" name="テキスト ボックス 477"/>
        <xdr:cNvSpPr txBox="1"/>
      </xdr:nvSpPr>
      <xdr:spPr>
        <a:xfrm>
          <a:off x="7594111" y="1692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89261</xdr:rowOff>
    </xdr:from>
    <xdr:to>
      <xdr:col>36</xdr:col>
      <xdr:colOff>165100</xdr:colOff>
      <xdr:row>98</xdr:row>
      <xdr:rowOff>19411</xdr:rowOff>
    </xdr:to>
    <xdr:sp macro="" textlink="">
      <xdr:nvSpPr>
        <xdr:cNvPr id="479" name="楕円 478"/>
        <xdr:cNvSpPr/>
      </xdr:nvSpPr>
      <xdr:spPr>
        <a:xfrm>
          <a:off x="6921500" y="1671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35938</xdr:rowOff>
    </xdr:from>
    <xdr:ext cx="534377" cy="259045"/>
    <xdr:sp macro="" textlink="">
      <xdr:nvSpPr>
        <xdr:cNvPr id="480" name="テキスト ボックス 479"/>
        <xdr:cNvSpPr txBox="1"/>
      </xdr:nvSpPr>
      <xdr:spPr>
        <a:xfrm>
          <a:off x="6705111" y="164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2" name="直線コネクタ 501"/>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5" name="災害復旧事業費最大値テキスト"/>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6" name="直線コネクタ 505"/>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64857</xdr:rowOff>
    </xdr:from>
    <xdr:to>
      <xdr:col>85</xdr:col>
      <xdr:colOff>127000</xdr:colOff>
      <xdr:row>38</xdr:row>
      <xdr:rowOff>75189</xdr:rowOff>
    </xdr:to>
    <xdr:cxnSp macro="">
      <xdr:nvCxnSpPr>
        <xdr:cNvPr id="507" name="直線コネクタ 506"/>
        <xdr:cNvCxnSpPr/>
      </xdr:nvCxnSpPr>
      <xdr:spPr>
        <a:xfrm>
          <a:off x="15481300" y="6579957"/>
          <a:ext cx="8382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8" name="災害復旧事業費平均値テキスト"/>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9" name="フローチャート: 判断 508"/>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64857</xdr:rowOff>
    </xdr:from>
    <xdr:to>
      <xdr:col>81</xdr:col>
      <xdr:colOff>50800</xdr:colOff>
      <xdr:row>38</xdr:row>
      <xdr:rowOff>115012</xdr:rowOff>
    </xdr:to>
    <xdr:cxnSp macro="">
      <xdr:nvCxnSpPr>
        <xdr:cNvPr id="510" name="直線コネクタ 509"/>
        <xdr:cNvCxnSpPr/>
      </xdr:nvCxnSpPr>
      <xdr:spPr>
        <a:xfrm flipV="1">
          <a:off x="14592300" y="6579957"/>
          <a:ext cx="889000" cy="5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121613</xdr:rowOff>
    </xdr:from>
    <xdr:to>
      <xdr:col>81</xdr:col>
      <xdr:colOff>101600</xdr:colOff>
      <xdr:row>38</xdr:row>
      <xdr:rowOff>51763</xdr:rowOff>
    </xdr:to>
    <xdr:sp macro="" textlink="">
      <xdr:nvSpPr>
        <xdr:cNvPr id="511" name="フローチャート: 判断 510"/>
        <xdr:cNvSpPr/>
      </xdr:nvSpPr>
      <xdr:spPr>
        <a:xfrm>
          <a:off x="15430500" y="646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68290</xdr:rowOff>
    </xdr:from>
    <xdr:ext cx="469744" cy="259045"/>
    <xdr:sp macro="" textlink="">
      <xdr:nvSpPr>
        <xdr:cNvPr id="512" name="テキスト ボックス 511"/>
        <xdr:cNvSpPr txBox="1"/>
      </xdr:nvSpPr>
      <xdr:spPr>
        <a:xfrm>
          <a:off x="15246428" y="624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115012</xdr:rowOff>
    </xdr:from>
    <xdr:to>
      <xdr:col>76</xdr:col>
      <xdr:colOff>114300</xdr:colOff>
      <xdr:row>38</xdr:row>
      <xdr:rowOff>131059</xdr:rowOff>
    </xdr:to>
    <xdr:cxnSp macro="">
      <xdr:nvCxnSpPr>
        <xdr:cNvPr id="513" name="直線コネクタ 512"/>
        <xdr:cNvCxnSpPr/>
      </xdr:nvCxnSpPr>
      <xdr:spPr>
        <a:xfrm flipV="1">
          <a:off x="13703300" y="6630112"/>
          <a:ext cx="889000" cy="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1986</xdr:rowOff>
    </xdr:from>
    <xdr:to>
      <xdr:col>76</xdr:col>
      <xdr:colOff>165100</xdr:colOff>
      <xdr:row>38</xdr:row>
      <xdr:rowOff>103586</xdr:rowOff>
    </xdr:to>
    <xdr:sp macro="" textlink="">
      <xdr:nvSpPr>
        <xdr:cNvPr id="514" name="フローチャート: 判断 513"/>
        <xdr:cNvSpPr/>
      </xdr:nvSpPr>
      <xdr:spPr>
        <a:xfrm>
          <a:off x="14541500" y="651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120113</xdr:rowOff>
    </xdr:from>
    <xdr:ext cx="469744" cy="259045"/>
    <xdr:sp macro="" textlink="">
      <xdr:nvSpPr>
        <xdr:cNvPr id="515" name="テキスト ボックス 514"/>
        <xdr:cNvSpPr txBox="1"/>
      </xdr:nvSpPr>
      <xdr:spPr>
        <a:xfrm>
          <a:off x="14357428" y="629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131059</xdr:rowOff>
    </xdr:from>
    <xdr:to>
      <xdr:col>71</xdr:col>
      <xdr:colOff>177800</xdr:colOff>
      <xdr:row>38</xdr:row>
      <xdr:rowOff>139700</xdr:rowOff>
    </xdr:to>
    <xdr:cxnSp macro="">
      <xdr:nvCxnSpPr>
        <xdr:cNvPr id="516" name="直線コネクタ 515"/>
        <xdr:cNvCxnSpPr/>
      </xdr:nvCxnSpPr>
      <xdr:spPr>
        <a:xfrm flipV="1">
          <a:off x="12814300" y="6646159"/>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51364</xdr:rowOff>
    </xdr:from>
    <xdr:to>
      <xdr:col>72</xdr:col>
      <xdr:colOff>38100</xdr:colOff>
      <xdr:row>38</xdr:row>
      <xdr:rowOff>152964</xdr:rowOff>
    </xdr:to>
    <xdr:sp macro="" textlink="">
      <xdr:nvSpPr>
        <xdr:cNvPr id="517" name="フローチャート: 判断 516"/>
        <xdr:cNvSpPr/>
      </xdr:nvSpPr>
      <xdr:spPr>
        <a:xfrm>
          <a:off x="13652500" y="6566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169491</xdr:rowOff>
    </xdr:from>
    <xdr:ext cx="469744" cy="259045"/>
    <xdr:sp macro="" textlink="">
      <xdr:nvSpPr>
        <xdr:cNvPr id="518" name="テキスト ボックス 517"/>
        <xdr:cNvSpPr txBox="1"/>
      </xdr:nvSpPr>
      <xdr:spPr>
        <a:xfrm>
          <a:off x="13468428" y="6341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27887</xdr:rowOff>
    </xdr:from>
    <xdr:to>
      <xdr:col>67</xdr:col>
      <xdr:colOff>101600</xdr:colOff>
      <xdr:row>38</xdr:row>
      <xdr:rowOff>129487</xdr:rowOff>
    </xdr:to>
    <xdr:sp macro="" textlink="">
      <xdr:nvSpPr>
        <xdr:cNvPr id="519" name="フローチャート: 判断 518"/>
        <xdr:cNvSpPr/>
      </xdr:nvSpPr>
      <xdr:spPr>
        <a:xfrm>
          <a:off x="12763500" y="654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146014</xdr:rowOff>
    </xdr:from>
    <xdr:ext cx="469744" cy="259045"/>
    <xdr:sp macro="" textlink="">
      <xdr:nvSpPr>
        <xdr:cNvPr id="520" name="テキスト ボックス 519"/>
        <xdr:cNvSpPr txBox="1"/>
      </xdr:nvSpPr>
      <xdr:spPr>
        <a:xfrm>
          <a:off x="12579428" y="6318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24389</xdr:rowOff>
    </xdr:from>
    <xdr:to>
      <xdr:col>85</xdr:col>
      <xdr:colOff>177800</xdr:colOff>
      <xdr:row>38</xdr:row>
      <xdr:rowOff>125989</xdr:rowOff>
    </xdr:to>
    <xdr:sp macro="" textlink="">
      <xdr:nvSpPr>
        <xdr:cNvPr id="526" name="楕円 525"/>
        <xdr:cNvSpPr/>
      </xdr:nvSpPr>
      <xdr:spPr>
        <a:xfrm>
          <a:off x="16268700" y="653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118808</xdr:rowOff>
    </xdr:from>
    <xdr:ext cx="469744" cy="259045"/>
    <xdr:sp macro="" textlink="">
      <xdr:nvSpPr>
        <xdr:cNvPr id="527" name="災害復旧事業費該当値テキスト"/>
        <xdr:cNvSpPr txBox="1"/>
      </xdr:nvSpPr>
      <xdr:spPr>
        <a:xfrm>
          <a:off x="16370300" y="6462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14057</xdr:rowOff>
    </xdr:from>
    <xdr:to>
      <xdr:col>81</xdr:col>
      <xdr:colOff>101600</xdr:colOff>
      <xdr:row>38</xdr:row>
      <xdr:rowOff>115657</xdr:rowOff>
    </xdr:to>
    <xdr:sp macro="" textlink="">
      <xdr:nvSpPr>
        <xdr:cNvPr id="528" name="楕円 527"/>
        <xdr:cNvSpPr/>
      </xdr:nvSpPr>
      <xdr:spPr>
        <a:xfrm>
          <a:off x="15430500" y="652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106784</xdr:rowOff>
    </xdr:from>
    <xdr:ext cx="469744" cy="259045"/>
    <xdr:sp macro="" textlink="">
      <xdr:nvSpPr>
        <xdr:cNvPr id="529" name="テキスト ボックス 528"/>
        <xdr:cNvSpPr txBox="1"/>
      </xdr:nvSpPr>
      <xdr:spPr>
        <a:xfrm>
          <a:off x="15246428" y="6621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64212</xdr:rowOff>
    </xdr:from>
    <xdr:to>
      <xdr:col>76</xdr:col>
      <xdr:colOff>165100</xdr:colOff>
      <xdr:row>38</xdr:row>
      <xdr:rowOff>165812</xdr:rowOff>
    </xdr:to>
    <xdr:sp macro="" textlink="">
      <xdr:nvSpPr>
        <xdr:cNvPr id="530" name="楕円 529"/>
        <xdr:cNvSpPr/>
      </xdr:nvSpPr>
      <xdr:spPr>
        <a:xfrm>
          <a:off x="14541500" y="6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156939</xdr:rowOff>
    </xdr:from>
    <xdr:ext cx="469744" cy="259045"/>
    <xdr:sp macro="" textlink="">
      <xdr:nvSpPr>
        <xdr:cNvPr id="531" name="テキスト ボックス 530"/>
        <xdr:cNvSpPr txBox="1"/>
      </xdr:nvSpPr>
      <xdr:spPr>
        <a:xfrm>
          <a:off x="14357428" y="66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80259</xdr:rowOff>
    </xdr:from>
    <xdr:to>
      <xdr:col>72</xdr:col>
      <xdr:colOff>38100</xdr:colOff>
      <xdr:row>39</xdr:row>
      <xdr:rowOff>10409</xdr:rowOff>
    </xdr:to>
    <xdr:sp macro="" textlink="">
      <xdr:nvSpPr>
        <xdr:cNvPr id="532" name="楕円 531"/>
        <xdr:cNvSpPr/>
      </xdr:nvSpPr>
      <xdr:spPr>
        <a:xfrm>
          <a:off x="13652500" y="659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1536</xdr:rowOff>
    </xdr:from>
    <xdr:ext cx="378565" cy="259045"/>
    <xdr:sp macro="" textlink="">
      <xdr:nvSpPr>
        <xdr:cNvPr id="533" name="テキスト ボックス 532"/>
        <xdr:cNvSpPr txBox="1"/>
      </xdr:nvSpPr>
      <xdr:spPr>
        <a:xfrm>
          <a:off x="13514017" y="6688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4" name="楕円 533"/>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5" name="テキスト ボックス 534"/>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6" name="直線コネクタ 54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7" name="テキスト ボックス 54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8" name="直線コネクタ 54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49" name="テキスト ボックス 548"/>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0" name="直線コネクタ 54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1" name="テキスト ボックス 550"/>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2" name="直線コネクタ 55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3" name="テキスト ボックス 552"/>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7" name="直線コネクタ 556"/>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8"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9" name="直線コネクタ 558"/>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0"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1" name="直線コネクタ 560"/>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2" name="直線コネクタ 561"/>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3"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4" name="フローチャート: 判断 563"/>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5" name="直線コネクタ 564"/>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6" name="フローチャート: 判断 565"/>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7" name="テキスト ボックス 56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8" name="直線コネクタ 567"/>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9" name="フローチャート: 判断 568"/>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0" name="テキスト ボックス 569"/>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1" name="直線コネクタ 570"/>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2" name="フローチャート: 判断 571"/>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3" name="テキスト ボックス 572"/>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4" name="フローチャート: 判断 573"/>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5" name="テキスト ボックス 574"/>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1" name="楕円 580"/>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2"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3" name="楕円 582"/>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4" name="テキスト ボックス 583"/>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5" name="楕円 584"/>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6" name="テキスト ボックス 585"/>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7" name="楕円 586"/>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8" name="テキスト ボックス 587"/>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9" name="楕円 588"/>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0" name="テキスト ボックス 589"/>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6" name="テキスト ボックス 60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14" name="直線コネクタ 613"/>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15" name="公債費最小値テキスト"/>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16" name="直線コネクタ 615"/>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7" name="公債費最大値テキスト"/>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8" name="直線コネクタ 617"/>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10747</xdr:rowOff>
    </xdr:from>
    <xdr:to>
      <xdr:col>85</xdr:col>
      <xdr:colOff>127000</xdr:colOff>
      <xdr:row>76</xdr:row>
      <xdr:rowOff>54501</xdr:rowOff>
    </xdr:to>
    <xdr:cxnSp macro="">
      <xdr:nvCxnSpPr>
        <xdr:cNvPr id="619" name="直線コネクタ 618"/>
        <xdr:cNvCxnSpPr/>
      </xdr:nvCxnSpPr>
      <xdr:spPr>
        <a:xfrm flipV="1">
          <a:off x="15481300" y="13040947"/>
          <a:ext cx="838200" cy="4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45237</xdr:rowOff>
    </xdr:from>
    <xdr:ext cx="534377" cy="259045"/>
    <xdr:sp macro="" textlink="">
      <xdr:nvSpPr>
        <xdr:cNvPr id="620" name="公債費平均値テキスト"/>
        <xdr:cNvSpPr txBox="1"/>
      </xdr:nvSpPr>
      <xdr:spPr>
        <a:xfrm>
          <a:off x="16370300" y="13075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21" name="フローチャート: 判断 620"/>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26002</xdr:rowOff>
    </xdr:from>
    <xdr:to>
      <xdr:col>81</xdr:col>
      <xdr:colOff>50800</xdr:colOff>
      <xdr:row>76</xdr:row>
      <xdr:rowOff>54501</xdr:rowOff>
    </xdr:to>
    <xdr:cxnSp macro="">
      <xdr:nvCxnSpPr>
        <xdr:cNvPr id="622" name="直線コネクタ 621"/>
        <xdr:cNvCxnSpPr/>
      </xdr:nvCxnSpPr>
      <xdr:spPr>
        <a:xfrm>
          <a:off x="14592300" y="13056202"/>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110106</xdr:rowOff>
    </xdr:from>
    <xdr:to>
      <xdr:col>81</xdr:col>
      <xdr:colOff>101600</xdr:colOff>
      <xdr:row>77</xdr:row>
      <xdr:rowOff>40256</xdr:rowOff>
    </xdr:to>
    <xdr:sp macro="" textlink="">
      <xdr:nvSpPr>
        <xdr:cNvPr id="623" name="フローチャート: 判断 622"/>
        <xdr:cNvSpPr/>
      </xdr:nvSpPr>
      <xdr:spPr>
        <a:xfrm>
          <a:off x="15430500" y="1314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31383</xdr:rowOff>
    </xdr:from>
    <xdr:ext cx="534377" cy="259045"/>
    <xdr:sp macro="" textlink="">
      <xdr:nvSpPr>
        <xdr:cNvPr id="624" name="テキスト ボックス 623"/>
        <xdr:cNvSpPr txBox="1"/>
      </xdr:nvSpPr>
      <xdr:spPr>
        <a:xfrm>
          <a:off x="15214111" y="1323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26002</xdr:rowOff>
    </xdr:from>
    <xdr:to>
      <xdr:col>76</xdr:col>
      <xdr:colOff>114300</xdr:colOff>
      <xdr:row>76</xdr:row>
      <xdr:rowOff>45799</xdr:rowOff>
    </xdr:to>
    <xdr:cxnSp macro="">
      <xdr:nvCxnSpPr>
        <xdr:cNvPr id="625" name="直線コネクタ 624"/>
        <xdr:cNvCxnSpPr/>
      </xdr:nvCxnSpPr>
      <xdr:spPr>
        <a:xfrm flipV="1">
          <a:off x="13703300" y="13056202"/>
          <a:ext cx="8890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103332</xdr:rowOff>
    </xdr:from>
    <xdr:to>
      <xdr:col>76</xdr:col>
      <xdr:colOff>165100</xdr:colOff>
      <xdr:row>77</xdr:row>
      <xdr:rowOff>33482</xdr:rowOff>
    </xdr:to>
    <xdr:sp macro="" textlink="">
      <xdr:nvSpPr>
        <xdr:cNvPr id="626" name="フローチャート: 判断 625"/>
        <xdr:cNvSpPr/>
      </xdr:nvSpPr>
      <xdr:spPr>
        <a:xfrm>
          <a:off x="14541500" y="131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24609</xdr:rowOff>
    </xdr:from>
    <xdr:ext cx="534377" cy="259045"/>
    <xdr:sp macro="" textlink="">
      <xdr:nvSpPr>
        <xdr:cNvPr id="627" name="テキスト ボックス 626"/>
        <xdr:cNvSpPr txBox="1"/>
      </xdr:nvSpPr>
      <xdr:spPr>
        <a:xfrm>
          <a:off x="14325111" y="1322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45799</xdr:rowOff>
    </xdr:from>
    <xdr:to>
      <xdr:col>71</xdr:col>
      <xdr:colOff>177800</xdr:colOff>
      <xdr:row>76</xdr:row>
      <xdr:rowOff>91039</xdr:rowOff>
    </xdr:to>
    <xdr:cxnSp macro="">
      <xdr:nvCxnSpPr>
        <xdr:cNvPr id="628" name="直線コネクタ 627"/>
        <xdr:cNvCxnSpPr/>
      </xdr:nvCxnSpPr>
      <xdr:spPr>
        <a:xfrm flipV="1">
          <a:off x="12814300" y="13075999"/>
          <a:ext cx="889000" cy="4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117475</xdr:rowOff>
    </xdr:from>
    <xdr:to>
      <xdr:col>72</xdr:col>
      <xdr:colOff>38100</xdr:colOff>
      <xdr:row>77</xdr:row>
      <xdr:rowOff>47625</xdr:rowOff>
    </xdr:to>
    <xdr:sp macro="" textlink="">
      <xdr:nvSpPr>
        <xdr:cNvPr id="629" name="フローチャート: 判断 628"/>
        <xdr:cNvSpPr/>
      </xdr:nvSpPr>
      <xdr:spPr>
        <a:xfrm>
          <a:off x="13652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38752</xdr:rowOff>
    </xdr:from>
    <xdr:ext cx="534377" cy="259045"/>
    <xdr:sp macro="" textlink="">
      <xdr:nvSpPr>
        <xdr:cNvPr id="630" name="テキスト ボックス 629"/>
        <xdr:cNvSpPr txBox="1"/>
      </xdr:nvSpPr>
      <xdr:spPr>
        <a:xfrm>
          <a:off x="13436111" y="1324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123631</xdr:rowOff>
    </xdr:from>
    <xdr:to>
      <xdr:col>67</xdr:col>
      <xdr:colOff>101600</xdr:colOff>
      <xdr:row>77</xdr:row>
      <xdr:rowOff>53781</xdr:rowOff>
    </xdr:to>
    <xdr:sp macro="" textlink="">
      <xdr:nvSpPr>
        <xdr:cNvPr id="631" name="フローチャート: 判断 630"/>
        <xdr:cNvSpPr/>
      </xdr:nvSpPr>
      <xdr:spPr>
        <a:xfrm>
          <a:off x="12763500" y="1315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44908</xdr:rowOff>
    </xdr:from>
    <xdr:ext cx="534377" cy="259045"/>
    <xdr:sp macro="" textlink="">
      <xdr:nvSpPr>
        <xdr:cNvPr id="632" name="テキスト ボックス 631"/>
        <xdr:cNvSpPr txBox="1"/>
      </xdr:nvSpPr>
      <xdr:spPr>
        <a:xfrm>
          <a:off x="12547111" y="1324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131397</xdr:rowOff>
    </xdr:from>
    <xdr:to>
      <xdr:col>85</xdr:col>
      <xdr:colOff>177800</xdr:colOff>
      <xdr:row>76</xdr:row>
      <xdr:rowOff>61547</xdr:rowOff>
    </xdr:to>
    <xdr:sp macro="" textlink="">
      <xdr:nvSpPr>
        <xdr:cNvPr id="638" name="楕円 637"/>
        <xdr:cNvSpPr/>
      </xdr:nvSpPr>
      <xdr:spPr>
        <a:xfrm>
          <a:off x="16268700" y="1299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154274</xdr:rowOff>
    </xdr:from>
    <xdr:ext cx="534377" cy="259045"/>
    <xdr:sp macro="" textlink="">
      <xdr:nvSpPr>
        <xdr:cNvPr id="639" name="公債費該当値テキスト"/>
        <xdr:cNvSpPr txBox="1"/>
      </xdr:nvSpPr>
      <xdr:spPr>
        <a:xfrm>
          <a:off x="16370300" y="1284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3701</xdr:rowOff>
    </xdr:from>
    <xdr:to>
      <xdr:col>81</xdr:col>
      <xdr:colOff>101600</xdr:colOff>
      <xdr:row>76</xdr:row>
      <xdr:rowOff>105301</xdr:rowOff>
    </xdr:to>
    <xdr:sp macro="" textlink="">
      <xdr:nvSpPr>
        <xdr:cNvPr id="640" name="楕円 639"/>
        <xdr:cNvSpPr/>
      </xdr:nvSpPr>
      <xdr:spPr>
        <a:xfrm>
          <a:off x="15430500" y="1303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121828</xdr:rowOff>
    </xdr:from>
    <xdr:ext cx="534377" cy="259045"/>
    <xdr:sp macro="" textlink="">
      <xdr:nvSpPr>
        <xdr:cNvPr id="641" name="テキスト ボックス 640"/>
        <xdr:cNvSpPr txBox="1"/>
      </xdr:nvSpPr>
      <xdr:spPr>
        <a:xfrm>
          <a:off x="15214111" y="1280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146652</xdr:rowOff>
    </xdr:from>
    <xdr:to>
      <xdr:col>76</xdr:col>
      <xdr:colOff>165100</xdr:colOff>
      <xdr:row>76</xdr:row>
      <xdr:rowOff>76802</xdr:rowOff>
    </xdr:to>
    <xdr:sp macro="" textlink="">
      <xdr:nvSpPr>
        <xdr:cNvPr id="642" name="楕円 641"/>
        <xdr:cNvSpPr/>
      </xdr:nvSpPr>
      <xdr:spPr>
        <a:xfrm>
          <a:off x="14541500" y="13005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93329</xdr:rowOff>
    </xdr:from>
    <xdr:ext cx="534377" cy="259045"/>
    <xdr:sp macro="" textlink="">
      <xdr:nvSpPr>
        <xdr:cNvPr id="643" name="テキスト ボックス 642"/>
        <xdr:cNvSpPr txBox="1"/>
      </xdr:nvSpPr>
      <xdr:spPr>
        <a:xfrm>
          <a:off x="14325111" y="127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166449</xdr:rowOff>
    </xdr:from>
    <xdr:to>
      <xdr:col>72</xdr:col>
      <xdr:colOff>38100</xdr:colOff>
      <xdr:row>76</xdr:row>
      <xdr:rowOff>96599</xdr:rowOff>
    </xdr:to>
    <xdr:sp macro="" textlink="">
      <xdr:nvSpPr>
        <xdr:cNvPr id="644" name="楕円 643"/>
        <xdr:cNvSpPr/>
      </xdr:nvSpPr>
      <xdr:spPr>
        <a:xfrm>
          <a:off x="13652500" y="13025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113126</xdr:rowOff>
    </xdr:from>
    <xdr:ext cx="534377" cy="259045"/>
    <xdr:sp macro="" textlink="">
      <xdr:nvSpPr>
        <xdr:cNvPr id="645" name="テキスト ボックス 644"/>
        <xdr:cNvSpPr txBox="1"/>
      </xdr:nvSpPr>
      <xdr:spPr>
        <a:xfrm>
          <a:off x="13436111" y="12800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40239</xdr:rowOff>
    </xdr:from>
    <xdr:to>
      <xdr:col>67</xdr:col>
      <xdr:colOff>101600</xdr:colOff>
      <xdr:row>76</xdr:row>
      <xdr:rowOff>141839</xdr:rowOff>
    </xdr:to>
    <xdr:sp macro="" textlink="">
      <xdr:nvSpPr>
        <xdr:cNvPr id="646" name="楕円 645"/>
        <xdr:cNvSpPr/>
      </xdr:nvSpPr>
      <xdr:spPr>
        <a:xfrm>
          <a:off x="12763500" y="1307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158366</xdr:rowOff>
    </xdr:from>
    <xdr:ext cx="534377" cy="259045"/>
    <xdr:sp macro="" textlink="">
      <xdr:nvSpPr>
        <xdr:cNvPr id="647" name="テキスト ボックス 646"/>
        <xdr:cNvSpPr txBox="1"/>
      </xdr:nvSpPr>
      <xdr:spPr>
        <a:xfrm>
          <a:off x="12547111" y="1284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71" name="直線コネクタ 670"/>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72" name="積立金最小値テキスト"/>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73" name="直線コネクタ 672"/>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74" name="積立金最大値テキスト"/>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75" name="直線コネクタ 674"/>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89839</xdr:rowOff>
    </xdr:from>
    <xdr:to>
      <xdr:col>85</xdr:col>
      <xdr:colOff>127000</xdr:colOff>
      <xdr:row>99</xdr:row>
      <xdr:rowOff>11722</xdr:rowOff>
    </xdr:to>
    <xdr:cxnSp macro="">
      <xdr:nvCxnSpPr>
        <xdr:cNvPr id="676" name="直線コネクタ 675"/>
        <xdr:cNvCxnSpPr/>
      </xdr:nvCxnSpPr>
      <xdr:spPr>
        <a:xfrm>
          <a:off x="15481300" y="16891939"/>
          <a:ext cx="838200" cy="9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12247</xdr:rowOff>
    </xdr:from>
    <xdr:ext cx="534377" cy="259045"/>
    <xdr:sp macro="" textlink="">
      <xdr:nvSpPr>
        <xdr:cNvPr id="677" name="積立金平均値テキスト"/>
        <xdr:cNvSpPr txBox="1"/>
      </xdr:nvSpPr>
      <xdr:spPr>
        <a:xfrm>
          <a:off x="16370300" y="16471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8" name="フローチャート: 判断 677"/>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55474</xdr:rowOff>
    </xdr:from>
    <xdr:to>
      <xdr:col>81</xdr:col>
      <xdr:colOff>50800</xdr:colOff>
      <xdr:row>98</xdr:row>
      <xdr:rowOff>89839</xdr:rowOff>
    </xdr:to>
    <xdr:cxnSp macro="">
      <xdr:nvCxnSpPr>
        <xdr:cNvPr id="679" name="直線コネクタ 678"/>
        <xdr:cNvCxnSpPr/>
      </xdr:nvCxnSpPr>
      <xdr:spPr>
        <a:xfrm>
          <a:off x="14592300" y="16857574"/>
          <a:ext cx="889000" cy="3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29184</xdr:rowOff>
    </xdr:from>
    <xdr:to>
      <xdr:col>81</xdr:col>
      <xdr:colOff>101600</xdr:colOff>
      <xdr:row>97</xdr:row>
      <xdr:rowOff>130784</xdr:rowOff>
    </xdr:to>
    <xdr:sp macro="" textlink="">
      <xdr:nvSpPr>
        <xdr:cNvPr id="680" name="フローチャート: 判断 679"/>
        <xdr:cNvSpPr/>
      </xdr:nvSpPr>
      <xdr:spPr>
        <a:xfrm>
          <a:off x="15430500" y="1665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147311</xdr:rowOff>
    </xdr:from>
    <xdr:ext cx="534377" cy="259045"/>
    <xdr:sp macro="" textlink="">
      <xdr:nvSpPr>
        <xdr:cNvPr id="681" name="テキスト ボックス 680"/>
        <xdr:cNvSpPr txBox="1"/>
      </xdr:nvSpPr>
      <xdr:spPr>
        <a:xfrm>
          <a:off x="15214111" y="1643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155753</xdr:rowOff>
    </xdr:from>
    <xdr:to>
      <xdr:col>76</xdr:col>
      <xdr:colOff>114300</xdr:colOff>
      <xdr:row>98</xdr:row>
      <xdr:rowOff>55474</xdr:rowOff>
    </xdr:to>
    <xdr:cxnSp macro="">
      <xdr:nvCxnSpPr>
        <xdr:cNvPr id="682" name="直線コネクタ 681"/>
        <xdr:cNvCxnSpPr/>
      </xdr:nvCxnSpPr>
      <xdr:spPr>
        <a:xfrm>
          <a:off x="13703300" y="16786403"/>
          <a:ext cx="889000" cy="7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92063</xdr:rowOff>
    </xdr:from>
    <xdr:to>
      <xdr:col>76</xdr:col>
      <xdr:colOff>165100</xdr:colOff>
      <xdr:row>97</xdr:row>
      <xdr:rowOff>22213</xdr:rowOff>
    </xdr:to>
    <xdr:sp macro="" textlink="">
      <xdr:nvSpPr>
        <xdr:cNvPr id="683" name="フローチャート: 判断 682"/>
        <xdr:cNvSpPr/>
      </xdr:nvSpPr>
      <xdr:spPr>
        <a:xfrm>
          <a:off x="14541500" y="1655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38740</xdr:rowOff>
    </xdr:from>
    <xdr:ext cx="534377" cy="259045"/>
    <xdr:sp macro="" textlink="">
      <xdr:nvSpPr>
        <xdr:cNvPr id="684" name="テキスト ボックス 683"/>
        <xdr:cNvSpPr txBox="1"/>
      </xdr:nvSpPr>
      <xdr:spPr>
        <a:xfrm>
          <a:off x="14325111" y="1632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146278</xdr:rowOff>
    </xdr:from>
    <xdr:to>
      <xdr:col>71</xdr:col>
      <xdr:colOff>177800</xdr:colOff>
      <xdr:row>97</xdr:row>
      <xdr:rowOff>155753</xdr:rowOff>
    </xdr:to>
    <xdr:cxnSp macro="">
      <xdr:nvCxnSpPr>
        <xdr:cNvPr id="685" name="直線コネクタ 684"/>
        <xdr:cNvCxnSpPr/>
      </xdr:nvCxnSpPr>
      <xdr:spPr>
        <a:xfrm>
          <a:off x="12814300" y="16434028"/>
          <a:ext cx="889000" cy="35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27927</xdr:rowOff>
    </xdr:from>
    <xdr:to>
      <xdr:col>72</xdr:col>
      <xdr:colOff>38100</xdr:colOff>
      <xdr:row>97</xdr:row>
      <xdr:rowOff>129527</xdr:rowOff>
    </xdr:to>
    <xdr:sp macro="" textlink="">
      <xdr:nvSpPr>
        <xdr:cNvPr id="686" name="フローチャート: 判断 685"/>
        <xdr:cNvSpPr/>
      </xdr:nvSpPr>
      <xdr:spPr>
        <a:xfrm>
          <a:off x="13652500" y="166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146054</xdr:rowOff>
    </xdr:from>
    <xdr:ext cx="534377" cy="259045"/>
    <xdr:sp macro="" textlink="">
      <xdr:nvSpPr>
        <xdr:cNvPr id="687" name="テキスト ボックス 686"/>
        <xdr:cNvSpPr txBox="1"/>
      </xdr:nvSpPr>
      <xdr:spPr>
        <a:xfrm>
          <a:off x="13436111" y="1643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65303</xdr:rowOff>
    </xdr:from>
    <xdr:to>
      <xdr:col>67</xdr:col>
      <xdr:colOff>101600</xdr:colOff>
      <xdr:row>97</xdr:row>
      <xdr:rowOff>166903</xdr:rowOff>
    </xdr:to>
    <xdr:sp macro="" textlink="">
      <xdr:nvSpPr>
        <xdr:cNvPr id="688" name="フローチャート: 判断 687"/>
        <xdr:cNvSpPr/>
      </xdr:nvSpPr>
      <xdr:spPr>
        <a:xfrm>
          <a:off x="12763500" y="1669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158030</xdr:rowOff>
    </xdr:from>
    <xdr:ext cx="534377" cy="259045"/>
    <xdr:sp macro="" textlink="">
      <xdr:nvSpPr>
        <xdr:cNvPr id="689" name="テキスト ボックス 688"/>
        <xdr:cNvSpPr txBox="1"/>
      </xdr:nvSpPr>
      <xdr:spPr>
        <a:xfrm>
          <a:off x="12547111" y="1678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132372</xdr:rowOff>
    </xdr:from>
    <xdr:to>
      <xdr:col>85</xdr:col>
      <xdr:colOff>177800</xdr:colOff>
      <xdr:row>99</xdr:row>
      <xdr:rowOff>62522</xdr:rowOff>
    </xdr:to>
    <xdr:sp macro="" textlink="">
      <xdr:nvSpPr>
        <xdr:cNvPr id="695" name="楕円 694"/>
        <xdr:cNvSpPr/>
      </xdr:nvSpPr>
      <xdr:spPr>
        <a:xfrm>
          <a:off x="16268700" y="1693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47299</xdr:rowOff>
    </xdr:from>
    <xdr:ext cx="469744" cy="259045"/>
    <xdr:sp macro="" textlink="">
      <xdr:nvSpPr>
        <xdr:cNvPr id="696" name="積立金該当値テキスト"/>
        <xdr:cNvSpPr txBox="1"/>
      </xdr:nvSpPr>
      <xdr:spPr>
        <a:xfrm>
          <a:off x="16370300" y="1684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39039</xdr:rowOff>
    </xdr:from>
    <xdr:to>
      <xdr:col>81</xdr:col>
      <xdr:colOff>101600</xdr:colOff>
      <xdr:row>98</xdr:row>
      <xdr:rowOff>140639</xdr:rowOff>
    </xdr:to>
    <xdr:sp macro="" textlink="">
      <xdr:nvSpPr>
        <xdr:cNvPr id="697" name="楕円 696"/>
        <xdr:cNvSpPr/>
      </xdr:nvSpPr>
      <xdr:spPr>
        <a:xfrm>
          <a:off x="15430500" y="1684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131766</xdr:rowOff>
    </xdr:from>
    <xdr:ext cx="469744" cy="259045"/>
    <xdr:sp macro="" textlink="">
      <xdr:nvSpPr>
        <xdr:cNvPr id="698" name="テキスト ボックス 697"/>
        <xdr:cNvSpPr txBox="1"/>
      </xdr:nvSpPr>
      <xdr:spPr>
        <a:xfrm>
          <a:off x="15246428" y="1693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4674</xdr:rowOff>
    </xdr:from>
    <xdr:to>
      <xdr:col>76</xdr:col>
      <xdr:colOff>165100</xdr:colOff>
      <xdr:row>98</xdr:row>
      <xdr:rowOff>106274</xdr:rowOff>
    </xdr:to>
    <xdr:sp macro="" textlink="">
      <xdr:nvSpPr>
        <xdr:cNvPr id="699" name="楕円 698"/>
        <xdr:cNvSpPr/>
      </xdr:nvSpPr>
      <xdr:spPr>
        <a:xfrm>
          <a:off x="14541500" y="1680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97401</xdr:rowOff>
    </xdr:from>
    <xdr:ext cx="534377" cy="259045"/>
    <xdr:sp macro="" textlink="">
      <xdr:nvSpPr>
        <xdr:cNvPr id="700" name="テキスト ボックス 699"/>
        <xdr:cNvSpPr txBox="1"/>
      </xdr:nvSpPr>
      <xdr:spPr>
        <a:xfrm>
          <a:off x="14325111" y="168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104953</xdr:rowOff>
    </xdr:from>
    <xdr:to>
      <xdr:col>72</xdr:col>
      <xdr:colOff>38100</xdr:colOff>
      <xdr:row>98</xdr:row>
      <xdr:rowOff>35103</xdr:rowOff>
    </xdr:to>
    <xdr:sp macro="" textlink="">
      <xdr:nvSpPr>
        <xdr:cNvPr id="701" name="楕円 700"/>
        <xdr:cNvSpPr/>
      </xdr:nvSpPr>
      <xdr:spPr>
        <a:xfrm>
          <a:off x="13652500" y="1673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26230</xdr:rowOff>
    </xdr:from>
    <xdr:ext cx="534377" cy="259045"/>
    <xdr:sp macro="" textlink="">
      <xdr:nvSpPr>
        <xdr:cNvPr id="702" name="テキスト ボックス 701"/>
        <xdr:cNvSpPr txBox="1"/>
      </xdr:nvSpPr>
      <xdr:spPr>
        <a:xfrm>
          <a:off x="13436111" y="1682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95478</xdr:rowOff>
    </xdr:from>
    <xdr:to>
      <xdr:col>67</xdr:col>
      <xdr:colOff>101600</xdr:colOff>
      <xdr:row>96</xdr:row>
      <xdr:rowOff>25628</xdr:rowOff>
    </xdr:to>
    <xdr:sp macro="" textlink="">
      <xdr:nvSpPr>
        <xdr:cNvPr id="703" name="楕円 702"/>
        <xdr:cNvSpPr/>
      </xdr:nvSpPr>
      <xdr:spPr>
        <a:xfrm>
          <a:off x="12763500" y="1638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42155</xdr:rowOff>
    </xdr:from>
    <xdr:ext cx="534377" cy="259045"/>
    <xdr:sp macro="" textlink="">
      <xdr:nvSpPr>
        <xdr:cNvPr id="704" name="テキスト ボックス 703"/>
        <xdr:cNvSpPr txBox="1"/>
      </xdr:nvSpPr>
      <xdr:spPr>
        <a:xfrm>
          <a:off x="12547111" y="1615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26" name="直線コネクタ 725"/>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9" name="投資及び出資金最大値テキスト"/>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30" name="直線コネクタ 729"/>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1" name="直線コネクタ 73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32" name="投資及び出資金平均値テキスト"/>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33" name="フローチャート: 判断 732"/>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4" name="直線コネクタ 73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40757</xdr:rowOff>
    </xdr:from>
    <xdr:to>
      <xdr:col>112</xdr:col>
      <xdr:colOff>38100</xdr:colOff>
      <xdr:row>38</xdr:row>
      <xdr:rowOff>142357</xdr:rowOff>
    </xdr:to>
    <xdr:sp macro="" textlink="">
      <xdr:nvSpPr>
        <xdr:cNvPr id="735" name="フローチャート: 判断 734"/>
        <xdr:cNvSpPr/>
      </xdr:nvSpPr>
      <xdr:spPr>
        <a:xfrm>
          <a:off x="21272500" y="655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158884</xdr:rowOff>
    </xdr:from>
    <xdr:ext cx="469744" cy="259045"/>
    <xdr:sp macro="" textlink="">
      <xdr:nvSpPr>
        <xdr:cNvPr id="736" name="テキスト ボックス 735"/>
        <xdr:cNvSpPr txBox="1"/>
      </xdr:nvSpPr>
      <xdr:spPr>
        <a:xfrm>
          <a:off x="21088428" y="633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7" name="直線コネクタ 73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34493</xdr:rowOff>
    </xdr:from>
    <xdr:to>
      <xdr:col>107</xdr:col>
      <xdr:colOff>101600</xdr:colOff>
      <xdr:row>38</xdr:row>
      <xdr:rowOff>136093</xdr:rowOff>
    </xdr:to>
    <xdr:sp macro="" textlink="">
      <xdr:nvSpPr>
        <xdr:cNvPr id="738" name="フローチャート: 判断 737"/>
        <xdr:cNvSpPr/>
      </xdr:nvSpPr>
      <xdr:spPr>
        <a:xfrm>
          <a:off x="20383500" y="654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152620</xdr:rowOff>
    </xdr:from>
    <xdr:ext cx="469744" cy="259045"/>
    <xdr:sp macro="" textlink="">
      <xdr:nvSpPr>
        <xdr:cNvPr id="739" name="テキスト ボックス 738"/>
        <xdr:cNvSpPr txBox="1"/>
      </xdr:nvSpPr>
      <xdr:spPr>
        <a:xfrm>
          <a:off x="20199428" y="632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69840</xdr:rowOff>
    </xdr:from>
    <xdr:to>
      <xdr:col>102</xdr:col>
      <xdr:colOff>114300</xdr:colOff>
      <xdr:row>38</xdr:row>
      <xdr:rowOff>139700</xdr:rowOff>
    </xdr:to>
    <xdr:cxnSp macro="">
      <xdr:nvCxnSpPr>
        <xdr:cNvPr id="740" name="直線コネクタ 739"/>
        <xdr:cNvCxnSpPr/>
      </xdr:nvCxnSpPr>
      <xdr:spPr>
        <a:xfrm>
          <a:off x="18656300" y="6584940"/>
          <a:ext cx="889000" cy="6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10902</xdr:rowOff>
    </xdr:from>
    <xdr:to>
      <xdr:col>102</xdr:col>
      <xdr:colOff>165100</xdr:colOff>
      <xdr:row>38</xdr:row>
      <xdr:rowOff>112502</xdr:rowOff>
    </xdr:to>
    <xdr:sp macro="" textlink="">
      <xdr:nvSpPr>
        <xdr:cNvPr id="741" name="フローチャート: 判断 740"/>
        <xdr:cNvSpPr/>
      </xdr:nvSpPr>
      <xdr:spPr>
        <a:xfrm>
          <a:off x="19494500" y="652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129029</xdr:rowOff>
    </xdr:from>
    <xdr:ext cx="469744" cy="259045"/>
    <xdr:sp macro="" textlink="">
      <xdr:nvSpPr>
        <xdr:cNvPr id="742" name="テキスト ボックス 741"/>
        <xdr:cNvSpPr txBox="1"/>
      </xdr:nvSpPr>
      <xdr:spPr>
        <a:xfrm>
          <a:off x="19310428" y="630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48712</xdr:rowOff>
    </xdr:from>
    <xdr:to>
      <xdr:col>98</xdr:col>
      <xdr:colOff>38100</xdr:colOff>
      <xdr:row>38</xdr:row>
      <xdr:rowOff>150312</xdr:rowOff>
    </xdr:to>
    <xdr:sp macro="" textlink="">
      <xdr:nvSpPr>
        <xdr:cNvPr id="743" name="フローチャート: 判断 742"/>
        <xdr:cNvSpPr/>
      </xdr:nvSpPr>
      <xdr:spPr>
        <a:xfrm>
          <a:off x="18605500" y="656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141439</xdr:rowOff>
    </xdr:from>
    <xdr:ext cx="378565" cy="259045"/>
    <xdr:sp macro="" textlink="">
      <xdr:nvSpPr>
        <xdr:cNvPr id="744" name="テキスト ボックス 743"/>
        <xdr:cNvSpPr txBox="1"/>
      </xdr:nvSpPr>
      <xdr:spPr>
        <a:xfrm>
          <a:off x="18467017" y="6656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0" name="楕円 74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2" name="楕円 75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3" name="テキスト ボックス 75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4" name="楕円 75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5" name="テキスト ボックス 75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6" name="楕円 75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7" name="テキスト ボックス 75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19040</xdr:rowOff>
    </xdr:from>
    <xdr:to>
      <xdr:col>98</xdr:col>
      <xdr:colOff>38100</xdr:colOff>
      <xdr:row>38</xdr:row>
      <xdr:rowOff>120640</xdr:rowOff>
    </xdr:to>
    <xdr:sp macro="" textlink="">
      <xdr:nvSpPr>
        <xdr:cNvPr id="758" name="楕円 757"/>
        <xdr:cNvSpPr/>
      </xdr:nvSpPr>
      <xdr:spPr>
        <a:xfrm>
          <a:off x="18605500" y="653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137167</xdr:rowOff>
    </xdr:from>
    <xdr:ext cx="469744" cy="259045"/>
    <xdr:sp macro="" textlink="">
      <xdr:nvSpPr>
        <xdr:cNvPr id="759" name="テキスト ボックス 758"/>
        <xdr:cNvSpPr txBox="1"/>
      </xdr:nvSpPr>
      <xdr:spPr>
        <a:xfrm>
          <a:off x="18421428" y="630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83" name="直線コネクタ 782"/>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86" name="貸付金最大値テキスト"/>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7" name="直線コネクタ 786"/>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62662</xdr:rowOff>
    </xdr:from>
    <xdr:to>
      <xdr:col>116</xdr:col>
      <xdr:colOff>63500</xdr:colOff>
      <xdr:row>55</xdr:row>
      <xdr:rowOff>115697</xdr:rowOff>
    </xdr:to>
    <xdr:cxnSp macro="">
      <xdr:nvCxnSpPr>
        <xdr:cNvPr id="788" name="直線コネクタ 787"/>
        <xdr:cNvCxnSpPr/>
      </xdr:nvCxnSpPr>
      <xdr:spPr>
        <a:xfrm>
          <a:off x="21323300" y="9492412"/>
          <a:ext cx="8382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36847</xdr:rowOff>
    </xdr:from>
    <xdr:ext cx="469744" cy="259045"/>
    <xdr:sp macro="" textlink="">
      <xdr:nvSpPr>
        <xdr:cNvPr id="789" name="貸付金平均値テキスト"/>
        <xdr:cNvSpPr txBox="1"/>
      </xdr:nvSpPr>
      <xdr:spPr>
        <a:xfrm>
          <a:off x="22212300" y="9980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90" name="フローチャート: 判断 789"/>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109525</xdr:rowOff>
    </xdr:from>
    <xdr:to>
      <xdr:col>111</xdr:col>
      <xdr:colOff>177800</xdr:colOff>
      <xdr:row>55</xdr:row>
      <xdr:rowOff>62662</xdr:rowOff>
    </xdr:to>
    <xdr:cxnSp macro="">
      <xdr:nvCxnSpPr>
        <xdr:cNvPr id="791" name="直線コネクタ 790"/>
        <xdr:cNvCxnSpPr/>
      </xdr:nvCxnSpPr>
      <xdr:spPr>
        <a:xfrm>
          <a:off x="20434300" y="9024925"/>
          <a:ext cx="889000" cy="46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99187</xdr:rowOff>
    </xdr:from>
    <xdr:to>
      <xdr:col>112</xdr:col>
      <xdr:colOff>38100</xdr:colOff>
      <xdr:row>59</xdr:row>
      <xdr:rowOff>29337</xdr:rowOff>
    </xdr:to>
    <xdr:sp macro="" textlink="">
      <xdr:nvSpPr>
        <xdr:cNvPr id="792" name="フローチャート: 判断 791"/>
        <xdr:cNvSpPr/>
      </xdr:nvSpPr>
      <xdr:spPr>
        <a:xfrm>
          <a:off x="21272500" y="1004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20464</xdr:rowOff>
    </xdr:from>
    <xdr:ext cx="469744" cy="259045"/>
    <xdr:sp macro="" textlink="">
      <xdr:nvSpPr>
        <xdr:cNvPr id="793" name="テキスト ボックス 792"/>
        <xdr:cNvSpPr txBox="1"/>
      </xdr:nvSpPr>
      <xdr:spPr>
        <a:xfrm>
          <a:off x="21088428" y="1013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61290</xdr:rowOff>
    </xdr:from>
    <xdr:to>
      <xdr:col>107</xdr:col>
      <xdr:colOff>50800</xdr:colOff>
      <xdr:row>52</xdr:row>
      <xdr:rowOff>109525</xdr:rowOff>
    </xdr:to>
    <xdr:cxnSp macro="">
      <xdr:nvCxnSpPr>
        <xdr:cNvPr id="794" name="直線コネクタ 793"/>
        <xdr:cNvCxnSpPr/>
      </xdr:nvCxnSpPr>
      <xdr:spPr>
        <a:xfrm>
          <a:off x="19545300" y="8976690"/>
          <a:ext cx="889000" cy="4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79642</xdr:rowOff>
    </xdr:from>
    <xdr:to>
      <xdr:col>107</xdr:col>
      <xdr:colOff>101600</xdr:colOff>
      <xdr:row>59</xdr:row>
      <xdr:rowOff>9792</xdr:rowOff>
    </xdr:to>
    <xdr:sp macro="" textlink="">
      <xdr:nvSpPr>
        <xdr:cNvPr id="795" name="フローチャート: 判断 794"/>
        <xdr:cNvSpPr/>
      </xdr:nvSpPr>
      <xdr:spPr>
        <a:xfrm>
          <a:off x="20383500" y="1002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919</xdr:rowOff>
    </xdr:from>
    <xdr:ext cx="469744" cy="259045"/>
    <xdr:sp macro="" textlink="">
      <xdr:nvSpPr>
        <xdr:cNvPr id="796" name="テキスト ボックス 795"/>
        <xdr:cNvSpPr txBox="1"/>
      </xdr:nvSpPr>
      <xdr:spPr>
        <a:xfrm>
          <a:off x="20199428" y="1011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61290</xdr:rowOff>
    </xdr:from>
    <xdr:to>
      <xdr:col>102</xdr:col>
      <xdr:colOff>114300</xdr:colOff>
      <xdr:row>53</xdr:row>
      <xdr:rowOff>141948</xdr:rowOff>
    </xdr:to>
    <xdr:cxnSp macro="">
      <xdr:nvCxnSpPr>
        <xdr:cNvPr id="797" name="直線コネクタ 796"/>
        <xdr:cNvCxnSpPr/>
      </xdr:nvCxnSpPr>
      <xdr:spPr>
        <a:xfrm flipV="1">
          <a:off x="18656300" y="8976690"/>
          <a:ext cx="889000" cy="25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69964</xdr:rowOff>
    </xdr:from>
    <xdr:to>
      <xdr:col>102</xdr:col>
      <xdr:colOff>165100</xdr:colOff>
      <xdr:row>59</xdr:row>
      <xdr:rowOff>114</xdr:rowOff>
    </xdr:to>
    <xdr:sp macro="" textlink="">
      <xdr:nvSpPr>
        <xdr:cNvPr id="798" name="フローチャート: 判断 797"/>
        <xdr:cNvSpPr/>
      </xdr:nvSpPr>
      <xdr:spPr>
        <a:xfrm>
          <a:off x="19494500" y="1001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162691</xdr:rowOff>
    </xdr:from>
    <xdr:ext cx="469744" cy="259045"/>
    <xdr:sp macro="" textlink="">
      <xdr:nvSpPr>
        <xdr:cNvPr id="799" name="テキスト ボックス 798"/>
        <xdr:cNvSpPr txBox="1"/>
      </xdr:nvSpPr>
      <xdr:spPr>
        <a:xfrm>
          <a:off x="19310428" y="1010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82309</xdr:rowOff>
    </xdr:from>
    <xdr:to>
      <xdr:col>98</xdr:col>
      <xdr:colOff>38100</xdr:colOff>
      <xdr:row>59</xdr:row>
      <xdr:rowOff>12459</xdr:rowOff>
    </xdr:to>
    <xdr:sp macro="" textlink="">
      <xdr:nvSpPr>
        <xdr:cNvPr id="800" name="フローチャート: 判断 799"/>
        <xdr:cNvSpPr/>
      </xdr:nvSpPr>
      <xdr:spPr>
        <a:xfrm>
          <a:off x="18605500" y="1002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3586</xdr:rowOff>
    </xdr:from>
    <xdr:ext cx="469744" cy="259045"/>
    <xdr:sp macro="" textlink="">
      <xdr:nvSpPr>
        <xdr:cNvPr id="801" name="テキスト ボックス 800"/>
        <xdr:cNvSpPr txBox="1"/>
      </xdr:nvSpPr>
      <xdr:spPr>
        <a:xfrm>
          <a:off x="18421428" y="1011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64897</xdr:rowOff>
    </xdr:from>
    <xdr:to>
      <xdr:col>116</xdr:col>
      <xdr:colOff>114300</xdr:colOff>
      <xdr:row>55</xdr:row>
      <xdr:rowOff>166497</xdr:rowOff>
    </xdr:to>
    <xdr:sp macro="" textlink="">
      <xdr:nvSpPr>
        <xdr:cNvPr id="807" name="楕円 806"/>
        <xdr:cNvSpPr/>
      </xdr:nvSpPr>
      <xdr:spPr>
        <a:xfrm>
          <a:off x="22110700" y="949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87774</xdr:rowOff>
    </xdr:from>
    <xdr:ext cx="534377" cy="259045"/>
    <xdr:sp macro="" textlink="">
      <xdr:nvSpPr>
        <xdr:cNvPr id="808" name="貸付金該当値テキスト"/>
        <xdr:cNvSpPr txBox="1"/>
      </xdr:nvSpPr>
      <xdr:spPr>
        <a:xfrm>
          <a:off x="22212300" y="934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11862</xdr:rowOff>
    </xdr:from>
    <xdr:to>
      <xdr:col>112</xdr:col>
      <xdr:colOff>38100</xdr:colOff>
      <xdr:row>55</xdr:row>
      <xdr:rowOff>113462</xdr:rowOff>
    </xdr:to>
    <xdr:sp macro="" textlink="">
      <xdr:nvSpPr>
        <xdr:cNvPr id="809" name="楕円 808"/>
        <xdr:cNvSpPr/>
      </xdr:nvSpPr>
      <xdr:spPr>
        <a:xfrm>
          <a:off x="21272500" y="944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129989</xdr:rowOff>
    </xdr:from>
    <xdr:ext cx="534377" cy="259045"/>
    <xdr:sp macro="" textlink="">
      <xdr:nvSpPr>
        <xdr:cNvPr id="810" name="テキスト ボックス 809"/>
        <xdr:cNvSpPr txBox="1"/>
      </xdr:nvSpPr>
      <xdr:spPr>
        <a:xfrm>
          <a:off x="21056111" y="921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58725</xdr:rowOff>
    </xdr:from>
    <xdr:to>
      <xdr:col>107</xdr:col>
      <xdr:colOff>101600</xdr:colOff>
      <xdr:row>52</xdr:row>
      <xdr:rowOff>160325</xdr:rowOff>
    </xdr:to>
    <xdr:sp macro="" textlink="">
      <xdr:nvSpPr>
        <xdr:cNvPr id="811" name="楕円 810"/>
        <xdr:cNvSpPr/>
      </xdr:nvSpPr>
      <xdr:spPr>
        <a:xfrm>
          <a:off x="20383500" y="897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5402</xdr:rowOff>
    </xdr:from>
    <xdr:ext cx="534377" cy="259045"/>
    <xdr:sp macro="" textlink="">
      <xdr:nvSpPr>
        <xdr:cNvPr id="812" name="テキスト ボックス 811"/>
        <xdr:cNvSpPr txBox="1"/>
      </xdr:nvSpPr>
      <xdr:spPr>
        <a:xfrm>
          <a:off x="20167111" y="874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10490</xdr:rowOff>
    </xdr:from>
    <xdr:to>
      <xdr:col>102</xdr:col>
      <xdr:colOff>165100</xdr:colOff>
      <xdr:row>52</xdr:row>
      <xdr:rowOff>112090</xdr:rowOff>
    </xdr:to>
    <xdr:sp macro="" textlink="">
      <xdr:nvSpPr>
        <xdr:cNvPr id="813" name="楕円 812"/>
        <xdr:cNvSpPr/>
      </xdr:nvSpPr>
      <xdr:spPr>
        <a:xfrm>
          <a:off x="19494500" y="892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128617</xdr:rowOff>
    </xdr:from>
    <xdr:ext cx="534377" cy="259045"/>
    <xdr:sp macro="" textlink="">
      <xdr:nvSpPr>
        <xdr:cNvPr id="814" name="テキスト ボックス 813"/>
        <xdr:cNvSpPr txBox="1"/>
      </xdr:nvSpPr>
      <xdr:spPr>
        <a:xfrm>
          <a:off x="19278111" y="870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53</xdr:row>
      <xdr:rowOff>91148</xdr:rowOff>
    </xdr:from>
    <xdr:to>
      <xdr:col>98</xdr:col>
      <xdr:colOff>38100</xdr:colOff>
      <xdr:row>54</xdr:row>
      <xdr:rowOff>21298</xdr:rowOff>
    </xdr:to>
    <xdr:sp macro="" textlink="">
      <xdr:nvSpPr>
        <xdr:cNvPr id="815" name="楕円 814"/>
        <xdr:cNvSpPr/>
      </xdr:nvSpPr>
      <xdr:spPr>
        <a:xfrm>
          <a:off x="18605500" y="917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52</xdr:row>
      <xdr:rowOff>37825</xdr:rowOff>
    </xdr:from>
    <xdr:ext cx="534377" cy="259045"/>
    <xdr:sp macro="" textlink="">
      <xdr:nvSpPr>
        <xdr:cNvPr id="816" name="テキスト ボックス 815"/>
        <xdr:cNvSpPr txBox="1"/>
      </xdr:nvSpPr>
      <xdr:spPr>
        <a:xfrm>
          <a:off x="18389111" y="895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7" name="直線コネクタ 82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8" name="テキスト ボックス 82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9" name="直線コネクタ 82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0" name="テキスト ボックス 82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1" name="直線コネクタ 83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2" name="テキスト ボックス 83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3" name="直線コネクタ 83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4" name="テキスト ボックス 83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5" name="直線コネクタ 83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6" name="テキスト ボックス 83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7" name="直線コネクタ 83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8" name="テキスト ボックス 83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42" name="直線コネクタ 841"/>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43" name="繰出金最小値テキスト"/>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44" name="直線コネクタ 843"/>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45" name="繰出金最大値テキスト"/>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46" name="直線コネクタ 845"/>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30103</xdr:rowOff>
    </xdr:from>
    <xdr:to>
      <xdr:col>116</xdr:col>
      <xdr:colOff>63500</xdr:colOff>
      <xdr:row>73</xdr:row>
      <xdr:rowOff>76399</xdr:rowOff>
    </xdr:to>
    <xdr:cxnSp macro="">
      <xdr:nvCxnSpPr>
        <xdr:cNvPr id="847" name="直線コネクタ 846"/>
        <xdr:cNvCxnSpPr/>
      </xdr:nvCxnSpPr>
      <xdr:spPr>
        <a:xfrm flipV="1">
          <a:off x="21323300" y="12545953"/>
          <a:ext cx="838200" cy="4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52337</xdr:rowOff>
    </xdr:from>
    <xdr:ext cx="534377" cy="259045"/>
    <xdr:sp macro="" textlink="">
      <xdr:nvSpPr>
        <xdr:cNvPr id="848" name="繰出金平均値テキスト"/>
        <xdr:cNvSpPr txBox="1"/>
      </xdr:nvSpPr>
      <xdr:spPr>
        <a:xfrm>
          <a:off x="22212300" y="12911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9" name="フローチャート: 判断 848"/>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76399</xdr:rowOff>
    </xdr:from>
    <xdr:to>
      <xdr:col>111</xdr:col>
      <xdr:colOff>177800</xdr:colOff>
      <xdr:row>73</xdr:row>
      <xdr:rowOff>111473</xdr:rowOff>
    </xdr:to>
    <xdr:cxnSp macro="">
      <xdr:nvCxnSpPr>
        <xdr:cNvPr id="850" name="直線コネクタ 849"/>
        <xdr:cNvCxnSpPr/>
      </xdr:nvCxnSpPr>
      <xdr:spPr>
        <a:xfrm flipV="1">
          <a:off x="20434300" y="12592249"/>
          <a:ext cx="889000" cy="3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69306</xdr:rowOff>
    </xdr:from>
    <xdr:to>
      <xdr:col>112</xdr:col>
      <xdr:colOff>38100</xdr:colOff>
      <xdr:row>75</xdr:row>
      <xdr:rowOff>170906</xdr:rowOff>
    </xdr:to>
    <xdr:sp macro="" textlink="">
      <xdr:nvSpPr>
        <xdr:cNvPr id="851" name="フローチャート: 判断 850"/>
        <xdr:cNvSpPr/>
      </xdr:nvSpPr>
      <xdr:spPr>
        <a:xfrm>
          <a:off x="21272500" y="1292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162033</xdr:rowOff>
    </xdr:from>
    <xdr:ext cx="534377" cy="259045"/>
    <xdr:sp macro="" textlink="">
      <xdr:nvSpPr>
        <xdr:cNvPr id="852" name="テキスト ボックス 851"/>
        <xdr:cNvSpPr txBox="1"/>
      </xdr:nvSpPr>
      <xdr:spPr>
        <a:xfrm>
          <a:off x="21056111" y="1302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111473</xdr:rowOff>
    </xdr:from>
    <xdr:to>
      <xdr:col>107</xdr:col>
      <xdr:colOff>50800</xdr:colOff>
      <xdr:row>73</xdr:row>
      <xdr:rowOff>118342</xdr:rowOff>
    </xdr:to>
    <xdr:cxnSp macro="">
      <xdr:nvCxnSpPr>
        <xdr:cNvPr id="853" name="直線コネクタ 852"/>
        <xdr:cNvCxnSpPr/>
      </xdr:nvCxnSpPr>
      <xdr:spPr>
        <a:xfrm flipV="1">
          <a:off x="19545300" y="12627323"/>
          <a:ext cx="889000" cy="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104902</xdr:rowOff>
    </xdr:from>
    <xdr:to>
      <xdr:col>107</xdr:col>
      <xdr:colOff>101600</xdr:colOff>
      <xdr:row>76</xdr:row>
      <xdr:rowOff>35052</xdr:rowOff>
    </xdr:to>
    <xdr:sp macro="" textlink="">
      <xdr:nvSpPr>
        <xdr:cNvPr id="854" name="フローチャート: 判断 853"/>
        <xdr:cNvSpPr/>
      </xdr:nvSpPr>
      <xdr:spPr>
        <a:xfrm>
          <a:off x="20383500" y="1296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26179</xdr:rowOff>
    </xdr:from>
    <xdr:ext cx="534377" cy="259045"/>
    <xdr:sp macro="" textlink="">
      <xdr:nvSpPr>
        <xdr:cNvPr id="855" name="テキスト ボックス 854"/>
        <xdr:cNvSpPr txBox="1"/>
      </xdr:nvSpPr>
      <xdr:spPr>
        <a:xfrm>
          <a:off x="20167111" y="1305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118342</xdr:rowOff>
    </xdr:from>
    <xdr:to>
      <xdr:col>102</xdr:col>
      <xdr:colOff>114300</xdr:colOff>
      <xdr:row>73</xdr:row>
      <xdr:rowOff>167960</xdr:rowOff>
    </xdr:to>
    <xdr:cxnSp macro="">
      <xdr:nvCxnSpPr>
        <xdr:cNvPr id="856" name="直線コネクタ 855"/>
        <xdr:cNvCxnSpPr/>
      </xdr:nvCxnSpPr>
      <xdr:spPr>
        <a:xfrm flipV="1">
          <a:off x="18656300" y="12634192"/>
          <a:ext cx="889000" cy="4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101048</xdr:rowOff>
    </xdr:from>
    <xdr:to>
      <xdr:col>102</xdr:col>
      <xdr:colOff>165100</xdr:colOff>
      <xdr:row>76</xdr:row>
      <xdr:rowOff>31198</xdr:rowOff>
    </xdr:to>
    <xdr:sp macro="" textlink="">
      <xdr:nvSpPr>
        <xdr:cNvPr id="857" name="フローチャート: 判断 856"/>
        <xdr:cNvSpPr/>
      </xdr:nvSpPr>
      <xdr:spPr>
        <a:xfrm>
          <a:off x="19494500" y="1295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22325</xdr:rowOff>
    </xdr:from>
    <xdr:ext cx="534377" cy="259045"/>
    <xdr:sp macro="" textlink="">
      <xdr:nvSpPr>
        <xdr:cNvPr id="858" name="テキスト ボックス 857"/>
        <xdr:cNvSpPr txBox="1"/>
      </xdr:nvSpPr>
      <xdr:spPr>
        <a:xfrm>
          <a:off x="19278111" y="1305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100820</xdr:rowOff>
    </xdr:from>
    <xdr:to>
      <xdr:col>98</xdr:col>
      <xdr:colOff>38100</xdr:colOff>
      <xdr:row>76</xdr:row>
      <xdr:rowOff>30970</xdr:rowOff>
    </xdr:to>
    <xdr:sp macro="" textlink="">
      <xdr:nvSpPr>
        <xdr:cNvPr id="859" name="フローチャート: 判断 858"/>
        <xdr:cNvSpPr/>
      </xdr:nvSpPr>
      <xdr:spPr>
        <a:xfrm>
          <a:off x="18605500" y="1295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22097</xdr:rowOff>
    </xdr:from>
    <xdr:ext cx="534377" cy="259045"/>
    <xdr:sp macro="" textlink="">
      <xdr:nvSpPr>
        <xdr:cNvPr id="860" name="テキスト ボックス 859"/>
        <xdr:cNvSpPr txBox="1"/>
      </xdr:nvSpPr>
      <xdr:spPr>
        <a:xfrm>
          <a:off x="18389111" y="1305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150753</xdr:rowOff>
    </xdr:from>
    <xdr:to>
      <xdr:col>116</xdr:col>
      <xdr:colOff>114300</xdr:colOff>
      <xdr:row>73</xdr:row>
      <xdr:rowOff>80903</xdr:rowOff>
    </xdr:to>
    <xdr:sp macro="" textlink="">
      <xdr:nvSpPr>
        <xdr:cNvPr id="866" name="楕円 865"/>
        <xdr:cNvSpPr/>
      </xdr:nvSpPr>
      <xdr:spPr>
        <a:xfrm>
          <a:off x="22110700" y="1249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2180</xdr:rowOff>
    </xdr:from>
    <xdr:ext cx="599010" cy="259045"/>
    <xdr:sp macro="" textlink="">
      <xdr:nvSpPr>
        <xdr:cNvPr id="867" name="繰出金該当値テキスト"/>
        <xdr:cNvSpPr txBox="1"/>
      </xdr:nvSpPr>
      <xdr:spPr>
        <a:xfrm>
          <a:off x="22212300" y="12346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25599</xdr:rowOff>
    </xdr:from>
    <xdr:to>
      <xdr:col>112</xdr:col>
      <xdr:colOff>38100</xdr:colOff>
      <xdr:row>73</xdr:row>
      <xdr:rowOff>127199</xdr:rowOff>
    </xdr:to>
    <xdr:sp macro="" textlink="">
      <xdr:nvSpPr>
        <xdr:cNvPr id="868" name="楕円 867"/>
        <xdr:cNvSpPr/>
      </xdr:nvSpPr>
      <xdr:spPr>
        <a:xfrm>
          <a:off x="21272500" y="1254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143726</xdr:rowOff>
    </xdr:from>
    <xdr:ext cx="534377" cy="259045"/>
    <xdr:sp macro="" textlink="">
      <xdr:nvSpPr>
        <xdr:cNvPr id="869" name="テキスト ボックス 868"/>
        <xdr:cNvSpPr txBox="1"/>
      </xdr:nvSpPr>
      <xdr:spPr>
        <a:xfrm>
          <a:off x="21056111" y="1231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60673</xdr:rowOff>
    </xdr:from>
    <xdr:to>
      <xdr:col>107</xdr:col>
      <xdr:colOff>101600</xdr:colOff>
      <xdr:row>73</xdr:row>
      <xdr:rowOff>162273</xdr:rowOff>
    </xdr:to>
    <xdr:sp macro="" textlink="">
      <xdr:nvSpPr>
        <xdr:cNvPr id="870" name="楕円 869"/>
        <xdr:cNvSpPr/>
      </xdr:nvSpPr>
      <xdr:spPr>
        <a:xfrm>
          <a:off x="20383500" y="1257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7350</xdr:rowOff>
    </xdr:from>
    <xdr:ext cx="534377" cy="259045"/>
    <xdr:sp macro="" textlink="">
      <xdr:nvSpPr>
        <xdr:cNvPr id="871" name="テキスト ボックス 870"/>
        <xdr:cNvSpPr txBox="1"/>
      </xdr:nvSpPr>
      <xdr:spPr>
        <a:xfrm>
          <a:off x="20167111" y="12351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67542</xdr:rowOff>
    </xdr:from>
    <xdr:to>
      <xdr:col>102</xdr:col>
      <xdr:colOff>165100</xdr:colOff>
      <xdr:row>73</xdr:row>
      <xdr:rowOff>169142</xdr:rowOff>
    </xdr:to>
    <xdr:sp macro="" textlink="">
      <xdr:nvSpPr>
        <xdr:cNvPr id="872" name="楕円 871"/>
        <xdr:cNvSpPr/>
      </xdr:nvSpPr>
      <xdr:spPr>
        <a:xfrm>
          <a:off x="19494500" y="1258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14219</xdr:rowOff>
    </xdr:from>
    <xdr:ext cx="534377" cy="259045"/>
    <xdr:sp macro="" textlink="">
      <xdr:nvSpPr>
        <xdr:cNvPr id="873" name="テキスト ボックス 872"/>
        <xdr:cNvSpPr txBox="1"/>
      </xdr:nvSpPr>
      <xdr:spPr>
        <a:xfrm>
          <a:off x="19278111" y="1235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117160</xdr:rowOff>
    </xdr:from>
    <xdr:to>
      <xdr:col>98</xdr:col>
      <xdr:colOff>38100</xdr:colOff>
      <xdr:row>74</xdr:row>
      <xdr:rowOff>47310</xdr:rowOff>
    </xdr:to>
    <xdr:sp macro="" textlink="">
      <xdr:nvSpPr>
        <xdr:cNvPr id="874" name="楕円 873"/>
        <xdr:cNvSpPr/>
      </xdr:nvSpPr>
      <xdr:spPr>
        <a:xfrm>
          <a:off x="18605500" y="1263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63837</xdr:rowOff>
    </xdr:from>
    <xdr:ext cx="534377" cy="259045"/>
    <xdr:sp macro="" textlink="">
      <xdr:nvSpPr>
        <xdr:cNvPr id="875" name="テキスト ボックス 874"/>
        <xdr:cNvSpPr txBox="1"/>
      </xdr:nvSpPr>
      <xdr:spPr>
        <a:xfrm>
          <a:off x="18389111" y="1240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ゴシック" panose="020B0609070205080204" pitchFamily="49" charset="-128"/>
              <a:ea typeface="ＭＳ ゴシック" panose="020B0609070205080204" pitchFamily="49" charset="-128"/>
            </a:rPr>
            <a:t>　貸付金については、類似団体の平均を大きく上回っている。これは峡南医療センター企業団への貸付金によるものである。</a:t>
          </a:r>
        </a:p>
        <a:p>
          <a:r>
            <a:rPr kumimoji="1" lang="ja-JP" altLang="en-US" sz="1400">
              <a:latin typeface="ＭＳ ゴシック" panose="020B0609070205080204" pitchFamily="49" charset="-128"/>
              <a:ea typeface="ＭＳ ゴシック" panose="020B0609070205080204" pitchFamily="49" charset="-128"/>
            </a:rPr>
            <a:t>　また、繰出金についても、類似団体の平均を大きく上回っている。下水道使用料の改定等、公営企業会計等の健全化・適正化により、普通会計の負担額の抑制に努める。</a:t>
          </a:r>
        </a:p>
        <a:p>
          <a:r>
            <a:rPr kumimoji="1" lang="ja-JP" altLang="en-US" sz="1400">
              <a:latin typeface="ＭＳ ゴシック" panose="020B0609070205080204" pitchFamily="49" charset="-128"/>
              <a:ea typeface="ＭＳ ゴシック" panose="020B0609070205080204" pitchFamily="49" charset="-128"/>
            </a:rPr>
            <a:t>　普通建設事業費については、住民一人当たり</a:t>
          </a:r>
          <a:r>
            <a:rPr kumimoji="1" lang="en-US" altLang="ja-JP" sz="1400">
              <a:latin typeface="ＭＳ ゴシック" panose="020B0609070205080204" pitchFamily="49" charset="-128"/>
              <a:ea typeface="ＭＳ ゴシック" panose="020B0609070205080204" pitchFamily="49" charset="-128"/>
            </a:rPr>
            <a:t>44,571</a:t>
          </a:r>
          <a:r>
            <a:rPr kumimoji="1" lang="ja-JP" altLang="en-US" sz="1400">
              <a:latin typeface="ＭＳ ゴシック" panose="020B0609070205080204" pitchFamily="49" charset="-128"/>
              <a:ea typeface="ＭＳ ゴシック" panose="020B0609070205080204" pitchFamily="49" charset="-128"/>
            </a:rPr>
            <a:t>円となっており、類似団体と比較して一人当たりのコストは低くなった。これは新施設整備事業等の大型事業終了による新規整備に係る普通建設事業費の減少が要因である。</a:t>
          </a:r>
        </a:p>
        <a:p>
          <a:r>
            <a:rPr kumimoji="1" lang="ja-JP" altLang="en-US" sz="1400">
              <a:latin typeface="ＭＳ ゴシック" panose="020B0609070205080204" pitchFamily="49" charset="-128"/>
              <a:ea typeface="ＭＳ ゴシック" panose="020B0609070205080204" pitchFamily="49" charset="-128"/>
            </a:rPr>
            <a:t>　公債費については類似団体の平均を上回っているが、さらに令和元年度までに実施してきた大型事業に係る公債費が増加していく見込みである。事業精査を行い、普通建設事業費・地方債発行の抑制などの経費削減と同時に計画的な事業実施に努める。</a:t>
          </a:r>
        </a:p>
        <a:p>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15,499
15,220
75.18
11,218,096
10,931,837
256,987
5,821,922
14,438,205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51003</xdr:rowOff>
    </xdr:from>
    <xdr:to>
      <xdr:col>24</xdr:col>
      <xdr:colOff>63500</xdr:colOff>
      <xdr:row>38</xdr:row>
      <xdr:rowOff>62891</xdr:rowOff>
    </xdr:to>
    <xdr:cxnSp macro="">
      <xdr:nvCxnSpPr>
        <xdr:cNvPr id="59" name="直線コネクタ 58"/>
        <xdr:cNvCxnSpPr/>
      </xdr:nvCxnSpPr>
      <xdr:spPr>
        <a:xfrm>
          <a:off x="3797300" y="6566103"/>
          <a:ext cx="8382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31081</xdr:rowOff>
    </xdr:from>
    <xdr:ext cx="469744" cy="259045"/>
    <xdr:sp macro="" textlink="">
      <xdr:nvSpPr>
        <xdr:cNvPr id="60" name="議会費平均値テキスト"/>
        <xdr:cNvSpPr txBox="1"/>
      </xdr:nvSpPr>
      <xdr:spPr>
        <a:xfrm>
          <a:off x="4686300" y="5860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4597</xdr:rowOff>
    </xdr:from>
    <xdr:to>
      <xdr:col>19</xdr:col>
      <xdr:colOff>177800</xdr:colOff>
      <xdr:row>38</xdr:row>
      <xdr:rowOff>51003</xdr:rowOff>
    </xdr:to>
    <xdr:cxnSp macro="">
      <xdr:nvCxnSpPr>
        <xdr:cNvPr id="62" name="直線コネクタ 61"/>
        <xdr:cNvCxnSpPr/>
      </xdr:nvCxnSpPr>
      <xdr:spPr>
        <a:xfrm>
          <a:off x="2908300" y="6519697"/>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16891</xdr:rowOff>
    </xdr:from>
    <xdr:to>
      <xdr:col>20</xdr:col>
      <xdr:colOff>38100</xdr:colOff>
      <xdr:row>36</xdr:row>
      <xdr:rowOff>118491</xdr:rowOff>
    </xdr:to>
    <xdr:sp macro="" textlink="">
      <xdr:nvSpPr>
        <xdr:cNvPr id="63" name="フローチャート: 判断 62"/>
        <xdr:cNvSpPr/>
      </xdr:nvSpPr>
      <xdr:spPr>
        <a:xfrm>
          <a:off x="3746500" y="6189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135018</xdr:rowOff>
    </xdr:from>
    <xdr:ext cx="469744" cy="259045"/>
    <xdr:sp macro="" textlink="">
      <xdr:nvSpPr>
        <xdr:cNvPr id="64" name="テキスト ボックス 63"/>
        <xdr:cNvSpPr txBox="1"/>
      </xdr:nvSpPr>
      <xdr:spPr>
        <a:xfrm>
          <a:off x="3562428" y="5964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135585</xdr:rowOff>
    </xdr:from>
    <xdr:to>
      <xdr:col>15</xdr:col>
      <xdr:colOff>50800</xdr:colOff>
      <xdr:row>38</xdr:row>
      <xdr:rowOff>4597</xdr:rowOff>
    </xdr:to>
    <xdr:cxnSp macro="">
      <xdr:nvCxnSpPr>
        <xdr:cNvPr id="65" name="直線コネクタ 64"/>
        <xdr:cNvCxnSpPr/>
      </xdr:nvCxnSpPr>
      <xdr:spPr>
        <a:xfrm>
          <a:off x="2019300" y="6479235"/>
          <a:ext cx="889000" cy="40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42951</xdr:rowOff>
    </xdr:from>
    <xdr:to>
      <xdr:col>15</xdr:col>
      <xdr:colOff>101600</xdr:colOff>
      <xdr:row>36</xdr:row>
      <xdr:rowOff>144551</xdr:rowOff>
    </xdr:to>
    <xdr:sp macro="" textlink="">
      <xdr:nvSpPr>
        <xdr:cNvPr id="66" name="フローチャート: 判断 65"/>
        <xdr:cNvSpPr/>
      </xdr:nvSpPr>
      <xdr:spPr>
        <a:xfrm>
          <a:off x="2857500" y="621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161078</xdr:rowOff>
    </xdr:from>
    <xdr:ext cx="469744" cy="259045"/>
    <xdr:sp macro="" textlink="">
      <xdr:nvSpPr>
        <xdr:cNvPr id="67" name="テキスト ボックス 66"/>
        <xdr:cNvSpPr txBox="1"/>
      </xdr:nvSpPr>
      <xdr:spPr>
        <a:xfrm>
          <a:off x="2673428" y="599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135585</xdr:rowOff>
    </xdr:from>
    <xdr:to>
      <xdr:col>10</xdr:col>
      <xdr:colOff>114300</xdr:colOff>
      <xdr:row>37</xdr:row>
      <xdr:rowOff>147930</xdr:rowOff>
    </xdr:to>
    <xdr:cxnSp macro="">
      <xdr:nvCxnSpPr>
        <xdr:cNvPr id="68" name="直線コネクタ 67"/>
        <xdr:cNvCxnSpPr/>
      </xdr:nvCxnSpPr>
      <xdr:spPr>
        <a:xfrm flipV="1">
          <a:off x="1130300" y="6479235"/>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30150</xdr:rowOff>
    </xdr:from>
    <xdr:to>
      <xdr:col>10</xdr:col>
      <xdr:colOff>165100</xdr:colOff>
      <xdr:row>36</xdr:row>
      <xdr:rowOff>131750</xdr:rowOff>
    </xdr:to>
    <xdr:sp macro="" textlink="">
      <xdr:nvSpPr>
        <xdr:cNvPr id="69" name="フローチャート: 判断 68"/>
        <xdr:cNvSpPr/>
      </xdr:nvSpPr>
      <xdr:spPr>
        <a:xfrm>
          <a:off x="1968500" y="620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148277</xdr:rowOff>
    </xdr:from>
    <xdr:ext cx="469744" cy="259045"/>
    <xdr:sp macro="" textlink="">
      <xdr:nvSpPr>
        <xdr:cNvPr id="70" name="テキスト ボックス 69"/>
        <xdr:cNvSpPr txBox="1"/>
      </xdr:nvSpPr>
      <xdr:spPr>
        <a:xfrm>
          <a:off x="1784428" y="59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33807</xdr:rowOff>
    </xdr:from>
    <xdr:to>
      <xdr:col>6</xdr:col>
      <xdr:colOff>38100</xdr:colOff>
      <xdr:row>36</xdr:row>
      <xdr:rowOff>135407</xdr:rowOff>
    </xdr:to>
    <xdr:sp macro="" textlink="">
      <xdr:nvSpPr>
        <xdr:cNvPr id="71" name="フローチャート: 判断 70"/>
        <xdr:cNvSpPr/>
      </xdr:nvSpPr>
      <xdr:spPr>
        <a:xfrm>
          <a:off x="1079500" y="620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151934</xdr:rowOff>
    </xdr:from>
    <xdr:ext cx="469744" cy="259045"/>
    <xdr:sp macro="" textlink="">
      <xdr:nvSpPr>
        <xdr:cNvPr id="72" name="テキスト ボックス 71"/>
        <xdr:cNvSpPr txBox="1"/>
      </xdr:nvSpPr>
      <xdr:spPr>
        <a:xfrm>
          <a:off x="895428" y="598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12091</xdr:rowOff>
    </xdr:from>
    <xdr:to>
      <xdr:col>24</xdr:col>
      <xdr:colOff>114300</xdr:colOff>
      <xdr:row>38</xdr:row>
      <xdr:rowOff>113691</xdr:rowOff>
    </xdr:to>
    <xdr:sp macro="" textlink="">
      <xdr:nvSpPr>
        <xdr:cNvPr id="78" name="楕円 77"/>
        <xdr:cNvSpPr/>
      </xdr:nvSpPr>
      <xdr:spPr>
        <a:xfrm>
          <a:off x="4584700" y="65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98467</xdr:rowOff>
    </xdr:from>
    <xdr:ext cx="469744" cy="259045"/>
    <xdr:sp macro="" textlink="">
      <xdr:nvSpPr>
        <xdr:cNvPr id="79" name="議会費該当値テキスト"/>
        <xdr:cNvSpPr txBox="1"/>
      </xdr:nvSpPr>
      <xdr:spPr>
        <a:xfrm>
          <a:off x="4686300" y="644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203</xdr:rowOff>
    </xdr:from>
    <xdr:to>
      <xdr:col>20</xdr:col>
      <xdr:colOff>38100</xdr:colOff>
      <xdr:row>38</xdr:row>
      <xdr:rowOff>101803</xdr:rowOff>
    </xdr:to>
    <xdr:sp macro="" textlink="">
      <xdr:nvSpPr>
        <xdr:cNvPr id="80" name="楕円 79"/>
        <xdr:cNvSpPr/>
      </xdr:nvSpPr>
      <xdr:spPr>
        <a:xfrm>
          <a:off x="3746500" y="651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92930</xdr:rowOff>
    </xdr:from>
    <xdr:ext cx="469744" cy="259045"/>
    <xdr:sp macro="" textlink="">
      <xdr:nvSpPr>
        <xdr:cNvPr id="81" name="テキスト ボックス 80"/>
        <xdr:cNvSpPr txBox="1"/>
      </xdr:nvSpPr>
      <xdr:spPr>
        <a:xfrm>
          <a:off x="3562428" y="6608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125247</xdr:rowOff>
    </xdr:from>
    <xdr:to>
      <xdr:col>15</xdr:col>
      <xdr:colOff>101600</xdr:colOff>
      <xdr:row>38</xdr:row>
      <xdr:rowOff>55397</xdr:rowOff>
    </xdr:to>
    <xdr:sp macro="" textlink="">
      <xdr:nvSpPr>
        <xdr:cNvPr id="82" name="楕円 81"/>
        <xdr:cNvSpPr/>
      </xdr:nvSpPr>
      <xdr:spPr>
        <a:xfrm>
          <a:off x="2857500" y="646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46524</xdr:rowOff>
    </xdr:from>
    <xdr:ext cx="469744" cy="259045"/>
    <xdr:sp macro="" textlink="">
      <xdr:nvSpPr>
        <xdr:cNvPr id="83" name="テキスト ボックス 82"/>
        <xdr:cNvSpPr txBox="1"/>
      </xdr:nvSpPr>
      <xdr:spPr>
        <a:xfrm>
          <a:off x="2673428" y="6561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84785</xdr:rowOff>
    </xdr:from>
    <xdr:to>
      <xdr:col>10</xdr:col>
      <xdr:colOff>165100</xdr:colOff>
      <xdr:row>38</xdr:row>
      <xdr:rowOff>14936</xdr:rowOff>
    </xdr:to>
    <xdr:sp macro="" textlink="">
      <xdr:nvSpPr>
        <xdr:cNvPr id="84" name="楕円 83"/>
        <xdr:cNvSpPr/>
      </xdr:nvSpPr>
      <xdr:spPr>
        <a:xfrm>
          <a:off x="1968500" y="64284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6063</xdr:rowOff>
    </xdr:from>
    <xdr:ext cx="469744" cy="259045"/>
    <xdr:sp macro="" textlink="">
      <xdr:nvSpPr>
        <xdr:cNvPr id="85" name="テキスト ボックス 84"/>
        <xdr:cNvSpPr txBox="1"/>
      </xdr:nvSpPr>
      <xdr:spPr>
        <a:xfrm>
          <a:off x="1784428" y="6521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97130</xdr:rowOff>
    </xdr:from>
    <xdr:to>
      <xdr:col>6</xdr:col>
      <xdr:colOff>38100</xdr:colOff>
      <xdr:row>38</xdr:row>
      <xdr:rowOff>27280</xdr:rowOff>
    </xdr:to>
    <xdr:sp macro="" textlink="">
      <xdr:nvSpPr>
        <xdr:cNvPr id="86" name="楕円 85"/>
        <xdr:cNvSpPr/>
      </xdr:nvSpPr>
      <xdr:spPr>
        <a:xfrm>
          <a:off x="1079500" y="64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18407</xdr:rowOff>
    </xdr:from>
    <xdr:ext cx="469744" cy="259045"/>
    <xdr:sp macro="" textlink="">
      <xdr:nvSpPr>
        <xdr:cNvPr id="87" name="テキスト ボックス 86"/>
        <xdr:cNvSpPr txBox="1"/>
      </xdr:nvSpPr>
      <xdr:spPr>
        <a:xfrm>
          <a:off x="895428" y="653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5031</xdr:rowOff>
    </xdr:from>
    <xdr:to>
      <xdr:col>24</xdr:col>
      <xdr:colOff>62865</xdr:colOff>
      <xdr:row>56</xdr:row>
      <xdr:rowOff>123337</xdr:rowOff>
    </xdr:to>
    <xdr:cxnSp macro="">
      <xdr:nvCxnSpPr>
        <xdr:cNvPr id="109" name="直線コネクタ 108"/>
        <xdr:cNvCxnSpPr/>
      </xdr:nvCxnSpPr>
      <xdr:spPr>
        <a:xfrm flipV="1">
          <a:off x="4633595" y="8748981"/>
          <a:ext cx="1270" cy="975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127164</xdr:rowOff>
    </xdr:from>
    <xdr:ext cx="599010" cy="259045"/>
    <xdr:sp macro="" textlink="">
      <xdr:nvSpPr>
        <xdr:cNvPr id="110" name="総務費最小値テキスト"/>
        <xdr:cNvSpPr txBox="1"/>
      </xdr:nvSpPr>
      <xdr:spPr>
        <a:xfrm>
          <a:off x="4686300" y="97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123337</xdr:rowOff>
    </xdr:from>
    <xdr:to>
      <xdr:col>24</xdr:col>
      <xdr:colOff>152400</xdr:colOff>
      <xdr:row>56</xdr:row>
      <xdr:rowOff>123337</xdr:rowOff>
    </xdr:to>
    <xdr:cxnSp macro="">
      <xdr:nvCxnSpPr>
        <xdr:cNvPr id="111" name="直線コネクタ 110"/>
        <xdr:cNvCxnSpPr/>
      </xdr:nvCxnSpPr>
      <xdr:spPr>
        <a:xfrm>
          <a:off x="4546600" y="972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123158</xdr:rowOff>
    </xdr:from>
    <xdr:ext cx="599010" cy="259045"/>
    <xdr:sp macro="" textlink="">
      <xdr:nvSpPr>
        <xdr:cNvPr id="112" name="総務費最大値テキスト"/>
        <xdr:cNvSpPr txBox="1"/>
      </xdr:nvSpPr>
      <xdr:spPr>
        <a:xfrm>
          <a:off x="4686300" y="85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5031</xdr:rowOff>
    </xdr:from>
    <xdr:to>
      <xdr:col>24</xdr:col>
      <xdr:colOff>152400</xdr:colOff>
      <xdr:row>51</xdr:row>
      <xdr:rowOff>5031</xdr:rowOff>
    </xdr:to>
    <xdr:cxnSp macro="">
      <xdr:nvCxnSpPr>
        <xdr:cNvPr id="113" name="直線コネクタ 112"/>
        <xdr:cNvCxnSpPr/>
      </xdr:nvCxnSpPr>
      <xdr:spPr>
        <a:xfrm>
          <a:off x="4546600" y="874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77928</xdr:rowOff>
    </xdr:from>
    <xdr:to>
      <xdr:col>24</xdr:col>
      <xdr:colOff>63500</xdr:colOff>
      <xdr:row>57</xdr:row>
      <xdr:rowOff>123238</xdr:rowOff>
    </xdr:to>
    <xdr:cxnSp macro="">
      <xdr:nvCxnSpPr>
        <xdr:cNvPr id="114" name="直線コネクタ 113"/>
        <xdr:cNvCxnSpPr/>
      </xdr:nvCxnSpPr>
      <xdr:spPr>
        <a:xfrm flipV="1">
          <a:off x="3797300" y="9679128"/>
          <a:ext cx="838200" cy="216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101177</xdr:rowOff>
    </xdr:from>
    <xdr:ext cx="599010" cy="259045"/>
    <xdr:sp macro="" textlink="">
      <xdr:nvSpPr>
        <xdr:cNvPr id="115" name="総務費平均値テキスト"/>
        <xdr:cNvSpPr txBox="1"/>
      </xdr:nvSpPr>
      <xdr:spPr>
        <a:xfrm>
          <a:off x="4686300" y="9359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78300</xdr:rowOff>
    </xdr:from>
    <xdr:to>
      <xdr:col>24</xdr:col>
      <xdr:colOff>114300</xdr:colOff>
      <xdr:row>56</xdr:row>
      <xdr:rowOff>8450</xdr:rowOff>
    </xdr:to>
    <xdr:sp macro="" textlink="">
      <xdr:nvSpPr>
        <xdr:cNvPr id="116" name="フローチャート: 判断 115"/>
        <xdr:cNvSpPr/>
      </xdr:nvSpPr>
      <xdr:spPr>
        <a:xfrm>
          <a:off x="45847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121437</xdr:rowOff>
    </xdr:from>
    <xdr:to>
      <xdr:col>19</xdr:col>
      <xdr:colOff>177800</xdr:colOff>
      <xdr:row>57</xdr:row>
      <xdr:rowOff>123238</xdr:rowOff>
    </xdr:to>
    <xdr:cxnSp macro="">
      <xdr:nvCxnSpPr>
        <xdr:cNvPr id="117" name="直線コネクタ 116"/>
        <xdr:cNvCxnSpPr/>
      </xdr:nvCxnSpPr>
      <xdr:spPr>
        <a:xfrm>
          <a:off x="2908300" y="9894087"/>
          <a:ext cx="889000" cy="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40876</xdr:rowOff>
    </xdr:from>
    <xdr:to>
      <xdr:col>20</xdr:col>
      <xdr:colOff>38100</xdr:colOff>
      <xdr:row>57</xdr:row>
      <xdr:rowOff>142476</xdr:rowOff>
    </xdr:to>
    <xdr:sp macro="" textlink="">
      <xdr:nvSpPr>
        <xdr:cNvPr id="118" name="フローチャート: 判断 117"/>
        <xdr:cNvSpPr/>
      </xdr:nvSpPr>
      <xdr:spPr>
        <a:xfrm>
          <a:off x="3746500" y="981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159003</xdr:rowOff>
    </xdr:from>
    <xdr:ext cx="534377" cy="259045"/>
    <xdr:sp macro="" textlink="">
      <xdr:nvSpPr>
        <xdr:cNvPr id="119" name="テキスト ボックス 118"/>
        <xdr:cNvSpPr txBox="1"/>
      </xdr:nvSpPr>
      <xdr:spPr>
        <a:xfrm>
          <a:off x="3530111" y="958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121437</xdr:rowOff>
    </xdr:from>
    <xdr:to>
      <xdr:col>15</xdr:col>
      <xdr:colOff>50800</xdr:colOff>
      <xdr:row>57</xdr:row>
      <xdr:rowOff>136472</xdr:rowOff>
    </xdr:to>
    <xdr:cxnSp macro="">
      <xdr:nvCxnSpPr>
        <xdr:cNvPr id="120" name="直線コネクタ 119"/>
        <xdr:cNvCxnSpPr/>
      </xdr:nvCxnSpPr>
      <xdr:spPr>
        <a:xfrm flipV="1">
          <a:off x="2019300" y="9894087"/>
          <a:ext cx="889000" cy="1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10849</xdr:rowOff>
    </xdr:from>
    <xdr:to>
      <xdr:col>15</xdr:col>
      <xdr:colOff>101600</xdr:colOff>
      <xdr:row>57</xdr:row>
      <xdr:rowOff>112449</xdr:rowOff>
    </xdr:to>
    <xdr:sp macro="" textlink="">
      <xdr:nvSpPr>
        <xdr:cNvPr id="121" name="フローチャート: 判断 120"/>
        <xdr:cNvSpPr/>
      </xdr:nvSpPr>
      <xdr:spPr>
        <a:xfrm>
          <a:off x="2857500" y="978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128976</xdr:rowOff>
    </xdr:from>
    <xdr:ext cx="599010" cy="259045"/>
    <xdr:sp macro="" textlink="">
      <xdr:nvSpPr>
        <xdr:cNvPr id="122" name="テキスト ボックス 121"/>
        <xdr:cNvSpPr txBox="1"/>
      </xdr:nvSpPr>
      <xdr:spPr>
        <a:xfrm>
          <a:off x="2608795" y="955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73692</xdr:rowOff>
    </xdr:from>
    <xdr:to>
      <xdr:col>10</xdr:col>
      <xdr:colOff>114300</xdr:colOff>
      <xdr:row>57</xdr:row>
      <xdr:rowOff>136472</xdr:rowOff>
    </xdr:to>
    <xdr:cxnSp macro="">
      <xdr:nvCxnSpPr>
        <xdr:cNvPr id="123" name="直線コネクタ 122"/>
        <xdr:cNvCxnSpPr/>
      </xdr:nvCxnSpPr>
      <xdr:spPr>
        <a:xfrm>
          <a:off x="1130300" y="9846342"/>
          <a:ext cx="889000" cy="6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71387</xdr:rowOff>
    </xdr:from>
    <xdr:to>
      <xdr:col>10</xdr:col>
      <xdr:colOff>165100</xdr:colOff>
      <xdr:row>58</xdr:row>
      <xdr:rowOff>1537</xdr:rowOff>
    </xdr:to>
    <xdr:sp macro="" textlink="">
      <xdr:nvSpPr>
        <xdr:cNvPr id="124" name="フローチャート: 判断 123"/>
        <xdr:cNvSpPr/>
      </xdr:nvSpPr>
      <xdr:spPr>
        <a:xfrm>
          <a:off x="1968500" y="984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18064</xdr:rowOff>
    </xdr:from>
    <xdr:ext cx="534377" cy="259045"/>
    <xdr:sp macro="" textlink="">
      <xdr:nvSpPr>
        <xdr:cNvPr id="125" name="テキスト ボックス 124"/>
        <xdr:cNvSpPr txBox="1"/>
      </xdr:nvSpPr>
      <xdr:spPr>
        <a:xfrm>
          <a:off x="1752111" y="96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74512</xdr:rowOff>
    </xdr:from>
    <xdr:to>
      <xdr:col>6</xdr:col>
      <xdr:colOff>38100</xdr:colOff>
      <xdr:row>58</xdr:row>
      <xdr:rowOff>4662</xdr:rowOff>
    </xdr:to>
    <xdr:sp macro="" textlink="">
      <xdr:nvSpPr>
        <xdr:cNvPr id="126" name="フローチャート: 判断 125"/>
        <xdr:cNvSpPr/>
      </xdr:nvSpPr>
      <xdr:spPr>
        <a:xfrm>
          <a:off x="1079500" y="9847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167239</xdr:rowOff>
    </xdr:from>
    <xdr:ext cx="534377" cy="259045"/>
    <xdr:sp macro="" textlink="">
      <xdr:nvSpPr>
        <xdr:cNvPr id="127" name="テキスト ボックス 126"/>
        <xdr:cNvSpPr txBox="1"/>
      </xdr:nvSpPr>
      <xdr:spPr>
        <a:xfrm>
          <a:off x="863111" y="993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27128</xdr:rowOff>
    </xdr:from>
    <xdr:to>
      <xdr:col>24</xdr:col>
      <xdr:colOff>114300</xdr:colOff>
      <xdr:row>56</xdr:row>
      <xdr:rowOff>128728</xdr:rowOff>
    </xdr:to>
    <xdr:sp macro="" textlink="">
      <xdr:nvSpPr>
        <xdr:cNvPr id="133" name="楕円 132"/>
        <xdr:cNvSpPr/>
      </xdr:nvSpPr>
      <xdr:spPr>
        <a:xfrm>
          <a:off x="4584700" y="96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113505</xdr:rowOff>
    </xdr:from>
    <xdr:ext cx="599010" cy="259045"/>
    <xdr:sp macro="" textlink="">
      <xdr:nvSpPr>
        <xdr:cNvPr id="134" name="総務費該当値テキスト"/>
        <xdr:cNvSpPr txBox="1"/>
      </xdr:nvSpPr>
      <xdr:spPr>
        <a:xfrm>
          <a:off x="4686300" y="954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72438</xdr:rowOff>
    </xdr:from>
    <xdr:to>
      <xdr:col>20</xdr:col>
      <xdr:colOff>38100</xdr:colOff>
      <xdr:row>58</xdr:row>
      <xdr:rowOff>2588</xdr:rowOff>
    </xdr:to>
    <xdr:sp macro="" textlink="">
      <xdr:nvSpPr>
        <xdr:cNvPr id="135" name="楕円 134"/>
        <xdr:cNvSpPr/>
      </xdr:nvSpPr>
      <xdr:spPr>
        <a:xfrm>
          <a:off x="3746500" y="984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165165</xdr:rowOff>
    </xdr:from>
    <xdr:ext cx="534377" cy="259045"/>
    <xdr:sp macro="" textlink="">
      <xdr:nvSpPr>
        <xdr:cNvPr id="136" name="テキスト ボックス 135"/>
        <xdr:cNvSpPr txBox="1"/>
      </xdr:nvSpPr>
      <xdr:spPr>
        <a:xfrm>
          <a:off x="3530111" y="993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70637</xdr:rowOff>
    </xdr:from>
    <xdr:to>
      <xdr:col>15</xdr:col>
      <xdr:colOff>101600</xdr:colOff>
      <xdr:row>58</xdr:row>
      <xdr:rowOff>787</xdr:rowOff>
    </xdr:to>
    <xdr:sp macro="" textlink="">
      <xdr:nvSpPr>
        <xdr:cNvPr id="137" name="楕円 136"/>
        <xdr:cNvSpPr/>
      </xdr:nvSpPr>
      <xdr:spPr>
        <a:xfrm>
          <a:off x="2857500" y="984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163364</xdr:rowOff>
    </xdr:from>
    <xdr:ext cx="534377" cy="259045"/>
    <xdr:sp macro="" textlink="">
      <xdr:nvSpPr>
        <xdr:cNvPr id="138" name="テキスト ボックス 137"/>
        <xdr:cNvSpPr txBox="1"/>
      </xdr:nvSpPr>
      <xdr:spPr>
        <a:xfrm>
          <a:off x="2641111" y="993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85672</xdr:rowOff>
    </xdr:from>
    <xdr:to>
      <xdr:col>10</xdr:col>
      <xdr:colOff>165100</xdr:colOff>
      <xdr:row>58</xdr:row>
      <xdr:rowOff>15822</xdr:rowOff>
    </xdr:to>
    <xdr:sp macro="" textlink="">
      <xdr:nvSpPr>
        <xdr:cNvPr id="139" name="楕円 138"/>
        <xdr:cNvSpPr/>
      </xdr:nvSpPr>
      <xdr:spPr>
        <a:xfrm>
          <a:off x="1968500" y="985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6949</xdr:rowOff>
    </xdr:from>
    <xdr:ext cx="534377" cy="259045"/>
    <xdr:sp macro="" textlink="">
      <xdr:nvSpPr>
        <xdr:cNvPr id="140" name="テキスト ボックス 139"/>
        <xdr:cNvSpPr txBox="1"/>
      </xdr:nvSpPr>
      <xdr:spPr>
        <a:xfrm>
          <a:off x="1752111" y="995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22892</xdr:rowOff>
    </xdr:from>
    <xdr:to>
      <xdr:col>6</xdr:col>
      <xdr:colOff>38100</xdr:colOff>
      <xdr:row>57</xdr:row>
      <xdr:rowOff>124492</xdr:rowOff>
    </xdr:to>
    <xdr:sp macro="" textlink="">
      <xdr:nvSpPr>
        <xdr:cNvPr id="141" name="楕円 140"/>
        <xdr:cNvSpPr/>
      </xdr:nvSpPr>
      <xdr:spPr>
        <a:xfrm>
          <a:off x="1079500" y="979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141019</xdr:rowOff>
    </xdr:from>
    <xdr:ext cx="599010" cy="259045"/>
    <xdr:sp macro="" textlink="">
      <xdr:nvSpPr>
        <xdr:cNvPr id="142" name="テキスト ボックス 141"/>
        <xdr:cNvSpPr txBox="1"/>
      </xdr:nvSpPr>
      <xdr:spPr>
        <a:xfrm>
          <a:off x="830795" y="9570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67" name="直線コネクタ 166"/>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68" name="民生費最小値テキスト"/>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69" name="直線コネクタ 168"/>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0" name="民生費最大値テキスト"/>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1" name="直線コネクタ 170"/>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43224</xdr:rowOff>
    </xdr:from>
    <xdr:to>
      <xdr:col>24</xdr:col>
      <xdr:colOff>63500</xdr:colOff>
      <xdr:row>76</xdr:row>
      <xdr:rowOff>124124</xdr:rowOff>
    </xdr:to>
    <xdr:cxnSp macro="">
      <xdr:nvCxnSpPr>
        <xdr:cNvPr id="172" name="直線コネクタ 171"/>
        <xdr:cNvCxnSpPr/>
      </xdr:nvCxnSpPr>
      <xdr:spPr>
        <a:xfrm flipV="1">
          <a:off x="3797300" y="13073424"/>
          <a:ext cx="838200" cy="8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158104</xdr:rowOff>
    </xdr:from>
    <xdr:ext cx="599010" cy="259045"/>
    <xdr:sp macro="" textlink="">
      <xdr:nvSpPr>
        <xdr:cNvPr id="173" name="民生費平均値テキスト"/>
        <xdr:cNvSpPr txBox="1"/>
      </xdr:nvSpPr>
      <xdr:spPr>
        <a:xfrm>
          <a:off x="4686300" y="13016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4" name="フローチャート: 判断 173"/>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49449</xdr:rowOff>
    </xdr:from>
    <xdr:to>
      <xdr:col>19</xdr:col>
      <xdr:colOff>177800</xdr:colOff>
      <xdr:row>76</xdr:row>
      <xdr:rowOff>124124</xdr:rowOff>
    </xdr:to>
    <xdr:cxnSp macro="">
      <xdr:nvCxnSpPr>
        <xdr:cNvPr id="175" name="直線コネクタ 174"/>
        <xdr:cNvCxnSpPr/>
      </xdr:nvCxnSpPr>
      <xdr:spPr>
        <a:xfrm>
          <a:off x="2908300" y="12908199"/>
          <a:ext cx="889000" cy="24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131671</xdr:rowOff>
    </xdr:from>
    <xdr:to>
      <xdr:col>20</xdr:col>
      <xdr:colOff>38100</xdr:colOff>
      <xdr:row>77</xdr:row>
      <xdr:rowOff>61821</xdr:rowOff>
    </xdr:to>
    <xdr:sp macro="" textlink="">
      <xdr:nvSpPr>
        <xdr:cNvPr id="176" name="フローチャート: 判断 175"/>
        <xdr:cNvSpPr/>
      </xdr:nvSpPr>
      <xdr:spPr>
        <a:xfrm>
          <a:off x="3746500" y="13161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52948</xdr:rowOff>
    </xdr:from>
    <xdr:ext cx="599010" cy="259045"/>
    <xdr:sp macro="" textlink="">
      <xdr:nvSpPr>
        <xdr:cNvPr id="177" name="テキスト ボックス 176"/>
        <xdr:cNvSpPr txBox="1"/>
      </xdr:nvSpPr>
      <xdr:spPr>
        <a:xfrm>
          <a:off x="3497795" y="13254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49449</xdr:rowOff>
    </xdr:from>
    <xdr:to>
      <xdr:col>15</xdr:col>
      <xdr:colOff>50800</xdr:colOff>
      <xdr:row>76</xdr:row>
      <xdr:rowOff>39345</xdr:rowOff>
    </xdr:to>
    <xdr:cxnSp macro="">
      <xdr:nvCxnSpPr>
        <xdr:cNvPr id="178" name="直線コネクタ 177"/>
        <xdr:cNvCxnSpPr/>
      </xdr:nvCxnSpPr>
      <xdr:spPr>
        <a:xfrm flipV="1">
          <a:off x="2019300" y="12908199"/>
          <a:ext cx="889000" cy="16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2467</xdr:rowOff>
    </xdr:from>
    <xdr:to>
      <xdr:col>15</xdr:col>
      <xdr:colOff>101600</xdr:colOff>
      <xdr:row>77</xdr:row>
      <xdr:rowOff>104067</xdr:rowOff>
    </xdr:to>
    <xdr:sp macro="" textlink="">
      <xdr:nvSpPr>
        <xdr:cNvPr id="179" name="フローチャート: 判断 178"/>
        <xdr:cNvSpPr/>
      </xdr:nvSpPr>
      <xdr:spPr>
        <a:xfrm>
          <a:off x="2857500" y="132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95194</xdr:rowOff>
    </xdr:from>
    <xdr:ext cx="599010" cy="259045"/>
    <xdr:sp macro="" textlink="">
      <xdr:nvSpPr>
        <xdr:cNvPr id="180" name="テキスト ボックス 179"/>
        <xdr:cNvSpPr txBox="1"/>
      </xdr:nvSpPr>
      <xdr:spPr>
        <a:xfrm>
          <a:off x="2608795" y="1329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39345</xdr:rowOff>
    </xdr:from>
    <xdr:to>
      <xdr:col>10</xdr:col>
      <xdr:colOff>114300</xdr:colOff>
      <xdr:row>76</xdr:row>
      <xdr:rowOff>136568</xdr:rowOff>
    </xdr:to>
    <xdr:cxnSp macro="">
      <xdr:nvCxnSpPr>
        <xdr:cNvPr id="181" name="直線コネクタ 180"/>
        <xdr:cNvCxnSpPr/>
      </xdr:nvCxnSpPr>
      <xdr:spPr>
        <a:xfrm flipV="1">
          <a:off x="1130300" y="13069545"/>
          <a:ext cx="889000" cy="9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17097</xdr:rowOff>
    </xdr:from>
    <xdr:to>
      <xdr:col>10</xdr:col>
      <xdr:colOff>165100</xdr:colOff>
      <xdr:row>77</xdr:row>
      <xdr:rowOff>118697</xdr:rowOff>
    </xdr:to>
    <xdr:sp macro="" textlink="">
      <xdr:nvSpPr>
        <xdr:cNvPr id="182" name="フローチャート: 判断 181"/>
        <xdr:cNvSpPr/>
      </xdr:nvSpPr>
      <xdr:spPr>
        <a:xfrm>
          <a:off x="1968500" y="1321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109824</xdr:rowOff>
    </xdr:from>
    <xdr:ext cx="599010" cy="259045"/>
    <xdr:sp macro="" textlink="">
      <xdr:nvSpPr>
        <xdr:cNvPr id="183" name="テキスト ボックス 182"/>
        <xdr:cNvSpPr txBox="1"/>
      </xdr:nvSpPr>
      <xdr:spPr>
        <a:xfrm>
          <a:off x="1719795" y="1331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26240</xdr:rowOff>
    </xdr:from>
    <xdr:to>
      <xdr:col>6</xdr:col>
      <xdr:colOff>38100</xdr:colOff>
      <xdr:row>77</xdr:row>
      <xdr:rowOff>127840</xdr:rowOff>
    </xdr:to>
    <xdr:sp macro="" textlink="">
      <xdr:nvSpPr>
        <xdr:cNvPr id="184" name="フローチャート: 判断 183"/>
        <xdr:cNvSpPr/>
      </xdr:nvSpPr>
      <xdr:spPr>
        <a:xfrm>
          <a:off x="1079500" y="1322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118967</xdr:rowOff>
    </xdr:from>
    <xdr:ext cx="599010" cy="259045"/>
    <xdr:sp macro="" textlink="">
      <xdr:nvSpPr>
        <xdr:cNvPr id="185" name="テキスト ボックス 184"/>
        <xdr:cNvSpPr txBox="1"/>
      </xdr:nvSpPr>
      <xdr:spPr>
        <a:xfrm>
          <a:off x="830795" y="1332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163874</xdr:rowOff>
    </xdr:from>
    <xdr:to>
      <xdr:col>24</xdr:col>
      <xdr:colOff>114300</xdr:colOff>
      <xdr:row>76</xdr:row>
      <xdr:rowOff>94024</xdr:rowOff>
    </xdr:to>
    <xdr:sp macro="" textlink="">
      <xdr:nvSpPr>
        <xdr:cNvPr id="191" name="楕円 190"/>
        <xdr:cNvSpPr/>
      </xdr:nvSpPr>
      <xdr:spPr>
        <a:xfrm>
          <a:off x="4584700" y="1302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15300</xdr:rowOff>
    </xdr:from>
    <xdr:ext cx="599010" cy="259045"/>
    <xdr:sp macro="" textlink="">
      <xdr:nvSpPr>
        <xdr:cNvPr id="192" name="民生費該当値テキスト"/>
        <xdr:cNvSpPr txBox="1"/>
      </xdr:nvSpPr>
      <xdr:spPr>
        <a:xfrm>
          <a:off x="4686300" y="12874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73324</xdr:rowOff>
    </xdr:from>
    <xdr:to>
      <xdr:col>20</xdr:col>
      <xdr:colOff>38100</xdr:colOff>
      <xdr:row>77</xdr:row>
      <xdr:rowOff>3474</xdr:rowOff>
    </xdr:to>
    <xdr:sp macro="" textlink="">
      <xdr:nvSpPr>
        <xdr:cNvPr id="193" name="楕円 192"/>
        <xdr:cNvSpPr/>
      </xdr:nvSpPr>
      <xdr:spPr>
        <a:xfrm>
          <a:off x="3746500" y="1310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20002</xdr:rowOff>
    </xdr:from>
    <xdr:ext cx="599010" cy="259045"/>
    <xdr:sp macro="" textlink="">
      <xdr:nvSpPr>
        <xdr:cNvPr id="194" name="テキスト ボックス 193"/>
        <xdr:cNvSpPr txBox="1"/>
      </xdr:nvSpPr>
      <xdr:spPr>
        <a:xfrm>
          <a:off x="3497795" y="128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170099</xdr:rowOff>
    </xdr:from>
    <xdr:to>
      <xdr:col>15</xdr:col>
      <xdr:colOff>101600</xdr:colOff>
      <xdr:row>75</xdr:row>
      <xdr:rowOff>100249</xdr:rowOff>
    </xdr:to>
    <xdr:sp macro="" textlink="">
      <xdr:nvSpPr>
        <xdr:cNvPr id="195" name="楕円 194"/>
        <xdr:cNvSpPr/>
      </xdr:nvSpPr>
      <xdr:spPr>
        <a:xfrm>
          <a:off x="2857500" y="1285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116776</xdr:rowOff>
    </xdr:from>
    <xdr:ext cx="599010" cy="259045"/>
    <xdr:sp macro="" textlink="">
      <xdr:nvSpPr>
        <xdr:cNvPr id="196" name="テキスト ボックス 195"/>
        <xdr:cNvSpPr txBox="1"/>
      </xdr:nvSpPr>
      <xdr:spPr>
        <a:xfrm>
          <a:off x="2608795" y="1263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159995</xdr:rowOff>
    </xdr:from>
    <xdr:to>
      <xdr:col>10</xdr:col>
      <xdr:colOff>165100</xdr:colOff>
      <xdr:row>76</xdr:row>
      <xdr:rowOff>90145</xdr:rowOff>
    </xdr:to>
    <xdr:sp macro="" textlink="">
      <xdr:nvSpPr>
        <xdr:cNvPr id="197" name="楕円 196"/>
        <xdr:cNvSpPr/>
      </xdr:nvSpPr>
      <xdr:spPr>
        <a:xfrm>
          <a:off x="1968500" y="1301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106672</xdr:rowOff>
    </xdr:from>
    <xdr:ext cx="599010" cy="259045"/>
    <xdr:sp macro="" textlink="">
      <xdr:nvSpPr>
        <xdr:cNvPr id="198" name="テキスト ボックス 197"/>
        <xdr:cNvSpPr txBox="1"/>
      </xdr:nvSpPr>
      <xdr:spPr>
        <a:xfrm>
          <a:off x="1719795" y="12793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85768</xdr:rowOff>
    </xdr:from>
    <xdr:to>
      <xdr:col>6</xdr:col>
      <xdr:colOff>38100</xdr:colOff>
      <xdr:row>77</xdr:row>
      <xdr:rowOff>15918</xdr:rowOff>
    </xdr:to>
    <xdr:sp macro="" textlink="">
      <xdr:nvSpPr>
        <xdr:cNvPr id="199" name="楕円 198"/>
        <xdr:cNvSpPr/>
      </xdr:nvSpPr>
      <xdr:spPr>
        <a:xfrm>
          <a:off x="1079500" y="131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32445</xdr:rowOff>
    </xdr:from>
    <xdr:ext cx="599010" cy="259045"/>
    <xdr:sp macro="" textlink="">
      <xdr:nvSpPr>
        <xdr:cNvPr id="200" name="テキスト ボックス 199"/>
        <xdr:cNvSpPr txBox="1"/>
      </xdr:nvSpPr>
      <xdr:spPr>
        <a:xfrm>
          <a:off x="830795" y="12891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26" name="直線コネクタ 225"/>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27" name="衛生費最小値テキスト"/>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28" name="直線コネクタ 227"/>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29" name="衛生費最大値テキスト"/>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0" name="直線コネクタ 229"/>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100044</xdr:rowOff>
    </xdr:from>
    <xdr:to>
      <xdr:col>24</xdr:col>
      <xdr:colOff>63500</xdr:colOff>
      <xdr:row>94</xdr:row>
      <xdr:rowOff>116284</xdr:rowOff>
    </xdr:to>
    <xdr:cxnSp macro="">
      <xdr:nvCxnSpPr>
        <xdr:cNvPr id="231" name="直線コネクタ 230"/>
        <xdr:cNvCxnSpPr/>
      </xdr:nvCxnSpPr>
      <xdr:spPr>
        <a:xfrm>
          <a:off x="3797300" y="16216344"/>
          <a:ext cx="838200" cy="1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48648</xdr:rowOff>
    </xdr:from>
    <xdr:ext cx="534377" cy="259045"/>
    <xdr:sp macro="" textlink="">
      <xdr:nvSpPr>
        <xdr:cNvPr id="232" name="衛生費平均値テキスト"/>
        <xdr:cNvSpPr txBox="1"/>
      </xdr:nvSpPr>
      <xdr:spPr>
        <a:xfrm>
          <a:off x="4686300" y="16336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3" name="フローチャート: 判断 232"/>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1822</xdr:rowOff>
    </xdr:from>
    <xdr:to>
      <xdr:col>19</xdr:col>
      <xdr:colOff>177800</xdr:colOff>
      <xdr:row>94</xdr:row>
      <xdr:rowOff>100044</xdr:rowOff>
    </xdr:to>
    <xdr:cxnSp macro="">
      <xdr:nvCxnSpPr>
        <xdr:cNvPr id="234" name="直線コネクタ 233"/>
        <xdr:cNvCxnSpPr/>
      </xdr:nvCxnSpPr>
      <xdr:spPr>
        <a:xfrm>
          <a:off x="2908300" y="16118122"/>
          <a:ext cx="889000" cy="9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37269</xdr:rowOff>
    </xdr:from>
    <xdr:to>
      <xdr:col>20</xdr:col>
      <xdr:colOff>38100</xdr:colOff>
      <xdr:row>96</xdr:row>
      <xdr:rowOff>138869</xdr:rowOff>
    </xdr:to>
    <xdr:sp macro="" textlink="">
      <xdr:nvSpPr>
        <xdr:cNvPr id="235" name="フローチャート: 判断 234"/>
        <xdr:cNvSpPr/>
      </xdr:nvSpPr>
      <xdr:spPr>
        <a:xfrm>
          <a:off x="3746500" y="1649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129996</xdr:rowOff>
    </xdr:from>
    <xdr:ext cx="534377" cy="259045"/>
    <xdr:sp macro="" textlink="">
      <xdr:nvSpPr>
        <xdr:cNvPr id="236" name="テキスト ボックス 235"/>
        <xdr:cNvSpPr txBox="1"/>
      </xdr:nvSpPr>
      <xdr:spPr>
        <a:xfrm>
          <a:off x="3530111" y="1658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156921</xdr:rowOff>
    </xdr:from>
    <xdr:to>
      <xdr:col>15</xdr:col>
      <xdr:colOff>50800</xdr:colOff>
      <xdr:row>94</xdr:row>
      <xdr:rowOff>1822</xdr:rowOff>
    </xdr:to>
    <xdr:cxnSp macro="">
      <xdr:nvCxnSpPr>
        <xdr:cNvPr id="237" name="直線コネクタ 236"/>
        <xdr:cNvCxnSpPr/>
      </xdr:nvCxnSpPr>
      <xdr:spPr>
        <a:xfrm>
          <a:off x="2019300" y="16101771"/>
          <a:ext cx="889000" cy="16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33426</xdr:rowOff>
    </xdr:from>
    <xdr:to>
      <xdr:col>15</xdr:col>
      <xdr:colOff>101600</xdr:colOff>
      <xdr:row>96</xdr:row>
      <xdr:rowOff>135026</xdr:rowOff>
    </xdr:to>
    <xdr:sp macro="" textlink="">
      <xdr:nvSpPr>
        <xdr:cNvPr id="238" name="フローチャート: 判断 237"/>
        <xdr:cNvSpPr/>
      </xdr:nvSpPr>
      <xdr:spPr>
        <a:xfrm>
          <a:off x="2857500" y="16492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126153</xdr:rowOff>
    </xdr:from>
    <xdr:ext cx="534377" cy="259045"/>
    <xdr:sp macro="" textlink="">
      <xdr:nvSpPr>
        <xdr:cNvPr id="239" name="テキスト ボックス 238"/>
        <xdr:cNvSpPr txBox="1"/>
      </xdr:nvSpPr>
      <xdr:spPr>
        <a:xfrm>
          <a:off x="2641111" y="1658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156921</xdr:rowOff>
    </xdr:from>
    <xdr:to>
      <xdr:col>10</xdr:col>
      <xdr:colOff>114300</xdr:colOff>
      <xdr:row>94</xdr:row>
      <xdr:rowOff>149095</xdr:rowOff>
    </xdr:to>
    <xdr:cxnSp macro="">
      <xdr:nvCxnSpPr>
        <xdr:cNvPr id="240" name="直線コネクタ 239"/>
        <xdr:cNvCxnSpPr/>
      </xdr:nvCxnSpPr>
      <xdr:spPr>
        <a:xfrm flipV="1">
          <a:off x="1130300" y="16101771"/>
          <a:ext cx="889000" cy="16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41503</xdr:rowOff>
    </xdr:from>
    <xdr:to>
      <xdr:col>10</xdr:col>
      <xdr:colOff>165100</xdr:colOff>
      <xdr:row>96</xdr:row>
      <xdr:rowOff>143103</xdr:rowOff>
    </xdr:to>
    <xdr:sp macro="" textlink="">
      <xdr:nvSpPr>
        <xdr:cNvPr id="241" name="フローチャート: 判断 240"/>
        <xdr:cNvSpPr/>
      </xdr:nvSpPr>
      <xdr:spPr>
        <a:xfrm>
          <a:off x="1968500" y="1650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134230</xdr:rowOff>
    </xdr:from>
    <xdr:ext cx="534377" cy="259045"/>
    <xdr:sp macro="" textlink="">
      <xdr:nvSpPr>
        <xdr:cNvPr id="242" name="テキスト ボックス 241"/>
        <xdr:cNvSpPr txBox="1"/>
      </xdr:nvSpPr>
      <xdr:spPr>
        <a:xfrm>
          <a:off x="1752111" y="1659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28583</xdr:rowOff>
    </xdr:from>
    <xdr:to>
      <xdr:col>6</xdr:col>
      <xdr:colOff>38100</xdr:colOff>
      <xdr:row>96</xdr:row>
      <xdr:rowOff>130183</xdr:rowOff>
    </xdr:to>
    <xdr:sp macro="" textlink="">
      <xdr:nvSpPr>
        <xdr:cNvPr id="243" name="フローチャート: 判断 242"/>
        <xdr:cNvSpPr/>
      </xdr:nvSpPr>
      <xdr:spPr>
        <a:xfrm>
          <a:off x="1079500" y="1648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121310</xdr:rowOff>
    </xdr:from>
    <xdr:ext cx="534377" cy="259045"/>
    <xdr:sp macro="" textlink="">
      <xdr:nvSpPr>
        <xdr:cNvPr id="244" name="テキスト ボックス 243"/>
        <xdr:cNvSpPr txBox="1"/>
      </xdr:nvSpPr>
      <xdr:spPr>
        <a:xfrm>
          <a:off x="863111" y="16580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65484</xdr:rowOff>
    </xdr:from>
    <xdr:to>
      <xdr:col>24</xdr:col>
      <xdr:colOff>114300</xdr:colOff>
      <xdr:row>94</xdr:row>
      <xdr:rowOff>167084</xdr:rowOff>
    </xdr:to>
    <xdr:sp macro="" textlink="">
      <xdr:nvSpPr>
        <xdr:cNvPr id="250" name="楕円 249"/>
        <xdr:cNvSpPr/>
      </xdr:nvSpPr>
      <xdr:spPr>
        <a:xfrm>
          <a:off x="4584700" y="1618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88361</xdr:rowOff>
    </xdr:from>
    <xdr:ext cx="534377" cy="259045"/>
    <xdr:sp macro="" textlink="">
      <xdr:nvSpPr>
        <xdr:cNvPr id="251" name="衛生費該当値テキスト"/>
        <xdr:cNvSpPr txBox="1"/>
      </xdr:nvSpPr>
      <xdr:spPr>
        <a:xfrm>
          <a:off x="4686300" y="1603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49244</xdr:rowOff>
    </xdr:from>
    <xdr:to>
      <xdr:col>20</xdr:col>
      <xdr:colOff>38100</xdr:colOff>
      <xdr:row>94</xdr:row>
      <xdr:rowOff>150844</xdr:rowOff>
    </xdr:to>
    <xdr:sp macro="" textlink="">
      <xdr:nvSpPr>
        <xdr:cNvPr id="252" name="楕円 251"/>
        <xdr:cNvSpPr/>
      </xdr:nvSpPr>
      <xdr:spPr>
        <a:xfrm>
          <a:off x="3746500" y="1616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167371</xdr:rowOff>
    </xdr:from>
    <xdr:ext cx="534377" cy="259045"/>
    <xdr:sp macro="" textlink="">
      <xdr:nvSpPr>
        <xdr:cNvPr id="253" name="テキスト ボックス 252"/>
        <xdr:cNvSpPr txBox="1"/>
      </xdr:nvSpPr>
      <xdr:spPr>
        <a:xfrm>
          <a:off x="3530111" y="1594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122472</xdr:rowOff>
    </xdr:from>
    <xdr:to>
      <xdr:col>15</xdr:col>
      <xdr:colOff>101600</xdr:colOff>
      <xdr:row>94</xdr:row>
      <xdr:rowOff>52622</xdr:rowOff>
    </xdr:to>
    <xdr:sp macro="" textlink="">
      <xdr:nvSpPr>
        <xdr:cNvPr id="254" name="楕円 253"/>
        <xdr:cNvSpPr/>
      </xdr:nvSpPr>
      <xdr:spPr>
        <a:xfrm>
          <a:off x="2857500" y="1606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69149</xdr:rowOff>
    </xdr:from>
    <xdr:ext cx="534377" cy="259045"/>
    <xdr:sp macro="" textlink="">
      <xdr:nvSpPr>
        <xdr:cNvPr id="255" name="テキスト ボックス 254"/>
        <xdr:cNvSpPr txBox="1"/>
      </xdr:nvSpPr>
      <xdr:spPr>
        <a:xfrm>
          <a:off x="2641111" y="1584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106121</xdr:rowOff>
    </xdr:from>
    <xdr:to>
      <xdr:col>10</xdr:col>
      <xdr:colOff>165100</xdr:colOff>
      <xdr:row>94</xdr:row>
      <xdr:rowOff>36271</xdr:rowOff>
    </xdr:to>
    <xdr:sp macro="" textlink="">
      <xdr:nvSpPr>
        <xdr:cNvPr id="256" name="楕円 255"/>
        <xdr:cNvSpPr/>
      </xdr:nvSpPr>
      <xdr:spPr>
        <a:xfrm>
          <a:off x="1968500" y="1605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52798</xdr:rowOff>
    </xdr:from>
    <xdr:ext cx="534377" cy="259045"/>
    <xdr:sp macro="" textlink="">
      <xdr:nvSpPr>
        <xdr:cNvPr id="257" name="テキスト ボックス 256"/>
        <xdr:cNvSpPr txBox="1"/>
      </xdr:nvSpPr>
      <xdr:spPr>
        <a:xfrm>
          <a:off x="1752111" y="158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98295</xdr:rowOff>
    </xdr:from>
    <xdr:to>
      <xdr:col>6</xdr:col>
      <xdr:colOff>38100</xdr:colOff>
      <xdr:row>95</xdr:row>
      <xdr:rowOff>28445</xdr:rowOff>
    </xdr:to>
    <xdr:sp macro="" textlink="">
      <xdr:nvSpPr>
        <xdr:cNvPr id="258" name="楕円 257"/>
        <xdr:cNvSpPr/>
      </xdr:nvSpPr>
      <xdr:spPr>
        <a:xfrm>
          <a:off x="1079500" y="1621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44972</xdr:rowOff>
    </xdr:from>
    <xdr:ext cx="534377" cy="259045"/>
    <xdr:sp macro="" textlink="">
      <xdr:nvSpPr>
        <xdr:cNvPr id="259" name="テキスト ボックス 258"/>
        <xdr:cNvSpPr txBox="1"/>
      </xdr:nvSpPr>
      <xdr:spPr>
        <a:xfrm>
          <a:off x="863111" y="1598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3" name="直線コネクタ 282"/>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86" name="労働費最大値テキスト"/>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87" name="直線コネクタ 286"/>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89408</xdr:rowOff>
    </xdr:from>
    <xdr:to>
      <xdr:col>55</xdr:col>
      <xdr:colOff>0</xdr:colOff>
      <xdr:row>35</xdr:row>
      <xdr:rowOff>116459</xdr:rowOff>
    </xdr:to>
    <xdr:cxnSp macro="">
      <xdr:nvCxnSpPr>
        <xdr:cNvPr id="288" name="直線コネクタ 287"/>
        <xdr:cNvCxnSpPr/>
      </xdr:nvCxnSpPr>
      <xdr:spPr>
        <a:xfrm>
          <a:off x="9639300" y="6090158"/>
          <a:ext cx="838200" cy="2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116095</xdr:rowOff>
    </xdr:from>
    <xdr:ext cx="378565" cy="259045"/>
    <xdr:sp macro="" textlink="">
      <xdr:nvSpPr>
        <xdr:cNvPr id="289" name="労働費平均値テキスト"/>
        <xdr:cNvSpPr txBox="1"/>
      </xdr:nvSpPr>
      <xdr:spPr>
        <a:xfrm>
          <a:off x="10528300" y="6459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0" name="フローチャート: 判断 289"/>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89408</xdr:rowOff>
    </xdr:from>
    <xdr:to>
      <xdr:col>50</xdr:col>
      <xdr:colOff>114300</xdr:colOff>
      <xdr:row>35</xdr:row>
      <xdr:rowOff>111506</xdr:rowOff>
    </xdr:to>
    <xdr:cxnSp macro="">
      <xdr:nvCxnSpPr>
        <xdr:cNvPr id="291" name="直線コネクタ 290"/>
        <xdr:cNvCxnSpPr/>
      </xdr:nvCxnSpPr>
      <xdr:spPr>
        <a:xfrm flipV="1">
          <a:off x="8750300" y="6090158"/>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150241</xdr:rowOff>
    </xdr:from>
    <xdr:to>
      <xdr:col>50</xdr:col>
      <xdr:colOff>165100</xdr:colOff>
      <xdr:row>38</xdr:row>
      <xdr:rowOff>80390</xdr:rowOff>
    </xdr:to>
    <xdr:sp macro="" textlink="">
      <xdr:nvSpPr>
        <xdr:cNvPr id="292" name="フローチャート: 判断 291"/>
        <xdr:cNvSpPr/>
      </xdr:nvSpPr>
      <xdr:spPr>
        <a:xfrm>
          <a:off x="9588500" y="64938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71518</xdr:rowOff>
    </xdr:from>
    <xdr:ext cx="378565" cy="259045"/>
    <xdr:sp macro="" textlink="">
      <xdr:nvSpPr>
        <xdr:cNvPr id="293" name="テキスト ボックス 292"/>
        <xdr:cNvSpPr txBox="1"/>
      </xdr:nvSpPr>
      <xdr:spPr>
        <a:xfrm>
          <a:off x="9450017" y="6586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111506</xdr:rowOff>
    </xdr:from>
    <xdr:to>
      <xdr:col>45</xdr:col>
      <xdr:colOff>177800</xdr:colOff>
      <xdr:row>35</xdr:row>
      <xdr:rowOff>170561</xdr:rowOff>
    </xdr:to>
    <xdr:cxnSp macro="">
      <xdr:nvCxnSpPr>
        <xdr:cNvPr id="294" name="直線コネクタ 293"/>
        <xdr:cNvCxnSpPr/>
      </xdr:nvCxnSpPr>
      <xdr:spPr>
        <a:xfrm flipV="1">
          <a:off x="7861300" y="6112256"/>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159385</xdr:rowOff>
    </xdr:from>
    <xdr:to>
      <xdr:col>46</xdr:col>
      <xdr:colOff>38100</xdr:colOff>
      <xdr:row>38</xdr:row>
      <xdr:rowOff>89535</xdr:rowOff>
    </xdr:to>
    <xdr:sp macro="" textlink="">
      <xdr:nvSpPr>
        <xdr:cNvPr id="295" name="フローチャート: 判断 294"/>
        <xdr:cNvSpPr/>
      </xdr:nvSpPr>
      <xdr:spPr>
        <a:xfrm>
          <a:off x="8699500" y="650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80662</xdr:rowOff>
    </xdr:from>
    <xdr:ext cx="378565" cy="259045"/>
    <xdr:sp macro="" textlink="">
      <xdr:nvSpPr>
        <xdr:cNvPr id="296" name="テキスト ボックス 295"/>
        <xdr:cNvSpPr txBox="1"/>
      </xdr:nvSpPr>
      <xdr:spPr>
        <a:xfrm>
          <a:off x="8561017" y="6595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170561</xdr:rowOff>
    </xdr:from>
    <xdr:to>
      <xdr:col>41</xdr:col>
      <xdr:colOff>50800</xdr:colOff>
      <xdr:row>36</xdr:row>
      <xdr:rowOff>59690</xdr:rowOff>
    </xdr:to>
    <xdr:cxnSp macro="">
      <xdr:nvCxnSpPr>
        <xdr:cNvPr id="297" name="直線コネクタ 296"/>
        <xdr:cNvCxnSpPr/>
      </xdr:nvCxnSpPr>
      <xdr:spPr>
        <a:xfrm flipV="1">
          <a:off x="6972300" y="6171311"/>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149098</xdr:rowOff>
    </xdr:from>
    <xdr:to>
      <xdr:col>41</xdr:col>
      <xdr:colOff>101600</xdr:colOff>
      <xdr:row>38</xdr:row>
      <xdr:rowOff>79248</xdr:rowOff>
    </xdr:to>
    <xdr:sp macro="" textlink="">
      <xdr:nvSpPr>
        <xdr:cNvPr id="298" name="フローチャート: 判断 297"/>
        <xdr:cNvSpPr/>
      </xdr:nvSpPr>
      <xdr:spPr>
        <a:xfrm>
          <a:off x="7810500" y="6492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70375</xdr:rowOff>
    </xdr:from>
    <xdr:ext cx="378565" cy="259045"/>
    <xdr:sp macro="" textlink="">
      <xdr:nvSpPr>
        <xdr:cNvPr id="299" name="テキスト ボックス 298"/>
        <xdr:cNvSpPr txBox="1"/>
      </xdr:nvSpPr>
      <xdr:spPr>
        <a:xfrm>
          <a:off x="7672017" y="6585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139954</xdr:rowOff>
    </xdr:from>
    <xdr:to>
      <xdr:col>36</xdr:col>
      <xdr:colOff>165100</xdr:colOff>
      <xdr:row>38</xdr:row>
      <xdr:rowOff>70104</xdr:rowOff>
    </xdr:to>
    <xdr:sp macro="" textlink="">
      <xdr:nvSpPr>
        <xdr:cNvPr id="300" name="フローチャート: 判断 299"/>
        <xdr:cNvSpPr/>
      </xdr:nvSpPr>
      <xdr:spPr>
        <a:xfrm>
          <a:off x="69215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61231</xdr:rowOff>
    </xdr:from>
    <xdr:ext cx="378565" cy="259045"/>
    <xdr:sp macro="" textlink="">
      <xdr:nvSpPr>
        <xdr:cNvPr id="301" name="テキスト ボックス 300"/>
        <xdr:cNvSpPr txBox="1"/>
      </xdr:nvSpPr>
      <xdr:spPr>
        <a:xfrm>
          <a:off x="6783017" y="65763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65659</xdr:rowOff>
    </xdr:from>
    <xdr:to>
      <xdr:col>55</xdr:col>
      <xdr:colOff>50800</xdr:colOff>
      <xdr:row>35</xdr:row>
      <xdr:rowOff>167259</xdr:rowOff>
    </xdr:to>
    <xdr:sp macro="" textlink="">
      <xdr:nvSpPr>
        <xdr:cNvPr id="307" name="楕円 306"/>
        <xdr:cNvSpPr/>
      </xdr:nvSpPr>
      <xdr:spPr>
        <a:xfrm>
          <a:off x="10426700" y="606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88536</xdr:rowOff>
    </xdr:from>
    <xdr:ext cx="469744" cy="259045"/>
    <xdr:sp macro="" textlink="">
      <xdr:nvSpPr>
        <xdr:cNvPr id="308" name="労働費該当値テキスト"/>
        <xdr:cNvSpPr txBox="1"/>
      </xdr:nvSpPr>
      <xdr:spPr>
        <a:xfrm>
          <a:off x="10528300" y="59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38608</xdr:rowOff>
    </xdr:from>
    <xdr:to>
      <xdr:col>50</xdr:col>
      <xdr:colOff>165100</xdr:colOff>
      <xdr:row>35</xdr:row>
      <xdr:rowOff>140208</xdr:rowOff>
    </xdr:to>
    <xdr:sp macro="" textlink="">
      <xdr:nvSpPr>
        <xdr:cNvPr id="309" name="楕円 308"/>
        <xdr:cNvSpPr/>
      </xdr:nvSpPr>
      <xdr:spPr>
        <a:xfrm>
          <a:off x="9588500" y="603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156735</xdr:rowOff>
    </xdr:from>
    <xdr:ext cx="469744" cy="259045"/>
    <xdr:sp macro="" textlink="">
      <xdr:nvSpPr>
        <xdr:cNvPr id="310" name="テキスト ボックス 309"/>
        <xdr:cNvSpPr txBox="1"/>
      </xdr:nvSpPr>
      <xdr:spPr>
        <a:xfrm>
          <a:off x="9404428" y="5814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60706</xdr:rowOff>
    </xdr:from>
    <xdr:to>
      <xdr:col>46</xdr:col>
      <xdr:colOff>38100</xdr:colOff>
      <xdr:row>35</xdr:row>
      <xdr:rowOff>162306</xdr:rowOff>
    </xdr:to>
    <xdr:sp macro="" textlink="">
      <xdr:nvSpPr>
        <xdr:cNvPr id="311" name="楕円 310"/>
        <xdr:cNvSpPr/>
      </xdr:nvSpPr>
      <xdr:spPr>
        <a:xfrm>
          <a:off x="8699500" y="606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7383</xdr:rowOff>
    </xdr:from>
    <xdr:ext cx="469744" cy="259045"/>
    <xdr:sp macro="" textlink="">
      <xdr:nvSpPr>
        <xdr:cNvPr id="312" name="テキスト ボックス 311"/>
        <xdr:cNvSpPr txBox="1"/>
      </xdr:nvSpPr>
      <xdr:spPr>
        <a:xfrm>
          <a:off x="8515428" y="583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119761</xdr:rowOff>
    </xdr:from>
    <xdr:to>
      <xdr:col>41</xdr:col>
      <xdr:colOff>101600</xdr:colOff>
      <xdr:row>36</xdr:row>
      <xdr:rowOff>49911</xdr:rowOff>
    </xdr:to>
    <xdr:sp macro="" textlink="">
      <xdr:nvSpPr>
        <xdr:cNvPr id="313" name="楕円 312"/>
        <xdr:cNvSpPr/>
      </xdr:nvSpPr>
      <xdr:spPr>
        <a:xfrm>
          <a:off x="7810500" y="612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66438</xdr:rowOff>
    </xdr:from>
    <xdr:ext cx="469744" cy="259045"/>
    <xdr:sp macro="" textlink="">
      <xdr:nvSpPr>
        <xdr:cNvPr id="314" name="テキスト ボックス 313"/>
        <xdr:cNvSpPr txBox="1"/>
      </xdr:nvSpPr>
      <xdr:spPr>
        <a:xfrm>
          <a:off x="7626428" y="589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8890</xdr:rowOff>
    </xdr:from>
    <xdr:to>
      <xdr:col>36</xdr:col>
      <xdr:colOff>165100</xdr:colOff>
      <xdr:row>36</xdr:row>
      <xdr:rowOff>110490</xdr:rowOff>
    </xdr:to>
    <xdr:sp macro="" textlink="">
      <xdr:nvSpPr>
        <xdr:cNvPr id="315" name="楕円 314"/>
        <xdr:cNvSpPr/>
      </xdr:nvSpPr>
      <xdr:spPr>
        <a:xfrm>
          <a:off x="6921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127017</xdr:rowOff>
    </xdr:from>
    <xdr:ext cx="469744" cy="259045"/>
    <xdr:sp macro="" textlink="">
      <xdr:nvSpPr>
        <xdr:cNvPr id="316" name="テキスト ボックス 315"/>
        <xdr:cNvSpPr txBox="1"/>
      </xdr:nvSpPr>
      <xdr:spPr>
        <a:xfrm>
          <a:off x="6737428" y="5956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36" name="直線コネクタ 335"/>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37" name="農林水産業費最小値テキスト"/>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38" name="直線コネクタ 337"/>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39" name="農林水産業費最大値テキスト"/>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0" name="直線コネクタ 339"/>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71806</xdr:rowOff>
    </xdr:from>
    <xdr:to>
      <xdr:col>55</xdr:col>
      <xdr:colOff>0</xdr:colOff>
      <xdr:row>57</xdr:row>
      <xdr:rowOff>82087</xdr:rowOff>
    </xdr:to>
    <xdr:cxnSp macro="">
      <xdr:nvCxnSpPr>
        <xdr:cNvPr id="341" name="直線コネクタ 340"/>
        <xdr:cNvCxnSpPr/>
      </xdr:nvCxnSpPr>
      <xdr:spPr>
        <a:xfrm flipV="1">
          <a:off x="9639300" y="9844456"/>
          <a:ext cx="838200" cy="10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151022</xdr:rowOff>
    </xdr:from>
    <xdr:ext cx="534377" cy="259045"/>
    <xdr:sp macro="" textlink="">
      <xdr:nvSpPr>
        <xdr:cNvPr id="342" name="農林水産業費平均値テキスト"/>
        <xdr:cNvSpPr txBox="1"/>
      </xdr:nvSpPr>
      <xdr:spPr>
        <a:xfrm>
          <a:off x="10528300" y="958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3" name="フローチャート: 判断 342"/>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55152</xdr:rowOff>
    </xdr:from>
    <xdr:to>
      <xdr:col>50</xdr:col>
      <xdr:colOff>114300</xdr:colOff>
      <xdr:row>57</xdr:row>
      <xdr:rowOff>82087</xdr:rowOff>
    </xdr:to>
    <xdr:cxnSp macro="">
      <xdr:nvCxnSpPr>
        <xdr:cNvPr id="344" name="直線コネクタ 343"/>
        <xdr:cNvCxnSpPr/>
      </xdr:nvCxnSpPr>
      <xdr:spPr>
        <a:xfrm>
          <a:off x="8750300" y="9827802"/>
          <a:ext cx="889000" cy="2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5449</xdr:rowOff>
    </xdr:from>
    <xdr:to>
      <xdr:col>50</xdr:col>
      <xdr:colOff>165100</xdr:colOff>
      <xdr:row>57</xdr:row>
      <xdr:rowOff>107049</xdr:rowOff>
    </xdr:to>
    <xdr:sp macro="" textlink="">
      <xdr:nvSpPr>
        <xdr:cNvPr id="345" name="フローチャート: 判断 344"/>
        <xdr:cNvSpPr/>
      </xdr:nvSpPr>
      <xdr:spPr>
        <a:xfrm>
          <a:off x="9588500" y="977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123576</xdr:rowOff>
    </xdr:from>
    <xdr:ext cx="534377" cy="259045"/>
    <xdr:sp macro="" textlink="">
      <xdr:nvSpPr>
        <xdr:cNvPr id="346" name="テキスト ボックス 345"/>
        <xdr:cNvSpPr txBox="1"/>
      </xdr:nvSpPr>
      <xdr:spPr>
        <a:xfrm>
          <a:off x="9372111" y="955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55152</xdr:rowOff>
    </xdr:from>
    <xdr:to>
      <xdr:col>45</xdr:col>
      <xdr:colOff>177800</xdr:colOff>
      <xdr:row>57</xdr:row>
      <xdr:rowOff>75926</xdr:rowOff>
    </xdr:to>
    <xdr:cxnSp macro="">
      <xdr:nvCxnSpPr>
        <xdr:cNvPr id="347" name="直線コネクタ 346"/>
        <xdr:cNvCxnSpPr/>
      </xdr:nvCxnSpPr>
      <xdr:spPr>
        <a:xfrm flipV="1">
          <a:off x="7861300" y="9827802"/>
          <a:ext cx="889000" cy="2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17686</xdr:rowOff>
    </xdr:from>
    <xdr:to>
      <xdr:col>46</xdr:col>
      <xdr:colOff>38100</xdr:colOff>
      <xdr:row>57</xdr:row>
      <xdr:rowOff>119286</xdr:rowOff>
    </xdr:to>
    <xdr:sp macro="" textlink="">
      <xdr:nvSpPr>
        <xdr:cNvPr id="348" name="フローチャート: 判断 347"/>
        <xdr:cNvSpPr/>
      </xdr:nvSpPr>
      <xdr:spPr>
        <a:xfrm>
          <a:off x="8699500" y="9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110413</xdr:rowOff>
    </xdr:from>
    <xdr:ext cx="534377" cy="259045"/>
    <xdr:sp macro="" textlink="">
      <xdr:nvSpPr>
        <xdr:cNvPr id="349" name="テキスト ボックス 348"/>
        <xdr:cNvSpPr txBox="1"/>
      </xdr:nvSpPr>
      <xdr:spPr>
        <a:xfrm>
          <a:off x="8483111" y="988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74183</xdr:rowOff>
    </xdr:from>
    <xdr:to>
      <xdr:col>41</xdr:col>
      <xdr:colOff>50800</xdr:colOff>
      <xdr:row>57</xdr:row>
      <xdr:rowOff>75926</xdr:rowOff>
    </xdr:to>
    <xdr:cxnSp macro="">
      <xdr:nvCxnSpPr>
        <xdr:cNvPr id="350" name="直線コネクタ 349"/>
        <xdr:cNvCxnSpPr/>
      </xdr:nvCxnSpPr>
      <xdr:spPr>
        <a:xfrm>
          <a:off x="6972300" y="9846833"/>
          <a:ext cx="889000" cy="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28207</xdr:rowOff>
    </xdr:from>
    <xdr:to>
      <xdr:col>41</xdr:col>
      <xdr:colOff>101600</xdr:colOff>
      <xdr:row>57</xdr:row>
      <xdr:rowOff>129807</xdr:rowOff>
    </xdr:to>
    <xdr:sp macro="" textlink="">
      <xdr:nvSpPr>
        <xdr:cNvPr id="351" name="フローチャート: 判断 350"/>
        <xdr:cNvSpPr/>
      </xdr:nvSpPr>
      <xdr:spPr>
        <a:xfrm>
          <a:off x="7810500" y="980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120934</xdr:rowOff>
    </xdr:from>
    <xdr:ext cx="534377" cy="259045"/>
    <xdr:sp macro="" textlink="">
      <xdr:nvSpPr>
        <xdr:cNvPr id="352" name="テキスト ボックス 351"/>
        <xdr:cNvSpPr txBox="1"/>
      </xdr:nvSpPr>
      <xdr:spPr>
        <a:xfrm>
          <a:off x="7594111" y="989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22640</xdr:rowOff>
    </xdr:from>
    <xdr:to>
      <xdr:col>36</xdr:col>
      <xdr:colOff>165100</xdr:colOff>
      <xdr:row>57</xdr:row>
      <xdr:rowOff>124240</xdr:rowOff>
    </xdr:to>
    <xdr:sp macro="" textlink="">
      <xdr:nvSpPr>
        <xdr:cNvPr id="353" name="フローチャート: 判断 352"/>
        <xdr:cNvSpPr/>
      </xdr:nvSpPr>
      <xdr:spPr>
        <a:xfrm>
          <a:off x="6921500" y="979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140767</xdr:rowOff>
    </xdr:from>
    <xdr:ext cx="534377" cy="259045"/>
    <xdr:sp macro="" textlink="">
      <xdr:nvSpPr>
        <xdr:cNvPr id="354" name="テキスト ボックス 353"/>
        <xdr:cNvSpPr txBox="1"/>
      </xdr:nvSpPr>
      <xdr:spPr>
        <a:xfrm>
          <a:off x="6705111" y="957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21006</xdr:rowOff>
    </xdr:from>
    <xdr:to>
      <xdr:col>55</xdr:col>
      <xdr:colOff>50800</xdr:colOff>
      <xdr:row>57</xdr:row>
      <xdr:rowOff>122606</xdr:rowOff>
    </xdr:to>
    <xdr:sp macro="" textlink="">
      <xdr:nvSpPr>
        <xdr:cNvPr id="360" name="楕円 359"/>
        <xdr:cNvSpPr/>
      </xdr:nvSpPr>
      <xdr:spPr>
        <a:xfrm>
          <a:off x="10426700" y="979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107383</xdr:rowOff>
    </xdr:from>
    <xdr:ext cx="534377" cy="259045"/>
    <xdr:sp macro="" textlink="">
      <xdr:nvSpPr>
        <xdr:cNvPr id="361" name="農林水産業費該当値テキスト"/>
        <xdr:cNvSpPr txBox="1"/>
      </xdr:nvSpPr>
      <xdr:spPr>
        <a:xfrm>
          <a:off x="10528300" y="97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31287</xdr:rowOff>
    </xdr:from>
    <xdr:to>
      <xdr:col>50</xdr:col>
      <xdr:colOff>165100</xdr:colOff>
      <xdr:row>57</xdr:row>
      <xdr:rowOff>132887</xdr:rowOff>
    </xdr:to>
    <xdr:sp macro="" textlink="">
      <xdr:nvSpPr>
        <xdr:cNvPr id="362" name="楕円 361"/>
        <xdr:cNvSpPr/>
      </xdr:nvSpPr>
      <xdr:spPr>
        <a:xfrm>
          <a:off x="9588500" y="980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124014</xdr:rowOff>
    </xdr:from>
    <xdr:ext cx="534377" cy="259045"/>
    <xdr:sp macro="" textlink="">
      <xdr:nvSpPr>
        <xdr:cNvPr id="363" name="テキスト ボックス 362"/>
        <xdr:cNvSpPr txBox="1"/>
      </xdr:nvSpPr>
      <xdr:spPr>
        <a:xfrm>
          <a:off x="9372111" y="989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4352</xdr:rowOff>
    </xdr:from>
    <xdr:to>
      <xdr:col>46</xdr:col>
      <xdr:colOff>38100</xdr:colOff>
      <xdr:row>57</xdr:row>
      <xdr:rowOff>105952</xdr:rowOff>
    </xdr:to>
    <xdr:sp macro="" textlink="">
      <xdr:nvSpPr>
        <xdr:cNvPr id="364" name="楕円 363"/>
        <xdr:cNvSpPr/>
      </xdr:nvSpPr>
      <xdr:spPr>
        <a:xfrm>
          <a:off x="8699500" y="977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122479</xdr:rowOff>
    </xdr:from>
    <xdr:ext cx="534377" cy="259045"/>
    <xdr:sp macro="" textlink="">
      <xdr:nvSpPr>
        <xdr:cNvPr id="365" name="テキスト ボックス 364"/>
        <xdr:cNvSpPr txBox="1"/>
      </xdr:nvSpPr>
      <xdr:spPr>
        <a:xfrm>
          <a:off x="8483111" y="955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25126</xdr:rowOff>
    </xdr:from>
    <xdr:to>
      <xdr:col>41</xdr:col>
      <xdr:colOff>101600</xdr:colOff>
      <xdr:row>57</xdr:row>
      <xdr:rowOff>126726</xdr:rowOff>
    </xdr:to>
    <xdr:sp macro="" textlink="">
      <xdr:nvSpPr>
        <xdr:cNvPr id="366" name="楕円 365"/>
        <xdr:cNvSpPr/>
      </xdr:nvSpPr>
      <xdr:spPr>
        <a:xfrm>
          <a:off x="7810500" y="979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143253</xdr:rowOff>
    </xdr:from>
    <xdr:ext cx="534377" cy="259045"/>
    <xdr:sp macro="" textlink="">
      <xdr:nvSpPr>
        <xdr:cNvPr id="367" name="テキスト ボックス 366"/>
        <xdr:cNvSpPr txBox="1"/>
      </xdr:nvSpPr>
      <xdr:spPr>
        <a:xfrm>
          <a:off x="7594111" y="957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23383</xdr:rowOff>
    </xdr:from>
    <xdr:to>
      <xdr:col>36</xdr:col>
      <xdr:colOff>165100</xdr:colOff>
      <xdr:row>57</xdr:row>
      <xdr:rowOff>124983</xdr:rowOff>
    </xdr:to>
    <xdr:sp macro="" textlink="">
      <xdr:nvSpPr>
        <xdr:cNvPr id="368" name="楕円 367"/>
        <xdr:cNvSpPr/>
      </xdr:nvSpPr>
      <xdr:spPr>
        <a:xfrm>
          <a:off x="6921500" y="979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116110</xdr:rowOff>
    </xdr:from>
    <xdr:ext cx="534377" cy="259045"/>
    <xdr:sp macro="" textlink="">
      <xdr:nvSpPr>
        <xdr:cNvPr id="369" name="テキスト ボックス 368"/>
        <xdr:cNvSpPr txBox="1"/>
      </xdr:nvSpPr>
      <xdr:spPr>
        <a:xfrm>
          <a:off x="6705111" y="98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3" name="直線コネクタ 392"/>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4" name="商工費最小値テキスト"/>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395" name="直線コネクタ 394"/>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396" name="商工費最大値テキスト"/>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397" name="直線コネクタ 396"/>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156096</xdr:rowOff>
    </xdr:from>
    <xdr:to>
      <xdr:col>55</xdr:col>
      <xdr:colOff>0</xdr:colOff>
      <xdr:row>78</xdr:row>
      <xdr:rowOff>82511</xdr:rowOff>
    </xdr:to>
    <xdr:cxnSp macro="">
      <xdr:nvCxnSpPr>
        <xdr:cNvPr id="398" name="直線コネクタ 397"/>
        <xdr:cNvCxnSpPr/>
      </xdr:nvCxnSpPr>
      <xdr:spPr>
        <a:xfrm flipV="1">
          <a:off x="9639300" y="13186296"/>
          <a:ext cx="838200" cy="26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120273</xdr:rowOff>
    </xdr:from>
    <xdr:ext cx="534377" cy="259045"/>
    <xdr:sp macro="" textlink="">
      <xdr:nvSpPr>
        <xdr:cNvPr id="399" name="商工費平均値テキスト"/>
        <xdr:cNvSpPr txBox="1"/>
      </xdr:nvSpPr>
      <xdr:spPr>
        <a:xfrm>
          <a:off x="10528300" y="13150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0" name="フローチャート: 判断 399"/>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82511</xdr:rowOff>
    </xdr:from>
    <xdr:to>
      <xdr:col>50</xdr:col>
      <xdr:colOff>114300</xdr:colOff>
      <xdr:row>78</xdr:row>
      <xdr:rowOff>103721</xdr:rowOff>
    </xdr:to>
    <xdr:cxnSp macro="">
      <xdr:nvCxnSpPr>
        <xdr:cNvPr id="401" name="直線コネクタ 400"/>
        <xdr:cNvCxnSpPr/>
      </xdr:nvCxnSpPr>
      <xdr:spPr>
        <a:xfrm flipV="1">
          <a:off x="8750300" y="13455611"/>
          <a:ext cx="889000" cy="21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150406</xdr:rowOff>
    </xdr:from>
    <xdr:to>
      <xdr:col>50</xdr:col>
      <xdr:colOff>165100</xdr:colOff>
      <xdr:row>78</xdr:row>
      <xdr:rowOff>80556</xdr:rowOff>
    </xdr:to>
    <xdr:sp macro="" textlink="">
      <xdr:nvSpPr>
        <xdr:cNvPr id="402" name="フローチャート: 判断 401"/>
        <xdr:cNvSpPr/>
      </xdr:nvSpPr>
      <xdr:spPr>
        <a:xfrm>
          <a:off x="9588500" y="1335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97083</xdr:rowOff>
    </xdr:from>
    <xdr:ext cx="534377" cy="259045"/>
    <xdr:sp macro="" textlink="">
      <xdr:nvSpPr>
        <xdr:cNvPr id="403" name="テキスト ボックス 402"/>
        <xdr:cNvSpPr txBox="1"/>
      </xdr:nvSpPr>
      <xdr:spPr>
        <a:xfrm>
          <a:off x="9372111" y="13127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103721</xdr:rowOff>
    </xdr:from>
    <xdr:to>
      <xdr:col>45</xdr:col>
      <xdr:colOff>177800</xdr:colOff>
      <xdr:row>78</xdr:row>
      <xdr:rowOff>115963</xdr:rowOff>
    </xdr:to>
    <xdr:cxnSp macro="">
      <xdr:nvCxnSpPr>
        <xdr:cNvPr id="404" name="直線コネクタ 403"/>
        <xdr:cNvCxnSpPr/>
      </xdr:nvCxnSpPr>
      <xdr:spPr>
        <a:xfrm flipV="1">
          <a:off x="7861300" y="13476821"/>
          <a:ext cx="889000" cy="1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12433</xdr:rowOff>
    </xdr:from>
    <xdr:to>
      <xdr:col>46</xdr:col>
      <xdr:colOff>38100</xdr:colOff>
      <xdr:row>78</xdr:row>
      <xdr:rowOff>114033</xdr:rowOff>
    </xdr:to>
    <xdr:sp macro="" textlink="">
      <xdr:nvSpPr>
        <xdr:cNvPr id="405" name="フローチャート: 判断 404"/>
        <xdr:cNvSpPr/>
      </xdr:nvSpPr>
      <xdr:spPr>
        <a:xfrm>
          <a:off x="8699500" y="1338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130560</xdr:rowOff>
    </xdr:from>
    <xdr:ext cx="534377" cy="259045"/>
    <xdr:sp macro="" textlink="">
      <xdr:nvSpPr>
        <xdr:cNvPr id="406" name="テキスト ボックス 405"/>
        <xdr:cNvSpPr txBox="1"/>
      </xdr:nvSpPr>
      <xdr:spPr>
        <a:xfrm>
          <a:off x="8483111" y="1316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107138</xdr:rowOff>
    </xdr:from>
    <xdr:to>
      <xdr:col>41</xdr:col>
      <xdr:colOff>50800</xdr:colOff>
      <xdr:row>78</xdr:row>
      <xdr:rowOff>115963</xdr:rowOff>
    </xdr:to>
    <xdr:cxnSp macro="">
      <xdr:nvCxnSpPr>
        <xdr:cNvPr id="407" name="直線コネクタ 406"/>
        <xdr:cNvCxnSpPr/>
      </xdr:nvCxnSpPr>
      <xdr:spPr>
        <a:xfrm>
          <a:off x="6972300" y="13480238"/>
          <a:ext cx="889000" cy="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13793</xdr:rowOff>
    </xdr:from>
    <xdr:to>
      <xdr:col>41</xdr:col>
      <xdr:colOff>101600</xdr:colOff>
      <xdr:row>78</xdr:row>
      <xdr:rowOff>115393</xdr:rowOff>
    </xdr:to>
    <xdr:sp macro="" textlink="">
      <xdr:nvSpPr>
        <xdr:cNvPr id="408" name="フローチャート: 判断 407"/>
        <xdr:cNvSpPr/>
      </xdr:nvSpPr>
      <xdr:spPr>
        <a:xfrm>
          <a:off x="7810500" y="13386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131920</xdr:rowOff>
    </xdr:from>
    <xdr:ext cx="534377" cy="259045"/>
    <xdr:sp macro="" textlink="">
      <xdr:nvSpPr>
        <xdr:cNvPr id="409" name="テキスト ボックス 408"/>
        <xdr:cNvSpPr txBox="1"/>
      </xdr:nvSpPr>
      <xdr:spPr>
        <a:xfrm>
          <a:off x="7594111" y="1316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12345</xdr:rowOff>
    </xdr:from>
    <xdr:to>
      <xdr:col>36</xdr:col>
      <xdr:colOff>165100</xdr:colOff>
      <xdr:row>78</xdr:row>
      <xdr:rowOff>113945</xdr:rowOff>
    </xdr:to>
    <xdr:sp macro="" textlink="">
      <xdr:nvSpPr>
        <xdr:cNvPr id="410" name="フローチャート: 判断 409"/>
        <xdr:cNvSpPr/>
      </xdr:nvSpPr>
      <xdr:spPr>
        <a:xfrm>
          <a:off x="6921500" y="13385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130472</xdr:rowOff>
    </xdr:from>
    <xdr:ext cx="534377" cy="259045"/>
    <xdr:sp macro="" textlink="">
      <xdr:nvSpPr>
        <xdr:cNvPr id="411" name="テキスト ボックス 410"/>
        <xdr:cNvSpPr txBox="1"/>
      </xdr:nvSpPr>
      <xdr:spPr>
        <a:xfrm>
          <a:off x="6705111" y="1316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105296</xdr:rowOff>
    </xdr:from>
    <xdr:to>
      <xdr:col>55</xdr:col>
      <xdr:colOff>50800</xdr:colOff>
      <xdr:row>77</xdr:row>
      <xdr:rowOff>35446</xdr:rowOff>
    </xdr:to>
    <xdr:sp macro="" textlink="">
      <xdr:nvSpPr>
        <xdr:cNvPr id="417" name="楕円 416"/>
        <xdr:cNvSpPr/>
      </xdr:nvSpPr>
      <xdr:spPr>
        <a:xfrm>
          <a:off x="10426700" y="1313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128173</xdr:rowOff>
    </xdr:from>
    <xdr:ext cx="534377" cy="259045"/>
    <xdr:sp macro="" textlink="">
      <xdr:nvSpPr>
        <xdr:cNvPr id="418" name="商工費該当値テキスト"/>
        <xdr:cNvSpPr txBox="1"/>
      </xdr:nvSpPr>
      <xdr:spPr>
        <a:xfrm>
          <a:off x="10528300" y="1298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31711</xdr:rowOff>
    </xdr:from>
    <xdr:to>
      <xdr:col>50</xdr:col>
      <xdr:colOff>165100</xdr:colOff>
      <xdr:row>78</xdr:row>
      <xdr:rowOff>133311</xdr:rowOff>
    </xdr:to>
    <xdr:sp macro="" textlink="">
      <xdr:nvSpPr>
        <xdr:cNvPr id="419" name="楕円 418"/>
        <xdr:cNvSpPr/>
      </xdr:nvSpPr>
      <xdr:spPr>
        <a:xfrm>
          <a:off x="9588500" y="1340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124438</xdr:rowOff>
    </xdr:from>
    <xdr:ext cx="534377" cy="259045"/>
    <xdr:sp macro="" textlink="">
      <xdr:nvSpPr>
        <xdr:cNvPr id="420" name="テキスト ボックス 419"/>
        <xdr:cNvSpPr txBox="1"/>
      </xdr:nvSpPr>
      <xdr:spPr>
        <a:xfrm>
          <a:off x="9372111" y="1349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52921</xdr:rowOff>
    </xdr:from>
    <xdr:to>
      <xdr:col>46</xdr:col>
      <xdr:colOff>38100</xdr:colOff>
      <xdr:row>78</xdr:row>
      <xdr:rowOff>154521</xdr:rowOff>
    </xdr:to>
    <xdr:sp macro="" textlink="">
      <xdr:nvSpPr>
        <xdr:cNvPr id="421" name="楕円 420"/>
        <xdr:cNvSpPr/>
      </xdr:nvSpPr>
      <xdr:spPr>
        <a:xfrm>
          <a:off x="8699500" y="1342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145648</xdr:rowOff>
    </xdr:from>
    <xdr:ext cx="469744" cy="259045"/>
    <xdr:sp macro="" textlink="">
      <xdr:nvSpPr>
        <xdr:cNvPr id="422" name="テキスト ボックス 421"/>
        <xdr:cNvSpPr txBox="1"/>
      </xdr:nvSpPr>
      <xdr:spPr>
        <a:xfrm>
          <a:off x="8515428" y="13518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65163</xdr:rowOff>
    </xdr:from>
    <xdr:to>
      <xdr:col>41</xdr:col>
      <xdr:colOff>101600</xdr:colOff>
      <xdr:row>78</xdr:row>
      <xdr:rowOff>166763</xdr:rowOff>
    </xdr:to>
    <xdr:sp macro="" textlink="">
      <xdr:nvSpPr>
        <xdr:cNvPr id="423" name="楕円 422"/>
        <xdr:cNvSpPr/>
      </xdr:nvSpPr>
      <xdr:spPr>
        <a:xfrm>
          <a:off x="7810500" y="1343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157890</xdr:rowOff>
    </xdr:from>
    <xdr:ext cx="469744" cy="259045"/>
    <xdr:sp macro="" textlink="">
      <xdr:nvSpPr>
        <xdr:cNvPr id="424" name="テキスト ボックス 423"/>
        <xdr:cNvSpPr txBox="1"/>
      </xdr:nvSpPr>
      <xdr:spPr>
        <a:xfrm>
          <a:off x="7626428" y="1353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56338</xdr:rowOff>
    </xdr:from>
    <xdr:to>
      <xdr:col>36</xdr:col>
      <xdr:colOff>165100</xdr:colOff>
      <xdr:row>78</xdr:row>
      <xdr:rowOff>157938</xdr:rowOff>
    </xdr:to>
    <xdr:sp macro="" textlink="">
      <xdr:nvSpPr>
        <xdr:cNvPr id="425" name="楕円 424"/>
        <xdr:cNvSpPr/>
      </xdr:nvSpPr>
      <xdr:spPr>
        <a:xfrm>
          <a:off x="6921500" y="1342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149065</xdr:rowOff>
    </xdr:from>
    <xdr:ext cx="469744" cy="259045"/>
    <xdr:sp macro="" textlink="">
      <xdr:nvSpPr>
        <xdr:cNvPr id="426" name="テキスト ボックス 425"/>
        <xdr:cNvSpPr txBox="1"/>
      </xdr:nvSpPr>
      <xdr:spPr>
        <a:xfrm>
          <a:off x="6737428" y="1352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46" name="直線コネクタ 445"/>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47" name="土木費最小値テキスト"/>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48" name="直線コネクタ 447"/>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49" name="土木費最大値テキスト"/>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0" name="直線コネクタ 449"/>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126510</xdr:rowOff>
    </xdr:from>
    <xdr:to>
      <xdr:col>55</xdr:col>
      <xdr:colOff>0</xdr:colOff>
      <xdr:row>96</xdr:row>
      <xdr:rowOff>6530</xdr:rowOff>
    </xdr:to>
    <xdr:cxnSp macro="">
      <xdr:nvCxnSpPr>
        <xdr:cNvPr id="451" name="直線コネクタ 450"/>
        <xdr:cNvCxnSpPr/>
      </xdr:nvCxnSpPr>
      <xdr:spPr>
        <a:xfrm>
          <a:off x="9639300" y="16414260"/>
          <a:ext cx="838200" cy="5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106566</xdr:rowOff>
    </xdr:from>
    <xdr:ext cx="534377" cy="259045"/>
    <xdr:sp macro="" textlink="">
      <xdr:nvSpPr>
        <xdr:cNvPr id="452" name="土木費平均値テキスト"/>
        <xdr:cNvSpPr txBox="1"/>
      </xdr:nvSpPr>
      <xdr:spPr>
        <a:xfrm>
          <a:off x="10528300" y="16394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3" name="フローチャート: 判断 452"/>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121926</xdr:rowOff>
    </xdr:from>
    <xdr:to>
      <xdr:col>50</xdr:col>
      <xdr:colOff>114300</xdr:colOff>
      <xdr:row>95</xdr:row>
      <xdr:rowOff>126510</xdr:rowOff>
    </xdr:to>
    <xdr:cxnSp macro="">
      <xdr:nvCxnSpPr>
        <xdr:cNvPr id="454" name="直線コネクタ 453"/>
        <xdr:cNvCxnSpPr/>
      </xdr:nvCxnSpPr>
      <xdr:spPr>
        <a:xfrm>
          <a:off x="8750300" y="16409676"/>
          <a:ext cx="8890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147593</xdr:rowOff>
    </xdr:from>
    <xdr:to>
      <xdr:col>50</xdr:col>
      <xdr:colOff>165100</xdr:colOff>
      <xdr:row>96</xdr:row>
      <xdr:rowOff>77743</xdr:rowOff>
    </xdr:to>
    <xdr:sp macro="" textlink="">
      <xdr:nvSpPr>
        <xdr:cNvPr id="455" name="フローチャート: 判断 454"/>
        <xdr:cNvSpPr/>
      </xdr:nvSpPr>
      <xdr:spPr>
        <a:xfrm>
          <a:off x="9588500" y="1643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68870</xdr:rowOff>
    </xdr:from>
    <xdr:ext cx="534377" cy="259045"/>
    <xdr:sp macro="" textlink="">
      <xdr:nvSpPr>
        <xdr:cNvPr id="456" name="テキスト ボックス 455"/>
        <xdr:cNvSpPr txBox="1"/>
      </xdr:nvSpPr>
      <xdr:spPr>
        <a:xfrm>
          <a:off x="9372111" y="1652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121926</xdr:rowOff>
    </xdr:from>
    <xdr:to>
      <xdr:col>45</xdr:col>
      <xdr:colOff>177800</xdr:colOff>
      <xdr:row>95</xdr:row>
      <xdr:rowOff>152839</xdr:rowOff>
    </xdr:to>
    <xdr:cxnSp macro="">
      <xdr:nvCxnSpPr>
        <xdr:cNvPr id="457" name="直線コネクタ 456"/>
        <xdr:cNvCxnSpPr/>
      </xdr:nvCxnSpPr>
      <xdr:spPr>
        <a:xfrm flipV="1">
          <a:off x="7861300" y="16409676"/>
          <a:ext cx="889000" cy="3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169647</xdr:rowOff>
    </xdr:from>
    <xdr:to>
      <xdr:col>46</xdr:col>
      <xdr:colOff>38100</xdr:colOff>
      <xdr:row>96</xdr:row>
      <xdr:rowOff>99797</xdr:rowOff>
    </xdr:to>
    <xdr:sp macro="" textlink="">
      <xdr:nvSpPr>
        <xdr:cNvPr id="458" name="フローチャート: 判断 457"/>
        <xdr:cNvSpPr/>
      </xdr:nvSpPr>
      <xdr:spPr>
        <a:xfrm>
          <a:off x="8699500" y="1645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90924</xdr:rowOff>
    </xdr:from>
    <xdr:ext cx="534377" cy="259045"/>
    <xdr:sp macro="" textlink="">
      <xdr:nvSpPr>
        <xdr:cNvPr id="459" name="テキスト ボックス 458"/>
        <xdr:cNvSpPr txBox="1"/>
      </xdr:nvSpPr>
      <xdr:spPr>
        <a:xfrm>
          <a:off x="8483111" y="1655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73623</xdr:rowOff>
    </xdr:from>
    <xdr:to>
      <xdr:col>41</xdr:col>
      <xdr:colOff>50800</xdr:colOff>
      <xdr:row>95</xdr:row>
      <xdr:rowOff>152839</xdr:rowOff>
    </xdr:to>
    <xdr:cxnSp macro="">
      <xdr:nvCxnSpPr>
        <xdr:cNvPr id="460" name="直線コネクタ 459"/>
        <xdr:cNvCxnSpPr/>
      </xdr:nvCxnSpPr>
      <xdr:spPr>
        <a:xfrm>
          <a:off x="6972300" y="16361373"/>
          <a:ext cx="889000" cy="7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167413</xdr:rowOff>
    </xdr:from>
    <xdr:to>
      <xdr:col>41</xdr:col>
      <xdr:colOff>101600</xdr:colOff>
      <xdr:row>96</xdr:row>
      <xdr:rowOff>97563</xdr:rowOff>
    </xdr:to>
    <xdr:sp macro="" textlink="">
      <xdr:nvSpPr>
        <xdr:cNvPr id="461" name="フローチャート: 判断 460"/>
        <xdr:cNvSpPr/>
      </xdr:nvSpPr>
      <xdr:spPr>
        <a:xfrm>
          <a:off x="7810500" y="164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88690</xdr:rowOff>
    </xdr:from>
    <xdr:ext cx="534377" cy="259045"/>
    <xdr:sp macro="" textlink="">
      <xdr:nvSpPr>
        <xdr:cNvPr id="462" name="テキスト ボックス 461"/>
        <xdr:cNvSpPr txBox="1"/>
      </xdr:nvSpPr>
      <xdr:spPr>
        <a:xfrm>
          <a:off x="7594111" y="16547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3843</xdr:rowOff>
    </xdr:from>
    <xdr:to>
      <xdr:col>36</xdr:col>
      <xdr:colOff>165100</xdr:colOff>
      <xdr:row>96</xdr:row>
      <xdr:rowOff>105443</xdr:rowOff>
    </xdr:to>
    <xdr:sp macro="" textlink="">
      <xdr:nvSpPr>
        <xdr:cNvPr id="463" name="フローチャート: 判断 462"/>
        <xdr:cNvSpPr/>
      </xdr:nvSpPr>
      <xdr:spPr>
        <a:xfrm>
          <a:off x="6921500" y="1646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96570</xdr:rowOff>
    </xdr:from>
    <xdr:ext cx="534377" cy="259045"/>
    <xdr:sp macro="" textlink="">
      <xdr:nvSpPr>
        <xdr:cNvPr id="464" name="テキスト ボックス 463"/>
        <xdr:cNvSpPr txBox="1"/>
      </xdr:nvSpPr>
      <xdr:spPr>
        <a:xfrm>
          <a:off x="6705111" y="1655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127180</xdr:rowOff>
    </xdr:from>
    <xdr:to>
      <xdr:col>55</xdr:col>
      <xdr:colOff>50800</xdr:colOff>
      <xdr:row>96</xdr:row>
      <xdr:rowOff>57330</xdr:rowOff>
    </xdr:to>
    <xdr:sp macro="" textlink="">
      <xdr:nvSpPr>
        <xdr:cNvPr id="470" name="楕円 469"/>
        <xdr:cNvSpPr/>
      </xdr:nvSpPr>
      <xdr:spPr>
        <a:xfrm>
          <a:off x="10426700" y="1641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150057</xdr:rowOff>
    </xdr:from>
    <xdr:ext cx="534377" cy="259045"/>
    <xdr:sp macro="" textlink="">
      <xdr:nvSpPr>
        <xdr:cNvPr id="471" name="土木費該当値テキスト"/>
        <xdr:cNvSpPr txBox="1"/>
      </xdr:nvSpPr>
      <xdr:spPr>
        <a:xfrm>
          <a:off x="10528300" y="1626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75710</xdr:rowOff>
    </xdr:from>
    <xdr:to>
      <xdr:col>50</xdr:col>
      <xdr:colOff>165100</xdr:colOff>
      <xdr:row>96</xdr:row>
      <xdr:rowOff>5860</xdr:rowOff>
    </xdr:to>
    <xdr:sp macro="" textlink="">
      <xdr:nvSpPr>
        <xdr:cNvPr id="472" name="楕円 471"/>
        <xdr:cNvSpPr/>
      </xdr:nvSpPr>
      <xdr:spPr>
        <a:xfrm>
          <a:off x="9588500" y="163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22387</xdr:rowOff>
    </xdr:from>
    <xdr:ext cx="534377" cy="259045"/>
    <xdr:sp macro="" textlink="">
      <xdr:nvSpPr>
        <xdr:cNvPr id="473" name="テキスト ボックス 472"/>
        <xdr:cNvSpPr txBox="1"/>
      </xdr:nvSpPr>
      <xdr:spPr>
        <a:xfrm>
          <a:off x="9372111" y="1613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71126</xdr:rowOff>
    </xdr:from>
    <xdr:to>
      <xdr:col>46</xdr:col>
      <xdr:colOff>38100</xdr:colOff>
      <xdr:row>96</xdr:row>
      <xdr:rowOff>1276</xdr:rowOff>
    </xdr:to>
    <xdr:sp macro="" textlink="">
      <xdr:nvSpPr>
        <xdr:cNvPr id="474" name="楕円 473"/>
        <xdr:cNvSpPr/>
      </xdr:nvSpPr>
      <xdr:spPr>
        <a:xfrm>
          <a:off x="8699500" y="1635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17803</xdr:rowOff>
    </xdr:from>
    <xdr:ext cx="534377" cy="259045"/>
    <xdr:sp macro="" textlink="">
      <xdr:nvSpPr>
        <xdr:cNvPr id="475" name="テキスト ボックス 474"/>
        <xdr:cNvSpPr txBox="1"/>
      </xdr:nvSpPr>
      <xdr:spPr>
        <a:xfrm>
          <a:off x="8483111" y="1613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102039</xdr:rowOff>
    </xdr:from>
    <xdr:to>
      <xdr:col>41</xdr:col>
      <xdr:colOff>101600</xdr:colOff>
      <xdr:row>96</xdr:row>
      <xdr:rowOff>32189</xdr:rowOff>
    </xdr:to>
    <xdr:sp macro="" textlink="">
      <xdr:nvSpPr>
        <xdr:cNvPr id="476" name="楕円 475"/>
        <xdr:cNvSpPr/>
      </xdr:nvSpPr>
      <xdr:spPr>
        <a:xfrm>
          <a:off x="7810500" y="1638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48716</xdr:rowOff>
    </xdr:from>
    <xdr:ext cx="534377" cy="259045"/>
    <xdr:sp macro="" textlink="">
      <xdr:nvSpPr>
        <xdr:cNvPr id="477" name="テキスト ボックス 476"/>
        <xdr:cNvSpPr txBox="1"/>
      </xdr:nvSpPr>
      <xdr:spPr>
        <a:xfrm>
          <a:off x="7594111" y="1616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22823</xdr:rowOff>
    </xdr:from>
    <xdr:to>
      <xdr:col>36</xdr:col>
      <xdr:colOff>165100</xdr:colOff>
      <xdr:row>95</xdr:row>
      <xdr:rowOff>124423</xdr:rowOff>
    </xdr:to>
    <xdr:sp macro="" textlink="">
      <xdr:nvSpPr>
        <xdr:cNvPr id="478" name="楕円 477"/>
        <xdr:cNvSpPr/>
      </xdr:nvSpPr>
      <xdr:spPr>
        <a:xfrm>
          <a:off x="6921500" y="1631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140950</xdr:rowOff>
    </xdr:from>
    <xdr:ext cx="534377" cy="259045"/>
    <xdr:sp macro="" textlink="">
      <xdr:nvSpPr>
        <xdr:cNvPr id="479" name="テキスト ボックス 478"/>
        <xdr:cNvSpPr txBox="1"/>
      </xdr:nvSpPr>
      <xdr:spPr>
        <a:xfrm>
          <a:off x="6705111" y="1608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05" name="直線コネクタ 504"/>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06" name="消防費最小値テキスト"/>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07" name="直線コネクタ 506"/>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08" name="消防費最大値テキスト"/>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09" name="直線コネクタ 508"/>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156475</xdr:rowOff>
    </xdr:from>
    <xdr:to>
      <xdr:col>85</xdr:col>
      <xdr:colOff>127000</xdr:colOff>
      <xdr:row>38</xdr:row>
      <xdr:rowOff>2747</xdr:rowOff>
    </xdr:to>
    <xdr:cxnSp macro="">
      <xdr:nvCxnSpPr>
        <xdr:cNvPr id="510" name="直線コネクタ 509"/>
        <xdr:cNvCxnSpPr/>
      </xdr:nvCxnSpPr>
      <xdr:spPr>
        <a:xfrm flipV="1">
          <a:off x="15481300" y="6500125"/>
          <a:ext cx="838200" cy="1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63216</xdr:rowOff>
    </xdr:from>
    <xdr:ext cx="534377" cy="259045"/>
    <xdr:sp macro="" textlink="">
      <xdr:nvSpPr>
        <xdr:cNvPr id="511" name="消防費平均値テキスト"/>
        <xdr:cNvSpPr txBox="1"/>
      </xdr:nvSpPr>
      <xdr:spPr>
        <a:xfrm>
          <a:off x="16370300" y="6235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2" name="フローチャート: 判断 511"/>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129293</xdr:rowOff>
    </xdr:from>
    <xdr:to>
      <xdr:col>81</xdr:col>
      <xdr:colOff>50800</xdr:colOff>
      <xdr:row>38</xdr:row>
      <xdr:rowOff>2747</xdr:rowOff>
    </xdr:to>
    <xdr:cxnSp macro="">
      <xdr:nvCxnSpPr>
        <xdr:cNvPr id="513" name="直線コネクタ 512"/>
        <xdr:cNvCxnSpPr/>
      </xdr:nvCxnSpPr>
      <xdr:spPr>
        <a:xfrm>
          <a:off x="14592300" y="6472943"/>
          <a:ext cx="889000" cy="4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118901</xdr:rowOff>
    </xdr:from>
    <xdr:to>
      <xdr:col>81</xdr:col>
      <xdr:colOff>101600</xdr:colOff>
      <xdr:row>38</xdr:row>
      <xdr:rowOff>49051</xdr:rowOff>
    </xdr:to>
    <xdr:sp macro="" textlink="">
      <xdr:nvSpPr>
        <xdr:cNvPr id="514" name="フローチャート: 判断 513"/>
        <xdr:cNvSpPr/>
      </xdr:nvSpPr>
      <xdr:spPr>
        <a:xfrm>
          <a:off x="15430500" y="6462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65578</xdr:rowOff>
    </xdr:from>
    <xdr:ext cx="534377" cy="259045"/>
    <xdr:sp macro="" textlink="">
      <xdr:nvSpPr>
        <xdr:cNvPr id="515" name="テキスト ボックス 514"/>
        <xdr:cNvSpPr txBox="1"/>
      </xdr:nvSpPr>
      <xdr:spPr>
        <a:xfrm>
          <a:off x="15214111" y="62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129293</xdr:rowOff>
    </xdr:from>
    <xdr:to>
      <xdr:col>76</xdr:col>
      <xdr:colOff>114300</xdr:colOff>
      <xdr:row>38</xdr:row>
      <xdr:rowOff>12598</xdr:rowOff>
    </xdr:to>
    <xdr:cxnSp macro="">
      <xdr:nvCxnSpPr>
        <xdr:cNvPr id="516" name="直線コネクタ 515"/>
        <xdr:cNvCxnSpPr/>
      </xdr:nvCxnSpPr>
      <xdr:spPr>
        <a:xfrm flipV="1">
          <a:off x="13703300" y="6472943"/>
          <a:ext cx="889000" cy="5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122330</xdr:rowOff>
    </xdr:from>
    <xdr:to>
      <xdr:col>76</xdr:col>
      <xdr:colOff>165100</xdr:colOff>
      <xdr:row>38</xdr:row>
      <xdr:rowOff>52481</xdr:rowOff>
    </xdr:to>
    <xdr:sp macro="" textlink="">
      <xdr:nvSpPr>
        <xdr:cNvPr id="517" name="フローチャート: 判断 516"/>
        <xdr:cNvSpPr/>
      </xdr:nvSpPr>
      <xdr:spPr>
        <a:xfrm>
          <a:off x="14541500" y="6465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43607</xdr:rowOff>
    </xdr:from>
    <xdr:ext cx="534377" cy="259045"/>
    <xdr:sp macro="" textlink="">
      <xdr:nvSpPr>
        <xdr:cNvPr id="518" name="テキスト ボックス 517"/>
        <xdr:cNvSpPr txBox="1"/>
      </xdr:nvSpPr>
      <xdr:spPr>
        <a:xfrm>
          <a:off x="14325111" y="655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12598</xdr:rowOff>
    </xdr:from>
    <xdr:to>
      <xdr:col>71</xdr:col>
      <xdr:colOff>177800</xdr:colOff>
      <xdr:row>38</xdr:row>
      <xdr:rowOff>39812</xdr:rowOff>
    </xdr:to>
    <xdr:cxnSp macro="">
      <xdr:nvCxnSpPr>
        <xdr:cNvPr id="519" name="直線コネクタ 518"/>
        <xdr:cNvCxnSpPr/>
      </xdr:nvCxnSpPr>
      <xdr:spPr>
        <a:xfrm flipV="1">
          <a:off x="12814300" y="6527698"/>
          <a:ext cx="88900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132878</xdr:rowOff>
    </xdr:from>
    <xdr:to>
      <xdr:col>72</xdr:col>
      <xdr:colOff>38100</xdr:colOff>
      <xdr:row>38</xdr:row>
      <xdr:rowOff>63029</xdr:rowOff>
    </xdr:to>
    <xdr:sp macro="" textlink="">
      <xdr:nvSpPr>
        <xdr:cNvPr id="520" name="フローチャート: 判断 519"/>
        <xdr:cNvSpPr/>
      </xdr:nvSpPr>
      <xdr:spPr>
        <a:xfrm>
          <a:off x="13652500" y="647652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79555</xdr:rowOff>
    </xdr:from>
    <xdr:ext cx="534377" cy="259045"/>
    <xdr:sp macro="" textlink="">
      <xdr:nvSpPr>
        <xdr:cNvPr id="521" name="テキスト ボックス 520"/>
        <xdr:cNvSpPr txBox="1"/>
      </xdr:nvSpPr>
      <xdr:spPr>
        <a:xfrm>
          <a:off x="13436111" y="625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148619</xdr:rowOff>
    </xdr:from>
    <xdr:to>
      <xdr:col>67</xdr:col>
      <xdr:colOff>101600</xdr:colOff>
      <xdr:row>38</xdr:row>
      <xdr:rowOff>78769</xdr:rowOff>
    </xdr:to>
    <xdr:sp macro="" textlink="">
      <xdr:nvSpPr>
        <xdr:cNvPr id="522" name="フローチャート: 判断 521"/>
        <xdr:cNvSpPr/>
      </xdr:nvSpPr>
      <xdr:spPr>
        <a:xfrm>
          <a:off x="12763500" y="649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95296</xdr:rowOff>
    </xdr:from>
    <xdr:ext cx="534377" cy="259045"/>
    <xdr:sp macro="" textlink="">
      <xdr:nvSpPr>
        <xdr:cNvPr id="523" name="テキスト ボックス 522"/>
        <xdr:cNvSpPr txBox="1"/>
      </xdr:nvSpPr>
      <xdr:spPr>
        <a:xfrm>
          <a:off x="12547111" y="6267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105675</xdr:rowOff>
    </xdr:from>
    <xdr:to>
      <xdr:col>85</xdr:col>
      <xdr:colOff>177800</xdr:colOff>
      <xdr:row>38</xdr:row>
      <xdr:rowOff>35825</xdr:rowOff>
    </xdr:to>
    <xdr:sp macro="" textlink="">
      <xdr:nvSpPr>
        <xdr:cNvPr id="529" name="楕円 528"/>
        <xdr:cNvSpPr/>
      </xdr:nvSpPr>
      <xdr:spPr>
        <a:xfrm>
          <a:off x="16268700" y="644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84102</xdr:rowOff>
    </xdr:from>
    <xdr:ext cx="534377" cy="259045"/>
    <xdr:sp macro="" textlink="">
      <xdr:nvSpPr>
        <xdr:cNvPr id="530" name="消防費該当値テキスト"/>
        <xdr:cNvSpPr txBox="1"/>
      </xdr:nvSpPr>
      <xdr:spPr>
        <a:xfrm>
          <a:off x="16370300" y="642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123397</xdr:rowOff>
    </xdr:from>
    <xdr:to>
      <xdr:col>81</xdr:col>
      <xdr:colOff>101600</xdr:colOff>
      <xdr:row>38</xdr:row>
      <xdr:rowOff>53547</xdr:rowOff>
    </xdr:to>
    <xdr:sp macro="" textlink="">
      <xdr:nvSpPr>
        <xdr:cNvPr id="531" name="楕円 530"/>
        <xdr:cNvSpPr/>
      </xdr:nvSpPr>
      <xdr:spPr>
        <a:xfrm>
          <a:off x="15430500" y="646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44674</xdr:rowOff>
    </xdr:from>
    <xdr:ext cx="534377" cy="259045"/>
    <xdr:sp macro="" textlink="">
      <xdr:nvSpPr>
        <xdr:cNvPr id="532" name="テキスト ボックス 531"/>
        <xdr:cNvSpPr txBox="1"/>
      </xdr:nvSpPr>
      <xdr:spPr>
        <a:xfrm>
          <a:off x="15214111" y="655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78493</xdr:rowOff>
    </xdr:from>
    <xdr:to>
      <xdr:col>76</xdr:col>
      <xdr:colOff>165100</xdr:colOff>
      <xdr:row>38</xdr:row>
      <xdr:rowOff>8643</xdr:rowOff>
    </xdr:to>
    <xdr:sp macro="" textlink="">
      <xdr:nvSpPr>
        <xdr:cNvPr id="533" name="楕円 532"/>
        <xdr:cNvSpPr/>
      </xdr:nvSpPr>
      <xdr:spPr>
        <a:xfrm>
          <a:off x="14541500" y="64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25170</xdr:rowOff>
    </xdr:from>
    <xdr:ext cx="534377" cy="259045"/>
    <xdr:sp macro="" textlink="">
      <xdr:nvSpPr>
        <xdr:cNvPr id="534" name="テキスト ボックス 533"/>
        <xdr:cNvSpPr txBox="1"/>
      </xdr:nvSpPr>
      <xdr:spPr>
        <a:xfrm>
          <a:off x="14325111" y="619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133248</xdr:rowOff>
    </xdr:from>
    <xdr:to>
      <xdr:col>72</xdr:col>
      <xdr:colOff>38100</xdr:colOff>
      <xdr:row>38</xdr:row>
      <xdr:rowOff>63398</xdr:rowOff>
    </xdr:to>
    <xdr:sp macro="" textlink="">
      <xdr:nvSpPr>
        <xdr:cNvPr id="535" name="楕円 534"/>
        <xdr:cNvSpPr/>
      </xdr:nvSpPr>
      <xdr:spPr>
        <a:xfrm>
          <a:off x="13652500" y="647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54525</xdr:rowOff>
    </xdr:from>
    <xdr:ext cx="534377" cy="259045"/>
    <xdr:sp macro="" textlink="">
      <xdr:nvSpPr>
        <xdr:cNvPr id="536" name="テキスト ボックス 535"/>
        <xdr:cNvSpPr txBox="1"/>
      </xdr:nvSpPr>
      <xdr:spPr>
        <a:xfrm>
          <a:off x="13436111" y="65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160462</xdr:rowOff>
    </xdr:from>
    <xdr:to>
      <xdr:col>67</xdr:col>
      <xdr:colOff>101600</xdr:colOff>
      <xdr:row>38</xdr:row>
      <xdr:rowOff>90612</xdr:rowOff>
    </xdr:to>
    <xdr:sp macro="" textlink="">
      <xdr:nvSpPr>
        <xdr:cNvPr id="537" name="楕円 536"/>
        <xdr:cNvSpPr/>
      </xdr:nvSpPr>
      <xdr:spPr>
        <a:xfrm>
          <a:off x="12763500" y="650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81739</xdr:rowOff>
    </xdr:from>
    <xdr:ext cx="534377" cy="259045"/>
    <xdr:sp macro="" textlink="">
      <xdr:nvSpPr>
        <xdr:cNvPr id="538" name="テキスト ボックス 537"/>
        <xdr:cNvSpPr txBox="1"/>
      </xdr:nvSpPr>
      <xdr:spPr>
        <a:xfrm>
          <a:off x="12547111" y="659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2" name="直線コネクタ 561"/>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3" name="教育費最小値テキスト"/>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4" name="直線コネクタ 563"/>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65" name="教育費最大値テキスト"/>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66" name="直線コネクタ 565"/>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43531</xdr:rowOff>
    </xdr:from>
    <xdr:to>
      <xdr:col>85</xdr:col>
      <xdr:colOff>127000</xdr:colOff>
      <xdr:row>57</xdr:row>
      <xdr:rowOff>159900</xdr:rowOff>
    </xdr:to>
    <xdr:cxnSp macro="">
      <xdr:nvCxnSpPr>
        <xdr:cNvPr id="567" name="直線コネクタ 566"/>
        <xdr:cNvCxnSpPr/>
      </xdr:nvCxnSpPr>
      <xdr:spPr>
        <a:xfrm>
          <a:off x="15481300" y="9473281"/>
          <a:ext cx="838200" cy="45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54269</xdr:rowOff>
    </xdr:from>
    <xdr:ext cx="534377" cy="259045"/>
    <xdr:sp macro="" textlink="">
      <xdr:nvSpPr>
        <xdr:cNvPr id="568" name="教育費平均値テキスト"/>
        <xdr:cNvSpPr txBox="1"/>
      </xdr:nvSpPr>
      <xdr:spPr>
        <a:xfrm>
          <a:off x="16370300" y="9655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69" name="フローチャート: 判断 568"/>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43531</xdr:rowOff>
    </xdr:from>
    <xdr:to>
      <xdr:col>81</xdr:col>
      <xdr:colOff>50800</xdr:colOff>
      <xdr:row>56</xdr:row>
      <xdr:rowOff>135852</xdr:rowOff>
    </xdr:to>
    <xdr:cxnSp macro="">
      <xdr:nvCxnSpPr>
        <xdr:cNvPr id="570" name="直線コネクタ 569"/>
        <xdr:cNvCxnSpPr/>
      </xdr:nvCxnSpPr>
      <xdr:spPr>
        <a:xfrm flipV="1">
          <a:off x="14592300" y="9473281"/>
          <a:ext cx="889000" cy="26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97496</xdr:rowOff>
    </xdr:from>
    <xdr:to>
      <xdr:col>81</xdr:col>
      <xdr:colOff>101600</xdr:colOff>
      <xdr:row>58</xdr:row>
      <xdr:rowOff>27646</xdr:rowOff>
    </xdr:to>
    <xdr:sp macro="" textlink="">
      <xdr:nvSpPr>
        <xdr:cNvPr id="571" name="フローチャート: 判断 570"/>
        <xdr:cNvSpPr/>
      </xdr:nvSpPr>
      <xdr:spPr>
        <a:xfrm>
          <a:off x="15430500" y="987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18773</xdr:rowOff>
    </xdr:from>
    <xdr:ext cx="534377" cy="259045"/>
    <xdr:sp macro="" textlink="">
      <xdr:nvSpPr>
        <xdr:cNvPr id="572" name="テキスト ボックス 571"/>
        <xdr:cNvSpPr txBox="1"/>
      </xdr:nvSpPr>
      <xdr:spPr>
        <a:xfrm>
          <a:off x="15214111" y="996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135852</xdr:rowOff>
    </xdr:from>
    <xdr:to>
      <xdr:col>76</xdr:col>
      <xdr:colOff>114300</xdr:colOff>
      <xdr:row>57</xdr:row>
      <xdr:rowOff>120528</xdr:rowOff>
    </xdr:to>
    <xdr:cxnSp macro="">
      <xdr:nvCxnSpPr>
        <xdr:cNvPr id="573" name="直線コネクタ 572"/>
        <xdr:cNvCxnSpPr/>
      </xdr:nvCxnSpPr>
      <xdr:spPr>
        <a:xfrm flipV="1">
          <a:off x="13703300" y="9737052"/>
          <a:ext cx="889000" cy="15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99812</xdr:rowOff>
    </xdr:from>
    <xdr:to>
      <xdr:col>76</xdr:col>
      <xdr:colOff>165100</xdr:colOff>
      <xdr:row>58</xdr:row>
      <xdr:rowOff>29962</xdr:rowOff>
    </xdr:to>
    <xdr:sp macro="" textlink="">
      <xdr:nvSpPr>
        <xdr:cNvPr id="574" name="フローチャート: 判断 573"/>
        <xdr:cNvSpPr/>
      </xdr:nvSpPr>
      <xdr:spPr>
        <a:xfrm>
          <a:off x="14541500" y="987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21089</xdr:rowOff>
    </xdr:from>
    <xdr:ext cx="534377" cy="259045"/>
    <xdr:sp macro="" textlink="">
      <xdr:nvSpPr>
        <xdr:cNvPr id="575" name="テキスト ボックス 574"/>
        <xdr:cNvSpPr txBox="1"/>
      </xdr:nvSpPr>
      <xdr:spPr>
        <a:xfrm>
          <a:off x="14325111" y="9965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120528</xdr:rowOff>
    </xdr:from>
    <xdr:to>
      <xdr:col>71</xdr:col>
      <xdr:colOff>177800</xdr:colOff>
      <xdr:row>57</xdr:row>
      <xdr:rowOff>148113</xdr:rowOff>
    </xdr:to>
    <xdr:cxnSp macro="">
      <xdr:nvCxnSpPr>
        <xdr:cNvPr id="576" name="直線コネクタ 575"/>
        <xdr:cNvCxnSpPr/>
      </xdr:nvCxnSpPr>
      <xdr:spPr>
        <a:xfrm flipV="1">
          <a:off x="12814300" y="9893178"/>
          <a:ext cx="889000" cy="2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120451</xdr:rowOff>
    </xdr:from>
    <xdr:to>
      <xdr:col>72</xdr:col>
      <xdr:colOff>38100</xdr:colOff>
      <xdr:row>58</xdr:row>
      <xdr:rowOff>50601</xdr:rowOff>
    </xdr:to>
    <xdr:sp macro="" textlink="">
      <xdr:nvSpPr>
        <xdr:cNvPr id="577" name="フローチャート: 判断 576"/>
        <xdr:cNvSpPr/>
      </xdr:nvSpPr>
      <xdr:spPr>
        <a:xfrm>
          <a:off x="13652500" y="989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41728</xdr:rowOff>
    </xdr:from>
    <xdr:ext cx="534377" cy="259045"/>
    <xdr:sp macro="" textlink="">
      <xdr:nvSpPr>
        <xdr:cNvPr id="578" name="テキスト ボックス 577"/>
        <xdr:cNvSpPr txBox="1"/>
      </xdr:nvSpPr>
      <xdr:spPr>
        <a:xfrm>
          <a:off x="13436111" y="998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128753</xdr:rowOff>
    </xdr:from>
    <xdr:to>
      <xdr:col>67</xdr:col>
      <xdr:colOff>101600</xdr:colOff>
      <xdr:row>58</xdr:row>
      <xdr:rowOff>58903</xdr:rowOff>
    </xdr:to>
    <xdr:sp macro="" textlink="">
      <xdr:nvSpPr>
        <xdr:cNvPr id="579" name="フローチャート: 判断 578"/>
        <xdr:cNvSpPr/>
      </xdr:nvSpPr>
      <xdr:spPr>
        <a:xfrm>
          <a:off x="12763500" y="990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50030</xdr:rowOff>
    </xdr:from>
    <xdr:ext cx="534377" cy="259045"/>
    <xdr:sp macro="" textlink="">
      <xdr:nvSpPr>
        <xdr:cNvPr id="580" name="テキスト ボックス 579"/>
        <xdr:cNvSpPr txBox="1"/>
      </xdr:nvSpPr>
      <xdr:spPr>
        <a:xfrm>
          <a:off x="12547111" y="999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109100</xdr:rowOff>
    </xdr:from>
    <xdr:to>
      <xdr:col>85</xdr:col>
      <xdr:colOff>177800</xdr:colOff>
      <xdr:row>58</xdr:row>
      <xdr:rowOff>39250</xdr:rowOff>
    </xdr:to>
    <xdr:sp macro="" textlink="">
      <xdr:nvSpPr>
        <xdr:cNvPr id="586" name="楕円 585"/>
        <xdr:cNvSpPr/>
      </xdr:nvSpPr>
      <xdr:spPr>
        <a:xfrm>
          <a:off x="16268700" y="98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24027</xdr:rowOff>
    </xdr:from>
    <xdr:ext cx="534377" cy="259045"/>
    <xdr:sp macro="" textlink="">
      <xdr:nvSpPr>
        <xdr:cNvPr id="587" name="教育費該当値テキスト"/>
        <xdr:cNvSpPr txBox="1"/>
      </xdr:nvSpPr>
      <xdr:spPr>
        <a:xfrm>
          <a:off x="16370300" y="9796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164181</xdr:rowOff>
    </xdr:from>
    <xdr:to>
      <xdr:col>81</xdr:col>
      <xdr:colOff>101600</xdr:colOff>
      <xdr:row>55</xdr:row>
      <xdr:rowOff>94331</xdr:rowOff>
    </xdr:to>
    <xdr:sp macro="" textlink="">
      <xdr:nvSpPr>
        <xdr:cNvPr id="588" name="楕円 587"/>
        <xdr:cNvSpPr/>
      </xdr:nvSpPr>
      <xdr:spPr>
        <a:xfrm>
          <a:off x="15430500" y="942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53</xdr:row>
      <xdr:rowOff>110858</xdr:rowOff>
    </xdr:from>
    <xdr:ext cx="599010" cy="259045"/>
    <xdr:sp macro="" textlink="">
      <xdr:nvSpPr>
        <xdr:cNvPr id="589" name="テキスト ボックス 588"/>
        <xdr:cNvSpPr txBox="1"/>
      </xdr:nvSpPr>
      <xdr:spPr>
        <a:xfrm>
          <a:off x="15181795" y="919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85052</xdr:rowOff>
    </xdr:from>
    <xdr:to>
      <xdr:col>76</xdr:col>
      <xdr:colOff>165100</xdr:colOff>
      <xdr:row>57</xdr:row>
      <xdr:rowOff>15202</xdr:rowOff>
    </xdr:to>
    <xdr:sp macro="" textlink="">
      <xdr:nvSpPr>
        <xdr:cNvPr id="590" name="楕円 589"/>
        <xdr:cNvSpPr/>
      </xdr:nvSpPr>
      <xdr:spPr>
        <a:xfrm>
          <a:off x="14541500" y="968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31729</xdr:rowOff>
    </xdr:from>
    <xdr:ext cx="599010" cy="259045"/>
    <xdr:sp macro="" textlink="">
      <xdr:nvSpPr>
        <xdr:cNvPr id="591" name="テキスト ボックス 590"/>
        <xdr:cNvSpPr txBox="1"/>
      </xdr:nvSpPr>
      <xdr:spPr>
        <a:xfrm>
          <a:off x="14292795" y="9461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69728</xdr:rowOff>
    </xdr:from>
    <xdr:to>
      <xdr:col>72</xdr:col>
      <xdr:colOff>38100</xdr:colOff>
      <xdr:row>57</xdr:row>
      <xdr:rowOff>171328</xdr:rowOff>
    </xdr:to>
    <xdr:sp macro="" textlink="">
      <xdr:nvSpPr>
        <xdr:cNvPr id="592" name="楕円 591"/>
        <xdr:cNvSpPr/>
      </xdr:nvSpPr>
      <xdr:spPr>
        <a:xfrm>
          <a:off x="13652500" y="984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16405</xdr:rowOff>
    </xdr:from>
    <xdr:ext cx="534377" cy="259045"/>
    <xdr:sp macro="" textlink="">
      <xdr:nvSpPr>
        <xdr:cNvPr id="593" name="テキスト ボックス 592"/>
        <xdr:cNvSpPr txBox="1"/>
      </xdr:nvSpPr>
      <xdr:spPr>
        <a:xfrm>
          <a:off x="13436111" y="961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97313</xdr:rowOff>
    </xdr:from>
    <xdr:to>
      <xdr:col>67</xdr:col>
      <xdr:colOff>101600</xdr:colOff>
      <xdr:row>58</xdr:row>
      <xdr:rowOff>27463</xdr:rowOff>
    </xdr:to>
    <xdr:sp macro="" textlink="">
      <xdr:nvSpPr>
        <xdr:cNvPr id="594" name="楕円 593"/>
        <xdr:cNvSpPr/>
      </xdr:nvSpPr>
      <xdr:spPr>
        <a:xfrm>
          <a:off x="12763500" y="986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43990</xdr:rowOff>
    </xdr:from>
    <xdr:ext cx="534377" cy="259045"/>
    <xdr:sp macro="" textlink="">
      <xdr:nvSpPr>
        <xdr:cNvPr id="595" name="テキスト ボックス 594"/>
        <xdr:cNvSpPr txBox="1"/>
      </xdr:nvSpPr>
      <xdr:spPr>
        <a:xfrm>
          <a:off x="12547111" y="964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17" name="直線コネクタ 616"/>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0" name="災害復旧費最大値テキスト"/>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1" name="直線コネクタ 620"/>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64857</xdr:rowOff>
    </xdr:from>
    <xdr:to>
      <xdr:col>85</xdr:col>
      <xdr:colOff>127000</xdr:colOff>
      <xdr:row>78</xdr:row>
      <xdr:rowOff>75189</xdr:rowOff>
    </xdr:to>
    <xdr:cxnSp macro="">
      <xdr:nvCxnSpPr>
        <xdr:cNvPr id="622" name="直線コネクタ 621"/>
        <xdr:cNvCxnSpPr/>
      </xdr:nvCxnSpPr>
      <xdr:spPr>
        <a:xfrm>
          <a:off x="15481300" y="13437957"/>
          <a:ext cx="8382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3" name="災害復旧費平均値テキスト"/>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4" name="フローチャート: 判断 623"/>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64857</xdr:rowOff>
    </xdr:from>
    <xdr:to>
      <xdr:col>81</xdr:col>
      <xdr:colOff>50800</xdr:colOff>
      <xdr:row>78</xdr:row>
      <xdr:rowOff>115012</xdr:rowOff>
    </xdr:to>
    <xdr:cxnSp macro="">
      <xdr:nvCxnSpPr>
        <xdr:cNvPr id="625" name="直線コネクタ 624"/>
        <xdr:cNvCxnSpPr/>
      </xdr:nvCxnSpPr>
      <xdr:spPr>
        <a:xfrm flipV="1">
          <a:off x="14592300" y="13437957"/>
          <a:ext cx="889000" cy="5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121613</xdr:rowOff>
    </xdr:from>
    <xdr:to>
      <xdr:col>81</xdr:col>
      <xdr:colOff>101600</xdr:colOff>
      <xdr:row>78</xdr:row>
      <xdr:rowOff>51763</xdr:rowOff>
    </xdr:to>
    <xdr:sp macro="" textlink="">
      <xdr:nvSpPr>
        <xdr:cNvPr id="626" name="フローチャート: 判断 625"/>
        <xdr:cNvSpPr/>
      </xdr:nvSpPr>
      <xdr:spPr>
        <a:xfrm>
          <a:off x="15430500" y="13323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68290</xdr:rowOff>
    </xdr:from>
    <xdr:ext cx="469744" cy="259045"/>
    <xdr:sp macro="" textlink="">
      <xdr:nvSpPr>
        <xdr:cNvPr id="627" name="テキスト ボックス 626"/>
        <xdr:cNvSpPr txBox="1"/>
      </xdr:nvSpPr>
      <xdr:spPr>
        <a:xfrm>
          <a:off x="15246428" y="13098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115012</xdr:rowOff>
    </xdr:from>
    <xdr:to>
      <xdr:col>76</xdr:col>
      <xdr:colOff>114300</xdr:colOff>
      <xdr:row>78</xdr:row>
      <xdr:rowOff>131059</xdr:rowOff>
    </xdr:to>
    <xdr:cxnSp macro="">
      <xdr:nvCxnSpPr>
        <xdr:cNvPr id="628" name="直線コネクタ 627"/>
        <xdr:cNvCxnSpPr/>
      </xdr:nvCxnSpPr>
      <xdr:spPr>
        <a:xfrm flipV="1">
          <a:off x="13703300" y="13488112"/>
          <a:ext cx="889000" cy="16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1986</xdr:rowOff>
    </xdr:from>
    <xdr:to>
      <xdr:col>76</xdr:col>
      <xdr:colOff>165100</xdr:colOff>
      <xdr:row>78</xdr:row>
      <xdr:rowOff>103586</xdr:rowOff>
    </xdr:to>
    <xdr:sp macro="" textlink="">
      <xdr:nvSpPr>
        <xdr:cNvPr id="629" name="フローチャート: 判断 628"/>
        <xdr:cNvSpPr/>
      </xdr:nvSpPr>
      <xdr:spPr>
        <a:xfrm>
          <a:off x="14541500" y="1337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120113</xdr:rowOff>
    </xdr:from>
    <xdr:ext cx="469744" cy="259045"/>
    <xdr:sp macro="" textlink="">
      <xdr:nvSpPr>
        <xdr:cNvPr id="630" name="テキスト ボックス 629"/>
        <xdr:cNvSpPr txBox="1"/>
      </xdr:nvSpPr>
      <xdr:spPr>
        <a:xfrm>
          <a:off x="14357428" y="1315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131059</xdr:rowOff>
    </xdr:from>
    <xdr:to>
      <xdr:col>71</xdr:col>
      <xdr:colOff>177800</xdr:colOff>
      <xdr:row>78</xdr:row>
      <xdr:rowOff>139700</xdr:rowOff>
    </xdr:to>
    <xdr:cxnSp macro="">
      <xdr:nvCxnSpPr>
        <xdr:cNvPr id="631" name="直線コネクタ 630"/>
        <xdr:cNvCxnSpPr/>
      </xdr:nvCxnSpPr>
      <xdr:spPr>
        <a:xfrm flipV="1">
          <a:off x="12814300" y="13504159"/>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51250</xdr:rowOff>
    </xdr:from>
    <xdr:to>
      <xdr:col>72</xdr:col>
      <xdr:colOff>38100</xdr:colOff>
      <xdr:row>78</xdr:row>
      <xdr:rowOff>152850</xdr:rowOff>
    </xdr:to>
    <xdr:sp macro="" textlink="">
      <xdr:nvSpPr>
        <xdr:cNvPr id="632" name="フローチャート: 判断 631"/>
        <xdr:cNvSpPr/>
      </xdr:nvSpPr>
      <xdr:spPr>
        <a:xfrm>
          <a:off x="13652500" y="1342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169377</xdr:rowOff>
    </xdr:from>
    <xdr:ext cx="469744" cy="259045"/>
    <xdr:sp macro="" textlink="">
      <xdr:nvSpPr>
        <xdr:cNvPr id="633" name="テキスト ボックス 632"/>
        <xdr:cNvSpPr txBox="1"/>
      </xdr:nvSpPr>
      <xdr:spPr>
        <a:xfrm>
          <a:off x="13468428" y="1319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27727</xdr:rowOff>
    </xdr:from>
    <xdr:to>
      <xdr:col>67</xdr:col>
      <xdr:colOff>101600</xdr:colOff>
      <xdr:row>78</xdr:row>
      <xdr:rowOff>129327</xdr:rowOff>
    </xdr:to>
    <xdr:sp macro="" textlink="">
      <xdr:nvSpPr>
        <xdr:cNvPr id="634" name="フローチャート: 判断 633"/>
        <xdr:cNvSpPr/>
      </xdr:nvSpPr>
      <xdr:spPr>
        <a:xfrm>
          <a:off x="12763500" y="1340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145854</xdr:rowOff>
    </xdr:from>
    <xdr:ext cx="469744" cy="259045"/>
    <xdr:sp macro="" textlink="">
      <xdr:nvSpPr>
        <xdr:cNvPr id="635" name="テキスト ボックス 634"/>
        <xdr:cNvSpPr txBox="1"/>
      </xdr:nvSpPr>
      <xdr:spPr>
        <a:xfrm>
          <a:off x="12579428" y="1317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24389</xdr:rowOff>
    </xdr:from>
    <xdr:to>
      <xdr:col>85</xdr:col>
      <xdr:colOff>177800</xdr:colOff>
      <xdr:row>78</xdr:row>
      <xdr:rowOff>125989</xdr:rowOff>
    </xdr:to>
    <xdr:sp macro="" textlink="">
      <xdr:nvSpPr>
        <xdr:cNvPr id="641" name="楕円 640"/>
        <xdr:cNvSpPr/>
      </xdr:nvSpPr>
      <xdr:spPr>
        <a:xfrm>
          <a:off x="16268700" y="1339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118785</xdr:rowOff>
    </xdr:from>
    <xdr:ext cx="469744" cy="259045"/>
    <xdr:sp macro="" textlink="">
      <xdr:nvSpPr>
        <xdr:cNvPr id="642" name="災害復旧費該当値テキスト"/>
        <xdr:cNvSpPr txBox="1"/>
      </xdr:nvSpPr>
      <xdr:spPr>
        <a:xfrm>
          <a:off x="16370300" y="1332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14057</xdr:rowOff>
    </xdr:from>
    <xdr:to>
      <xdr:col>81</xdr:col>
      <xdr:colOff>101600</xdr:colOff>
      <xdr:row>78</xdr:row>
      <xdr:rowOff>115657</xdr:rowOff>
    </xdr:to>
    <xdr:sp macro="" textlink="">
      <xdr:nvSpPr>
        <xdr:cNvPr id="643" name="楕円 642"/>
        <xdr:cNvSpPr/>
      </xdr:nvSpPr>
      <xdr:spPr>
        <a:xfrm>
          <a:off x="15430500" y="1338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106784</xdr:rowOff>
    </xdr:from>
    <xdr:ext cx="469744" cy="259045"/>
    <xdr:sp macro="" textlink="">
      <xdr:nvSpPr>
        <xdr:cNvPr id="644" name="テキスト ボックス 643"/>
        <xdr:cNvSpPr txBox="1"/>
      </xdr:nvSpPr>
      <xdr:spPr>
        <a:xfrm>
          <a:off x="15246428" y="1347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64212</xdr:rowOff>
    </xdr:from>
    <xdr:to>
      <xdr:col>76</xdr:col>
      <xdr:colOff>165100</xdr:colOff>
      <xdr:row>78</xdr:row>
      <xdr:rowOff>165812</xdr:rowOff>
    </xdr:to>
    <xdr:sp macro="" textlink="">
      <xdr:nvSpPr>
        <xdr:cNvPr id="645" name="楕円 644"/>
        <xdr:cNvSpPr/>
      </xdr:nvSpPr>
      <xdr:spPr>
        <a:xfrm>
          <a:off x="14541500" y="13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156939</xdr:rowOff>
    </xdr:from>
    <xdr:ext cx="469744" cy="259045"/>
    <xdr:sp macro="" textlink="">
      <xdr:nvSpPr>
        <xdr:cNvPr id="646" name="テキスト ボックス 645"/>
        <xdr:cNvSpPr txBox="1"/>
      </xdr:nvSpPr>
      <xdr:spPr>
        <a:xfrm>
          <a:off x="14357428" y="13530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80259</xdr:rowOff>
    </xdr:from>
    <xdr:to>
      <xdr:col>72</xdr:col>
      <xdr:colOff>38100</xdr:colOff>
      <xdr:row>79</xdr:row>
      <xdr:rowOff>10409</xdr:rowOff>
    </xdr:to>
    <xdr:sp macro="" textlink="">
      <xdr:nvSpPr>
        <xdr:cNvPr id="647" name="楕円 646"/>
        <xdr:cNvSpPr/>
      </xdr:nvSpPr>
      <xdr:spPr>
        <a:xfrm>
          <a:off x="13652500" y="1345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1536</xdr:rowOff>
    </xdr:from>
    <xdr:ext cx="378565" cy="259045"/>
    <xdr:sp macro="" textlink="">
      <xdr:nvSpPr>
        <xdr:cNvPr id="648" name="テキスト ボックス 647"/>
        <xdr:cNvSpPr txBox="1"/>
      </xdr:nvSpPr>
      <xdr:spPr>
        <a:xfrm>
          <a:off x="13514017" y="13546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49" name="楕円 648"/>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0" name="テキスト ボックス 649"/>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4" name="直線コネクタ 673"/>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75" name="公債費最小値テキスト"/>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76" name="直線コネクタ 675"/>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77" name="公債費最大値テキスト"/>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78" name="直線コネクタ 677"/>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10747</xdr:rowOff>
    </xdr:from>
    <xdr:to>
      <xdr:col>85</xdr:col>
      <xdr:colOff>127000</xdr:colOff>
      <xdr:row>96</xdr:row>
      <xdr:rowOff>54501</xdr:rowOff>
    </xdr:to>
    <xdr:cxnSp macro="">
      <xdr:nvCxnSpPr>
        <xdr:cNvPr id="679" name="直線コネクタ 678"/>
        <xdr:cNvCxnSpPr/>
      </xdr:nvCxnSpPr>
      <xdr:spPr>
        <a:xfrm flipV="1">
          <a:off x="15481300" y="16469947"/>
          <a:ext cx="838200" cy="4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45237</xdr:rowOff>
    </xdr:from>
    <xdr:ext cx="534377" cy="259045"/>
    <xdr:sp macro="" textlink="">
      <xdr:nvSpPr>
        <xdr:cNvPr id="680" name="公債費平均値テキスト"/>
        <xdr:cNvSpPr txBox="1"/>
      </xdr:nvSpPr>
      <xdr:spPr>
        <a:xfrm>
          <a:off x="16370300" y="16504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1" name="フローチャート: 判断 680"/>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26002</xdr:rowOff>
    </xdr:from>
    <xdr:to>
      <xdr:col>81</xdr:col>
      <xdr:colOff>50800</xdr:colOff>
      <xdr:row>96</xdr:row>
      <xdr:rowOff>54501</xdr:rowOff>
    </xdr:to>
    <xdr:cxnSp macro="">
      <xdr:nvCxnSpPr>
        <xdr:cNvPr id="682" name="直線コネクタ 681"/>
        <xdr:cNvCxnSpPr/>
      </xdr:nvCxnSpPr>
      <xdr:spPr>
        <a:xfrm>
          <a:off x="14592300" y="16485202"/>
          <a:ext cx="889000" cy="2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110099</xdr:rowOff>
    </xdr:from>
    <xdr:to>
      <xdr:col>81</xdr:col>
      <xdr:colOff>101600</xdr:colOff>
      <xdr:row>97</xdr:row>
      <xdr:rowOff>40249</xdr:rowOff>
    </xdr:to>
    <xdr:sp macro="" textlink="">
      <xdr:nvSpPr>
        <xdr:cNvPr id="683" name="フローチャート: 判断 682"/>
        <xdr:cNvSpPr/>
      </xdr:nvSpPr>
      <xdr:spPr>
        <a:xfrm>
          <a:off x="15430500" y="1656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31376</xdr:rowOff>
    </xdr:from>
    <xdr:ext cx="534377" cy="259045"/>
    <xdr:sp macro="" textlink="">
      <xdr:nvSpPr>
        <xdr:cNvPr id="684" name="テキスト ボックス 683"/>
        <xdr:cNvSpPr txBox="1"/>
      </xdr:nvSpPr>
      <xdr:spPr>
        <a:xfrm>
          <a:off x="15214111" y="1666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26002</xdr:rowOff>
    </xdr:from>
    <xdr:to>
      <xdr:col>76</xdr:col>
      <xdr:colOff>114300</xdr:colOff>
      <xdr:row>96</xdr:row>
      <xdr:rowOff>45746</xdr:rowOff>
    </xdr:to>
    <xdr:cxnSp macro="">
      <xdr:nvCxnSpPr>
        <xdr:cNvPr id="685" name="直線コネクタ 684"/>
        <xdr:cNvCxnSpPr/>
      </xdr:nvCxnSpPr>
      <xdr:spPr>
        <a:xfrm flipV="1">
          <a:off x="13703300" y="16485202"/>
          <a:ext cx="889000" cy="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103324</xdr:rowOff>
    </xdr:from>
    <xdr:to>
      <xdr:col>76</xdr:col>
      <xdr:colOff>165100</xdr:colOff>
      <xdr:row>97</xdr:row>
      <xdr:rowOff>33474</xdr:rowOff>
    </xdr:to>
    <xdr:sp macro="" textlink="">
      <xdr:nvSpPr>
        <xdr:cNvPr id="686" name="フローチャート: 判断 685"/>
        <xdr:cNvSpPr/>
      </xdr:nvSpPr>
      <xdr:spPr>
        <a:xfrm>
          <a:off x="14541500" y="165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24601</xdr:rowOff>
    </xdr:from>
    <xdr:ext cx="534377" cy="259045"/>
    <xdr:sp macro="" textlink="">
      <xdr:nvSpPr>
        <xdr:cNvPr id="687" name="テキスト ボックス 686"/>
        <xdr:cNvSpPr txBox="1"/>
      </xdr:nvSpPr>
      <xdr:spPr>
        <a:xfrm>
          <a:off x="14325111" y="1665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45746</xdr:rowOff>
    </xdr:from>
    <xdr:to>
      <xdr:col>71</xdr:col>
      <xdr:colOff>177800</xdr:colOff>
      <xdr:row>96</xdr:row>
      <xdr:rowOff>91039</xdr:rowOff>
    </xdr:to>
    <xdr:cxnSp macro="">
      <xdr:nvCxnSpPr>
        <xdr:cNvPr id="688" name="直線コネクタ 687"/>
        <xdr:cNvCxnSpPr/>
      </xdr:nvCxnSpPr>
      <xdr:spPr>
        <a:xfrm flipV="1">
          <a:off x="12814300" y="16504946"/>
          <a:ext cx="889000" cy="45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117475</xdr:rowOff>
    </xdr:from>
    <xdr:to>
      <xdr:col>72</xdr:col>
      <xdr:colOff>38100</xdr:colOff>
      <xdr:row>97</xdr:row>
      <xdr:rowOff>47625</xdr:rowOff>
    </xdr:to>
    <xdr:sp macro="" textlink="">
      <xdr:nvSpPr>
        <xdr:cNvPr id="689" name="フローチャート: 判断 688"/>
        <xdr:cNvSpPr/>
      </xdr:nvSpPr>
      <xdr:spPr>
        <a:xfrm>
          <a:off x="13652500" y="1657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38752</xdr:rowOff>
    </xdr:from>
    <xdr:ext cx="534377" cy="259045"/>
    <xdr:sp macro="" textlink="">
      <xdr:nvSpPr>
        <xdr:cNvPr id="690" name="テキスト ボックス 689"/>
        <xdr:cNvSpPr txBox="1"/>
      </xdr:nvSpPr>
      <xdr:spPr>
        <a:xfrm>
          <a:off x="13436111" y="166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123631</xdr:rowOff>
    </xdr:from>
    <xdr:to>
      <xdr:col>67</xdr:col>
      <xdr:colOff>101600</xdr:colOff>
      <xdr:row>97</xdr:row>
      <xdr:rowOff>53781</xdr:rowOff>
    </xdr:to>
    <xdr:sp macro="" textlink="">
      <xdr:nvSpPr>
        <xdr:cNvPr id="691" name="フローチャート: 判断 690"/>
        <xdr:cNvSpPr/>
      </xdr:nvSpPr>
      <xdr:spPr>
        <a:xfrm>
          <a:off x="12763500" y="1658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44908</xdr:rowOff>
    </xdr:from>
    <xdr:ext cx="534377" cy="259045"/>
    <xdr:sp macro="" textlink="">
      <xdr:nvSpPr>
        <xdr:cNvPr id="692" name="テキスト ボックス 691"/>
        <xdr:cNvSpPr txBox="1"/>
      </xdr:nvSpPr>
      <xdr:spPr>
        <a:xfrm>
          <a:off x="12547111" y="1667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131397</xdr:rowOff>
    </xdr:from>
    <xdr:to>
      <xdr:col>85</xdr:col>
      <xdr:colOff>177800</xdr:colOff>
      <xdr:row>96</xdr:row>
      <xdr:rowOff>61547</xdr:rowOff>
    </xdr:to>
    <xdr:sp macro="" textlink="">
      <xdr:nvSpPr>
        <xdr:cNvPr id="698" name="楕円 697"/>
        <xdr:cNvSpPr/>
      </xdr:nvSpPr>
      <xdr:spPr>
        <a:xfrm>
          <a:off x="16268700" y="1641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154274</xdr:rowOff>
    </xdr:from>
    <xdr:ext cx="534377" cy="259045"/>
    <xdr:sp macro="" textlink="">
      <xdr:nvSpPr>
        <xdr:cNvPr id="699" name="公債費該当値テキスト"/>
        <xdr:cNvSpPr txBox="1"/>
      </xdr:nvSpPr>
      <xdr:spPr>
        <a:xfrm>
          <a:off x="16370300" y="1627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3701</xdr:rowOff>
    </xdr:from>
    <xdr:to>
      <xdr:col>81</xdr:col>
      <xdr:colOff>101600</xdr:colOff>
      <xdr:row>96</xdr:row>
      <xdr:rowOff>105301</xdr:rowOff>
    </xdr:to>
    <xdr:sp macro="" textlink="">
      <xdr:nvSpPr>
        <xdr:cNvPr id="700" name="楕円 699"/>
        <xdr:cNvSpPr/>
      </xdr:nvSpPr>
      <xdr:spPr>
        <a:xfrm>
          <a:off x="15430500" y="1646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121828</xdr:rowOff>
    </xdr:from>
    <xdr:ext cx="534377" cy="259045"/>
    <xdr:sp macro="" textlink="">
      <xdr:nvSpPr>
        <xdr:cNvPr id="701" name="テキスト ボックス 700"/>
        <xdr:cNvSpPr txBox="1"/>
      </xdr:nvSpPr>
      <xdr:spPr>
        <a:xfrm>
          <a:off x="15214111" y="1623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146652</xdr:rowOff>
    </xdr:from>
    <xdr:to>
      <xdr:col>76</xdr:col>
      <xdr:colOff>165100</xdr:colOff>
      <xdr:row>96</xdr:row>
      <xdr:rowOff>76802</xdr:rowOff>
    </xdr:to>
    <xdr:sp macro="" textlink="">
      <xdr:nvSpPr>
        <xdr:cNvPr id="702" name="楕円 701"/>
        <xdr:cNvSpPr/>
      </xdr:nvSpPr>
      <xdr:spPr>
        <a:xfrm>
          <a:off x="14541500" y="1643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93329</xdr:rowOff>
    </xdr:from>
    <xdr:ext cx="534377" cy="259045"/>
    <xdr:sp macro="" textlink="">
      <xdr:nvSpPr>
        <xdr:cNvPr id="703" name="テキスト ボックス 702"/>
        <xdr:cNvSpPr txBox="1"/>
      </xdr:nvSpPr>
      <xdr:spPr>
        <a:xfrm>
          <a:off x="14325111" y="1620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166396</xdr:rowOff>
    </xdr:from>
    <xdr:to>
      <xdr:col>72</xdr:col>
      <xdr:colOff>38100</xdr:colOff>
      <xdr:row>96</xdr:row>
      <xdr:rowOff>96546</xdr:rowOff>
    </xdr:to>
    <xdr:sp macro="" textlink="">
      <xdr:nvSpPr>
        <xdr:cNvPr id="704" name="楕円 703"/>
        <xdr:cNvSpPr/>
      </xdr:nvSpPr>
      <xdr:spPr>
        <a:xfrm>
          <a:off x="13652500" y="1645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113073</xdr:rowOff>
    </xdr:from>
    <xdr:ext cx="534377" cy="259045"/>
    <xdr:sp macro="" textlink="">
      <xdr:nvSpPr>
        <xdr:cNvPr id="705" name="テキスト ボックス 704"/>
        <xdr:cNvSpPr txBox="1"/>
      </xdr:nvSpPr>
      <xdr:spPr>
        <a:xfrm>
          <a:off x="13436111" y="1622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40239</xdr:rowOff>
    </xdr:from>
    <xdr:to>
      <xdr:col>67</xdr:col>
      <xdr:colOff>101600</xdr:colOff>
      <xdr:row>96</xdr:row>
      <xdr:rowOff>141839</xdr:rowOff>
    </xdr:to>
    <xdr:sp macro="" textlink="">
      <xdr:nvSpPr>
        <xdr:cNvPr id="706" name="楕円 705"/>
        <xdr:cNvSpPr/>
      </xdr:nvSpPr>
      <xdr:spPr>
        <a:xfrm>
          <a:off x="12763500" y="1649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158366</xdr:rowOff>
    </xdr:from>
    <xdr:ext cx="534377" cy="259045"/>
    <xdr:sp macro="" textlink="">
      <xdr:nvSpPr>
        <xdr:cNvPr id="707" name="テキスト ボックス 706"/>
        <xdr:cNvSpPr txBox="1"/>
      </xdr:nvSpPr>
      <xdr:spPr>
        <a:xfrm>
          <a:off x="12547111" y="1627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3" name="直線コネクタ 732"/>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4" name="諸支出金最小値テキスト"/>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36" name="諸支出金最大値テキスト"/>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37" name="直線コネクタ 736"/>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39" name="諸支出金平均値テキスト"/>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0" name="フローチャート: 判断 739"/>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32838</xdr:rowOff>
    </xdr:from>
    <xdr:to>
      <xdr:col>112</xdr:col>
      <xdr:colOff>38100</xdr:colOff>
      <xdr:row>39</xdr:row>
      <xdr:rowOff>134438</xdr:rowOff>
    </xdr:to>
    <xdr:sp macro="" textlink="">
      <xdr:nvSpPr>
        <xdr:cNvPr id="742" name="フローチャート: 判断 741"/>
        <xdr:cNvSpPr/>
      </xdr:nvSpPr>
      <xdr:spPr>
        <a:xfrm>
          <a:off x="21272500" y="671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150965</xdr:rowOff>
    </xdr:from>
    <xdr:ext cx="313932" cy="259045"/>
    <xdr:sp macro="" textlink="">
      <xdr:nvSpPr>
        <xdr:cNvPr id="743" name="テキスト ボックス 742"/>
        <xdr:cNvSpPr txBox="1"/>
      </xdr:nvSpPr>
      <xdr:spPr>
        <a:xfrm>
          <a:off x="21166333" y="6494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170543</xdr:rowOff>
    </xdr:from>
    <xdr:to>
      <xdr:col>107</xdr:col>
      <xdr:colOff>101600</xdr:colOff>
      <xdr:row>39</xdr:row>
      <xdr:rowOff>100693</xdr:rowOff>
    </xdr:to>
    <xdr:sp macro="" textlink="">
      <xdr:nvSpPr>
        <xdr:cNvPr id="745" name="フローチャート: 判断 744"/>
        <xdr:cNvSpPr/>
      </xdr:nvSpPr>
      <xdr:spPr>
        <a:xfrm>
          <a:off x="20383500" y="668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117220</xdr:rowOff>
    </xdr:from>
    <xdr:ext cx="313932" cy="259045"/>
    <xdr:sp macro="" textlink="">
      <xdr:nvSpPr>
        <xdr:cNvPr id="746" name="テキスト ボックス 745"/>
        <xdr:cNvSpPr txBox="1"/>
      </xdr:nvSpPr>
      <xdr:spPr>
        <a:xfrm>
          <a:off x="20277333" y="64608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40459</xdr:rowOff>
    </xdr:from>
    <xdr:to>
      <xdr:col>102</xdr:col>
      <xdr:colOff>165100</xdr:colOff>
      <xdr:row>39</xdr:row>
      <xdr:rowOff>142059</xdr:rowOff>
    </xdr:to>
    <xdr:sp macro="" textlink="">
      <xdr:nvSpPr>
        <xdr:cNvPr id="748" name="フローチャート: 判断 747"/>
        <xdr:cNvSpPr/>
      </xdr:nvSpPr>
      <xdr:spPr>
        <a:xfrm>
          <a:off x="19494500" y="672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158586</xdr:rowOff>
    </xdr:from>
    <xdr:ext cx="249299" cy="259045"/>
    <xdr:sp macro="" textlink="">
      <xdr:nvSpPr>
        <xdr:cNvPr id="749" name="テキスト ボックス 748"/>
        <xdr:cNvSpPr txBox="1"/>
      </xdr:nvSpPr>
      <xdr:spPr>
        <a:xfrm>
          <a:off x="19420650" y="650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42635</xdr:rowOff>
    </xdr:from>
    <xdr:to>
      <xdr:col>98</xdr:col>
      <xdr:colOff>38100</xdr:colOff>
      <xdr:row>39</xdr:row>
      <xdr:rowOff>144235</xdr:rowOff>
    </xdr:to>
    <xdr:sp macro="" textlink="">
      <xdr:nvSpPr>
        <xdr:cNvPr id="750" name="フローチャート: 判断 749"/>
        <xdr:cNvSpPr/>
      </xdr:nvSpPr>
      <xdr:spPr>
        <a:xfrm>
          <a:off x="18605500" y="672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160762</xdr:rowOff>
    </xdr:from>
    <xdr:ext cx="249299" cy="259045"/>
    <xdr:sp macro="" textlink="">
      <xdr:nvSpPr>
        <xdr:cNvPr id="751" name="テキスト ボックス 750"/>
        <xdr:cNvSpPr txBox="1"/>
      </xdr:nvSpPr>
      <xdr:spPr>
        <a:xfrm>
          <a:off x="18531650" y="65044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58" name="諸支出金該当値テキスト"/>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類似団体と比較すると、民生費・衛生費・労働費・土木費・公債費の住民一人当たりのコストが高止まりしている。</a:t>
          </a:r>
        </a:p>
        <a:p>
          <a:r>
            <a:rPr kumimoji="1" lang="ja-JP" altLang="en-US" sz="1300">
              <a:latin typeface="ＭＳ ゴシック" panose="020B0609070205080204" pitchFamily="49" charset="-128"/>
              <a:ea typeface="ＭＳ ゴシック" panose="020B0609070205080204" pitchFamily="49" charset="-128"/>
            </a:rPr>
            <a:t>　教育費は生涯学習センター整備事業の終了による減少により類似団体平均を下回った一方、商工費は地域活性化商品券事業の増により、類似団体平均を上回った。</a:t>
          </a:r>
        </a:p>
        <a:p>
          <a:r>
            <a:rPr kumimoji="1" lang="ja-JP" altLang="en-US" sz="1300">
              <a:latin typeface="ＭＳ ゴシック" panose="020B0609070205080204" pitchFamily="49" charset="-128"/>
              <a:ea typeface="ＭＳ ゴシック" panose="020B0609070205080204" pitchFamily="49" charset="-128"/>
            </a:rPr>
            <a:t>　衛生費は、峡南医療センター企業団への負担金等が多額であることによるものである。</a:t>
          </a:r>
        </a:p>
        <a:p>
          <a:r>
            <a:rPr kumimoji="1" lang="ja-JP" altLang="en-US" sz="1300">
              <a:latin typeface="ＭＳ ゴシック" panose="020B0609070205080204" pitchFamily="49" charset="-128"/>
              <a:ea typeface="ＭＳ ゴシック" panose="020B0609070205080204" pitchFamily="49" charset="-128"/>
            </a:rPr>
            <a:t>　公債費については近年、大型の建設事業が継続していることにより増加傾向にある。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anose="020B0609070205080204" pitchFamily="49" charset="-128"/>
              <a:ea typeface="ＭＳ ゴシック" panose="020B0609070205080204" pitchFamily="49" charset="-128"/>
            </a:rPr>
            <a:t>　財政調整基金については令和</a:t>
          </a:r>
          <a:r>
            <a:rPr kumimoji="1" lang="en-US" altLang="ja-JP" sz="1200">
              <a:latin typeface="ＭＳ ゴシック" panose="020B0609070205080204" pitchFamily="49" charset="-128"/>
              <a:ea typeface="ＭＳ ゴシック" panose="020B0609070205080204" pitchFamily="49" charset="-128"/>
            </a:rPr>
            <a:t>2</a:t>
          </a:r>
          <a:r>
            <a:rPr kumimoji="1" lang="ja-JP" altLang="en-US" sz="1200">
              <a:latin typeface="ＭＳ ゴシック" panose="020B0609070205080204" pitchFamily="49" charset="-128"/>
              <a:ea typeface="ＭＳ ゴシック" panose="020B0609070205080204" pitchFamily="49" charset="-128"/>
            </a:rPr>
            <a:t>年度は</a:t>
          </a:r>
          <a:r>
            <a:rPr kumimoji="1" lang="en-US" altLang="ja-JP" sz="1200">
              <a:latin typeface="ＭＳ ゴシック" panose="020B0609070205080204" pitchFamily="49" charset="-128"/>
              <a:ea typeface="ＭＳ ゴシック" panose="020B0609070205080204" pitchFamily="49" charset="-128"/>
            </a:rPr>
            <a:t>19,725</a:t>
          </a:r>
          <a:r>
            <a:rPr kumimoji="1" lang="ja-JP" altLang="en-US" sz="1200">
              <a:latin typeface="ＭＳ ゴシック" panose="020B0609070205080204" pitchFamily="49" charset="-128"/>
              <a:ea typeface="ＭＳ ゴシック" panose="020B0609070205080204" pitchFamily="49" charset="-128"/>
            </a:rPr>
            <a:t>千円を取り崩した結果、基金現在高は減少し、標準財政規模は増加したため、標準財政規模比は</a:t>
          </a:r>
          <a:r>
            <a:rPr kumimoji="1" lang="en-US" altLang="ja-JP" sz="1200">
              <a:latin typeface="ＭＳ ゴシック" panose="020B0609070205080204" pitchFamily="49" charset="-128"/>
              <a:ea typeface="ＭＳ ゴシック" panose="020B0609070205080204" pitchFamily="49" charset="-128"/>
            </a:rPr>
            <a:t>1.21</a:t>
          </a:r>
          <a:r>
            <a:rPr kumimoji="1" lang="ja-JP" altLang="en-US" sz="1200">
              <a:latin typeface="ＭＳ ゴシック" panose="020B0609070205080204" pitchFamily="49" charset="-128"/>
              <a:ea typeface="ＭＳ ゴシック" panose="020B0609070205080204" pitchFamily="49" charset="-128"/>
            </a:rPr>
            <a:t>ポイント減少した。</a:t>
          </a:r>
        </a:p>
        <a:p>
          <a:r>
            <a:rPr kumimoji="1" lang="ja-JP" altLang="en-US" sz="1200">
              <a:latin typeface="ＭＳ ゴシック" panose="020B0609070205080204" pitchFamily="49" charset="-128"/>
              <a:ea typeface="ＭＳ ゴシック" panose="020B0609070205080204" pitchFamily="49" charset="-128"/>
            </a:rPr>
            <a:t>　実質収支額は歳入総額が</a:t>
          </a:r>
          <a:r>
            <a:rPr kumimoji="1" lang="en-US" altLang="ja-JP" sz="1200">
              <a:latin typeface="ＭＳ ゴシック" panose="020B0609070205080204" pitchFamily="49" charset="-128"/>
              <a:ea typeface="ＭＳ ゴシック" panose="020B0609070205080204" pitchFamily="49" charset="-128"/>
            </a:rPr>
            <a:t>126,384</a:t>
          </a:r>
          <a:r>
            <a:rPr kumimoji="1" lang="ja-JP" altLang="en-US" sz="1200">
              <a:latin typeface="ＭＳ ゴシック" panose="020B0609070205080204" pitchFamily="49" charset="-128"/>
              <a:ea typeface="ＭＳ ゴシック" panose="020B0609070205080204" pitchFamily="49" charset="-128"/>
            </a:rPr>
            <a:t>千円（</a:t>
          </a:r>
          <a:r>
            <a:rPr kumimoji="1" lang="en-US" altLang="ja-JP" sz="1200">
              <a:latin typeface="ＭＳ ゴシック" panose="020B0609070205080204" pitchFamily="49" charset="-128"/>
              <a:ea typeface="ＭＳ ゴシック" panose="020B0609070205080204" pitchFamily="49" charset="-128"/>
            </a:rPr>
            <a:t>1.1</a:t>
          </a:r>
          <a:r>
            <a:rPr kumimoji="1" lang="ja-JP" altLang="en-US" sz="1200">
              <a:latin typeface="ＭＳ ゴシック" panose="020B0609070205080204" pitchFamily="49" charset="-128"/>
              <a:ea typeface="ＭＳ ゴシック" panose="020B0609070205080204" pitchFamily="49" charset="-128"/>
            </a:rPr>
            <a:t>％）及び歳出総額が</a:t>
          </a:r>
          <a:r>
            <a:rPr kumimoji="1" lang="en-US" altLang="ja-JP" sz="1200">
              <a:latin typeface="ＭＳ ゴシック" panose="020B0609070205080204" pitchFamily="49" charset="-128"/>
              <a:ea typeface="ＭＳ ゴシック" panose="020B0609070205080204" pitchFamily="49" charset="-128"/>
            </a:rPr>
            <a:t>72,344</a:t>
          </a:r>
          <a:r>
            <a:rPr kumimoji="1" lang="ja-JP" altLang="en-US" sz="1200">
              <a:latin typeface="ＭＳ ゴシック" panose="020B0609070205080204" pitchFamily="49" charset="-128"/>
              <a:ea typeface="ＭＳ ゴシック" panose="020B0609070205080204" pitchFamily="49" charset="-128"/>
            </a:rPr>
            <a:t>千円（</a:t>
          </a:r>
          <a:r>
            <a:rPr kumimoji="1" lang="en-US" altLang="ja-JP" sz="1200">
              <a:latin typeface="ＭＳ ゴシック" panose="020B0609070205080204" pitchFamily="49" charset="-128"/>
              <a:ea typeface="ＭＳ ゴシック" panose="020B0609070205080204" pitchFamily="49" charset="-128"/>
            </a:rPr>
            <a:t>0.7</a:t>
          </a:r>
          <a:r>
            <a:rPr kumimoji="1" lang="ja-JP" altLang="en-US" sz="1200">
              <a:latin typeface="ＭＳ ゴシック" panose="020B0609070205080204" pitchFamily="49" charset="-128"/>
              <a:ea typeface="ＭＳ ゴシック" panose="020B0609070205080204" pitchFamily="49" charset="-128"/>
            </a:rPr>
            <a:t>％）減少したことなどにより</a:t>
          </a:r>
          <a:r>
            <a:rPr kumimoji="1" lang="en-US" altLang="ja-JP" sz="1200">
              <a:latin typeface="ＭＳ ゴシック" panose="020B0609070205080204" pitchFamily="49" charset="-128"/>
              <a:ea typeface="ＭＳ ゴシック" panose="020B0609070205080204" pitchFamily="49" charset="-128"/>
            </a:rPr>
            <a:t>5,271</a:t>
          </a:r>
          <a:r>
            <a:rPr kumimoji="1" lang="ja-JP" altLang="en-US" sz="1200">
              <a:latin typeface="ＭＳ ゴシック" panose="020B0609070205080204" pitchFamily="49" charset="-128"/>
              <a:ea typeface="ＭＳ ゴシック" panose="020B0609070205080204" pitchFamily="49" charset="-128"/>
            </a:rPr>
            <a:t>千円増加したが、標準財政規模が増加したため標準財政規模比は</a:t>
          </a:r>
          <a:r>
            <a:rPr kumimoji="1" lang="en-US" altLang="ja-JP" sz="1200">
              <a:latin typeface="ＭＳ ゴシック" panose="020B0609070205080204" pitchFamily="49" charset="-128"/>
              <a:ea typeface="ＭＳ ゴシック" panose="020B0609070205080204" pitchFamily="49" charset="-128"/>
            </a:rPr>
            <a:t>0.03</a:t>
          </a:r>
          <a:r>
            <a:rPr kumimoji="1" lang="ja-JP" altLang="en-US" sz="1200">
              <a:latin typeface="ＭＳ ゴシック" panose="020B0609070205080204" pitchFamily="49" charset="-128"/>
              <a:ea typeface="ＭＳ ゴシック" panose="020B0609070205080204" pitchFamily="49" charset="-128"/>
            </a:rPr>
            <a:t>ポイント減少した。</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　実質単年度収支は平成</a:t>
          </a:r>
          <a:r>
            <a:rPr kumimoji="1" lang="en-US" altLang="ja-JP" sz="1200">
              <a:latin typeface="ＭＳ ゴシック" panose="020B0609070205080204" pitchFamily="49" charset="-128"/>
              <a:ea typeface="ＭＳ ゴシック" panose="020B0609070205080204" pitchFamily="49" charset="-128"/>
            </a:rPr>
            <a:t>29</a:t>
          </a:r>
          <a:r>
            <a:rPr kumimoji="1" lang="ja-JP" altLang="en-US" sz="1200">
              <a:latin typeface="ＭＳ ゴシック" panose="020B0609070205080204" pitchFamily="49" charset="-128"/>
              <a:ea typeface="ＭＳ ゴシック" panose="020B0609070205080204" pitchFamily="49" charset="-128"/>
            </a:rPr>
            <a:t>年度から引き続き赤字となっているが、赤字額が減少したことにより、標準財政規模比は</a:t>
          </a:r>
          <a:r>
            <a:rPr kumimoji="1" lang="en-US" altLang="ja-JP" sz="1200">
              <a:latin typeface="ＭＳ ゴシック" panose="020B0609070205080204" pitchFamily="49" charset="-128"/>
              <a:ea typeface="ＭＳ ゴシック" panose="020B0609070205080204" pitchFamily="49" charset="-128"/>
            </a:rPr>
            <a:t>2.71</a:t>
          </a:r>
          <a:r>
            <a:rPr kumimoji="1" lang="ja-JP" altLang="en-US" sz="1200">
              <a:latin typeface="ＭＳ ゴシック" panose="020B0609070205080204" pitchFamily="49" charset="-128"/>
              <a:ea typeface="ＭＳ ゴシック" panose="020B0609070205080204" pitchFamily="49" charset="-128"/>
            </a:rPr>
            <a:t>ポイント増加した。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　</a:t>
          </a:r>
          <a:r>
            <a:rPr kumimoji="1" lang="en-US" altLang="ja-JP" sz="1400">
              <a:latin typeface="ＭＳ ゴシック" panose="020B0609070205080204" pitchFamily="49" charset="-128"/>
              <a:ea typeface="ＭＳ ゴシック" panose="020B0609070205080204" pitchFamily="49" charset="-128"/>
            </a:rPr>
            <a:t>9.58</a:t>
          </a:r>
          <a:r>
            <a:rPr kumimoji="1" lang="ja-JP" altLang="en-US" sz="1400">
              <a:latin typeface="ＭＳ ゴシック" panose="020B0609070205080204" pitchFamily="49" charset="-128"/>
              <a:ea typeface="ＭＳ ゴシック" panose="020B0609070205080204" pitchFamily="49" charset="-128"/>
            </a:rPr>
            <a:t>％の黒字であるが、一般会計等の実質収支額の減により、対前年比</a:t>
          </a:r>
          <a:r>
            <a:rPr kumimoji="1" lang="en-US" altLang="ja-JP" sz="1400">
              <a:latin typeface="ＭＳ ゴシック" panose="020B0609070205080204" pitchFamily="49" charset="-128"/>
              <a:ea typeface="ＭＳ ゴシック" panose="020B0609070205080204" pitchFamily="49" charset="-128"/>
            </a:rPr>
            <a:t>0.11</a:t>
          </a:r>
          <a:r>
            <a:rPr kumimoji="1" lang="ja-JP" altLang="en-US" sz="1400">
              <a:latin typeface="ＭＳ ゴシック" panose="020B0609070205080204" pitchFamily="49" charset="-128"/>
              <a:ea typeface="ＭＳ ゴシック" panose="020B0609070205080204" pitchFamily="49" charset="-128"/>
            </a:rPr>
            <a:t>ポイントの増となった。介護保険特別会計が減少しているが一般会計及び標準財政規模の増加による影響が大きい。</a:t>
          </a:r>
        </a:p>
        <a:p>
          <a:r>
            <a:rPr kumimoji="1" lang="ja-JP" altLang="en-US" sz="1400">
              <a:latin typeface="ＭＳ ゴシック" panose="020B0609070205080204" pitchFamily="49" charset="-128"/>
              <a:ea typeface="ＭＳ ゴシック" panose="020B0609070205080204" pitchFamily="49" charset="-128"/>
            </a:rPr>
            <a:t>　要因としては、一般会計は普通建設事業の減（</a:t>
          </a:r>
          <a:r>
            <a:rPr kumimoji="1" lang="en-US" altLang="ja-JP" sz="1400">
              <a:latin typeface="ＭＳ ゴシック" panose="020B0609070205080204" pitchFamily="49" charset="-128"/>
              <a:ea typeface="ＭＳ ゴシック" panose="020B0609070205080204" pitchFamily="49" charset="-128"/>
            </a:rPr>
            <a:t>2,090,912</a:t>
          </a:r>
          <a:r>
            <a:rPr kumimoji="1" lang="ja-JP" altLang="en-US" sz="1400">
              <a:latin typeface="ＭＳ ゴシック" panose="020B0609070205080204" pitchFamily="49" charset="-128"/>
              <a:ea typeface="ＭＳ ゴシック" panose="020B0609070205080204" pitchFamily="49" charset="-128"/>
            </a:rPr>
            <a:t>千円減）、介護保険特別会計は保険料等歳入減、標準財政規模は普通交付税の増（</a:t>
          </a:r>
          <a:r>
            <a:rPr kumimoji="1" lang="en-US" altLang="ja-JP" sz="1400">
              <a:latin typeface="ＭＳ ゴシック" panose="020B0609070205080204" pitchFamily="49" charset="-128"/>
              <a:ea typeface="ＭＳ ゴシック" panose="020B0609070205080204" pitchFamily="49" charset="-128"/>
            </a:rPr>
            <a:t>73,863</a:t>
          </a:r>
          <a:r>
            <a:rPr kumimoji="1" lang="ja-JP" altLang="en-US" sz="1400">
              <a:latin typeface="ＭＳ ゴシック" panose="020B0609070205080204" pitchFamily="49" charset="-128"/>
              <a:ea typeface="ＭＳ ゴシック" panose="020B0609070205080204" pitchFamily="49" charset="-128"/>
            </a:rPr>
            <a:t>千円増）による。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anose="020B0609070205080204" pitchFamily="49" charset="-128"/>
              <a:ea typeface="ＭＳ ゴシック" panose="020B0609070205080204" pitchFamily="49" charset="-128"/>
            </a:rPr>
            <a:t>　平成</a:t>
          </a:r>
          <a:r>
            <a:rPr kumimoji="1" lang="en-US" altLang="ja-JP" sz="1200">
              <a:latin typeface="ＭＳ ゴシック" panose="020B0609070205080204" pitchFamily="49" charset="-128"/>
              <a:ea typeface="ＭＳ ゴシック" panose="020B0609070205080204" pitchFamily="49" charset="-128"/>
            </a:rPr>
            <a:t>26</a:t>
          </a:r>
          <a:r>
            <a:rPr kumimoji="1" lang="ja-JP" altLang="en-US" sz="1200">
              <a:latin typeface="ＭＳ ゴシック" panose="020B0609070205080204" pitchFamily="49" charset="-128"/>
              <a:ea typeface="ＭＳ ゴシック" panose="020B0609070205080204" pitchFamily="49" charset="-128"/>
            </a:rPr>
            <a:t>年度までは、実質公債費比率の分子が減少していたが、平成</a:t>
          </a:r>
          <a:r>
            <a:rPr kumimoji="1" lang="en-US" altLang="ja-JP" sz="1200">
              <a:latin typeface="ＭＳ ゴシック" panose="020B0609070205080204" pitchFamily="49" charset="-128"/>
              <a:ea typeface="ＭＳ ゴシック" panose="020B0609070205080204" pitchFamily="49" charset="-128"/>
            </a:rPr>
            <a:t>27</a:t>
          </a:r>
          <a:r>
            <a:rPr kumimoji="1" lang="ja-JP" altLang="en-US" sz="1200">
              <a:latin typeface="ＭＳ ゴシック" panose="020B0609070205080204" pitchFamily="49" charset="-128"/>
              <a:ea typeface="ＭＳ ゴシック" panose="020B0609070205080204" pitchFamily="49" charset="-128"/>
            </a:rPr>
            <a:t>年度以降は増加傾向にある。</a:t>
          </a:r>
        </a:p>
        <a:p>
          <a:r>
            <a:rPr kumimoji="1" lang="ja-JP" altLang="en-US" sz="1200">
              <a:latin typeface="ＭＳ ゴシック" panose="020B0609070205080204" pitchFamily="49" charset="-128"/>
              <a:ea typeface="ＭＳ ゴシック" panose="020B0609070205080204" pitchFamily="49" charset="-128"/>
            </a:rPr>
            <a:t>　主な変動要因は、以下の通りである。</a:t>
          </a:r>
        </a:p>
        <a:p>
          <a:r>
            <a:rPr kumimoji="1" lang="ja-JP" altLang="en-US" sz="1200">
              <a:latin typeface="ＭＳ ゴシック" panose="020B0609070205080204" pitchFamily="49" charset="-128"/>
              <a:ea typeface="ＭＳ ゴシック" panose="020B0609070205080204" pitchFamily="49" charset="-128"/>
            </a:rPr>
            <a:t>○元利償還金は、令和元年度決算においては</a:t>
          </a:r>
          <a:r>
            <a:rPr kumimoji="1" lang="en-US" altLang="ja-JP" sz="1200">
              <a:latin typeface="ＭＳ ゴシック" panose="020B0609070205080204" pitchFamily="49" charset="-128"/>
              <a:ea typeface="ＭＳ ゴシック" panose="020B0609070205080204" pitchFamily="49" charset="-128"/>
            </a:rPr>
            <a:t>76</a:t>
          </a:r>
          <a:r>
            <a:rPr kumimoji="1" lang="ja-JP" altLang="en-US" sz="1200">
              <a:latin typeface="ＭＳ ゴシック" panose="020B0609070205080204" pitchFamily="49" charset="-128"/>
              <a:ea typeface="ＭＳ ゴシック" panose="020B0609070205080204" pitchFamily="49" charset="-128"/>
            </a:rPr>
            <a:t>百万円（</a:t>
          </a:r>
          <a:r>
            <a:rPr kumimoji="1" lang="en-US" altLang="ja-JP" sz="1200">
              <a:latin typeface="ＭＳ ゴシック" panose="020B0609070205080204" pitchFamily="49" charset="-128"/>
              <a:ea typeface="ＭＳ ゴシック" panose="020B0609070205080204" pitchFamily="49" charset="-128"/>
            </a:rPr>
            <a:t>7.3</a:t>
          </a:r>
          <a:r>
            <a:rPr kumimoji="1" lang="ja-JP" altLang="en-US" sz="1200">
              <a:latin typeface="ＭＳ ゴシック" panose="020B0609070205080204" pitchFamily="49" charset="-128"/>
              <a:ea typeface="ＭＳ ゴシック" panose="020B0609070205080204" pitchFamily="49" charset="-128"/>
            </a:rPr>
            <a:t>％）増加した。近年の普通建設事業費の増加により地方債発行額が伸びているため増加傾向にある。</a:t>
          </a:r>
        </a:p>
        <a:p>
          <a:r>
            <a:rPr kumimoji="1" lang="ja-JP" altLang="en-US" sz="1200">
              <a:latin typeface="ＭＳ ゴシック" panose="020B0609070205080204" pitchFamily="49" charset="-128"/>
              <a:ea typeface="ＭＳ ゴシック" panose="020B0609070205080204" pitchFamily="49" charset="-128"/>
            </a:rPr>
            <a:t>○公営企業債の元利償還金は減少しており、公共下水道事業特別会計、簡易水道事業特別会計への準元利償還金の減が主な要因となっている。</a:t>
          </a:r>
        </a:p>
        <a:p>
          <a:r>
            <a:rPr kumimoji="1" lang="ja-JP" altLang="en-US" sz="1200">
              <a:latin typeface="ＭＳ ゴシック" panose="020B0609070205080204" pitchFamily="49" charset="-128"/>
              <a:ea typeface="ＭＳ ゴシック" panose="020B0609070205080204" pitchFamily="49" charset="-128"/>
            </a:rPr>
            <a:t>○算入公債費等は、交付税算入率の高い合併特例債償還費の増加が影響し</a:t>
          </a:r>
          <a:r>
            <a:rPr kumimoji="1" lang="en-US" altLang="ja-JP" sz="1200">
              <a:latin typeface="ＭＳ ゴシック" panose="020B0609070205080204" pitchFamily="49" charset="-128"/>
              <a:ea typeface="ＭＳ ゴシック" panose="020B0609070205080204" pitchFamily="49" charset="-128"/>
            </a:rPr>
            <a:t>14</a:t>
          </a:r>
          <a:r>
            <a:rPr kumimoji="1" lang="ja-JP" altLang="en-US" sz="1200">
              <a:latin typeface="ＭＳ ゴシック" panose="020B0609070205080204" pitchFamily="49" charset="-128"/>
              <a:ea typeface="ＭＳ ゴシック" panose="020B0609070205080204" pitchFamily="49" charset="-128"/>
            </a:rPr>
            <a:t>百万円（</a:t>
          </a:r>
          <a:r>
            <a:rPr kumimoji="1" lang="en-US" altLang="ja-JP" sz="1200">
              <a:latin typeface="ＭＳ ゴシック" panose="020B0609070205080204" pitchFamily="49" charset="-128"/>
              <a:ea typeface="ＭＳ ゴシック" panose="020B0609070205080204" pitchFamily="49" charset="-128"/>
            </a:rPr>
            <a:t>1.2</a:t>
          </a:r>
          <a:r>
            <a:rPr kumimoji="1" lang="ja-JP" altLang="en-US" sz="1200">
              <a:latin typeface="ＭＳ ゴシック" panose="020B0609070205080204" pitchFamily="49" charset="-128"/>
              <a:ea typeface="ＭＳ ゴシック" panose="020B0609070205080204" pitchFamily="49" charset="-128"/>
            </a:rPr>
            <a:t>％）増加した。</a:t>
          </a:r>
        </a:p>
        <a:p>
          <a:r>
            <a:rPr kumimoji="1" lang="ja-JP" altLang="en-US" sz="1200">
              <a:latin typeface="ＭＳ ゴシック" panose="020B0609070205080204" pitchFamily="49" charset="-128"/>
              <a:ea typeface="ＭＳ ゴシック" panose="020B0609070205080204" pitchFamily="49" charset="-128"/>
            </a:rPr>
            <a:t>　今後も、実質公債費比率の増加が見込まれるため、事業の必要性や緊急性などの優先順位付けを行いながら、地方債の新規発行を抑制し、公債費負担の軽減に努める。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anose="020B0609070205080204" pitchFamily="49" charset="-128"/>
              <a:ea typeface="ＭＳ ゴシック" panose="020B0609070205080204" pitchFamily="49" charset="-128"/>
            </a:rPr>
            <a:t> 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山梨県市川三郷町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anose="020B0609070205080204" pitchFamily="49" charset="-128"/>
              <a:ea typeface="ＭＳ ゴシック" panose="020B0609070205080204" pitchFamily="49" charset="-128"/>
            </a:rPr>
            <a:t>　将来負担額が</a:t>
          </a:r>
          <a:r>
            <a:rPr kumimoji="1" lang="en-US" altLang="ja-JP" sz="1300">
              <a:latin typeface="ＭＳ ゴシック" panose="020B0609070205080204" pitchFamily="49" charset="-128"/>
              <a:ea typeface="ＭＳ ゴシック" panose="020B0609070205080204" pitchFamily="49" charset="-128"/>
            </a:rPr>
            <a:t>785</a:t>
          </a:r>
          <a:r>
            <a:rPr kumimoji="1" lang="ja-JP" altLang="en-US" sz="1300">
              <a:latin typeface="ＭＳ ゴシック" panose="020B0609070205080204" pitchFamily="49" charset="-128"/>
              <a:ea typeface="ＭＳ ゴシック" panose="020B0609070205080204" pitchFamily="49" charset="-128"/>
            </a:rPr>
            <a:t>百万円（</a:t>
          </a:r>
          <a:r>
            <a:rPr kumimoji="1" lang="en-US" altLang="ja-JP" sz="1300">
              <a:latin typeface="ＭＳ ゴシック" panose="020B0609070205080204" pitchFamily="49" charset="-128"/>
              <a:ea typeface="ＭＳ ゴシック" panose="020B0609070205080204" pitchFamily="49" charset="-128"/>
            </a:rPr>
            <a:t>3.1</a:t>
          </a:r>
          <a:r>
            <a:rPr kumimoji="1" lang="ja-JP" altLang="en-US" sz="1300">
              <a:latin typeface="ＭＳ ゴシック" panose="020B0609070205080204" pitchFamily="49" charset="-128"/>
              <a:ea typeface="ＭＳ ゴシック" panose="020B0609070205080204" pitchFamily="49" charset="-128"/>
            </a:rPr>
            <a:t>％）減少、充当可能財源等も</a:t>
          </a:r>
          <a:r>
            <a:rPr kumimoji="1" lang="en-US" altLang="ja-JP" sz="1300">
              <a:latin typeface="ＭＳ ゴシック" panose="020B0609070205080204" pitchFamily="49" charset="-128"/>
              <a:ea typeface="ＭＳ ゴシック" panose="020B0609070205080204" pitchFamily="49" charset="-128"/>
            </a:rPr>
            <a:t>652</a:t>
          </a:r>
          <a:r>
            <a:rPr kumimoji="1" lang="ja-JP" altLang="en-US" sz="1300">
              <a:latin typeface="ＭＳ ゴシック" panose="020B0609070205080204" pitchFamily="49" charset="-128"/>
              <a:ea typeface="ＭＳ ゴシック" panose="020B0609070205080204" pitchFamily="49" charset="-128"/>
            </a:rPr>
            <a:t>百万円（</a:t>
          </a:r>
          <a:r>
            <a:rPr kumimoji="1" lang="en-US" altLang="ja-JP" sz="1300">
              <a:latin typeface="ＭＳ ゴシック" panose="020B0609070205080204" pitchFamily="49" charset="-128"/>
              <a:ea typeface="ＭＳ ゴシック" panose="020B0609070205080204" pitchFamily="49" charset="-128"/>
            </a:rPr>
            <a:t>3.5</a:t>
          </a:r>
          <a:r>
            <a:rPr kumimoji="1" lang="ja-JP" altLang="en-US" sz="1300">
              <a:latin typeface="ＭＳ ゴシック" panose="020B0609070205080204" pitchFamily="49" charset="-128"/>
              <a:ea typeface="ＭＳ ゴシック" panose="020B0609070205080204" pitchFamily="49" charset="-128"/>
            </a:rPr>
            <a:t>％）減少したことにより、将来負担比率の分子が</a:t>
          </a:r>
          <a:r>
            <a:rPr kumimoji="1" lang="en-US" altLang="ja-JP" sz="1300">
              <a:latin typeface="ＭＳ ゴシック" panose="020B0609070205080204" pitchFamily="49" charset="-128"/>
              <a:ea typeface="ＭＳ ゴシック" panose="020B0609070205080204" pitchFamily="49" charset="-128"/>
            </a:rPr>
            <a:t>132</a:t>
          </a:r>
          <a:r>
            <a:rPr kumimoji="1" lang="ja-JP" altLang="en-US" sz="1300">
              <a:latin typeface="ＭＳ ゴシック" panose="020B0609070205080204" pitchFamily="49" charset="-128"/>
              <a:ea typeface="ＭＳ ゴシック" panose="020B0609070205080204" pitchFamily="49" charset="-128"/>
            </a:rPr>
            <a:t>百万円（</a:t>
          </a:r>
          <a:r>
            <a:rPr kumimoji="1" lang="en-US" altLang="ja-JP" sz="1300">
              <a:latin typeface="ＭＳ ゴシック" panose="020B0609070205080204" pitchFamily="49" charset="-128"/>
              <a:ea typeface="ＭＳ ゴシック" panose="020B0609070205080204" pitchFamily="49" charset="-128"/>
            </a:rPr>
            <a:t>2.1</a:t>
          </a:r>
          <a:r>
            <a:rPr kumimoji="1" lang="ja-JP" altLang="en-US" sz="1300">
              <a:latin typeface="ＭＳ ゴシック" panose="020B0609070205080204" pitchFamily="49" charset="-128"/>
              <a:ea typeface="ＭＳ ゴシック" panose="020B0609070205080204" pitchFamily="49" charset="-128"/>
            </a:rPr>
            <a:t>％）増加した。</a:t>
          </a:r>
        </a:p>
        <a:p>
          <a:r>
            <a:rPr kumimoji="1" lang="ja-JP" altLang="en-US" sz="1300">
              <a:latin typeface="ＭＳ ゴシック" panose="020B0609070205080204" pitchFamily="49" charset="-128"/>
              <a:ea typeface="ＭＳ ゴシック" panose="020B0609070205080204" pitchFamily="49" charset="-128"/>
            </a:rPr>
            <a:t>　分子の将来負担額減少の要因としては、地方債現在高の</a:t>
          </a:r>
          <a:r>
            <a:rPr kumimoji="1" lang="en-US" altLang="ja-JP" sz="1300">
              <a:latin typeface="ＭＳ ゴシック" panose="020B0609070205080204" pitchFamily="49" charset="-128"/>
              <a:ea typeface="ＭＳ ゴシック" panose="020B0609070205080204" pitchFamily="49" charset="-128"/>
            </a:rPr>
            <a:t>402</a:t>
          </a:r>
          <a:r>
            <a:rPr kumimoji="1" lang="ja-JP" altLang="en-US" sz="1300">
              <a:latin typeface="ＭＳ ゴシック" panose="020B0609070205080204" pitchFamily="49" charset="-128"/>
              <a:ea typeface="ＭＳ ゴシック" panose="020B0609070205080204" pitchFamily="49" charset="-128"/>
            </a:rPr>
            <a:t>百万円減少、公営企業債等繰入見込額の</a:t>
          </a:r>
          <a:r>
            <a:rPr kumimoji="1" lang="en-US" altLang="ja-JP" sz="1300">
              <a:latin typeface="ＭＳ ゴシック" panose="020B0609070205080204" pitchFamily="49" charset="-128"/>
              <a:ea typeface="ＭＳ ゴシック" panose="020B0609070205080204" pitchFamily="49" charset="-128"/>
            </a:rPr>
            <a:t>396</a:t>
          </a:r>
          <a:r>
            <a:rPr kumimoji="1" lang="ja-JP" altLang="en-US" sz="1300">
              <a:latin typeface="ＭＳ ゴシック" panose="020B0609070205080204" pitchFamily="49" charset="-128"/>
              <a:ea typeface="ＭＳ ゴシック" panose="020B0609070205080204" pitchFamily="49" charset="-128"/>
            </a:rPr>
            <a:t>百万円の減少による。</a:t>
          </a:r>
        </a:p>
        <a:p>
          <a:r>
            <a:rPr kumimoji="1" lang="ja-JP" altLang="en-US" sz="1300">
              <a:latin typeface="ＭＳ ゴシック" panose="020B0609070205080204" pitchFamily="49" charset="-128"/>
              <a:ea typeface="ＭＳ ゴシック" panose="020B0609070205080204" pitchFamily="49" charset="-128"/>
            </a:rPr>
            <a:t>　地方債の新規発行額を抑制することで、将来負担比率は緩やかに改善できる見込みであるが、令和元年度まで新施設整備事業などの大型事業を実施してきたため、地方債現在高が</a:t>
          </a:r>
          <a:r>
            <a:rPr kumimoji="1" lang="en-US" altLang="ja-JP" sz="1300">
              <a:latin typeface="ＭＳ ゴシック" panose="020B0609070205080204" pitchFamily="49" charset="-128"/>
              <a:ea typeface="ＭＳ ゴシック" panose="020B0609070205080204" pitchFamily="49" charset="-128"/>
            </a:rPr>
            <a:t>H28</a:t>
          </a:r>
          <a:r>
            <a:rPr kumimoji="1" lang="ja-JP" altLang="en-US" sz="1300">
              <a:latin typeface="ＭＳ ゴシック" panose="020B0609070205080204" pitchFamily="49" charset="-128"/>
              <a:ea typeface="ＭＳ ゴシック" panose="020B0609070205080204" pitchFamily="49" charset="-128"/>
            </a:rPr>
            <a:t>年度から</a:t>
          </a:r>
          <a:r>
            <a:rPr kumimoji="1" lang="en-US" altLang="ja-JP" sz="1300">
              <a:latin typeface="ＭＳ ゴシック" panose="020B0609070205080204" pitchFamily="49" charset="-128"/>
              <a:ea typeface="ＭＳ ゴシック" panose="020B0609070205080204" pitchFamily="49" charset="-128"/>
            </a:rPr>
            <a:t>24.6</a:t>
          </a:r>
          <a:r>
            <a:rPr kumimoji="1" lang="ja-JP" altLang="en-US" sz="1300">
              <a:latin typeface="ＭＳ ゴシック" panose="020B0609070205080204" pitchFamily="49" charset="-128"/>
              <a:ea typeface="ＭＳ ゴシック" panose="020B0609070205080204" pitchFamily="49" charset="-128"/>
            </a:rPr>
            <a:t>％増加している一方、充当可能基金が</a:t>
          </a:r>
          <a:r>
            <a:rPr kumimoji="1" lang="en-US" altLang="ja-JP" sz="1300">
              <a:latin typeface="ＭＳ ゴシック" panose="020B0609070205080204" pitchFamily="49" charset="-128"/>
              <a:ea typeface="ＭＳ ゴシック" panose="020B0609070205080204" pitchFamily="49" charset="-128"/>
            </a:rPr>
            <a:t>7.1</a:t>
          </a:r>
          <a:r>
            <a:rPr kumimoji="1" lang="ja-JP" altLang="en-US" sz="1300">
              <a:latin typeface="ＭＳ ゴシック" panose="020B0609070205080204" pitchFamily="49" charset="-128"/>
              <a:ea typeface="ＭＳ ゴシック" panose="020B0609070205080204" pitchFamily="49" charset="-128"/>
            </a:rPr>
            <a:t>％減少している。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　充当可能基金の減少が続く場合は将来負担比率の改善も止まることが予想され、厳しい財政状況となっている。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山梨県市川三郷町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「過疎地域自立促進基金」に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億円積み立てた一方、地域の振興に係る事業に対し「地域振興基金」を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収支不足が生じており、基金取崩を行っている。現在の歳出状況が継続した場合、歳入歳出収支が赤字へ転落してしまうため、事業精査による歳出削減を行う中で、基金に頼らない財政運営に転換する必要があ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・地域振興基金：町民の連携の強化、地域振興のための事業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・地域福祉基金：住民が主体となって行う福祉活動事業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・正子奨学基金：経済的理由により就学が困難な者に対し実施する、奨学金給付事業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・過疎地域自立促進基金：過疎地域の持続的発展に資する事業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・ふるさと水と土保全対策基金：土地改良施設の機能維持に係る地域の共同活動の支援事業</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・地域振興基金：地域の振興に係る事業に対し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・過疎地域自立促進基金：過疎地域持続的発展計画に基づき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・地域振興基金：地域の振興に係る事業に対し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億円程度を取崩予定。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以降、生涯学習センター整備事業等に伴う公債費の増加等による歳出増により、収支不足が続く見込みである。収支不足を補うため、基金取崩は避けられない状況である。現在の歳出状況が継続した場合、歳入歳出収支が赤字へ転落してしまうため、抜本的な事業見直し及び歳出削減を実施する。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年度においては、基金利子を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年間の地方債償還のピーク時に取崩予定である。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15,499
15,220
75.18
11,218,096
10,931,837
256,987
5,821,922
14,438,205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本町の有形固定資産減価償却率は、類似団体と比較すると高い水準にあり、資産の老朽化が進んでいると言える。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そのため、今後は公共施設等の維持・更新に多額の費用が発生することが予想されるため、令和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年度に改訂した公共施設等総合管理計画および各施設の個別施設計画に基づき、老朽化した施設の集約化・複合化等を計画的に進めていく必要がある。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69" name="直線コネクタ 68"/>
        <xdr:cNvCxnSpPr/>
      </xdr:nvCxnSpPr>
      <xdr:spPr>
        <a:xfrm flipV="1">
          <a:off x="4760595" y="540639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0"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1" name="直線コネクタ 70"/>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72" name="有形固定資産減価償却率最大値テキスト"/>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73" name="直線コネクタ 72"/>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140828</xdr:rowOff>
    </xdr:from>
    <xdr:ext cx="405111" cy="259045"/>
    <xdr:sp macro="" textlink="">
      <xdr:nvSpPr>
        <xdr:cNvPr id="74" name="有形固定資産減価償却率平均値テキスト"/>
        <xdr:cNvSpPr txBox="1"/>
      </xdr:nvSpPr>
      <xdr:spPr>
        <a:xfrm>
          <a:off x="4813300" y="5884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75" name="フローチャート: 判断 74"/>
        <xdr:cNvSpPr/>
      </xdr:nvSpPr>
      <xdr:spPr>
        <a:xfrm>
          <a:off x="4711700" y="603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74771</xdr:rowOff>
    </xdr:from>
    <xdr:to>
      <xdr:col>19</xdr:col>
      <xdr:colOff>187325</xdr:colOff>
      <xdr:row>31</xdr:row>
      <xdr:rowOff>4921</xdr:rowOff>
    </xdr:to>
    <xdr:sp macro="" textlink="">
      <xdr:nvSpPr>
        <xdr:cNvPr id="76" name="フローチャート: 判断 75"/>
        <xdr:cNvSpPr/>
      </xdr:nvSpPr>
      <xdr:spPr>
        <a:xfrm>
          <a:off x="4000500" y="598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66675</xdr:rowOff>
    </xdr:from>
    <xdr:to>
      <xdr:col>15</xdr:col>
      <xdr:colOff>187325</xdr:colOff>
      <xdr:row>30</xdr:row>
      <xdr:rowOff>168275</xdr:rowOff>
    </xdr:to>
    <xdr:sp macro="" textlink="">
      <xdr:nvSpPr>
        <xdr:cNvPr id="77" name="フローチャート: 判断 76"/>
        <xdr:cNvSpPr/>
      </xdr:nvSpPr>
      <xdr:spPr>
        <a:xfrm>
          <a:off x="3238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58579</xdr:rowOff>
    </xdr:from>
    <xdr:to>
      <xdr:col>11</xdr:col>
      <xdr:colOff>187325</xdr:colOff>
      <xdr:row>30</xdr:row>
      <xdr:rowOff>160179</xdr:rowOff>
    </xdr:to>
    <xdr:sp macro="" textlink="">
      <xdr:nvSpPr>
        <xdr:cNvPr id="78" name="フローチャート: 判断 77"/>
        <xdr:cNvSpPr/>
      </xdr:nvSpPr>
      <xdr:spPr>
        <a:xfrm>
          <a:off x="2476500" y="597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157163</xdr:rowOff>
    </xdr:from>
    <xdr:to>
      <xdr:col>7</xdr:col>
      <xdr:colOff>187325</xdr:colOff>
      <xdr:row>30</xdr:row>
      <xdr:rowOff>87313</xdr:rowOff>
    </xdr:to>
    <xdr:sp macro="" textlink="">
      <xdr:nvSpPr>
        <xdr:cNvPr id="79" name="フローチャート: 判断 78"/>
        <xdr:cNvSpPr/>
      </xdr:nvSpPr>
      <xdr:spPr>
        <a:xfrm>
          <a:off x="1714500" y="590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142081</xdr:rowOff>
    </xdr:from>
    <xdr:to>
      <xdr:col>23</xdr:col>
      <xdr:colOff>136525</xdr:colOff>
      <xdr:row>33</xdr:row>
      <xdr:rowOff>72231</xdr:rowOff>
    </xdr:to>
    <xdr:sp macro="" textlink="">
      <xdr:nvSpPr>
        <xdr:cNvPr id="85" name="楕円 84"/>
        <xdr:cNvSpPr/>
      </xdr:nvSpPr>
      <xdr:spPr>
        <a:xfrm>
          <a:off x="4711700" y="640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120508</xdr:rowOff>
    </xdr:from>
    <xdr:ext cx="405111" cy="259045"/>
    <xdr:sp macro="" textlink="">
      <xdr:nvSpPr>
        <xdr:cNvPr id="86" name="有形固定資産減価償却率該当値テキスト"/>
        <xdr:cNvSpPr txBox="1"/>
      </xdr:nvSpPr>
      <xdr:spPr>
        <a:xfrm>
          <a:off x="4813300" y="637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104299</xdr:rowOff>
    </xdr:from>
    <xdr:to>
      <xdr:col>19</xdr:col>
      <xdr:colOff>187325</xdr:colOff>
      <xdr:row>33</xdr:row>
      <xdr:rowOff>34449</xdr:rowOff>
    </xdr:to>
    <xdr:sp macro="" textlink="">
      <xdr:nvSpPr>
        <xdr:cNvPr id="87" name="楕円 86"/>
        <xdr:cNvSpPr/>
      </xdr:nvSpPr>
      <xdr:spPr>
        <a:xfrm>
          <a:off x="4000500" y="636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155099</xdr:rowOff>
    </xdr:from>
    <xdr:to>
      <xdr:col>23</xdr:col>
      <xdr:colOff>85725</xdr:colOff>
      <xdr:row>33</xdr:row>
      <xdr:rowOff>21431</xdr:rowOff>
    </xdr:to>
    <xdr:cxnSp macro="">
      <xdr:nvCxnSpPr>
        <xdr:cNvPr id="88" name="直線コネクタ 87"/>
        <xdr:cNvCxnSpPr/>
      </xdr:nvCxnSpPr>
      <xdr:spPr>
        <a:xfrm>
          <a:off x="4051300" y="6413024"/>
          <a:ext cx="7112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125889</xdr:rowOff>
    </xdr:from>
    <xdr:to>
      <xdr:col>15</xdr:col>
      <xdr:colOff>187325</xdr:colOff>
      <xdr:row>33</xdr:row>
      <xdr:rowOff>56039</xdr:rowOff>
    </xdr:to>
    <xdr:sp macro="" textlink="">
      <xdr:nvSpPr>
        <xdr:cNvPr id="89" name="楕円 88"/>
        <xdr:cNvSpPr/>
      </xdr:nvSpPr>
      <xdr:spPr>
        <a:xfrm>
          <a:off x="3238500" y="638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155099</xdr:rowOff>
    </xdr:from>
    <xdr:to>
      <xdr:col>19</xdr:col>
      <xdr:colOff>136525</xdr:colOff>
      <xdr:row>33</xdr:row>
      <xdr:rowOff>5239</xdr:rowOff>
    </xdr:to>
    <xdr:cxnSp macro="">
      <xdr:nvCxnSpPr>
        <xdr:cNvPr id="90" name="直線コネクタ 89"/>
        <xdr:cNvCxnSpPr/>
      </xdr:nvCxnSpPr>
      <xdr:spPr>
        <a:xfrm flipV="1">
          <a:off x="3289300" y="6413024"/>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112395</xdr:rowOff>
    </xdr:from>
    <xdr:to>
      <xdr:col>11</xdr:col>
      <xdr:colOff>187325</xdr:colOff>
      <xdr:row>33</xdr:row>
      <xdr:rowOff>42545</xdr:rowOff>
    </xdr:to>
    <xdr:sp macro="" textlink="">
      <xdr:nvSpPr>
        <xdr:cNvPr id="91" name="楕円 90"/>
        <xdr:cNvSpPr/>
      </xdr:nvSpPr>
      <xdr:spPr>
        <a:xfrm>
          <a:off x="2476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163195</xdr:rowOff>
    </xdr:from>
    <xdr:to>
      <xdr:col>15</xdr:col>
      <xdr:colOff>136525</xdr:colOff>
      <xdr:row>33</xdr:row>
      <xdr:rowOff>5239</xdr:rowOff>
    </xdr:to>
    <xdr:cxnSp macro="">
      <xdr:nvCxnSpPr>
        <xdr:cNvPr id="92" name="直線コネクタ 91"/>
        <xdr:cNvCxnSpPr/>
      </xdr:nvCxnSpPr>
      <xdr:spPr>
        <a:xfrm>
          <a:off x="2527300" y="6421120"/>
          <a:ext cx="762000" cy="1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85408</xdr:rowOff>
    </xdr:from>
    <xdr:to>
      <xdr:col>7</xdr:col>
      <xdr:colOff>187325</xdr:colOff>
      <xdr:row>33</xdr:row>
      <xdr:rowOff>15558</xdr:rowOff>
    </xdr:to>
    <xdr:sp macro="" textlink="">
      <xdr:nvSpPr>
        <xdr:cNvPr id="93" name="楕円 92"/>
        <xdr:cNvSpPr/>
      </xdr:nvSpPr>
      <xdr:spPr>
        <a:xfrm>
          <a:off x="1714500" y="634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136208</xdr:rowOff>
    </xdr:from>
    <xdr:to>
      <xdr:col>11</xdr:col>
      <xdr:colOff>136525</xdr:colOff>
      <xdr:row>32</xdr:row>
      <xdr:rowOff>163195</xdr:rowOff>
    </xdr:to>
    <xdr:cxnSp macro="">
      <xdr:nvCxnSpPr>
        <xdr:cNvPr id="94" name="直線コネクタ 93"/>
        <xdr:cNvCxnSpPr/>
      </xdr:nvCxnSpPr>
      <xdr:spPr>
        <a:xfrm>
          <a:off x="1765300" y="6394133"/>
          <a:ext cx="7620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21448</xdr:rowOff>
    </xdr:from>
    <xdr:ext cx="405111" cy="259045"/>
    <xdr:sp macro="" textlink="">
      <xdr:nvSpPr>
        <xdr:cNvPr id="95" name="n_1aveValue有形固定資産減価償却率"/>
        <xdr:cNvSpPr txBox="1"/>
      </xdr:nvSpPr>
      <xdr:spPr>
        <a:xfrm>
          <a:off x="3836044" y="5765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6" name="n_2aveValue有形固定資産減価償却率"/>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5256</xdr:rowOff>
    </xdr:from>
    <xdr:ext cx="405111" cy="259045"/>
    <xdr:sp macro="" textlink="">
      <xdr:nvSpPr>
        <xdr:cNvPr id="97" name="n_3aveValue有形固定資産減価償却率"/>
        <xdr:cNvSpPr txBox="1"/>
      </xdr:nvSpPr>
      <xdr:spPr>
        <a:xfrm>
          <a:off x="2324744" y="5748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103840</xdr:rowOff>
    </xdr:from>
    <xdr:ext cx="405111" cy="259045"/>
    <xdr:sp macro="" textlink="">
      <xdr:nvSpPr>
        <xdr:cNvPr id="98" name="n_4aveValue有形固定資産減価償却率"/>
        <xdr:cNvSpPr txBox="1"/>
      </xdr:nvSpPr>
      <xdr:spPr>
        <a:xfrm>
          <a:off x="1562744" y="5675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25576</xdr:rowOff>
    </xdr:from>
    <xdr:ext cx="405111" cy="259045"/>
    <xdr:sp macro="" textlink="">
      <xdr:nvSpPr>
        <xdr:cNvPr id="99" name="n_1mainValue有形固定資産減価償却率"/>
        <xdr:cNvSpPr txBox="1"/>
      </xdr:nvSpPr>
      <xdr:spPr>
        <a:xfrm>
          <a:off x="3836044" y="6454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47165</xdr:rowOff>
    </xdr:from>
    <xdr:ext cx="405111" cy="259045"/>
    <xdr:sp macro="" textlink="">
      <xdr:nvSpPr>
        <xdr:cNvPr id="100" name="n_2mainValue有形固定資産減価償却率"/>
        <xdr:cNvSpPr txBox="1"/>
      </xdr:nvSpPr>
      <xdr:spPr>
        <a:xfrm>
          <a:off x="3086744" y="6476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33672</xdr:rowOff>
    </xdr:from>
    <xdr:ext cx="405111" cy="259045"/>
    <xdr:sp macro="" textlink="">
      <xdr:nvSpPr>
        <xdr:cNvPr id="101" name="n_3mainValue有形固定資産減価償却率"/>
        <xdr:cNvSpPr txBox="1"/>
      </xdr:nvSpPr>
      <xdr:spPr>
        <a:xfrm>
          <a:off x="2324744" y="646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6685</xdr:rowOff>
    </xdr:from>
    <xdr:ext cx="405111" cy="259045"/>
    <xdr:sp macro="" textlink="">
      <xdr:nvSpPr>
        <xdr:cNvPr id="102" name="n_4mainValue有形固定資産減価償却率"/>
        <xdr:cNvSpPr txBox="1"/>
      </xdr:nvSpPr>
      <xdr:spPr>
        <a:xfrm>
          <a:off x="1562744" y="6436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5" name="正方形/長方形 104"/>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[ 1,168.1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債務償還比率は類似団体平均を上回っており、主な要因としては公営住宅賃貸料等の充当見込額の減等による充当可能特定財源の減により</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悪化した。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財政力指数は類似団体の中でも低位に位置する中、人件費、公債費および物件費等が類似団体と比較し大きい状態となっている。人件費等の経常経費の削減を進め、債務償還比率の改善に努める必要がある。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0" name="テキスト ボックス 119"/>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2" name="テキスト ボックス 121"/>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4" name="テキスト ボックス 123"/>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6" name="テキスト ボックス 125"/>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29" name="直線コネクタ 128"/>
        <xdr:cNvCxnSpPr/>
      </xdr:nvCxnSpPr>
      <xdr:spPr>
        <a:xfrm flipV="1">
          <a:off x="14793595" y="5384800"/>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30" name="債務償還比率最小値テキスト"/>
        <xdr:cNvSpPr txBox="1"/>
      </xdr:nvSpPr>
      <xdr:spPr>
        <a:xfrm>
          <a:off x="14846300" y="6753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31" name="直線コネクタ 130"/>
        <xdr:cNvCxnSpPr/>
      </xdr:nvCxnSpPr>
      <xdr:spPr>
        <a:xfrm>
          <a:off x="14706600" y="675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2"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3" name="直線コネクタ 132"/>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92427</xdr:rowOff>
    </xdr:from>
    <xdr:ext cx="469744" cy="259045"/>
    <xdr:sp macro="" textlink="">
      <xdr:nvSpPr>
        <xdr:cNvPr id="134" name="債務償還比率平均値テキスト"/>
        <xdr:cNvSpPr txBox="1"/>
      </xdr:nvSpPr>
      <xdr:spPr>
        <a:xfrm>
          <a:off x="14846300" y="5664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35" name="フローチャート: 判断 134"/>
        <xdr:cNvSpPr/>
      </xdr:nvSpPr>
      <xdr:spPr>
        <a:xfrm>
          <a:off x="14744700" y="581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99344</xdr:rowOff>
    </xdr:from>
    <xdr:to>
      <xdr:col>72</xdr:col>
      <xdr:colOff>123825</xdr:colOff>
      <xdr:row>30</xdr:row>
      <xdr:rowOff>29494</xdr:rowOff>
    </xdr:to>
    <xdr:sp macro="" textlink="">
      <xdr:nvSpPr>
        <xdr:cNvPr id="136" name="フローチャート: 判断 135"/>
        <xdr:cNvSpPr/>
      </xdr:nvSpPr>
      <xdr:spPr>
        <a:xfrm>
          <a:off x="140335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79395</xdr:rowOff>
    </xdr:from>
    <xdr:to>
      <xdr:col>68</xdr:col>
      <xdr:colOff>123825</xdr:colOff>
      <xdr:row>30</xdr:row>
      <xdr:rowOff>9545</xdr:rowOff>
    </xdr:to>
    <xdr:sp macro="" textlink="">
      <xdr:nvSpPr>
        <xdr:cNvPr id="137" name="フローチャート: 判断 136"/>
        <xdr:cNvSpPr/>
      </xdr:nvSpPr>
      <xdr:spPr>
        <a:xfrm>
          <a:off x="13271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88204</xdr:rowOff>
    </xdr:from>
    <xdr:to>
      <xdr:col>64</xdr:col>
      <xdr:colOff>123825</xdr:colOff>
      <xdr:row>30</xdr:row>
      <xdr:rowOff>18354</xdr:rowOff>
    </xdr:to>
    <xdr:sp macro="" textlink="">
      <xdr:nvSpPr>
        <xdr:cNvPr id="138" name="フローチャート: 判断 137"/>
        <xdr:cNvSpPr/>
      </xdr:nvSpPr>
      <xdr:spPr>
        <a:xfrm>
          <a:off x="12509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103403</xdr:rowOff>
    </xdr:from>
    <xdr:to>
      <xdr:col>60</xdr:col>
      <xdr:colOff>123825</xdr:colOff>
      <xdr:row>30</xdr:row>
      <xdr:rowOff>33553</xdr:rowOff>
    </xdr:to>
    <xdr:sp macro="" textlink="">
      <xdr:nvSpPr>
        <xdr:cNvPr id="139" name="フローチャート: 判断 138"/>
        <xdr:cNvSpPr/>
      </xdr:nvSpPr>
      <xdr:spPr>
        <a:xfrm>
          <a:off x="11747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84846</xdr:rowOff>
    </xdr:from>
    <xdr:to>
      <xdr:col>76</xdr:col>
      <xdr:colOff>73025</xdr:colOff>
      <xdr:row>33</xdr:row>
      <xdr:rowOff>14996</xdr:rowOff>
    </xdr:to>
    <xdr:sp macro="" textlink="">
      <xdr:nvSpPr>
        <xdr:cNvPr id="145" name="楕円 144"/>
        <xdr:cNvSpPr/>
      </xdr:nvSpPr>
      <xdr:spPr>
        <a:xfrm>
          <a:off x="14744700" y="634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63273</xdr:rowOff>
    </xdr:from>
    <xdr:ext cx="560923" cy="259045"/>
    <xdr:sp macro="" textlink="">
      <xdr:nvSpPr>
        <xdr:cNvPr id="146" name="債務償還比率該当値テキスト"/>
        <xdr:cNvSpPr txBox="1"/>
      </xdr:nvSpPr>
      <xdr:spPr>
        <a:xfrm>
          <a:off x="14846300" y="63211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157673</xdr:rowOff>
    </xdr:from>
    <xdr:to>
      <xdr:col>72</xdr:col>
      <xdr:colOff>123825</xdr:colOff>
      <xdr:row>32</xdr:row>
      <xdr:rowOff>87823</xdr:rowOff>
    </xdr:to>
    <xdr:sp macro="" textlink="">
      <xdr:nvSpPr>
        <xdr:cNvPr id="147" name="楕円 146"/>
        <xdr:cNvSpPr/>
      </xdr:nvSpPr>
      <xdr:spPr>
        <a:xfrm>
          <a:off x="14033500" y="624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37023</xdr:rowOff>
    </xdr:from>
    <xdr:to>
      <xdr:col>76</xdr:col>
      <xdr:colOff>22225</xdr:colOff>
      <xdr:row>32</xdr:row>
      <xdr:rowOff>135646</xdr:rowOff>
    </xdr:to>
    <xdr:cxnSp macro="">
      <xdr:nvCxnSpPr>
        <xdr:cNvPr id="148" name="直線コネクタ 147"/>
        <xdr:cNvCxnSpPr/>
      </xdr:nvCxnSpPr>
      <xdr:spPr>
        <a:xfrm>
          <a:off x="14084300" y="6294948"/>
          <a:ext cx="711200" cy="9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149235</xdr:rowOff>
    </xdr:from>
    <xdr:to>
      <xdr:col>68</xdr:col>
      <xdr:colOff>123825</xdr:colOff>
      <xdr:row>31</xdr:row>
      <xdr:rowOff>79385</xdr:rowOff>
    </xdr:to>
    <xdr:sp macro="" textlink="">
      <xdr:nvSpPr>
        <xdr:cNvPr id="149" name="楕円 148"/>
        <xdr:cNvSpPr/>
      </xdr:nvSpPr>
      <xdr:spPr>
        <a:xfrm>
          <a:off x="13271500" y="606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28585</xdr:rowOff>
    </xdr:from>
    <xdr:to>
      <xdr:col>72</xdr:col>
      <xdr:colOff>73025</xdr:colOff>
      <xdr:row>32</xdr:row>
      <xdr:rowOff>37023</xdr:rowOff>
    </xdr:to>
    <xdr:cxnSp macro="">
      <xdr:nvCxnSpPr>
        <xdr:cNvPr id="150" name="直線コネクタ 149"/>
        <xdr:cNvCxnSpPr/>
      </xdr:nvCxnSpPr>
      <xdr:spPr>
        <a:xfrm>
          <a:off x="13322300" y="6115060"/>
          <a:ext cx="762000" cy="17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81011</xdr:rowOff>
    </xdr:from>
    <xdr:to>
      <xdr:col>64</xdr:col>
      <xdr:colOff>123825</xdr:colOff>
      <xdr:row>31</xdr:row>
      <xdr:rowOff>11161</xdr:rowOff>
    </xdr:to>
    <xdr:sp macro="" textlink="">
      <xdr:nvSpPr>
        <xdr:cNvPr id="151" name="楕円 150"/>
        <xdr:cNvSpPr/>
      </xdr:nvSpPr>
      <xdr:spPr>
        <a:xfrm>
          <a:off x="12509500" y="599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131811</xdr:rowOff>
    </xdr:from>
    <xdr:to>
      <xdr:col>68</xdr:col>
      <xdr:colOff>73025</xdr:colOff>
      <xdr:row>31</xdr:row>
      <xdr:rowOff>28585</xdr:rowOff>
    </xdr:to>
    <xdr:cxnSp macro="">
      <xdr:nvCxnSpPr>
        <xdr:cNvPr id="152" name="直線コネクタ 151"/>
        <xdr:cNvCxnSpPr/>
      </xdr:nvCxnSpPr>
      <xdr:spPr>
        <a:xfrm>
          <a:off x="12560300" y="6046836"/>
          <a:ext cx="762000" cy="68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101305</xdr:rowOff>
    </xdr:from>
    <xdr:to>
      <xdr:col>60</xdr:col>
      <xdr:colOff>123825</xdr:colOff>
      <xdr:row>31</xdr:row>
      <xdr:rowOff>31455</xdr:rowOff>
    </xdr:to>
    <xdr:sp macro="" textlink="">
      <xdr:nvSpPr>
        <xdr:cNvPr id="153" name="楕円 152"/>
        <xdr:cNvSpPr/>
      </xdr:nvSpPr>
      <xdr:spPr>
        <a:xfrm>
          <a:off x="11747500" y="601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131811</xdr:rowOff>
    </xdr:from>
    <xdr:to>
      <xdr:col>64</xdr:col>
      <xdr:colOff>73025</xdr:colOff>
      <xdr:row>30</xdr:row>
      <xdr:rowOff>152105</xdr:rowOff>
    </xdr:to>
    <xdr:cxnSp macro="">
      <xdr:nvCxnSpPr>
        <xdr:cNvPr id="154" name="直線コネクタ 153"/>
        <xdr:cNvCxnSpPr/>
      </xdr:nvCxnSpPr>
      <xdr:spPr>
        <a:xfrm flipV="1">
          <a:off x="11798300" y="6046836"/>
          <a:ext cx="762000" cy="2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46021</xdr:rowOff>
    </xdr:from>
    <xdr:ext cx="469744" cy="259045"/>
    <xdr:sp macro="" textlink="">
      <xdr:nvSpPr>
        <xdr:cNvPr id="155" name="n_1aveValue債務償還比率"/>
        <xdr:cNvSpPr txBox="1"/>
      </xdr:nvSpPr>
      <xdr:spPr>
        <a:xfrm>
          <a:off x="13836727" y="561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26072</xdr:rowOff>
    </xdr:from>
    <xdr:ext cx="469744" cy="259045"/>
    <xdr:sp macro="" textlink="">
      <xdr:nvSpPr>
        <xdr:cNvPr id="156" name="n_2aveValue債務償還比率"/>
        <xdr:cNvSpPr txBox="1"/>
      </xdr:nvSpPr>
      <xdr:spPr>
        <a:xfrm>
          <a:off x="13087427" y="559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34881</xdr:rowOff>
    </xdr:from>
    <xdr:ext cx="469744" cy="259045"/>
    <xdr:sp macro="" textlink="">
      <xdr:nvSpPr>
        <xdr:cNvPr id="157" name="n_3aveValue債務償還比率"/>
        <xdr:cNvSpPr txBox="1"/>
      </xdr:nvSpPr>
      <xdr:spPr>
        <a:xfrm>
          <a:off x="12325427" y="560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50080</xdr:rowOff>
    </xdr:from>
    <xdr:ext cx="469744" cy="259045"/>
    <xdr:sp macro="" textlink="">
      <xdr:nvSpPr>
        <xdr:cNvPr id="158" name="n_4aveValue債務償還比率"/>
        <xdr:cNvSpPr txBox="1"/>
      </xdr:nvSpPr>
      <xdr:spPr>
        <a:xfrm>
          <a:off x="11563427" y="562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32</xdr:row>
      <xdr:rowOff>78950</xdr:rowOff>
    </xdr:from>
    <xdr:ext cx="560923" cy="259045"/>
    <xdr:sp macro="" textlink="">
      <xdr:nvSpPr>
        <xdr:cNvPr id="159" name="n_1mainValue債務償還比率"/>
        <xdr:cNvSpPr txBox="1"/>
      </xdr:nvSpPr>
      <xdr:spPr>
        <a:xfrm>
          <a:off x="13791138" y="63368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70512</xdr:rowOff>
    </xdr:from>
    <xdr:ext cx="469744" cy="259045"/>
    <xdr:sp macro="" textlink="">
      <xdr:nvSpPr>
        <xdr:cNvPr id="160" name="n_2mainValue債務償還比率"/>
        <xdr:cNvSpPr txBox="1"/>
      </xdr:nvSpPr>
      <xdr:spPr>
        <a:xfrm>
          <a:off x="13087427" y="615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2288</xdr:rowOff>
    </xdr:from>
    <xdr:ext cx="469744" cy="259045"/>
    <xdr:sp macro="" textlink="">
      <xdr:nvSpPr>
        <xdr:cNvPr id="161" name="n_3mainValue債務償還比率"/>
        <xdr:cNvSpPr txBox="1"/>
      </xdr:nvSpPr>
      <xdr:spPr>
        <a:xfrm>
          <a:off x="12325427" y="60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22582</xdr:rowOff>
    </xdr:from>
    <xdr:ext cx="469744" cy="259045"/>
    <xdr:sp macro="" textlink="">
      <xdr:nvSpPr>
        <xdr:cNvPr id="162" name="n_4mainValue債務償還比率"/>
        <xdr:cNvSpPr txBox="1"/>
      </xdr:nvSpPr>
      <xdr:spPr>
        <a:xfrm>
          <a:off x="11563427" y="610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15,499
15,220
75.18
11,218,096
10,931,837
256,987
5,821,922
14,438,205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148861</xdr:rowOff>
    </xdr:from>
    <xdr:ext cx="405111" cy="259045"/>
    <xdr:sp macro="" textlink="">
      <xdr:nvSpPr>
        <xdr:cNvPr id="60" name="【道路】&#10;有形固定資産減価償却率平均値テキスト"/>
        <xdr:cNvSpPr txBox="1"/>
      </xdr:nvSpPr>
      <xdr:spPr>
        <a:xfrm>
          <a:off x="4673600" y="6149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73406</xdr:rowOff>
    </xdr:from>
    <xdr:to>
      <xdr:col>20</xdr:col>
      <xdr:colOff>38100</xdr:colOff>
      <xdr:row>37</xdr:row>
      <xdr:rowOff>3556</xdr:rowOff>
    </xdr:to>
    <xdr:sp macro="" textlink="">
      <xdr:nvSpPr>
        <xdr:cNvPr id="62" name="フローチャート: 判断 61"/>
        <xdr:cNvSpPr/>
      </xdr:nvSpPr>
      <xdr:spPr>
        <a:xfrm>
          <a:off x="37465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55118</xdr:rowOff>
    </xdr:from>
    <xdr:to>
      <xdr:col>15</xdr:col>
      <xdr:colOff>101600</xdr:colOff>
      <xdr:row>36</xdr:row>
      <xdr:rowOff>156718</xdr:rowOff>
    </xdr:to>
    <xdr:sp macro="" textlink="">
      <xdr:nvSpPr>
        <xdr:cNvPr id="63" name="フローチャート: 判断 62"/>
        <xdr:cNvSpPr/>
      </xdr:nvSpPr>
      <xdr:spPr>
        <a:xfrm>
          <a:off x="2857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34544</xdr:rowOff>
    </xdr:from>
    <xdr:to>
      <xdr:col>10</xdr:col>
      <xdr:colOff>165100</xdr:colOff>
      <xdr:row>36</xdr:row>
      <xdr:rowOff>136144</xdr:rowOff>
    </xdr:to>
    <xdr:sp macro="" textlink="">
      <xdr:nvSpPr>
        <xdr:cNvPr id="64" name="フローチャート: 判断 63"/>
        <xdr:cNvSpPr/>
      </xdr:nvSpPr>
      <xdr:spPr>
        <a:xfrm>
          <a:off x="1968500" y="620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7112</xdr:rowOff>
    </xdr:from>
    <xdr:to>
      <xdr:col>6</xdr:col>
      <xdr:colOff>38100</xdr:colOff>
      <xdr:row>36</xdr:row>
      <xdr:rowOff>108712</xdr:rowOff>
    </xdr:to>
    <xdr:sp macro="" textlink="">
      <xdr:nvSpPr>
        <xdr:cNvPr id="65" name="フローチャート: 判断 64"/>
        <xdr:cNvSpPr/>
      </xdr:nvSpPr>
      <xdr:spPr>
        <a:xfrm>
          <a:off x="1079500" y="61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7112</xdr:rowOff>
    </xdr:from>
    <xdr:to>
      <xdr:col>24</xdr:col>
      <xdr:colOff>114300</xdr:colOff>
      <xdr:row>39</xdr:row>
      <xdr:rowOff>108712</xdr:rowOff>
    </xdr:to>
    <xdr:sp macro="" textlink="">
      <xdr:nvSpPr>
        <xdr:cNvPr id="71" name="楕円 70"/>
        <xdr:cNvSpPr/>
      </xdr:nvSpPr>
      <xdr:spPr>
        <a:xfrm>
          <a:off x="4584700" y="669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156989</xdr:rowOff>
    </xdr:from>
    <xdr:ext cx="405111" cy="259045"/>
    <xdr:sp macro="" textlink="">
      <xdr:nvSpPr>
        <xdr:cNvPr id="72" name="【道路】&#10;有形固定資産減価償却率該当値テキスト"/>
        <xdr:cNvSpPr txBox="1"/>
      </xdr:nvSpPr>
      <xdr:spPr>
        <a:xfrm>
          <a:off x="4673600" y="667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169418</xdr:rowOff>
    </xdr:from>
    <xdr:to>
      <xdr:col>20</xdr:col>
      <xdr:colOff>38100</xdr:colOff>
      <xdr:row>39</xdr:row>
      <xdr:rowOff>99568</xdr:rowOff>
    </xdr:to>
    <xdr:sp macro="" textlink="">
      <xdr:nvSpPr>
        <xdr:cNvPr id="73" name="楕円 72"/>
        <xdr:cNvSpPr/>
      </xdr:nvSpPr>
      <xdr:spPr>
        <a:xfrm>
          <a:off x="3746500" y="66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48768</xdr:rowOff>
    </xdr:from>
    <xdr:to>
      <xdr:col>24</xdr:col>
      <xdr:colOff>63500</xdr:colOff>
      <xdr:row>39</xdr:row>
      <xdr:rowOff>57912</xdr:rowOff>
    </xdr:to>
    <xdr:cxnSp macro="">
      <xdr:nvCxnSpPr>
        <xdr:cNvPr id="74" name="直線コネクタ 73"/>
        <xdr:cNvCxnSpPr/>
      </xdr:nvCxnSpPr>
      <xdr:spPr>
        <a:xfrm>
          <a:off x="3797300" y="673531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162560</xdr:rowOff>
    </xdr:from>
    <xdr:to>
      <xdr:col>15</xdr:col>
      <xdr:colOff>101600</xdr:colOff>
      <xdr:row>39</xdr:row>
      <xdr:rowOff>92710</xdr:rowOff>
    </xdr:to>
    <xdr:sp macro="" textlink="">
      <xdr:nvSpPr>
        <xdr:cNvPr id="75" name="楕円 74"/>
        <xdr:cNvSpPr/>
      </xdr:nvSpPr>
      <xdr:spPr>
        <a:xfrm>
          <a:off x="2857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41910</xdr:rowOff>
    </xdr:from>
    <xdr:to>
      <xdr:col>19</xdr:col>
      <xdr:colOff>177800</xdr:colOff>
      <xdr:row>39</xdr:row>
      <xdr:rowOff>48768</xdr:rowOff>
    </xdr:to>
    <xdr:cxnSp macro="">
      <xdr:nvCxnSpPr>
        <xdr:cNvPr id="76" name="直線コネクタ 75"/>
        <xdr:cNvCxnSpPr/>
      </xdr:nvCxnSpPr>
      <xdr:spPr>
        <a:xfrm>
          <a:off x="2908300" y="672846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169418</xdr:rowOff>
    </xdr:from>
    <xdr:to>
      <xdr:col>10</xdr:col>
      <xdr:colOff>165100</xdr:colOff>
      <xdr:row>39</xdr:row>
      <xdr:rowOff>99568</xdr:rowOff>
    </xdr:to>
    <xdr:sp macro="" textlink="">
      <xdr:nvSpPr>
        <xdr:cNvPr id="77" name="楕円 76"/>
        <xdr:cNvSpPr/>
      </xdr:nvSpPr>
      <xdr:spPr>
        <a:xfrm>
          <a:off x="1968500" y="668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41910</xdr:rowOff>
    </xdr:from>
    <xdr:to>
      <xdr:col>15</xdr:col>
      <xdr:colOff>50800</xdr:colOff>
      <xdr:row>39</xdr:row>
      <xdr:rowOff>48768</xdr:rowOff>
    </xdr:to>
    <xdr:cxnSp macro="">
      <xdr:nvCxnSpPr>
        <xdr:cNvPr id="78" name="直線コネクタ 77"/>
        <xdr:cNvCxnSpPr/>
      </xdr:nvCxnSpPr>
      <xdr:spPr>
        <a:xfrm flipV="1">
          <a:off x="2019300" y="672846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162560</xdr:rowOff>
    </xdr:from>
    <xdr:to>
      <xdr:col>6</xdr:col>
      <xdr:colOff>38100</xdr:colOff>
      <xdr:row>39</xdr:row>
      <xdr:rowOff>92710</xdr:rowOff>
    </xdr:to>
    <xdr:sp macro="" textlink="">
      <xdr:nvSpPr>
        <xdr:cNvPr id="79" name="楕円 78"/>
        <xdr:cNvSpPr/>
      </xdr:nvSpPr>
      <xdr:spPr>
        <a:xfrm>
          <a:off x="1079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41910</xdr:rowOff>
    </xdr:from>
    <xdr:to>
      <xdr:col>10</xdr:col>
      <xdr:colOff>114300</xdr:colOff>
      <xdr:row>39</xdr:row>
      <xdr:rowOff>48768</xdr:rowOff>
    </xdr:to>
    <xdr:cxnSp macro="">
      <xdr:nvCxnSpPr>
        <xdr:cNvPr id="80" name="直線コネクタ 79"/>
        <xdr:cNvCxnSpPr/>
      </xdr:nvCxnSpPr>
      <xdr:spPr>
        <a:xfrm>
          <a:off x="1130300" y="672846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20083</xdr:rowOff>
    </xdr:from>
    <xdr:ext cx="405111" cy="259045"/>
    <xdr:sp macro="" textlink="">
      <xdr:nvSpPr>
        <xdr:cNvPr id="81" name="n_1aveValue【道路】&#10;有形固定資産減価償却率"/>
        <xdr:cNvSpPr txBox="1"/>
      </xdr:nvSpPr>
      <xdr:spPr>
        <a:xfrm>
          <a:off x="3582044" y="602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1795</xdr:rowOff>
    </xdr:from>
    <xdr:ext cx="405111" cy="259045"/>
    <xdr:sp macro="" textlink="">
      <xdr:nvSpPr>
        <xdr:cNvPr id="82" name="n_2aveValue【道路】&#10;有形固定資産減価償却率"/>
        <xdr:cNvSpPr txBox="1"/>
      </xdr:nvSpPr>
      <xdr:spPr>
        <a:xfrm>
          <a:off x="2705744" y="6002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152671</xdr:rowOff>
    </xdr:from>
    <xdr:ext cx="405111" cy="259045"/>
    <xdr:sp macro="" textlink="">
      <xdr:nvSpPr>
        <xdr:cNvPr id="83" name="n_3aveValue【道路】&#10;有形固定資産減価償却率"/>
        <xdr:cNvSpPr txBox="1"/>
      </xdr:nvSpPr>
      <xdr:spPr>
        <a:xfrm>
          <a:off x="1816744" y="5981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125239</xdr:rowOff>
    </xdr:from>
    <xdr:ext cx="405111" cy="259045"/>
    <xdr:sp macro="" textlink="">
      <xdr:nvSpPr>
        <xdr:cNvPr id="84" name="n_4aveValue【道路】&#10;有形固定資産減価償却率"/>
        <xdr:cNvSpPr txBox="1"/>
      </xdr:nvSpPr>
      <xdr:spPr>
        <a:xfrm>
          <a:off x="927744" y="5954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90695</xdr:rowOff>
    </xdr:from>
    <xdr:ext cx="405111" cy="259045"/>
    <xdr:sp macro="" textlink="">
      <xdr:nvSpPr>
        <xdr:cNvPr id="85" name="n_1mainValue【道路】&#10;有形固定資産減価償却率"/>
        <xdr:cNvSpPr txBox="1"/>
      </xdr:nvSpPr>
      <xdr:spPr>
        <a:xfrm>
          <a:off x="3582044" y="677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83837</xdr:rowOff>
    </xdr:from>
    <xdr:ext cx="405111" cy="259045"/>
    <xdr:sp macro="" textlink="">
      <xdr:nvSpPr>
        <xdr:cNvPr id="86" name="n_2mainValue【道路】&#10;有形固定資産減価償却率"/>
        <xdr:cNvSpPr txBox="1"/>
      </xdr:nvSpPr>
      <xdr:spPr>
        <a:xfrm>
          <a:off x="2705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90695</xdr:rowOff>
    </xdr:from>
    <xdr:ext cx="405111" cy="259045"/>
    <xdr:sp macro="" textlink="">
      <xdr:nvSpPr>
        <xdr:cNvPr id="87" name="n_3mainValue【道路】&#10;有形固定資産減価償却率"/>
        <xdr:cNvSpPr txBox="1"/>
      </xdr:nvSpPr>
      <xdr:spPr>
        <a:xfrm>
          <a:off x="1816744" y="6777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83837</xdr:rowOff>
    </xdr:from>
    <xdr:ext cx="405111" cy="259045"/>
    <xdr:sp macro="" textlink="">
      <xdr:nvSpPr>
        <xdr:cNvPr id="88" name="n_4mainValue【道路】&#10;有形固定資産減価償却率"/>
        <xdr:cNvSpPr txBox="1"/>
      </xdr:nvSpPr>
      <xdr:spPr>
        <a:xfrm>
          <a:off x="9277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64196</xdr:rowOff>
    </xdr:from>
    <xdr:ext cx="534377" cy="259045"/>
    <xdr:sp macro="" textlink="">
      <xdr:nvSpPr>
        <xdr:cNvPr id="117" name="【道路】&#10;一人当たり延長平均値テキスト"/>
        <xdr:cNvSpPr txBox="1"/>
      </xdr:nvSpPr>
      <xdr:spPr>
        <a:xfrm>
          <a:off x="10515600" y="6750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154312</xdr:rowOff>
    </xdr:from>
    <xdr:to>
      <xdr:col>50</xdr:col>
      <xdr:colOff>165100</xdr:colOff>
      <xdr:row>37</xdr:row>
      <xdr:rowOff>84462</xdr:rowOff>
    </xdr:to>
    <xdr:sp macro="" textlink="">
      <xdr:nvSpPr>
        <xdr:cNvPr id="119" name="フローチャート: 判断 118"/>
        <xdr:cNvSpPr/>
      </xdr:nvSpPr>
      <xdr:spPr>
        <a:xfrm>
          <a:off x="9588500" y="632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122555</xdr:rowOff>
    </xdr:from>
    <xdr:to>
      <xdr:col>46</xdr:col>
      <xdr:colOff>38100</xdr:colOff>
      <xdr:row>37</xdr:row>
      <xdr:rowOff>52705</xdr:rowOff>
    </xdr:to>
    <xdr:sp macro="" textlink="">
      <xdr:nvSpPr>
        <xdr:cNvPr id="120" name="フローチャート: 判断 119"/>
        <xdr:cNvSpPr/>
      </xdr:nvSpPr>
      <xdr:spPr>
        <a:xfrm>
          <a:off x="8699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4331</xdr:rowOff>
    </xdr:from>
    <xdr:to>
      <xdr:col>41</xdr:col>
      <xdr:colOff>101600</xdr:colOff>
      <xdr:row>37</xdr:row>
      <xdr:rowOff>105931</xdr:rowOff>
    </xdr:to>
    <xdr:sp macro="" textlink="">
      <xdr:nvSpPr>
        <xdr:cNvPr id="121" name="フローチャート: 判断 120"/>
        <xdr:cNvSpPr/>
      </xdr:nvSpPr>
      <xdr:spPr>
        <a:xfrm>
          <a:off x="7810500" y="634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156940</xdr:rowOff>
    </xdr:from>
    <xdr:to>
      <xdr:col>36</xdr:col>
      <xdr:colOff>165100</xdr:colOff>
      <xdr:row>40</xdr:row>
      <xdr:rowOff>87090</xdr:rowOff>
    </xdr:to>
    <xdr:sp macro="" textlink="">
      <xdr:nvSpPr>
        <xdr:cNvPr id="122" name="フローチャート: 判断 121"/>
        <xdr:cNvSpPr/>
      </xdr:nvSpPr>
      <xdr:spPr>
        <a:xfrm>
          <a:off x="6921500" y="684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56509</xdr:rowOff>
    </xdr:from>
    <xdr:to>
      <xdr:col>55</xdr:col>
      <xdr:colOff>50800</xdr:colOff>
      <xdr:row>39</xdr:row>
      <xdr:rowOff>158109</xdr:rowOff>
    </xdr:to>
    <xdr:sp macro="" textlink="">
      <xdr:nvSpPr>
        <xdr:cNvPr id="128" name="楕円 127"/>
        <xdr:cNvSpPr/>
      </xdr:nvSpPr>
      <xdr:spPr>
        <a:xfrm>
          <a:off x="10426700" y="674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79386</xdr:rowOff>
    </xdr:from>
    <xdr:ext cx="534377" cy="259045"/>
    <xdr:sp macro="" textlink="">
      <xdr:nvSpPr>
        <xdr:cNvPr id="129" name="【道路】&#10;一人当たり延長該当値テキスト"/>
        <xdr:cNvSpPr txBox="1"/>
      </xdr:nvSpPr>
      <xdr:spPr>
        <a:xfrm>
          <a:off x="10515600" y="659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67634</xdr:rowOff>
    </xdr:from>
    <xdr:to>
      <xdr:col>50</xdr:col>
      <xdr:colOff>165100</xdr:colOff>
      <xdr:row>39</xdr:row>
      <xdr:rowOff>169234</xdr:rowOff>
    </xdr:to>
    <xdr:sp macro="" textlink="">
      <xdr:nvSpPr>
        <xdr:cNvPr id="130" name="楕円 129"/>
        <xdr:cNvSpPr/>
      </xdr:nvSpPr>
      <xdr:spPr>
        <a:xfrm>
          <a:off x="9588500" y="675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107309</xdr:rowOff>
    </xdr:from>
    <xdr:to>
      <xdr:col>55</xdr:col>
      <xdr:colOff>0</xdr:colOff>
      <xdr:row>39</xdr:row>
      <xdr:rowOff>118434</xdr:rowOff>
    </xdr:to>
    <xdr:cxnSp macro="">
      <xdr:nvCxnSpPr>
        <xdr:cNvPr id="131" name="直線コネクタ 130"/>
        <xdr:cNvCxnSpPr/>
      </xdr:nvCxnSpPr>
      <xdr:spPr>
        <a:xfrm flipV="1">
          <a:off x="9639300" y="6793859"/>
          <a:ext cx="838200" cy="11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59861</xdr:rowOff>
    </xdr:from>
    <xdr:to>
      <xdr:col>46</xdr:col>
      <xdr:colOff>38100</xdr:colOff>
      <xdr:row>39</xdr:row>
      <xdr:rowOff>161461</xdr:rowOff>
    </xdr:to>
    <xdr:sp macro="" textlink="">
      <xdr:nvSpPr>
        <xdr:cNvPr id="132" name="楕円 131"/>
        <xdr:cNvSpPr/>
      </xdr:nvSpPr>
      <xdr:spPr>
        <a:xfrm>
          <a:off x="8699500" y="674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110661</xdr:rowOff>
    </xdr:from>
    <xdr:to>
      <xdr:col>50</xdr:col>
      <xdr:colOff>114300</xdr:colOff>
      <xdr:row>39</xdr:row>
      <xdr:rowOff>118434</xdr:rowOff>
    </xdr:to>
    <xdr:cxnSp macro="">
      <xdr:nvCxnSpPr>
        <xdr:cNvPr id="133" name="直線コネクタ 132"/>
        <xdr:cNvCxnSpPr/>
      </xdr:nvCxnSpPr>
      <xdr:spPr>
        <a:xfrm>
          <a:off x="8750300" y="6797211"/>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64262</xdr:rowOff>
    </xdr:from>
    <xdr:to>
      <xdr:col>41</xdr:col>
      <xdr:colOff>101600</xdr:colOff>
      <xdr:row>39</xdr:row>
      <xdr:rowOff>165862</xdr:rowOff>
    </xdr:to>
    <xdr:sp macro="" textlink="">
      <xdr:nvSpPr>
        <xdr:cNvPr id="134" name="楕円 133"/>
        <xdr:cNvSpPr/>
      </xdr:nvSpPr>
      <xdr:spPr>
        <a:xfrm>
          <a:off x="78105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110661</xdr:rowOff>
    </xdr:from>
    <xdr:to>
      <xdr:col>45</xdr:col>
      <xdr:colOff>177800</xdr:colOff>
      <xdr:row>39</xdr:row>
      <xdr:rowOff>115062</xdr:rowOff>
    </xdr:to>
    <xdr:cxnSp macro="">
      <xdr:nvCxnSpPr>
        <xdr:cNvPr id="135" name="直線コネクタ 134"/>
        <xdr:cNvCxnSpPr/>
      </xdr:nvCxnSpPr>
      <xdr:spPr>
        <a:xfrm flipV="1">
          <a:off x="7861300" y="6797211"/>
          <a:ext cx="889000" cy="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73292</xdr:rowOff>
    </xdr:from>
    <xdr:to>
      <xdr:col>36</xdr:col>
      <xdr:colOff>165100</xdr:colOff>
      <xdr:row>40</xdr:row>
      <xdr:rowOff>3442</xdr:rowOff>
    </xdr:to>
    <xdr:sp macro="" textlink="">
      <xdr:nvSpPr>
        <xdr:cNvPr id="136" name="楕円 135"/>
        <xdr:cNvSpPr/>
      </xdr:nvSpPr>
      <xdr:spPr>
        <a:xfrm>
          <a:off x="6921500" y="675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115062</xdr:rowOff>
    </xdr:from>
    <xdr:to>
      <xdr:col>41</xdr:col>
      <xdr:colOff>50800</xdr:colOff>
      <xdr:row>39</xdr:row>
      <xdr:rowOff>124092</xdr:rowOff>
    </xdr:to>
    <xdr:cxnSp macro="">
      <xdr:nvCxnSpPr>
        <xdr:cNvPr id="137" name="直線コネクタ 136"/>
        <xdr:cNvCxnSpPr/>
      </xdr:nvCxnSpPr>
      <xdr:spPr>
        <a:xfrm flipV="1">
          <a:off x="6972300" y="6801612"/>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100989</xdr:rowOff>
    </xdr:from>
    <xdr:ext cx="534377" cy="259045"/>
    <xdr:sp macro="" textlink="">
      <xdr:nvSpPr>
        <xdr:cNvPr id="138" name="n_1aveValue【道路】&#10;一人当たり延長"/>
        <xdr:cNvSpPr txBox="1"/>
      </xdr:nvSpPr>
      <xdr:spPr>
        <a:xfrm>
          <a:off x="9359411" y="610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69232</xdr:rowOff>
    </xdr:from>
    <xdr:ext cx="534377" cy="259045"/>
    <xdr:sp macro="" textlink="">
      <xdr:nvSpPr>
        <xdr:cNvPr id="139" name="n_2aveValue【道路】&#10;一人当たり延長"/>
        <xdr:cNvSpPr txBox="1"/>
      </xdr:nvSpPr>
      <xdr:spPr>
        <a:xfrm>
          <a:off x="8483111" y="60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122458</xdr:rowOff>
    </xdr:from>
    <xdr:ext cx="534377" cy="259045"/>
    <xdr:sp macro="" textlink="">
      <xdr:nvSpPr>
        <xdr:cNvPr id="140" name="n_3aveValue【道路】&#10;一人当たり延長"/>
        <xdr:cNvSpPr txBox="1"/>
      </xdr:nvSpPr>
      <xdr:spPr>
        <a:xfrm>
          <a:off x="7594111" y="612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78217</xdr:rowOff>
    </xdr:from>
    <xdr:ext cx="534377" cy="259045"/>
    <xdr:sp macro="" textlink="">
      <xdr:nvSpPr>
        <xdr:cNvPr id="141" name="n_4aveValue【道路】&#10;一人当たり延長"/>
        <xdr:cNvSpPr txBox="1"/>
      </xdr:nvSpPr>
      <xdr:spPr>
        <a:xfrm>
          <a:off x="6705111" y="693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160361</xdr:rowOff>
    </xdr:from>
    <xdr:ext cx="534377" cy="259045"/>
    <xdr:sp macro="" textlink="">
      <xdr:nvSpPr>
        <xdr:cNvPr id="142" name="n_1mainValue【道路】&#10;一人当たり延長"/>
        <xdr:cNvSpPr txBox="1"/>
      </xdr:nvSpPr>
      <xdr:spPr>
        <a:xfrm>
          <a:off x="9359411" y="684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152588</xdr:rowOff>
    </xdr:from>
    <xdr:ext cx="534377" cy="259045"/>
    <xdr:sp macro="" textlink="">
      <xdr:nvSpPr>
        <xdr:cNvPr id="143" name="n_2mainValue【道路】&#10;一人当たり延長"/>
        <xdr:cNvSpPr txBox="1"/>
      </xdr:nvSpPr>
      <xdr:spPr>
        <a:xfrm>
          <a:off x="8483111" y="683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156989</xdr:rowOff>
    </xdr:from>
    <xdr:ext cx="534377" cy="259045"/>
    <xdr:sp macro="" textlink="">
      <xdr:nvSpPr>
        <xdr:cNvPr id="144" name="n_3mainValue【道路】&#10;一人当たり延長"/>
        <xdr:cNvSpPr txBox="1"/>
      </xdr:nvSpPr>
      <xdr:spPr>
        <a:xfrm>
          <a:off x="7594111" y="684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19969</xdr:rowOff>
    </xdr:from>
    <xdr:ext cx="534377" cy="259045"/>
    <xdr:sp macro="" textlink="">
      <xdr:nvSpPr>
        <xdr:cNvPr id="145" name="n_4mainValue【道路】&#10;一人当たり延長"/>
        <xdr:cNvSpPr txBox="1"/>
      </xdr:nvSpPr>
      <xdr:spPr>
        <a:xfrm>
          <a:off x="6705111" y="65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6" name="【橋りょう・トンネル】&#10;有形固定資産減価償却率平均値テキスト"/>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68399</xdr:rowOff>
    </xdr:from>
    <xdr:to>
      <xdr:col>20</xdr:col>
      <xdr:colOff>38100</xdr:colOff>
      <xdr:row>60</xdr:row>
      <xdr:rowOff>169999</xdr:rowOff>
    </xdr:to>
    <xdr:sp macro="" textlink="">
      <xdr:nvSpPr>
        <xdr:cNvPr id="178" name="フローチャート: 判断 177"/>
        <xdr:cNvSpPr/>
      </xdr:nvSpPr>
      <xdr:spPr>
        <a:xfrm>
          <a:off x="3746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79" name="フローチャート: 判断 178"/>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48804</xdr:rowOff>
    </xdr:from>
    <xdr:to>
      <xdr:col>10</xdr:col>
      <xdr:colOff>165100</xdr:colOff>
      <xdr:row>60</xdr:row>
      <xdr:rowOff>150404</xdr:rowOff>
    </xdr:to>
    <xdr:sp macro="" textlink="">
      <xdr:nvSpPr>
        <xdr:cNvPr id="180" name="フローチャート: 判断 179"/>
        <xdr:cNvSpPr/>
      </xdr:nvSpPr>
      <xdr:spPr>
        <a:xfrm>
          <a:off x="1968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16147</xdr:rowOff>
    </xdr:from>
    <xdr:to>
      <xdr:col>6</xdr:col>
      <xdr:colOff>38100</xdr:colOff>
      <xdr:row>60</xdr:row>
      <xdr:rowOff>117747</xdr:rowOff>
    </xdr:to>
    <xdr:sp macro="" textlink="">
      <xdr:nvSpPr>
        <xdr:cNvPr id="181" name="フローチャート: 判断 180"/>
        <xdr:cNvSpPr/>
      </xdr:nvSpPr>
      <xdr:spPr>
        <a:xfrm>
          <a:off x="1079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89626</xdr:rowOff>
    </xdr:from>
    <xdr:to>
      <xdr:col>24</xdr:col>
      <xdr:colOff>114300</xdr:colOff>
      <xdr:row>62</xdr:row>
      <xdr:rowOff>19776</xdr:rowOff>
    </xdr:to>
    <xdr:sp macro="" textlink="">
      <xdr:nvSpPr>
        <xdr:cNvPr id="187" name="楕円 186"/>
        <xdr:cNvSpPr/>
      </xdr:nvSpPr>
      <xdr:spPr>
        <a:xfrm>
          <a:off x="45847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68053</xdr:rowOff>
    </xdr:from>
    <xdr:ext cx="405111" cy="259045"/>
    <xdr:sp macro="" textlink="">
      <xdr:nvSpPr>
        <xdr:cNvPr id="188" name="【橋りょう・トンネル】&#10;有形固定資産減価償却率該当値テキスト"/>
        <xdr:cNvSpPr txBox="1"/>
      </xdr:nvSpPr>
      <xdr:spPr>
        <a:xfrm>
          <a:off x="4673600"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73297</xdr:rowOff>
    </xdr:from>
    <xdr:to>
      <xdr:col>20</xdr:col>
      <xdr:colOff>38100</xdr:colOff>
      <xdr:row>62</xdr:row>
      <xdr:rowOff>3447</xdr:rowOff>
    </xdr:to>
    <xdr:sp macro="" textlink="">
      <xdr:nvSpPr>
        <xdr:cNvPr id="189" name="楕円 188"/>
        <xdr:cNvSpPr/>
      </xdr:nvSpPr>
      <xdr:spPr>
        <a:xfrm>
          <a:off x="37465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124097</xdr:rowOff>
    </xdr:from>
    <xdr:to>
      <xdr:col>24</xdr:col>
      <xdr:colOff>63500</xdr:colOff>
      <xdr:row>61</xdr:row>
      <xdr:rowOff>140426</xdr:rowOff>
    </xdr:to>
    <xdr:cxnSp macro="">
      <xdr:nvCxnSpPr>
        <xdr:cNvPr id="190" name="直線コネクタ 189"/>
        <xdr:cNvCxnSpPr/>
      </xdr:nvCxnSpPr>
      <xdr:spPr>
        <a:xfrm>
          <a:off x="3797300" y="1058254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58601</xdr:rowOff>
    </xdr:from>
    <xdr:to>
      <xdr:col>15</xdr:col>
      <xdr:colOff>101600</xdr:colOff>
      <xdr:row>61</xdr:row>
      <xdr:rowOff>160201</xdr:rowOff>
    </xdr:to>
    <xdr:sp macro="" textlink="">
      <xdr:nvSpPr>
        <xdr:cNvPr id="191" name="楕円 190"/>
        <xdr:cNvSpPr/>
      </xdr:nvSpPr>
      <xdr:spPr>
        <a:xfrm>
          <a:off x="2857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109401</xdr:rowOff>
    </xdr:from>
    <xdr:to>
      <xdr:col>19</xdr:col>
      <xdr:colOff>177800</xdr:colOff>
      <xdr:row>61</xdr:row>
      <xdr:rowOff>124097</xdr:rowOff>
    </xdr:to>
    <xdr:cxnSp macro="">
      <xdr:nvCxnSpPr>
        <xdr:cNvPr id="192" name="直線コネクタ 191"/>
        <xdr:cNvCxnSpPr/>
      </xdr:nvCxnSpPr>
      <xdr:spPr>
        <a:xfrm>
          <a:off x="2908300" y="1056785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42273</xdr:rowOff>
    </xdr:from>
    <xdr:to>
      <xdr:col>10</xdr:col>
      <xdr:colOff>165100</xdr:colOff>
      <xdr:row>61</xdr:row>
      <xdr:rowOff>143873</xdr:rowOff>
    </xdr:to>
    <xdr:sp macro="" textlink="">
      <xdr:nvSpPr>
        <xdr:cNvPr id="193" name="楕円 192"/>
        <xdr:cNvSpPr/>
      </xdr:nvSpPr>
      <xdr:spPr>
        <a:xfrm>
          <a:off x="1968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93073</xdr:rowOff>
    </xdr:from>
    <xdr:to>
      <xdr:col>15</xdr:col>
      <xdr:colOff>50800</xdr:colOff>
      <xdr:row>61</xdr:row>
      <xdr:rowOff>109401</xdr:rowOff>
    </xdr:to>
    <xdr:cxnSp macro="">
      <xdr:nvCxnSpPr>
        <xdr:cNvPr id="194" name="直線コネクタ 193"/>
        <xdr:cNvCxnSpPr/>
      </xdr:nvCxnSpPr>
      <xdr:spPr>
        <a:xfrm>
          <a:off x="2019300" y="1055152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35741</xdr:rowOff>
    </xdr:from>
    <xdr:to>
      <xdr:col>6</xdr:col>
      <xdr:colOff>38100</xdr:colOff>
      <xdr:row>61</xdr:row>
      <xdr:rowOff>137341</xdr:rowOff>
    </xdr:to>
    <xdr:sp macro="" textlink="">
      <xdr:nvSpPr>
        <xdr:cNvPr id="195" name="楕円 194"/>
        <xdr:cNvSpPr/>
      </xdr:nvSpPr>
      <xdr:spPr>
        <a:xfrm>
          <a:off x="1079500" y="1049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86541</xdr:rowOff>
    </xdr:from>
    <xdr:to>
      <xdr:col>10</xdr:col>
      <xdr:colOff>114300</xdr:colOff>
      <xdr:row>61</xdr:row>
      <xdr:rowOff>93073</xdr:rowOff>
    </xdr:to>
    <xdr:cxnSp macro="">
      <xdr:nvCxnSpPr>
        <xdr:cNvPr id="196" name="直線コネクタ 195"/>
        <xdr:cNvCxnSpPr/>
      </xdr:nvCxnSpPr>
      <xdr:spPr>
        <a:xfrm>
          <a:off x="1130300" y="1054499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15076</xdr:rowOff>
    </xdr:from>
    <xdr:ext cx="405111" cy="259045"/>
    <xdr:sp macro="" textlink="">
      <xdr:nvSpPr>
        <xdr:cNvPr id="197" name="n_1aveValue【橋りょう・トンネル】&#10;有形固定資産減価償却率"/>
        <xdr:cNvSpPr txBox="1"/>
      </xdr:nvSpPr>
      <xdr:spPr>
        <a:xfrm>
          <a:off x="3582044" y="1013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198" name="n_2aveValue【橋りょう・トンネ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166931</xdr:rowOff>
    </xdr:from>
    <xdr:ext cx="405111" cy="259045"/>
    <xdr:sp macro="" textlink="">
      <xdr:nvSpPr>
        <xdr:cNvPr id="199" name="n_3aveValue【橋りょう・トンネル】&#10;有形固定資産減価償却率"/>
        <xdr:cNvSpPr txBox="1"/>
      </xdr:nvSpPr>
      <xdr:spPr>
        <a:xfrm>
          <a:off x="1816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134274</xdr:rowOff>
    </xdr:from>
    <xdr:ext cx="405111" cy="259045"/>
    <xdr:sp macro="" textlink="">
      <xdr:nvSpPr>
        <xdr:cNvPr id="200" name="n_4aveValue【橋りょう・トンネル】&#10;有形固定資産減価償却率"/>
        <xdr:cNvSpPr txBox="1"/>
      </xdr:nvSpPr>
      <xdr:spPr>
        <a:xfrm>
          <a:off x="927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166024</xdr:rowOff>
    </xdr:from>
    <xdr:ext cx="405111" cy="259045"/>
    <xdr:sp macro="" textlink="">
      <xdr:nvSpPr>
        <xdr:cNvPr id="201" name="n_1mainValue【橋りょう・トンネル】&#10;有形固定資産減価償却率"/>
        <xdr:cNvSpPr txBox="1"/>
      </xdr:nvSpPr>
      <xdr:spPr>
        <a:xfrm>
          <a:off x="3582044" y="1062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151328</xdr:rowOff>
    </xdr:from>
    <xdr:ext cx="405111" cy="259045"/>
    <xdr:sp macro="" textlink="">
      <xdr:nvSpPr>
        <xdr:cNvPr id="202" name="n_2mainValue【橋りょう・トンネル】&#10;有形固定資産減価償却率"/>
        <xdr:cNvSpPr txBox="1"/>
      </xdr:nvSpPr>
      <xdr:spPr>
        <a:xfrm>
          <a:off x="2705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135000</xdr:rowOff>
    </xdr:from>
    <xdr:ext cx="405111" cy="259045"/>
    <xdr:sp macro="" textlink="">
      <xdr:nvSpPr>
        <xdr:cNvPr id="203" name="n_3mainValue【橋りょう・トンネル】&#10;有形固定資産減価償却率"/>
        <xdr:cNvSpPr txBox="1"/>
      </xdr:nvSpPr>
      <xdr:spPr>
        <a:xfrm>
          <a:off x="18167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128468</xdr:rowOff>
    </xdr:from>
    <xdr:ext cx="405111" cy="259045"/>
    <xdr:sp macro="" textlink="">
      <xdr:nvSpPr>
        <xdr:cNvPr id="204" name="n_4mainValue【橋りょう・トンネル】&#10;有形固定資産減価償却率"/>
        <xdr:cNvSpPr txBox="1"/>
      </xdr:nvSpPr>
      <xdr:spPr>
        <a:xfrm>
          <a:off x="927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148669</xdr:rowOff>
    </xdr:from>
    <xdr:ext cx="599010" cy="259045"/>
    <xdr:sp macro="" textlink="">
      <xdr:nvSpPr>
        <xdr:cNvPr id="233" name="【橋りょう・トンネル】&#10;一人当たり有形固定資産（償却資産）額平均値テキスト"/>
        <xdr:cNvSpPr txBox="1"/>
      </xdr:nvSpPr>
      <xdr:spPr>
        <a:xfrm>
          <a:off x="10515600" y="10607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5701</xdr:rowOff>
    </xdr:from>
    <xdr:to>
      <xdr:col>50</xdr:col>
      <xdr:colOff>165100</xdr:colOff>
      <xdr:row>61</xdr:row>
      <xdr:rowOff>107301</xdr:rowOff>
    </xdr:to>
    <xdr:sp macro="" textlink="">
      <xdr:nvSpPr>
        <xdr:cNvPr id="235" name="フローチャート: 判断 234"/>
        <xdr:cNvSpPr/>
      </xdr:nvSpPr>
      <xdr:spPr>
        <a:xfrm>
          <a:off x="9588500" y="1046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24012</xdr:rowOff>
    </xdr:from>
    <xdr:to>
      <xdr:col>46</xdr:col>
      <xdr:colOff>38100</xdr:colOff>
      <xdr:row>61</xdr:row>
      <xdr:rowOff>125612</xdr:rowOff>
    </xdr:to>
    <xdr:sp macro="" textlink="">
      <xdr:nvSpPr>
        <xdr:cNvPr id="236" name="フローチャート: 判断 235"/>
        <xdr:cNvSpPr/>
      </xdr:nvSpPr>
      <xdr:spPr>
        <a:xfrm>
          <a:off x="8699500" y="10482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7588</xdr:rowOff>
    </xdr:from>
    <xdr:to>
      <xdr:col>41</xdr:col>
      <xdr:colOff>101600</xdr:colOff>
      <xdr:row>61</xdr:row>
      <xdr:rowOff>109188</xdr:rowOff>
    </xdr:to>
    <xdr:sp macro="" textlink="">
      <xdr:nvSpPr>
        <xdr:cNvPr id="237" name="フローチャート: 判断 236"/>
        <xdr:cNvSpPr/>
      </xdr:nvSpPr>
      <xdr:spPr>
        <a:xfrm>
          <a:off x="7810500" y="1046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49133</xdr:rowOff>
    </xdr:from>
    <xdr:to>
      <xdr:col>36</xdr:col>
      <xdr:colOff>165100</xdr:colOff>
      <xdr:row>61</xdr:row>
      <xdr:rowOff>150733</xdr:rowOff>
    </xdr:to>
    <xdr:sp macro="" textlink="">
      <xdr:nvSpPr>
        <xdr:cNvPr id="238" name="フローチャート: 判断 237"/>
        <xdr:cNvSpPr/>
      </xdr:nvSpPr>
      <xdr:spPr>
        <a:xfrm>
          <a:off x="6921500" y="1050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111022</xdr:rowOff>
    </xdr:from>
    <xdr:to>
      <xdr:col>55</xdr:col>
      <xdr:colOff>50800</xdr:colOff>
      <xdr:row>58</xdr:row>
      <xdr:rowOff>41172</xdr:rowOff>
    </xdr:to>
    <xdr:sp macro="" textlink="">
      <xdr:nvSpPr>
        <xdr:cNvPr id="244" name="楕円 243"/>
        <xdr:cNvSpPr/>
      </xdr:nvSpPr>
      <xdr:spPr>
        <a:xfrm>
          <a:off x="10426700" y="988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133899</xdr:rowOff>
    </xdr:from>
    <xdr:ext cx="599010" cy="259045"/>
    <xdr:sp macro="" textlink="">
      <xdr:nvSpPr>
        <xdr:cNvPr id="245" name="【橋りょう・トンネル】&#10;一人当たり有形固定資産（償却資産）額該当値テキスト"/>
        <xdr:cNvSpPr txBox="1"/>
      </xdr:nvSpPr>
      <xdr:spPr>
        <a:xfrm>
          <a:off x="10515600" y="973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126552</xdr:rowOff>
    </xdr:from>
    <xdr:to>
      <xdr:col>50</xdr:col>
      <xdr:colOff>165100</xdr:colOff>
      <xdr:row>58</xdr:row>
      <xdr:rowOff>56702</xdr:rowOff>
    </xdr:to>
    <xdr:sp macro="" textlink="">
      <xdr:nvSpPr>
        <xdr:cNvPr id="246" name="楕円 245"/>
        <xdr:cNvSpPr/>
      </xdr:nvSpPr>
      <xdr:spPr>
        <a:xfrm>
          <a:off x="9588500" y="989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161822</xdr:rowOff>
    </xdr:from>
    <xdr:to>
      <xdr:col>55</xdr:col>
      <xdr:colOff>0</xdr:colOff>
      <xdr:row>58</xdr:row>
      <xdr:rowOff>5902</xdr:rowOff>
    </xdr:to>
    <xdr:cxnSp macro="">
      <xdr:nvCxnSpPr>
        <xdr:cNvPr id="247" name="直線コネクタ 246"/>
        <xdr:cNvCxnSpPr/>
      </xdr:nvCxnSpPr>
      <xdr:spPr>
        <a:xfrm flipV="1">
          <a:off x="9639300" y="9934472"/>
          <a:ext cx="838200" cy="1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145811</xdr:rowOff>
    </xdr:from>
    <xdr:to>
      <xdr:col>46</xdr:col>
      <xdr:colOff>38100</xdr:colOff>
      <xdr:row>58</xdr:row>
      <xdr:rowOff>75961</xdr:rowOff>
    </xdr:to>
    <xdr:sp macro="" textlink="">
      <xdr:nvSpPr>
        <xdr:cNvPr id="248" name="楕円 247"/>
        <xdr:cNvSpPr/>
      </xdr:nvSpPr>
      <xdr:spPr>
        <a:xfrm>
          <a:off x="8699500" y="991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5902</xdr:rowOff>
    </xdr:from>
    <xdr:to>
      <xdr:col>50</xdr:col>
      <xdr:colOff>114300</xdr:colOff>
      <xdr:row>58</xdr:row>
      <xdr:rowOff>25161</xdr:rowOff>
    </xdr:to>
    <xdr:cxnSp macro="">
      <xdr:nvCxnSpPr>
        <xdr:cNvPr id="249" name="直線コネクタ 248"/>
        <xdr:cNvCxnSpPr/>
      </xdr:nvCxnSpPr>
      <xdr:spPr>
        <a:xfrm flipV="1">
          <a:off x="8750300" y="9950002"/>
          <a:ext cx="889000" cy="1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157536</xdr:rowOff>
    </xdr:from>
    <xdr:to>
      <xdr:col>41</xdr:col>
      <xdr:colOff>101600</xdr:colOff>
      <xdr:row>58</xdr:row>
      <xdr:rowOff>87686</xdr:rowOff>
    </xdr:to>
    <xdr:sp macro="" textlink="">
      <xdr:nvSpPr>
        <xdr:cNvPr id="250" name="楕円 249"/>
        <xdr:cNvSpPr/>
      </xdr:nvSpPr>
      <xdr:spPr>
        <a:xfrm>
          <a:off x="7810500" y="993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58</xdr:row>
      <xdr:rowOff>25161</xdr:rowOff>
    </xdr:from>
    <xdr:to>
      <xdr:col>45</xdr:col>
      <xdr:colOff>177800</xdr:colOff>
      <xdr:row>58</xdr:row>
      <xdr:rowOff>36886</xdr:rowOff>
    </xdr:to>
    <xdr:cxnSp macro="">
      <xdr:nvCxnSpPr>
        <xdr:cNvPr id="251" name="直線コネクタ 250"/>
        <xdr:cNvCxnSpPr/>
      </xdr:nvCxnSpPr>
      <xdr:spPr>
        <a:xfrm flipV="1">
          <a:off x="7861300" y="9969261"/>
          <a:ext cx="889000" cy="11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14449</xdr:rowOff>
    </xdr:from>
    <xdr:to>
      <xdr:col>36</xdr:col>
      <xdr:colOff>165100</xdr:colOff>
      <xdr:row>58</xdr:row>
      <xdr:rowOff>116049</xdr:rowOff>
    </xdr:to>
    <xdr:sp macro="" textlink="">
      <xdr:nvSpPr>
        <xdr:cNvPr id="252" name="楕円 251"/>
        <xdr:cNvSpPr/>
      </xdr:nvSpPr>
      <xdr:spPr>
        <a:xfrm>
          <a:off x="6921500" y="995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58</xdr:row>
      <xdr:rowOff>36886</xdr:rowOff>
    </xdr:from>
    <xdr:to>
      <xdr:col>41</xdr:col>
      <xdr:colOff>50800</xdr:colOff>
      <xdr:row>58</xdr:row>
      <xdr:rowOff>65249</xdr:rowOff>
    </xdr:to>
    <xdr:cxnSp macro="">
      <xdr:nvCxnSpPr>
        <xdr:cNvPr id="253" name="直線コネクタ 252"/>
        <xdr:cNvCxnSpPr/>
      </xdr:nvCxnSpPr>
      <xdr:spPr>
        <a:xfrm flipV="1">
          <a:off x="6972300" y="9980986"/>
          <a:ext cx="889000" cy="2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98428</xdr:rowOff>
    </xdr:from>
    <xdr:ext cx="599010" cy="259045"/>
    <xdr:sp macro="" textlink="">
      <xdr:nvSpPr>
        <xdr:cNvPr id="254" name="n_1aveValue【橋りょう・トンネル】&#10;一人当たり有形固定資産（償却資産）額"/>
        <xdr:cNvSpPr txBox="1"/>
      </xdr:nvSpPr>
      <xdr:spPr>
        <a:xfrm>
          <a:off x="9327095" y="10556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116739</xdr:rowOff>
    </xdr:from>
    <xdr:ext cx="599010" cy="259045"/>
    <xdr:sp macro="" textlink="">
      <xdr:nvSpPr>
        <xdr:cNvPr id="255" name="n_2aveValue【橋りょう・トンネル】&#10;一人当たり有形固定資産（償却資産）額"/>
        <xdr:cNvSpPr txBox="1"/>
      </xdr:nvSpPr>
      <xdr:spPr>
        <a:xfrm>
          <a:off x="8450795" y="10575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100315</xdr:rowOff>
    </xdr:from>
    <xdr:ext cx="599010" cy="259045"/>
    <xdr:sp macro="" textlink="">
      <xdr:nvSpPr>
        <xdr:cNvPr id="256" name="n_3aveValue【橋りょう・トンネル】&#10;一人当たり有形固定資産（償却資産）額"/>
        <xdr:cNvSpPr txBox="1"/>
      </xdr:nvSpPr>
      <xdr:spPr>
        <a:xfrm>
          <a:off x="7561795" y="10558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141860</xdr:rowOff>
    </xdr:from>
    <xdr:ext cx="599010" cy="259045"/>
    <xdr:sp macro="" textlink="">
      <xdr:nvSpPr>
        <xdr:cNvPr id="257" name="n_4aveValue【橋りょう・トンネル】&#10;一人当たり有形固定資産（償却資産）額"/>
        <xdr:cNvSpPr txBox="1"/>
      </xdr:nvSpPr>
      <xdr:spPr>
        <a:xfrm>
          <a:off x="6672795" y="1060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73229</xdr:rowOff>
    </xdr:from>
    <xdr:ext cx="599010" cy="259045"/>
    <xdr:sp macro="" textlink="">
      <xdr:nvSpPr>
        <xdr:cNvPr id="258" name="n_1mainValue【橋りょう・トンネル】&#10;一人当たり有形固定資産（償却資産）額"/>
        <xdr:cNvSpPr txBox="1"/>
      </xdr:nvSpPr>
      <xdr:spPr>
        <a:xfrm>
          <a:off x="9327095" y="967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92488</xdr:rowOff>
    </xdr:from>
    <xdr:ext cx="599010" cy="259045"/>
    <xdr:sp macro="" textlink="">
      <xdr:nvSpPr>
        <xdr:cNvPr id="259" name="n_2mainValue【橋りょう・トンネル】&#10;一人当たり有形固定資産（償却資産）額"/>
        <xdr:cNvSpPr txBox="1"/>
      </xdr:nvSpPr>
      <xdr:spPr>
        <a:xfrm>
          <a:off x="8450795" y="9693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56</xdr:row>
      <xdr:rowOff>104213</xdr:rowOff>
    </xdr:from>
    <xdr:ext cx="599010" cy="259045"/>
    <xdr:sp macro="" textlink="">
      <xdr:nvSpPr>
        <xdr:cNvPr id="260" name="n_3mainValue【橋りょう・トンネル】&#10;一人当たり有形固定資産（償却資産）額"/>
        <xdr:cNvSpPr txBox="1"/>
      </xdr:nvSpPr>
      <xdr:spPr>
        <a:xfrm>
          <a:off x="7561795" y="9705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56</xdr:row>
      <xdr:rowOff>132576</xdr:rowOff>
    </xdr:from>
    <xdr:ext cx="599010" cy="259045"/>
    <xdr:sp macro="" textlink="">
      <xdr:nvSpPr>
        <xdr:cNvPr id="261" name="n_4mainValue【橋りょう・トンネル】&#10;一人当たり有形固定資産（償却資産）額"/>
        <xdr:cNvSpPr txBox="1"/>
      </xdr:nvSpPr>
      <xdr:spPr>
        <a:xfrm>
          <a:off x="6672795" y="973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6" name="直線コネクタ 285"/>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9" name="【公営住宅】&#10;有形固定資産減価償却率最大値テキスト"/>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0" name="直線コネクタ 289"/>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47641</xdr:rowOff>
    </xdr:from>
    <xdr:ext cx="405111" cy="259045"/>
    <xdr:sp macro="" textlink="">
      <xdr:nvSpPr>
        <xdr:cNvPr id="291" name="【公営住宅】&#10;有形固定資産減価償却率平均値テキスト"/>
        <xdr:cNvSpPr txBox="1"/>
      </xdr:nvSpPr>
      <xdr:spPr>
        <a:xfrm>
          <a:off x="4673600" y="14106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2" name="フローチャート: 判断 291"/>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93" name="フローチャート: 判断 292"/>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137795</xdr:rowOff>
    </xdr:from>
    <xdr:to>
      <xdr:col>15</xdr:col>
      <xdr:colOff>101600</xdr:colOff>
      <xdr:row>83</xdr:row>
      <xdr:rowOff>67945</xdr:rowOff>
    </xdr:to>
    <xdr:sp macro="" textlink="">
      <xdr:nvSpPr>
        <xdr:cNvPr id="294" name="フローチャート: 判断 293"/>
        <xdr:cNvSpPr/>
      </xdr:nvSpPr>
      <xdr:spPr>
        <a:xfrm>
          <a:off x="2857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95" name="フローチャート: 判断 294"/>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126364</xdr:rowOff>
    </xdr:from>
    <xdr:to>
      <xdr:col>6</xdr:col>
      <xdr:colOff>38100</xdr:colOff>
      <xdr:row>83</xdr:row>
      <xdr:rowOff>56514</xdr:rowOff>
    </xdr:to>
    <xdr:sp macro="" textlink="">
      <xdr:nvSpPr>
        <xdr:cNvPr id="296" name="フローチャート: 判断 295"/>
        <xdr:cNvSpPr/>
      </xdr:nvSpPr>
      <xdr:spPr>
        <a:xfrm>
          <a:off x="1079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4445</xdr:rowOff>
    </xdr:from>
    <xdr:to>
      <xdr:col>24</xdr:col>
      <xdr:colOff>114300</xdr:colOff>
      <xdr:row>79</xdr:row>
      <xdr:rowOff>106045</xdr:rowOff>
    </xdr:to>
    <xdr:sp macro="" textlink="">
      <xdr:nvSpPr>
        <xdr:cNvPr id="302" name="楕円 301"/>
        <xdr:cNvSpPr/>
      </xdr:nvSpPr>
      <xdr:spPr>
        <a:xfrm>
          <a:off x="4584700" y="1354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27322</xdr:rowOff>
    </xdr:from>
    <xdr:ext cx="405111" cy="259045"/>
    <xdr:sp macro="" textlink="">
      <xdr:nvSpPr>
        <xdr:cNvPr id="303" name="【公営住宅】&#10;有形固定資産減価償却率該当値テキスト"/>
        <xdr:cNvSpPr txBox="1"/>
      </xdr:nvSpPr>
      <xdr:spPr>
        <a:xfrm>
          <a:off x="4673600" y="1340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133986</xdr:rowOff>
    </xdr:from>
    <xdr:to>
      <xdr:col>20</xdr:col>
      <xdr:colOff>38100</xdr:colOff>
      <xdr:row>79</xdr:row>
      <xdr:rowOff>64136</xdr:rowOff>
    </xdr:to>
    <xdr:sp macro="" textlink="">
      <xdr:nvSpPr>
        <xdr:cNvPr id="304" name="楕円 303"/>
        <xdr:cNvSpPr/>
      </xdr:nvSpPr>
      <xdr:spPr>
        <a:xfrm>
          <a:off x="3746500" y="1350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13336</xdr:rowOff>
    </xdr:from>
    <xdr:to>
      <xdr:col>24</xdr:col>
      <xdr:colOff>63500</xdr:colOff>
      <xdr:row>79</xdr:row>
      <xdr:rowOff>55245</xdr:rowOff>
    </xdr:to>
    <xdr:cxnSp macro="">
      <xdr:nvCxnSpPr>
        <xdr:cNvPr id="305" name="直線コネクタ 304"/>
        <xdr:cNvCxnSpPr/>
      </xdr:nvCxnSpPr>
      <xdr:spPr>
        <a:xfrm>
          <a:off x="3797300" y="1355788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90170</xdr:rowOff>
    </xdr:from>
    <xdr:to>
      <xdr:col>15</xdr:col>
      <xdr:colOff>101600</xdr:colOff>
      <xdr:row>79</xdr:row>
      <xdr:rowOff>20320</xdr:rowOff>
    </xdr:to>
    <xdr:sp macro="" textlink="">
      <xdr:nvSpPr>
        <xdr:cNvPr id="306" name="楕円 305"/>
        <xdr:cNvSpPr/>
      </xdr:nvSpPr>
      <xdr:spPr>
        <a:xfrm>
          <a:off x="2857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140970</xdr:rowOff>
    </xdr:from>
    <xdr:to>
      <xdr:col>19</xdr:col>
      <xdr:colOff>177800</xdr:colOff>
      <xdr:row>79</xdr:row>
      <xdr:rowOff>13336</xdr:rowOff>
    </xdr:to>
    <xdr:cxnSp macro="">
      <xdr:nvCxnSpPr>
        <xdr:cNvPr id="307" name="直線コネクタ 306"/>
        <xdr:cNvCxnSpPr/>
      </xdr:nvCxnSpPr>
      <xdr:spPr>
        <a:xfrm>
          <a:off x="2908300" y="1351407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65405</xdr:rowOff>
    </xdr:from>
    <xdr:to>
      <xdr:col>10</xdr:col>
      <xdr:colOff>165100</xdr:colOff>
      <xdr:row>79</xdr:row>
      <xdr:rowOff>167005</xdr:rowOff>
    </xdr:to>
    <xdr:sp macro="" textlink="">
      <xdr:nvSpPr>
        <xdr:cNvPr id="308" name="楕円 307"/>
        <xdr:cNvSpPr/>
      </xdr:nvSpPr>
      <xdr:spPr>
        <a:xfrm>
          <a:off x="1968500" y="136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140970</xdr:rowOff>
    </xdr:from>
    <xdr:to>
      <xdr:col>15</xdr:col>
      <xdr:colOff>50800</xdr:colOff>
      <xdr:row>79</xdr:row>
      <xdr:rowOff>116205</xdr:rowOff>
    </xdr:to>
    <xdr:cxnSp macro="">
      <xdr:nvCxnSpPr>
        <xdr:cNvPr id="309" name="直線コネクタ 308"/>
        <xdr:cNvCxnSpPr/>
      </xdr:nvCxnSpPr>
      <xdr:spPr>
        <a:xfrm flipV="1">
          <a:off x="2019300" y="13514070"/>
          <a:ext cx="889000" cy="14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27305</xdr:rowOff>
    </xdr:from>
    <xdr:to>
      <xdr:col>6</xdr:col>
      <xdr:colOff>38100</xdr:colOff>
      <xdr:row>79</xdr:row>
      <xdr:rowOff>128905</xdr:rowOff>
    </xdr:to>
    <xdr:sp macro="" textlink="">
      <xdr:nvSpPr>
        <xdr:cNvPr id="310" name="楕円 309"/>
        <xdr:cNvSpPr/>
      </xdr:nvSpPr>
      <xdr:spPr>
        <a:xfrm>
          <a:off x="1079500" y="135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78105</xdr:rowOff>
    </xdr:from>
    <xdr:to>
      <xdr:col>10</xdr:col>
      <xdr:colOff>114300</xdr:colOff>
      <xdr:row>79</xdr:row>
      <xdr:rowOff>116205</xdr:rowOff>
    </xdr:to>
    <xdr:cxnSp macro="">
      <xdr:nvCxnSpPr>
        <xdr:cNvPr id="311" name="直線コネクタ 310"/>
        <xdr:cNvCxnSpPr/>
      </xdr:nvCxnSpPr>
      <xdr:spPr>
        <a:xfrm>
          <a:off x="1130300" y="136226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312" name="n_1aveValue【公営住宅】&#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59072</xdr:rowOff>
    </xdr:from>
    <xdr:ext cx="405111" cy="259045"/>
    <xdr:sp macro="" textlink="">
      <xdr:nvSpPr>
        <xdr:cNvPr id="313" name="n_2aveValue【公営住宅】&#10;有形固定資産減価償却率"/>
        <xdr:cNvSpPr txBox="1"/>
      </xdr:nvSpPr>
      <xdr:spPr>
        <a:xfrm>
          <a:off x="2705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62882</xdr:rowOff>
    </xdr:from>
    <xdr:ext cx="405111" cy="259045"/>
    <xdr:sp macro="" textlink="">
      <xdr:nvSpPr>
        <xdr:cNvPr id="314" name="n_3aveValue【公営住宅】&#10;有形固定資産減価償却率"/>
        <xdr:cNvSpPr txBox="1"/>
      </xdr:nvSpPr>
      <xdr:spPr>
        <a:xfrm>
          <a:off x="1816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47641</xdr:rowOff>
    </xdr:from>
    <xdr:ext cx="405111" cy="259045"/>
    <xdr:sp macro="" textlink="">
      <xdr:nvSpPr>
        <xdr:cNvPr id="315" name="n_4aveValue【公営住宅】&#10;有形固定資産減価償却率"/>
        <xdr:cNvSpPr txBox="1"/>
      </xdr:nvSpPr>
      <xdr:spPr>
        <a:xfrm>
          <a:off x="927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80663</xdr:rowOff>
    </xdr:from>
    <xdr:ext cx="405111" cy="259045"/>
    <xdr:sp macro="" textlink="">
      <xdr:nvSpPr>
        <xdr:cNvPr id="316" name="n_1mainValue【公営住宅】&#10;有形固定資産減価償却率"/>
        <xdr:cNvSpPr txBox="1"/>
      </xdr:nvSpPr>
      <xdr:spPr>
        <a:xfrm>
          <a:off x="3582044" y="1328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36847</xdr:rowOff>
    </xdr:from>
    <xdr:ext cx="405111" cy="259045"/>
    <xdr:sp macro="" textlink="">
      <xdr:nvSpPr>
        <xdr:cNvPr id="317" name="n_2mainValue【公営住宅】&#10;有形固定資産減価償却率"/>
        <xdr:cNvSpPr txBox="1"/>
      </xdr:nvSpPr>
      <xdr:spPr>
        <a:xfrm>
          <a:off x="2705744" y="1323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12082</xdr:rowOff>
    </xdr:from>
    <xdr:ext cx="405111" cy="259045"/>
    <xdr:sp macro="" textlink="">
      <xdr:nvSpPr>
        <xdr:cNvPr id="318" name="n_3mainValue【公営住宅】&#10;有形固定資産減価償却率"/>
        <xdr:cNvSpPr txBox="1"/>
      </xdr:nvSpPr>
      <xdr:spPr>
        <a:xfrm>
          <a:off x="181674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145432</xdr:rowOff>
    </xdr:from>
    <xdr:ext cx="405111" cy="259045"/>
    <xdr:sp macro="" textlink="">
      <xdr:nvSpPr>
        <xdr:cNvPr id="319" name="n_4mainValue【公営住宅】&#10;有形固定資産減価償却率"/>
        <xdr:cNvSpPr txBox="1"/>
      </xdr:nvSpPr>
      <xdr:spPr>
        <a:xfrm>
          <a:off x="927744" y="1334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43" name="直線コネクタ 342"/>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46" name="【公営住宅】&#10;一人当たり面積最大値テキスト"/>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47" name="直線コネクタ 346"/>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155719</xdr:rowOff>
    </xdr:from>
    <xdr:ext cx="469744" cy="259045"/>
    <xdr:sp macro="" textlink="">
      <xdr:nvSpPr>
        <xdr:cNvPr id="348" name="【公営住宅】&#10;一人当たり面積平均値テキスト"/>
        <xdr:cNvSpPr txBox="1"/>
      </xdr:nvSpPr>
      <xdr:spPr>
        <a:xfrm>
          <a:off x="10515600" y="14386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49" name="フローチャート: 判断 348"/>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16447</xdr:rowOff>
    </xdr:from>
    <xdr:to>
      <xdr:col>50</xdr:col>
      <xdr:colOff>165100</xdr:colOff>
      <xdr:row>85</xdr:row>
      <xdr:rowOff>118047</xdr:rowOff>
    </xdr:to>
    <xdr:sp macro="" textlink="">
      <xdr:nvSpPr>
        <xdr:cNvPr id="350" name="フローチャート: 判断 349"/>
        <xdr:cNvSpPr/>
      </xdr:nvSpPr>
      <xdr:spPr>
        <a:xfrm>
          <a:off x="9588500" y="1458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159702</xdr:rowOff>
    </xdr:from>
    <xdr:to>
      <xdr:col>46</xdr:col>
      <xdr:colOff>38100</xdr:colOff>
      <xdr:row>85</xdr:row>
      <xdr:rowOff>89852</xdr:rowOff>
    </xdr:to>
    <xdr:sp macro="" textlink="">
      <xdr:nvSpPr>
        <xdr:cNvPr id="351" name="フローチャート: 判断 350"/>
        <xdr:cNvSpPr/>
      </xdr:nvSpPr>
      <xdr:spPr>
        <a:xfrm>
          <a:off x="8699500" y="14561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170942</xdr:rowOff>
    </xdr:from>
    <xdr:to>
      <xdr:col>41</xdr:col>
      <xdr:colOff>101600</xdr:colOff>
      <xdr:row>85</xdr:row>
      <xdr:rowOff>101092</xdr:rowOff>
    </xdr:to>
    <xdr:sp macro="" textlink="">
      <xdr:nvSpPr>
        <xdr:cNvPr id="352" name="フローチャート: 判断 351"/>
        <xdr:cNvSpPr/>
      </xdr:nvSpPr>
      <xdr:spPr>
        <a:xfrm>
          <a:off x="7810500" y="145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150940</xdr:rowOff>
    </xdr:from>
    <xdr:to>
      <xdr:col>36</xdr:col>
      <xdr:colOff>165100</xdr:colOff>
      <xdr:row>85</xdr:row>
      <xdr:rowOff>81090</xdr:rowOff>
    </xdr:to>
    <xdr:sp macro="" textlink="">
      <xdr:nvSpPr>
        <xdr:cNvPr id="353" name="フローチャート: 判断 352"/>
        <xdr:cNvSpPr/>
      </xdr:nvSpPr>
      <xdr:spPr>
        <a:xfrm>
          <a:off x="6921500" y="1455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74168</xdr:rowOff>
    </xdr:from>
    <xdr:to>
      <xdr:col>55</xdr:col>
      <xdr:colOff>50800</xdr:colOff>
      <xdr:row>86</xdr:row>
      <xdr:rowOff>4318</xdr:rowOff>
    </xdr:to>
    <xdr:sp macro="" textlink="">
      <xdr:nvSpPr>
        <xdr:cNvPr id="359" name="楕円 358"/>
        <xdr:cNvSpPr/>
      </xdr:nvSpPr>
      <xdr:spPr>
        <a:xfrm>
          <a:off x="104267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52595</xdr:rowOff>
    </xdr:from>
    <xdr:ext cx="469744" cy="259045"/>
    <xdr:sp macro="" textlink="">
      <xdr:nvSpPr>
        <xdr:cNvPr id="360" name="【公営住宅】&#10;一人当たり面積該当値テキスト"/>
        <xdr:cNvSpPr txBox="1"/>
      </xdr:nvSpPr>
      <xdr:spPr>
        <a:xfrm>
          <a:off x="10515600"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76073</xdr:rowOff>
    </xdr:from>
    <xdr:to>
      <xdr:col>50</xdr:col>
      <xdr:colOff>165100</xdr:colOff>
      <xdr:row>86</xdr:row>
      <xdr:rowOff>6223</xdr:rowOff>
    </xdr:to>
    <xdr:sp macro="" textlink="">
      <xdr:nvSpPr>
        <xdr:cNvPr id="361" name="楕円 360"/>
        <xdr:cNvSpPr/>
      </xdr:nvSpPr>
      <xdr:spPr>
        <a:xfrm>
          <a:off x="9588500" y="146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124968</xdr:rowOff>
    </xdr:from>
    <xdr:to>
      <xdr:col>55</xdr:col>
      <xdr:colOff>0</xdr:colOff>
      <xdr:row>85</xdr:row>
      <xdr:rowOff>126873</xdr:rowOff>
    </xdr:to>
    <xdr:cxnSp macro="">
      <xdr:nvCxnSpPr>
        <xdr:cNvPr id="362" name="直線コネクタ 361"/>
        <xdr:cNvCxnSpPr/>
      </xdr:nvCxnSpPr>
      <xdr:spPr>
        <a:xfrm flipV="1">
          <a:off x="9639300" y="14698218"/>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78930</xdr:rowOff>
    </xdr:from>
    <xdr:to>
      <xdr:col>46</xdr:col>
      <xdr:colOff>38100</xdr:colOff>
      <xdr:row>86</xdr:row>
      <xdr:rowOff>9080</xdr:rowOff>
    </xdr:to>
    <xdr:sp macro="" textlink="">
      <xdr:nvSpPr>
        <xdr:cNvPr id="363" name="楕円 362"/>
        <xdr:cNvSpPr/>
      </xdr:nvSpPr>
      <xdr:spPr>
        <a:xfrm>
          <a:off x="8699500" y="1465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126873</xdr:rowOff>
    </xdr:from>
    <xdr:to>
      <xdr:col>50</xdr:col>
      <xdr:colOff>114300</xdr:colOff>
      <xdr:row>85</xdr:row>
      <xdr:rowOff>129730</xdr:rowOff>
    </xdr:to>
    <xdr:cxnSp macro="">
      <xdr:nvCxnSpPr>
        <xdr:cNvPr id="364" name="直線コネクタ 363"/>
        <xdr:cNvCxnSpPr/>
      </xdr:nvCxnSpPr>
      <xdr:spPr>
        <a:xfrm flipV="1">
          <a:off x="8750300" y="14700123"/>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79311</xdr:rowOff>
    </xdr:from>
    <xdr:to>
      <xdr:col>41</xdr:col>
      <xdr:colOff>101600</xdr:colOff>
      <xdr:row>86</xdr:row>
      <xdr:rowOff>9461</xdr:rowOff>
    </xdr:to>
    <xdr:sp macro="" textlink="">
      <xdr:nvSpPr>
        <xdr:cNvPr id="365" name="楕円 364"/>
        <xdr:cNvSpPr/>
      </xdr:nvSpPr>
      <xdr:spPr>
        <a:xfrm>
          <a:off x="7810500" y="1465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129730</xdr:rowOff>
    </xdr:from>
    <xdr:to>
      <xdr:col>45</xdr:col>
      <xdr:colOff>177800</xdr:colOff>
      <xdr:row>85</xdr:row>
      <xdr:rowOff>130111</xdr:rowOff>
    </xdr:to>
    <xdr:cxnSp macro="">
      <xdr:nvCxnSpPr>
        <xdr:cNvPr id="366" name="直線コネクタ 365"/>
        <xdr:cNvCxnSpPr/>
      </xdr:nvCxnSpPr>
      <xdr:spPr>
        <a:xfrm flipV="1">
          <a:off x="7861300" y="14702980"/>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79693</xdr:rowOff>
    </xdr:from>
    <xdr:to>
      <xdr:col>36</xdr:col>
      <xdr:colOff>165100</xdr:colOff>
      <xdr:row>86</xdr:row>
      <xdr:rowOff>9843</xdr:rowOff>
    </xdr:to>
    <xdr:sp macro="" textlink="">
      <xdr:nvSpPr>
        <xdr:cNvPr id="367" name="楕円 366"/>
        <xdr:cNvSpPr/>
      </xdr:nvSpPr>
      <xdr:spPr>
        <a:xfrm>
          <a:off x="6921500" y="1465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130111</xdr:rowOff>
    </xdr:from>
    <xdr:to>
      <xdr:col>41</xdr:col>
      <xdr:colOff>50800</xdr:colOff>
      <xdr:row>85</xdr:row>
      <xdr:rowOff>130493</xdr:rowOff>
    </xdr:to>
    <xdr:cxnSp macro="">
      <xdr:nvCxnSpPr>
        <xdr:cNvPr id="368" name="直線コネクタ 367"/>
        <xdr:cNvCxnSpPr/>
      </xdr:nvCxnSpPr>
      <xdr:spPr>
        <a:xfrm flipV="1">
          <a:off x="6972300" y="14703361"/>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134574</xdr:rowOff>
    </xdr:from>
    <xdr:ext cx="469744" cy="259045"/>
    <xdr:sp macro="" textlink="">
      <xdr:nvSpPr>
        <xdr:cNvPr id="369" name="n_1aveValue【公営住宅】&#10;一人当たり面積"/>
        <xdr:cNvSpPr txBox="1"/>
      </xdr:nvSpPr>
      <xdr:spPr>
        <a:xfrm>
          <a:off x="9391727" y="14364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106379</xdr:rowOff>
    </xdr:from>
    <xdr:ext cx="469744" cy="259045"/>
    <xdr:sp macro="" textlink="">
      <xdr:nvSpPr>
        <xdr:cNvPr id="370" name="n_2aveValue【公営住宅】&#10;一人当たり面積"/>
        <xdr:cNvSpPr txBox="1"/>
      </xdr:nvSpPr>
      <xdr:spPr>
        <a:xfrm>
          <a:off x="8515427" y="1433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117619</xdr:rowOff>
    </xdr:from>
    <xdr:ext cx="469744" cy="259045"/>
    <xdr:sp macro="" textlink="">
      <xdr:nvSpPr>
        <xdr:cNvPr id="371" name="n_3aveValue【公営住宅】&#10;一人当たり面積"/>
        <xdr:cNvSpPr txBox="1"/>
      </xdr:nvSpPr>
      <xdr:spPr>
        <a:xfrm>
          <a:off x="7626427" y="1434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97617</xdr:rowOff>
    </xdr:from>
    <xdr:ext cx="469744" cy="259045"/>
    <xdr:sp macro="" textlink="">
      <xdr:nvSpPr>
        <xdr:cNvPr id="372" name="n_4aveValue【公営住宅】&#10;一人当たり面積"/>
        <xdr:cNvSpPr txBox="1"/>
      </xdr:nvSpPr>
      <xdr:spPr>
        <a:xfrm>
          <a:off x="6737427" y="1432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168800</xdr:rowOff>
    </xdr:from>
    <xdr:ext cx="469744" cy="259045"/>
    <xdr:sp macro="" textlink="">
      <xdr:nvSpPr>
        <xdr:cNvPr id="373" name="n_1mainValue【公営住宅】&#10;一人当たり面積"/>
        <xdr:cNvSpPr txBox="1"/>
      </xdr:nvSpPr>
      <xdr:spPr>
        <a:xfrm>
          <a:off x="9391727" y="1474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207</xdr:rowOff>
    </xdr:from>
    <xdr:ext cx="469744" cy="259045"/>
    <xdr:sp macro="" textlink="">
      <xdr:nvSpPr>
        <xdr:cNvPr id="374" name="n_2mainValue【公営住宅】&#10;一人当たり面積"/>
        <xdr:cNvSpPr txBox="1"/>
      </xdr:nvSpPr>
      <xdr:spPr>
        <a:xfrm>
          <a:off x="8515427" y="1474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588</xdr:rowOff>
    </xdr:from>
    <xdr:ext cx="469744" cy="259045"/>
    <xdr:sp macro="" textlink="">
      <xdr:nvSpPr>
        <xdr:cNvPr id="375" name="n_3mainValue【公営住宅】&#10;一人当たり面積"/>
        <xdr:cNvSpPr txBox="1"/>
      </xdr:nvSpPr>
      <xdr:spPr>
        <a:xfrm>
          <a:off x="7626427" y="1474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970</xdr:rowOff>
    </xdr:from>
    <xdr:ext cx="469744" cy="259045"/>
    <xdr:sp macro="" textlink="">
      <xdr:nvSpPr>
        <xdr:cNvPr id="376" name="n_4mainValue【公営住宅】&#10;一人当たり面積"/>
        <xdr:cNvSpPr txBox="1"/>
      </xdr:nvSpPr>
      <xdr:spPr>
        <a:xfrm>
          <a:off x="6737427" y="1474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418" name="直線コネクタ 417"/>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421" name="【認定こども園・幼稚園・保育所】&#10;有形固定資産減価償却率最大値テキスト"/>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422" name="直線コネクタ 421"/>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15257</xdr:rowOff>
    </xdr:from>
    <xdr:ext cx="405111" cy="259045"/>
    <xdr:sp macro="" textlink="">
      <xdr:nvSpPr>
        <xdr:cNvPr id="423" name="【認定こども園・幼稚園・保育所】&#10;有形固定資産減価償却率平均値テキスト"/>
        <xdr:cNvSpPr txBox="1"/>
      </xdr:nvSpPr>
      <xdr:spPr>
        <a:xfrm>
          <a:off x="16357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24" name="フローチャート: 判断 423"/>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77651</xdr:rowOff>
    </xdr:from>
    <xdr:to>
      <xdr:col>81</xdr:col>
      <xdr:colOff>101600</xdr:colOff>
      <xdr:row>39</xdr:row>
      <xdr:rowOff>7801</xdr:rowOff>
    </xdr:to>
    <xdr:sp macro="" textlink="">
      <xdr:nvSpPr>
        <xdr:cNvPr id="425" name="フローチャート: 判断 424"/>
        <xdr:cNvSpPr/>
      </xdr:nvSpPr>
      <xdr:spPr>
        <a:xfrm>
          <a:off x="15430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66222</xdr:rowOff>
    </xdr:from>
    <xdr:to>
      <xdr:col>76</xdr:col>
      <xdr:colOff>165100</xdr:colOff>
      <xdr:row>38</xdr:row>
      <xdr:rowOff>167822</xdr:rowOff>
    </xdr:to>
    <xdr:sp macro="" textlink="">
      <xdr:nvSpPr>
        <xdr:cNvPr id="426" name="フローチャート: 判断 425"/>
        <xdr:cNvSpPr/>
      </xdr:nvSpPr>
      <xdr:spPr>
        <a:xfrm>
          <a:off x="14541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107043</xdr:rowOff>
    </xdr:from>
    <xdr:to>
      <xdr:col>72</xdr:col>
      <xdr:colOff>38100</xdr:colOff>
      <xdr:row>39</xdr:row>
      <xdr:rowOff>37193</xdr:rowOff>
    </xdr:to>
    <xdr:sp macro="" textlink="">
      <xdr:nvSpPr>
        <xdr:cNvPr id="427" name="フローチャート: 判断 426"/>
        <xdr:cNvSpPr/>
      </xdr:nvSpPr>
      <xdr:spPr>
        <a:xfrm>
          <a:off x="13652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98878</xdr:rowOff>
    </xdr:from>
    <xdr:to>
      <xdr:col>67</xdr:col>
      <xdr:colOff>101600</xdr:colOff>
      <xdr:row>36</xdr:row>
      <xdr:rowOff>29028</xdr:rowOff>
    </xdr:to>
    <xdr:sp macro="" textlink="">
      <xdr:nvSpPr>
        <xdr:cNvPr id="428" name="フローチャート: 判断 427"/>
        <xdr:cNvSpPr/>
      </xdr:nvSpPr>
      <xdr:spPr>
        <a:xfrm>
          <a:off x="12763500" y="609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151130</xdr:rowOff>
    </xdr:from>
    <xdr:to>
      <xdr:col>85</xdr:col>
      <xdr:colOff>177800</xdr:colOff>
      <xdr:row>35</xdr:row>
      <xdr:rowOff>81280</xdr:rowOff>
    </xdr:to>
    <xdr:sp macro="" textlink="">
      <xdr:nvSpPr>
        <xdr:cNvPr id="434" name="楕円 433"/>
        <xdr:cNvSpPr/>
      </xdr:nvSpPr>
      <xdr:spPr>
        <a:xfrm>
          <a:off x="16268700" y="598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2557</xdr:rowOff>
    </xdr:from>
    <xdr:ext cx="405111" cy="259045"/>
    <xdr:sp macro="" textlink="">
      <xdr:nvSpPr>
        <xdr:cNvPr id="435" name="【認定こども園・幼稚園・保育所】&#10;有形固定資産減価償却率該当値テキスト"/>
        <xdr:cNvSpPr txBox="1"/>
      </xdr:nvSpPr>
      <xdr:spPr>
        <a:xfrm>
          <a:off x="16357600" y="58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92347</xdr:rowOff>
    </xdr:from>
    <xdr:to>
      <xdr:col>81</xdr:col>
      <xdr:colOff>101600</xdr:colOff>
      <xdr:row>35</xdr:row>
      <xdr:rowOff>22497</xdr:rowOff>
    </xdr:to>
    <xdr:sp macro="" textlink="">
      <xdr:nvSpPr>
        <xdr:cNvPr id="436" name="楕円 435"/>
        <xdr:cNvSpPr/>
      </xdr:nvSpPr>
      <xdr:spPr>
        <a:xfrm>
          <a:off x="15430500" y="592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143147</xdr:rowOff>
    </xdr:from>
    <xdr:to>
      <xdr:col>85</xdr:col>
      <xdr:colOff>127000</xdr:colOff>
      <xdr:row>35</xdr:row>
      <xdr:rowOff>30480</xdr:rowOff>
    </xdr:to>
    <xdr:cxnSp macro="">
      <xdr:nvCxnSpPr>
        <xdr:cNvPr id="437" name="直線コネクタ 436"/>
        <xdr:cNvCxnSpPr/>
      </xdr:nvCxnSpPr>
      <xdr:spPr>
        <a:xfrm>
          <a:off x="15481300" y="5972447"/>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33564</xdr:rowOff>
    </xdr:from>
    <xdr:to>
      <xdr:col>76</xdr:col>
      <xdr:colOff>165100</xdr:colOff>
      <xdr:row>34</xdr:row>
      <xdr:rowOff>135164</xdr:rowOff>
    </xdr:to>
    <xdr:sp macro="" textlink="">
      <xdr:nvSpPr>
        <xdr:cNvPr id="438" name="楕円 437"/>
        <xdr:cNvSpPr/>
      </xdr:nvSpPr>
      <xdr:spPr>
        <a:xfrm>
          <a:off x="14541500" y="586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84364</xdr:rowOff>
    </xdr:from>
    <xdr:to>
      <xdr:col>81</xdr:col>
      <xdr:colOff>50800</xdr:colOff>
      <xdr:row>34</xdr:row>
      <xdr:rowOff>143147</xdr:rowOff>
    </xdr:to>
    <xdr:cxnSp macro="">
      <xdr:nvCxnSpPr>
        <xdr:cNvPr id="439" name="直線コネクタ 438"/>
        <xdr:cNvCxnSpPr/>
      </xdr:nvCxnSpPr>
      <xdr:spPr>
        <a:xfrm>
          <a:off x="14592300" y="591366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64588</xdr:rowOff>
    </xdr:from>
    <xdr:to>
      <xdr:col>72</xdr:col>
      <xdr:colOff>38100</xdr:colOff>
      <xdr:row>40</xdr:row>
      <xdr:rowOff>166188</xdr:rowOff>
    </xdr:to>
    <xdr:sp macro="" textlink="">
      <xdr:nvSpPr>
        <xdr:cNvPr id="440" name="楕円 439"/>
        <xdr:cNvSpPr/>
      </xdr:nvSpPr>
      <xdr:spPr>
        <a:xfrm>
          <a:off x="13652500" y="692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84364</xdr:rowOff>
    </xdr:from>
    <xdr:to>
      <xdr:col>76</xdr:col>
      <xdr:colOff>114300</xdr:colOff>
      <xdr:row>40</xdr:row>
      <xdr:rowOff>115388</xdr:rowOff>
    </xdr:to>
    <xdr:cxnSp macro="">
      <xdr:nvCxnSpPr>
        <xdr:cNvPr id="441" name="直線コネクタ 440"/>
        <xdr:cNvCxnSpPr/>
      </xdr:nvCxnSpPr>
      <xdr:spPr>
        <a:xfrm flipV="1">
          <a:off x="13703300" y="5913664"/>
          <a:ext cx="889000" cy="105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28666</xdr:rowOff>
    </xdr:from>
    <xdr:to>
      <xdr:col>67</xdr:col>
      <xdr:colOff>101600</xdr:colOff>
      <xdr:row>40</xdr:row>
      <xdr:rowOff>130266</xdr:rowOff>
    </xdr:to>
    <xdr:sp macro="" textlink="">
      <xdr:nvSpPr>
        <xdr:cNvPr id="442" name="楕円 441"/>
        <xdr:cNvSpPr/>
      </xdr:nvSpPr>
      <xdr:spPr>
        <a:xfrm>
          <a:off x="127635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79466</xdr:rowOff>
    </xdr:from>
    <xdr:to>
      <xdr:col>71</xdr:col>
      <xdr:colOff>177800</xdr:colOff>
      <xdr:row>40</xdr:row>
      <xdr:rowOff>115388</xdr:rowOff>
    </xdr:to>
    <xdr:cxnSp macro="">
      <xdr:nvCxnSpPr>
        <xdr:cNvPr id="443" name="直線コネクタ 442"/>
        <xdr:cNvCxnSpPr/>
      </xdr:nvCxnSpPr>
      <xdr:spPr>
        <a:xfrm>
          <a:off x="12814300" y="69374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170378</xdr:rowOff>
    </xdr:from>
    <xdr:ext cx="405111" cy="259045"/>
    <xdr:sp macro="" textlink="">
      <xdr:nvSpPr>
        <xdr:cNvPr id="444" name="n_1aveValue【認定こども園・幼稚園・保育所】&#10;有形固定資産減価償却率"/>
        <xdr:cNvSpPr txBox="1"/>
      </xdr:nvSpPr>
      <xdr:spPr>
        <a:xfrm>
          <a:off x="152660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158949</xdr:rowOff>
    </xdr:from>
    <xdr:ext cx="405111" cy="259045"/>
    <xdr:sp macro="" textlink="">
      <xdr:nvSpPr>
        <xdr:cNvPr id="445" name="n_2aveValue【認定こども園・幼稚園・保育所】&#10;有形固定資産減価償却率"/>
        <xdr:cNvSpPr txBox="1"/>
      </xdr:nvSpPr>
      <xdr:spPr>
        <a:xfrm>
          <a:off x="14389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53720</xdr:rowOff>
    </xdr:from>
    <xdr:ext cx="405111" cy="259045"/>
    <xdr:sp macro="" textlink="">
      <xdr:nvSpPr>
        <xdr:cNvPr id="446" name="n_3aveValue【認定こども園・幼稚園・保育所】&#10;有形固定資産減価償却率"/>
        <xdr:cNvSpPr txBox="1"/>
      </xdr:nvSpPr>
      <xdr:spPr>
        <a:xfrm>
          <a:off x="13500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45555</xdr:rowOff>
    </xdr:from>
    <xdr:ext cx="405111" cy="259045"/>
    <xdr:sp macro="" textlink="">
      <xdr:nvSpPr>
        <xdr:cNvPr id="447" name="n_4aveValue【認定こども園・幼稚園・保育所】&#10;有形固定資産減価償却率"/>
        <xdr:cNvSpPr txBox="1"/>
      </xdr:nvSpPr>
      <xdr:spPr>
        <a:xfrm>
          <a:off x="12611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39024</xdr:rowOff>
    </xdr:from>
    <xdr:ext cx="405111" cy="259045"/>
    <xdr:sp macro="" textlink="">
      <xdr:nvSpPr>
        <xdr:cNvPr id="448" name="n_1mainValue【認定こども園・幼稚園・保育所】&#10;有形固定資産減価償却率"/>
        <xdr:cNvSpPr txBox="1"/>
      </xdr:nvSpPr>
      <xdr:spPr>
        <a:xfrm>
          <a:off x="15266044" y="569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151691</xdr:rowOff>
    </xdr:from>
    <xdr:ext cx="405111" cy="259045"/>
    <xdr:sp macro="" textlink="">
      <xdr:nvSpPr>
        <xdr:cNvPr id="449" name="n_2mainValue【認定こども園・幼稚園・保育所】&#10;有形固定資産減価償却率"/>
        <xdr:cNvSpPr txBox="1"/>
      </xdr:nvSpPr>
      <xdr:spPr>
        <a:xfrm>
          <a:off x="14389744" y="563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157315</xdr:rowOff>
    </xdr:from>
    <xdr:ext cx="405111" cy="259045"/>
    <xdr:sp macro="" textlink="">
      <xdr:nvSpPr>
        <xdr:cNvPr id="450" name="n_3mainValue【認定こども園・幼稚園・保育所】&#10;有形固定資産減価償却率"/>
        <xdr:cNvSpPr txBox="1"/>
      </xdr:nvSpPr>
      <xdr:spPr>
        <a:xfrm>
          <a:off x="13500744" y="701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121393</xdr:rowOff>
    </xdr:from>
    <xdr:ext cx="405111" cy="259045"/>
    <xdr:sp macro="" textlink="">
      <xdr:nvSpPr>
        <xdr:cNvPr id="451" name="n_4mainValue【認定こども園・幼稚園・保育所】&#10;有形固定資産減価償却率"/>
        <xdr:cNvSpPr txBox="1"/>
      </xdr:nvSpPr>
      <xdr:spPr>
        <a:xfrm>
          <a:off x="12611744" y="697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473" name="直線コネクタ 472"/>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474" name="【認定こども園・幼稚園・保育所】&#10;一人当たり面積最小値テキスト"/>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475" name="直線コネクタ 474"/>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476" name="【認定こども園・幼稚園・保育所】&#10;一人当たり面積最大値テキスト"/>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477" name="直線コネクタ 476"/>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142003</xdr:rowOff>
    </xdr:from>
    <xdr:ext cx="469744" cy="259045"/>
    <xdr:sp macro="" textlink="">
      <xdr:nvSpPr>
        <xdr:cNvPr id="478" name="【認定こども園・幼稚園・保育所】&#10;一人当たり面積平均値テキスト"/>
        <xdr:cNvSpPr txBox="1"/>
      </xdr:nvSpPr>
      <xdr:spPr>
        <a:xfrm>
          <a:off x="22199600" y="6485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479" name="フローチャート: 判断 478"/>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164846</xdr:rowOff>
    </xdr:from>
    <xdr:to>
      <xdr:col>112</xdr:col>
      <xdr:colOff>38100</xdr:colOff>
      <xdr:row>39</xdr:row>
      <xdr:rowOff>94996</xdr:rowOff>
    </xdr:to>
    <xdr:sp macro="" textlink="">
      <xdr:nvSpPr>
        <xdr:cNvPr id="480" name="フローチャート: 判断 479"/>
        <xdr:cNvSpPr/>
      </xdr:nvSpPr>
      <xdr:spPr>
        <a:xfrm>
          <a:off x="21272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254</xdr:rowOff>
    </xdr:from>
    <xdr:to>
      <xdr:col>107</xdr:col>
      <xdr:colOff>101600</xdr:colOff>
      <xdr:row>39</xdr:row>
      <xdr:rowOff>101854</xdr:rowOff>
    </xdr:to>
    <xdr:sp macro="" textlink="">
      <xdr:nvSpPr>
        <xdr:cNvPr id="481" name="フローチャート: 判断 480"/>
        <xdr:cNvSpPr/>
      </xdr:nvSpPr>
      <xdr:spPr>
        <a:xfrm>
          <a:off x="20383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144272</xdr:rowOff>
    </xdr:from>
    <xdr:to>
      <xdr:col>102</xdr:col>
      <xdr:colOff>165100</xdr:colOff>
      <xdr:row>39</xdr:row>
      <xdr:rowOff>74422</xdr:rowOff>
    </xdr:to>
    <xdr:sp macro="" textlink="">
      <xdr:nvSpPr>
        <xdr:cNvPr id="482" name="フローチャート: 判断 481"/>
        <xdr:cNvSpPr/>
      </xdr:nvSpPr>
      <xdr:spPr>
        <a:xfrm>
          <a:off x="19494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135128</xdr:rowOff>
    </xdr:from>
    <xdr:to>
      <xdr:col>98</xdr:col>
      <xdr:colOff>38100</xdr:colOff>
      <xdr:row>39</xdr:row>
      <xdr:rowOff>65278</xdr:rowOff>
    </xdr:to>
    <xdr:sp macro="" textlink="">
      <xdr:nvSpPr>
        <xdr:cNvPr id="483" name="フローチャート: 判断 482"/>
        <xdr:cNvSpPr/>
      </xdr:nvSpPr>
      <xdr:spPr>
        <a:xfrm>
          <a:off x="18605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141986</xdr:rowOff>
    </xdr:from>
    <xdr:to>
      <xdr:col>116</xdr:col>
      <xdr:colOff>114300</xdr:colOff>
      <xdr:row>39</xdr:row>
      <xdr:rowOff>72136</xdr:rowOff>
    </xdr:to>
    <xdr:sp macro="" textlink="">
      <xdr:nvSpPr>
        <xdr:cNvPr id="489" name="楕円 488"/>
        <xdr:cNvSpPr/>
      </xdr:nvSpPr>
      <xdr:spPr>
        <a:xfrm>
          <a:off x="22110700" y="66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120413</xdr:rowOff>
    </xdr:from>
    <xdr:ext cx="469744" cy="259045"/>
    <xdr:sp macro="" textlink="">
      <xdr:nvSpPr>
        <xdr:cNvPr id="490" name="【認定こども園・幼稚園・保育所】&#10;一人当たり面積該当値テキスト"/>
        <xdr:cNvSpPr txBox="1"/>
      </xdr:nvSpPr>
      <xdr:spPr>
        <a:xfrm>
          <a:off x="22199600" y="663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146558</xdr:rowOff>
    </xdr:from>
    <xdr:to>
      <xdr:col>112</xdr:col>
      <xdr:colOff>38100</xdr:colOff>
      <xdr:row>39</xdr:row>
      <xdr:rowOff>76708</xdr:rowOff>
    </xdr:to>
    <xdr:sp macro="" textlink="">
      <xdr:nvSpPr>
        <xdr:cNvPr id="491" name="楕円 490"/>
        <xdr:cNvSpPr/>
      </xdr:nvSpPr>
      <xdr:spPr>
        <a:xfrm>
          <a:off x="21272500" y="666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21336</xdr:rowOff>
    </xdr:from>
    <xdr:to>
      <xdr:col>116</xdr:col>
      <xdr:colOff>63500</xdr:colOff>
      <xdr:row>39</xdr:row>
      <xdr:rowOff>25908</xdr:rowOff>
    </xdr:to>
    <xdr:cxnSp macro="">
      <xdr:nvCxnSpPr>
        <xdr:cNvPr id="492" name="直線コネクタ 491"/>
        <xdr:cNvCxnSpPr/>
      </xdr:nvCxnSpPr>
      <xdr:spPr>
        <a:xfrm flipV="1">
          <a:off x="21323300" y="670788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153416</xdr:rowOff>
    </xdr:from>
    <xdr:to>
      <xdr:col>107</xdr:col>
      <xdr:colOff>101600</xdr:colOff>
      <xdr:row>39</xdr:row>
      <xdr:rowOff>83566</xdr:rowOff>
    </xdr:to>
    <xdr:sp macro="" textlink="">
      <xdr:nvSpPr>
        <xdr:cNvPr id="493" name="楕円 492"/>
        <xdr:cNvSpPr/>
      </xdr:nvSpPr>
      <xdr:spPr>
        <a:xfrm>
          <a:off x="20383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25908</xdr:rowOff>
    </xdr:from>
    <xdr:to>
      <xdr:col>111</xdr:col>
      <xdr:colOff>177800</xdr:colOff>
      <xdr:row>39</xdr:row>
      <xdr:rowOff>32766</xdr:rowOff>
    </xdr:to>
    <xdr:cxnSp macro="">
      <xdr:nvCxnSpPr>
        <xdr:cNvPr id="494" name="直線コネクタ 493"/>
        <xdr:cNvCxnSpPr/>
      </xdr:nvCxnSpPr>
      <xdr:spPr>
        <a:xfrm flipV="1">
          <a:off x="20434300" y="671245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27686</xdr:rowOff>
    </xdr:from>
    <xdr:to>
      <xdr:col>102</xdr:col>
      <xdr:colOff>165100</xdr:colOff>
      <xdr:row>39</xdr:row>
      <xdr:rowOff>129286</xdr:rowOff>
    </xdr:to>
    <xdr:sp macro="" textlink="">
      <xdr:nvSpPr>
        <xdr:cNvPr id="495" name="楕円 494"/>
        <xdr:cNvSpPr/>
      </xdr:nvSpPr>
      <xdr:spPr>
        <a:xfrm>
          <a:off x="19494500" y="671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32766</xdr:rowOff>
    </xdr:from>
    <xdr:to>
      <xdr:col>107</xdr:col>
      <xdr:colOff>50800</xdr:colOff>
      <xdr:row>39</xdr:row>
      <xdr:rowOff>78486</xdr:rowOff>
    </xdr:to>
    <xdr:cxnSp macro="">
      <xdr:nvCxnSpPr>
        <xdr:cNvPr id="496" name="直線コネクタ 495"/>
        <xdr:cNvCxnSpPr/>
      </xdr:nvCxnSpPr>
      <xdr:spPr>
        <a:xfrm flipV="1">
          <a:off x="19545300" y="67193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34544</xdr:rowOff>
    </xdr:from>
    <xdr:to>
      <xdr:col>98</xdr:col>
      <xdr:colOff>38100</xdr:colOff>
      <xdr:row>39</xdr:row>
      <xdr:rowOff>136144</xdr:rowOff>
    </xdr:to>
    <xdr:sp macro="" textlink="">
      <xdr:nvSpPr>
        <xdr:cNvPr id="497" name="楕円 496"/>
        <xdr:cNvSpPr/>
      </xdr:nvSpPr>
      <xdr:spPr>
        <a:xfrm>
          <a:off x="18605500" y="67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78486</xdr:rowOff>
    </xdr:from>
    <xdr:to>
      <xdr:col>102</xdr:col>
      <xdr:colOff>114300</xdr:colOff>
      <xdr:row>39</xdr:row>
      <xdr:rowOff>85344</xdr:rowOff>
    </xdr:to>
    <xdr:cxnSp macro="">
      <xdr:nvCxnSpPr>
        <xdr:cNvPr id="498" name="直線コネクタ 497"/>
        <xdr:cNvCxnSpPr/>
      </xdr:nvCxnSpPr>
      <xdr:spPr>
        <a:xfrm flipV="1">
          <a:off x="18656300" y="676503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86123</xdr:rowOff>
    </xdr:from>
    <xdr:ext cx="469744" cy="259045"/>
    <xdr:sp macro="" textlink="">
      <xdr:nvSpPr>
        <xdr:cNvPr id="499" name="n_1aveValue【認定こども園・幼稚園・保育所】&#10;一人当たり面積"/>
        <xdr:cNvSpPr txBox="1"/>
      </xdr:nvSpPr>
      <xdr:spPr>
        <a:xfrm>
          <a:off x="21075727" y="6772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92981</xdr:rowOff>
    </xdr:from>
    <xdr:ext cx="469744" cy="259045"/>
    <xdr:sp macro="" textlink="">
      <xdr:nvSpPr>
        <xdr:cNvPr id="500" name="n_2aveValue【認定こども園・幼稚園・保育所】&#10;一人当たり面積"/>
        <xdr:cNvSpPr txBox="1"/>
      </xdr:nvSpPr>
      <xdr:spPr>
        <a:xfrm>
          <a:off x="201994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90949</xdr:rowOff>
    </xdr:from>
    <xdr:ext cx="469744" cy="259045"/>
    <xdr:sp macro="" textlink="">
      <xdr:nvSpPr>
        <xdr:cNvPr id="501" name="n_3aveValue【認定こども園・幼稚園・保育所】&#10;一人当たり面積"/>
        <xdr:cNvSpPr txBox="1"/>
      </xdr:nvSpPr>
      <xdr:spPr>
        <a:xfrm>
          <a:off x="19310427" y="643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81805</xdr:rowOff>
    </xdr:from>
    <xdr:ext cx="469744" cy="259045"/>
    <xdr:sp macro="" textlink="">
      <xdr:nvSpPr>
        <xdr:cNvPr id="502" name="n_4aveValue【認定こども園・幼稚園・保育所】&#10;一人当たり面積"/>
        <xdr:cNvSpPr txBox="1"/>
      </xdr:nvSpPr>
      <xdr:spPr>
        <a:xfrm>
          <a:off x="184214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93235</xdr:rowOff>
    </xdr:from>
    <xdr:ext cx="469744" cy="259045"/>
    <xdr:sp macro="" textlink="">
      <xdr:nvSpPr>
        <xdr:cNvPr id="503" name="n_1mainValue【認定こども園・幼稚園・保育所】&#10;一人当たり面積"/>
        <xdr:cNvSpPr txBox="1"/>
      </xdr:nvSpPr>
      <xdr:spPr>
        <a:xfrm>
          <a:off x="21075727" y="643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100093</xdr:rowOff>
    </xdr:from>
    <xdr:ext cx="469744" cy="259045"/>
    <xdr:sp macro="" textlink="">
      <xdr:nvSpPr>
        <xdr:cNvPr id="504" name="n_2mainValue【認定こども園・幼稚園・保育所】&#10;一人当たり面積"/>
        <xdr:cNvSpPr txBox="1"/>
      </xdr:nvSpPr>
      <xdr:spPr>
        <a:xfrm>
          <a:off x="201994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120413</xdr:rowOff>
    </xdr:from>
    <xdr:ext cx="469744" cy="259045"/>
    <xdr:sp macro="" textlink="">
      <xdr:nvSpPr>
        <xdr:cNvPr id="505" name="n_3mainValue【認定こども園・幼稚園・保育所】&#10;一人当たり面積"/>
        <xdr:cNvSpPr txBox="1"/>
      </xdr:nvSpPr>
      <xdr:spPr>
        <a:xfrm>
          <a:off x="19310427" y="6806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127271</xdr:rowOff>
    </xdr:from>
    <xdr:ext cx="469744" cy="259045"/>
    <xdr:sp macro="" textlink="">
      <xdr:nvSpPr>
        <xdr:cNvPr id="506" name="n_4mainValue【認定こども園・幼稚園・保育所】&#10;一人当たり面積"/>
        <xdr:cNvSpPr txBox="1"/>
      </xdr:nvSpPr>
      <xdr:spPr>
        <a:xfrm>
          <a:off x="18421427" y="68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531" name="直線コネクタ 530"/>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532" name="【学校施設】&#10;有形固定資産減価償却率最小値テキスト"/>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533" name="直線コネクタ 532"/>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4" name="【学校施設】&#10;有形固定資産減価償却率最大値テキスト"/>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5" name="直線コネクタ 534"/>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65422</xdr:rowOff>
    </xdr:from>
    <xdr:ext cx="405111" cy="259045"/>
    <xdr:sp macro="" textlink="">
      <xdr:nvSpPr>
        <xdr:cNvPr id="536" name="【学校施設】&#10;有形固定資産減価償却率平均値テキスト"/>
        <xdr:cNvSpPr txBox="1"/>
      </xdr:nvSpPr>
      <xdr:spPr>
        <a:xfrm>
          <a:off x="16357600" y="1018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537" name="フローチャート: 判断 536"/>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13970</xdr:rowOff>
    </xdr:from>
    <xdr:to>
      <xdr:col>81</xdr:col>
      <xdr:colOff>101600</xdr:colOff>
      <xdr:row>60</xdr:row>
      <xdr:rowOff>115570</xdr:rowOff>
    </xdr:to>
    <xdr:sp macro="" textlink="">
      <xdr:nvSpPr>
        <xdr:cNvPr id="538" name="フローチャート: 判断 537"/>
        <xdr:cNvSpPr/>
      </xdr:nvSpPr>
      <xdr:spPr>
        <a:xfrm>
          <a:off x="154305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39" name="フローチャート: 判断 538"/>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40" name="フローチャート: 判断 539"/>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151130</xdr:rowOff>
    </xdr:from>
    <xdr:to>
      <xdr:col>85</xdr:col>
      <xdr:colOff>177800</xdr:colOff>
      <xdr:row>63</xdr:row>
      <xdr:rowOff>81280</xdr:rowOff>
    </xdr:to>
    <xdr:sp macro="" textlink="">
      <xdr:nvSpPr>
        <xdr:cNvPr id="547" name="楕円 546"/>
        <xdr:cNvSpPr/>
      </xdr:nvSpPr>
      <xdr:spPr>
        <a:xfrm>
          <a:off x="162687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66057</xdr:rowOff>
    </xdr:from>
    <xdr:ext cx="405111" cy="259045"/>
    <xdr:sp macro="" textlink="">
      <xdr:nvSpPr>
        <xdr:cNvPr id="548" name="【学校施設】&#10;有形固定資産減価償却率該当値テキスト"/>
        <xdr:cNvSpPr txBox="1"/>
      </xdr:nvSpPr>
      <xdr:spPr>
        <a:xfrm>
          <a:off x="16357600" y="1069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114935</xdr:rowOff>
    </xdr:from>
    <xdr:to>
      <xdr:col>81</xdr:col>
      <xdr:colOff>101600</xdr:colOff>
      <xdr:row>63</xdr:row>
      <xdr:rowOff>45085</xdr:rowOff>
    </xdr:to>
    <xdr:sp macro="" textlink="">
      <xdr:nvSpPr>
        <xdr:cNvPr id="549" name="楕円 548"/>
        <xdr:cNvSpPr/>
      </xdr:nvSpPr>
      <xdr:spPr>
        <a:xfrm>
          <a:off x="154305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165735</xdr:rowOff>
    </xdr:from>
    <xdr:to>
      <xdr:col>85</xdr:col>
      <xdr:colOff>127000</xdr:colOff>
      <xdr:row>63</xdr:row>
      <xdr:rowOff>30480</xdr:rowOff>
    </xdr:to>
    <xdr:cxnSp macro="">
      <xdr:nvCxnSpPr>
        <xdr:cNvPr id="550" name="直線コネクタ 549"/>
        <xdr:cNvCxnSpPr/>
      </xdr:nvCxnSpPr>
      <xdr:spPr>
        <a:xfrm>
          <a:off x="15481300" y="1079563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82550</xdr:rowOff>
    </xdr:from>
    <xdr:to>
      <xdr:col>76</xdr:col>
      <xdr:colOff>165100</xdr:colOff>
      <xdr:row>63</xdr:row>
      <xdr:rowOff>12700</xdr:rowOff>
    </xdr:to>
    <xdr:sp macro="" textlink="">
      <xdr:nvSpPr>
        <xdr:cNvPr id="551" name="楕円 550"/>
        <xdr:cNvSpPr/>
      </xdr:nvSpPr>
      <xdr:spPr>
        <a:xfrm>
          <a:off x="14541500" y="1071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133350</xdr:rowOff>
    </xdr:from>
    <xdr:to>
      <xdr:col>81</xdr:col>
      <xdr:colOff>50800</xdr:colOff>
      <xdr:row>62</xdr:row>
      <xdr:rowOff>165735</xdr:rowOff>
    </xdr:to>
    <xdr:cxnSp macro="">
      <xdr:nvCxnSpPr>
        <xdr:cNvPr id="552" name="直線コネクタ 551"/>
        <xdr:cNvCxnSpPr/>
      </xdr:nvCxnSpPr>
      <xdr:spPr>
        <a:xfrm>
          <a:off x="14592300" y="1076325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44450</xdr:rowOff>
    </xdr:from>
    <xdr:to>
      <xdr:col>72</xdr:col>
      <xdr:colOff>38100</xdr:colOff>
      <xdr:row>62</xdr:row>
      <xdr:rowOff>146050</xdr:rowOff>
    </xdr:to>
    <xdr:sp macro="" textlink="">
      <xdr:nvSpPr>
        <xdr:cNvPr id="553" name="楕円 552"/>
        <xdr:cNvSpPr/>
      </xdr:nvSpPr>
      <xdr:spPr>
        <a:xfrm>
          <a:off x="13652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95250</xdr:rowOff>
    </xdr:from>
    <xdr:to>
      <xdr:col>76</xdr:col>
      <xdr:colOff>114300</xdr:colOff>
      <xdr:row>62</xdr:row>
      <xdr:rowOff>133350</xdr:rowOff>
    </xdr:to>
    <xdr:cxnSp macro="">
      <xdr:nvCxnSpPr>
        <xdr:cNvPr id="554" name="直線コネクタ 553"/>
        <xdr:cNvCxnSpPr/>
      </xdr:nvCxnSpPr>
      <xdr:spPr>
        <a:xfrm>
          <a:off x="13703300" y="10725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4445</xdr:rowOff>
    </xdr:from>
    <xdr:to>
      <xdr:col>67</xdr:col>
      <xdr:colOff>101600</xdr:colOff>
      <xdr:row>62</xdr:row>
      <xdr:rowOff>106045</xdr:rowOff>
    </xdr:to>
    <xdr:sp macro="" textlink="">
      <xdr:nvSpPr>
        <xdr:cNvPr id="555" name="楕円 554"/>
        <xdr:cNvSpPr/>
      </xdr:nvSpPr>
      <xdr:spPr>
        <a:xfrm>
          <a:off x="12763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55245</xdr:rowOff>
    </xdr:from>
    <xdr:to>
      <xdr:col>71</xdr:col>
      <xdr:colOff>177800</xdr:colOff>
      <xdr:row>62</xdr:row>
      <xdr:rowOff>95250</xdr:rowOff>
    </xdr:to>
    <xdr:cxnSp macro="">
      <xdr:nvCxnSpPr>
        <xdr:cNvPr id="556" name="直線コネクタ 555"/>
        <xdr:cNvCxnSpPr/>
      </xdr:nvCxnSpPr>
      <xdr:spPr>
        <a:xfrm>
          <a:off x="12814300" y="106851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132097</xdr:rowOff>
    </xdr:from>
    <xdr:ext cx="405111" cy="259045"/>
    <xdr:sp macro="" textlink="">
      <xdr:nvSpPr>
        <xdr:cNvPr id="557" name="n_1aveValue【学校施設】&#10;有形固定資産減価償却率"/>
        <xdr:cNvSpPr txBox="1"/>
      </xdr:nvSpPr>
      <xdr:spPr>
        <a:xfrm>
          <a:off x="15266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558" name="n_2aveValue【学校施設】&#10;有形固定資産減価償却率"/>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559" name="n_3aveValue【学校施設】&#10;有形固定資産減価償却率"/>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60" name="n_4aveValue【学校施設】&#10;有形固定資産減価償却率"/>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36212</xdr:rowOff>
    </xdr:from>
    <xdr:ext cx="405111" cy="259045"/>
    <xdr:sp macro="" textlink="">
      <xdr:nvSpPr>
        <xdr:cNvPr id="561" name="n_1mainValue【学校施設】&#10;有形固定資産減価償却率"/>
        <xdr:cNvSpPr txBox="1"/>
      </xdr:nvSpPr>
      <xdr:spPr>
        <a:xfrm>
          <a:off x="15266044" y="1083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3827</xdr:rowOff>
    </xdr:from>
    <xdr:ext cx="405111" cy="259045"/>
    <xdr:sp macro="" textlink="">
      <xdr:nvSpPr>
        <xdr:cNvPr id="562" name="n_2mainValue【学校施設】&#10;有形固定資産減価償却率"/>
        <xdr:cNvSpPr txBox="1"/>
      </xdr:nvSpPr>
      <xdr:spPr>
        <a:xfrm>
          <a:off x="14389744" y="1080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137177</xdr:rowOff>
    </xdr:from>
    <xdr:ext cx="405111" cy="259045"/>
    <xdr:sp macro="" textlink="">
      <xdr:nvSpPr>
        <xdr:cNvPr id="563" name="n_3mainValue【学校施設】&#10;有形固定資産減価償却率"/>
        <xdr:cNvSpPr txBox="1"/>
      </xdr:nvSpPr>
      <xdr:spPr>
        <a:xfrm>
          <a:off x="135007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97172</xdr:rowOff>
    </xdr:from>
    <xdr:ext cx="405111" cy="259045"/>
    <xdr:sp macro="" textlink="">
      <xdr:nvSpPr>
        <xdr:cNvPr id="564" name="n_4mainValue【学校施設】&#10;有形固定資産減価償却率"/>
        <xdr:cNvSpPr txBox="1"/>
      </xdr:nvSpPr>
      <xdr:spPr>
        <a:xfrm>
          <a:off x="126117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589" name="直線コネクタ 588"/>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590" name="【学校施設】&#10;一人当たり面積最小値テキスト"/>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591" name="直線コネクタ 590"/>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592" name="【学校施設】&#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593" name="直線コネクタ 592"/>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99077</xdr:rowOff>
    </xdr:from>
    <xdr:ext cx="469744" cy="259045"/>
    <xdr:sp macro="" textlink="">
      <xdr:nvSpPr>
        <xdr:cNvPr id="594" name="【学校施設】&#10;一人当たり面積平均値テキスト"/>
        <xdr:cNvSpPr txBox="1"/>
      </xdr:nvSpPr>
      <xdr:spPr>
        <a:xfrm>
          <a:off x="22199600" y="1055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95" name="フローチャート: 判断 594"/>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xdr:rowOff>
    </xdr:from>
    <xdr:to>
      <xdr:col>112</xdr:col>
      <xdr:colOff>38100</xdr:colOff>
      <xdr:row>62</xdr:row>
      <xdr:rowOff>111379</xdr:rowOff>
    </xdr:to>
    <xdr:sp macro="" textlink="">
      <xdr:nvSpPr>
        <xdr:cNvPr id="596" name="フローチャート: 判断 595"/>
        <xdr:cNvSpPr/>
      </xdr:nvSpPr>
      <xdr:spPr>
        <a:xfrm>
          <a:off x="21272500" y="1063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7112</xdr:rowOff>
    </xdr:from>
    <xdr:to>
      <xdr:col>107</xdr:col>
      <xdr:colOff>101600</xdr:colOff>
      <xdr:row>62</xdr:row>
      <xdr:rowOff>108712</xdr:rowOff>
    </xdr:to>
    <xdr:sp macro="" textlink="">
      <xdr:nvSpPr>
        <xdr:cNvPr id="597" name="フローチャート: 判断 596"/>
        <xdr:cNvSpPr/>
      </xdr:nvSpPr>
      <xdr:spPr>
        <a:xfrm>
          <a:off x="20383500" y="1063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xdr:rowOff>
    </xdr:from>
    <xdr:to>
      <xdr:col>102</xdr:col>
      <xdr:colOff>165100</xdr:colOff>
      <xdr:row>62</xdr:row>
      <xdr:rowOff>106426</xdr:rowOff>
    </xdr:to>
    <xdr:sp macro="" textlink="">
      <xdr:nvSpPr>
        <xdr:cNvPr id="598" name="フローチャート: 判断 597"/>
        <xdr:cNvSpPr/>
      </xdr:nvSpPr>
      <xdr:spPr>
        <a:xfrm>
          <a:off x="19494500" y="10634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21590</xdr:rowOff>
    </xdr:from>
    <xdr:to>
      <xdr:col>98</xdr:col>
      <xdr:colOff>38100</xdr:colOff>
      <xdr:row>62</xdr:row>
      <xdr:rowOff>123190</xdr:rowOff>
    </xdr:to>
    <xdr:sp macro="" textlink="">
      <xdr:nvSpPr>
        <xdr:cNvPr id="599" name="フローチャート: 判断 598"/>
        <xdr:cNvSpPr/>
      </xdr:nvSpPr>
      <xdr:spPr>
        <a:xfrm>
          <a:off x="18605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22733</xdr:rowOff>
    </xdr:from>
    <xdr:to>
      <xdr:col>116</xdr:col>
      <xdr:colOff>114300</xdr:colOff>
      <xdr:row>60</xdr:row>
      <xdr:rowOff>124333</xdr:rowOff>
    </xdr:to>
    <xdr:sp macro="" textlink="">
      <xdr:nvSpPr>
        <xdr:cNvPr id="605" name="楕円 604"/>
        <xdr:cNvSpPr/>
      </xdr:nvSpPr>
      <xdr:spPr>
        <a:xfrm>
          <a:off x="22110700" y="103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45610</xdr:rowOff>
    </xdr:from>
    <xdr:ext cx="469744" cy="259045"/>
    <xdr:sp macro="" textlink="">
      <xdr:nvSpPr>
        <xdr:cNvPr id="606" name="【学校施設】&#10;一人当たり面積該当値テキスト"/>
        <xdr:cNvSpPr txBox="1"/>
      </xdr:nvSpPr>
      <xdr:spPr>
        <a:xfrm>
          <a:off x="22199600" y="10161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36068</xdr:rowOff>
    </xdr:from>
    <xdr:to>
      <xdr:col>112</xdr:col>
      <xdr:colOff>38100</xdr:colOff>
      <xdr:row>60</xdr:row>
      <xdr:rowOff>137668</xdr:rowOff>
    </xdr:to>
    <xdr:sp macro="" textlink="">
      <xdr:nvSpPr>
        <xdr:cNvPr id="607" name="楕円 606"/>
        <xdr:cNvSpPr/>
      </xdr:nvSpPr>
      <xdr:spPr>
        <a:xfrm>
          <a:off x="21272500" y="103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73533</xdr:rowOff>
    </xdr:from>
    <xdr:to>
      <xdr:col>116</xdr:col>
      <xdr:colOff>63500</xdr:colOff>
      <xdr:row>60</xdr:row>
      <xdr:rowOff>86868</xdr:rowOff>
    </xdr:to>
    <xdr:cxnSp macro="">
      <xdr:nvCxnSpPr>
        <xdr:cNvPr id="608" name="直線コネクタ 607"/>
        <xdr:cNvCxnSpPr/>
      </xdr:nvCxnSpPr>
      <xdr:spPr>
        <a:xfrm flipV="1">
          <a:off x="21323300" y="10360533"/>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52832</xdr:rowOff>
    </xdr:from>
    <xdr:to>
      <xdr:col>107</xdr:col>
      <xdr:colOff>101600</xdr:colOff>
      <xdr:row>60</xdr:row>
      <xdr:rowOff>154432</xdr:rowOff>
    </xdr:to>
    <xdr:sp macro="" textlink="">
      <xdr:nvSpPr>
        <xdr:cNvPr id="609" name="楕円 608"/>
        <xdr:cNvSpPr/>
      </xdr:nvSpPr>
      <xdr:spPr>
        <a:xfrm>
          <a:off x="20383500" y="1033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86868</xdr:rowOff>
    </xdr:from>
    <xdr:to>
      <xdr:col>111</xdr:col>
      <xdr:colOff>177800</xdr:colOff>
      <xdr:row>60</xdr:row>
      <xdr:rowOff>103632</xdr:rowOff>
    </xdr:to>
    <xdr:cxnSp macro="">
      <xdr:nvCxnSpPr>
        <xdr:cNvPr id="610" name="直線コネクタ 609"/>
        <xdr:cNvCxnSpPr/>
      </xdr:nvCxnSpPr>
      <xdr:spPr>
        <a:xfrm flipV="1">
          <a:off x="20434300" y="10373868"/>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62738</xdr:rowOff>
    </xdr:from>
    <xdr:to>
      <xdr:col>102</xdr:col>
      <xdr:colOff>165100</xdr:colOff>
      <xdr:row>60</xdr:row>
      <xdr:rowOff>164338</xdr:rowOff>
    </xdr:to>
    <xdr:sp macro="" textlink="">
      <xdr:nvSpPr>
        <xdr:cNvPr id="611" name="楕円 610"/>
        <xdr:cNvSpPr/>
      </xdr:nvSpPr>
      <xdr:spPr>
        <a:xfrm>
          <a:off x="19494500" y="1034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103632</xdr:rowOff>
    </xdr:from>
    <xdr:to>
      <xdr:col>107</xdr:col>
      <xdr:colOff>50800</xdr:colOff>
      <xdr:row>60</xdr:row>
      <xdr:rowOff>113538</xdr:rowOff>
    </xdr:to>
    <xdr:cxnSp macro="">
      <xdr:nvCxnSpPr>
        <xdr:cNvPr id="612" name="直線コネクタ 611"/>
        <xdr:cNvCxnSpPr/>
      </xdr:nvCxnSpPr>
      <xdr:spPr>
        <a:xfrm flipV="1">
          <a:off x="19545300" y="10390632"/>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79502</xdr:rowOff>
    </xdr:from>
    <xdr:to>
      <xdr:col>98</xdr:col>
      <xdr:colOff>38100</xdr:colOff>
      <xdr:row>61</xdr:row>
      <xdr:rowOff>9652</xdr:rowOff>
    </xdr:to>
    <xdr:sp macro="" textlink="">
      <xdr:nvSpPr>
        <xdr:cNvPr id="613" name="楕円 612"/>
        <xdr:cNvSpPr/>
      </xdr:nvSpPr>
      <xdr:spPr>
        <a:xfrm>
          <a:off x="18605500" y="103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113538</xdr:rowOff>
    </xdr:from>
    <xdr:to>
      <xdr:col>102</xdr:col>
      <xdr:colOff>114300</xdr:colOff>
      <xdr:row>60</xdr:row>
      <xdr:rowOff>130302</xdr:rowOff>
    </xdr:to>
    <xdr:cxnSp macro="">
      <xdr:nvCxnSpPr>
        <xdr:cNvPr id="614" name="直線コネクタ 613"/>
        <xdr:cNvCxnSpPr/>
      </xdr:nvCxnSpPr>
      <xdr:spPr>
        <a:xfrm flipV="1">
          <a:off x="18656300" y="10400538"/>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102506</xdr:rowOff>
    </xdr:from>
    <xdr:ext cx="469744" cy="259045"/>
    <xdr:sp macro="" textlink="">
      <xdr:nvSpPr>
        <xdr:cNvPr id="615" name="n_1aveValue【学校施設】&#10;一人当たり面積"/>
        <xdr:cNvSpPr txBox="1"/>
      </xdr:nvSpPr>
      <xdr:spPr>
        <a:xfrm>
          <a:off x="21075727" y="10732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99839</xdr:rowOff>
    </xdr:from>
    <xdr:ext cx="469744" cy="259045"/>
    <xdr:sp macro="" textlink="">
      <xdr:nvSpPr>
        <xdr:cNvPr id="616" name="n_2aveValue【学校施設】&#10;一人当たり面積"/>
        <xdr:cNvSpPr txBox="1"/>
      </xdr:nvSpPr>
      <xdr:spPr>
        <a:xfrm>
          <a:off x="20199427" y="10729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97553</xdr:rowOff>
    </xdr:from>
    <xdr:ext cx="469744" cy="259045"/>
    <xdr:sp macro="" textlink="">
      <xdr:nvSpPr>
        <xdr:cNvPr id="617" name="n_3aveValue【学校施設】&#10;一人当たり面積"/>
        <xdr:cNvSpPr txBox="1"/>
      </xdr:nvSpPr>
      <xdr:spPr>
        <a:xfrm>
          <a:off x="19310427" y="10727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114317</xdr:rowOff>
    </xdr:from>
    <xdr:ext cx="469744" cy="259045"/>
    <xdr:sp macro="" textlink="">
      <xdr:nvSpPr>
        <xdr:cNvPr id="618" name="n_4aveValue【学校施設】&#10;一人当たり面積"/>
        <xdr:cNvSpPr txBox="1"/>
      </xdr:nvSpPr>
      <xdr:spPr>
        <a:xfrm>
          <a:off x="18421427"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154195</xdr:rowOff>
    </xdr:from>
    <xdr:ext cx="469744" cy="259045"/>
    <xdr:sp macro="" textlink="">
      <xdr:nvSpPr>
        <xdr:cNvPr id="619" name="n_1mainValue【学校施設】&#10;一人当たり面積"/>
        <xdr:cNvSpPr txBox="1"/>
      </xdr:nvSpPr>
      <xdr:spPr>
        <a:xfrm>
          <a:off x="21075727" y="1009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170959</xdr:rowOff>
    </xdr:from>
    <xdr:ext cx="469744" cy="259045"/>
    <xdr:sp macro="" textlink="">
      <xdr:nvSpPr>
        <xdr:cNvPr id="620" name="n_2mainValue【学校施設】&#10;一人当たり面積"/>
        <xdr:cNvSpPr txBox="1"/>
      </xdr:nvSpPr>
      <xdr:spPr>
        <a:xfrm>
          <a:off x="20199427" y="1011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9415</xdr:rowOff>
    </xdr:from>
    <xdr:ext cx="469744" cy="259045"/>
    <xdr:sp macro="" textlink="">
      <xdr:nvSpPr>
        <xdr:cNvPr id="621" name="n_3mainValue【学校施設】&#10;一人当たり面積"/>
        <xdr:cNvSpPr txBox="1"/>
      </xdr:nvSpPr>
      <xdr:spPr>
        <a:xfrm>
          <a:off x="19310427" y="1012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26179</xdr:rowOff>
    </xdr:from>
    <xdr:ext cx="469744" cy="259045"/>
    <xdr:sp macro="" textlink="">
      <xdr:nvSpPr>
        <xdr:cNvPr id="622" name="n_4mainValue【学校施設】&#10;一人当たり面積"/>
        <xdr:cNvSpPr txBox="1"/>
      </xdr:nvSpPr>
      <xdr:spPr>
        <a:xfrm>
          <a:off x="18421427" y="1014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643" name="テキスト ボックス 642"/>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646" name="直線コネクタ 645"/>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647"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648" name="直線コネクタ 647"/>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649"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0" name="直線コネクタ 649"/>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76216</xdr:rowOff>
    </xdr:from>
    <xdr:ext cx="405111" cy="259045"/>
    <xdr:sp macro="" textlink="">
      <xdr:nvSpPr>
        <xdr:cNvPr id="651" name="【児童館】&#10;有形固定資産減価償却率平均値テキスト"/>
        <xdr:cNvSpPr txBox="1"/>
      </xdr:nvSpPr>
      <xdr:spPr>
        <a:xfrm>
          <a:off x="16357600" y="13792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53339</xdr:rowOff>
    </xdr:from>
    <xdr:to>
      <xdr:col>85</xdr:col>
      <xdr:colOff>177800</xdr:colOff>
      <xdr:row>81</xdr:row>
      <xdr:rowOff>154939</xdr:rowOff>
    </xdr:to>
    <xdr:sp macro="" textlink="">
      <xdr:nvSpPr>
        <xdr:cNvPr id="652" name="フローチャート: 判断 651"/>
        <xdr:cNvSpPr/>
      </xdr:nvSpPr>
      <xdr:spPr>
        <a:xfrm>
          <a:off x="162687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166370</xdr:rowOff>
    </xdr:from>
    <xdr:to>
      <xdr:col>81</xdr:col>
      <xdr:colOff>101600</xdr:colOff>
      <xdr:row>81</xdr:row>
      <xdr:rowOff>96520</xdr:rowOff>
    </xdr:to>
    <xdr:sp macro="" textlink="">
      <xdr:nvSpPr>
        <xdr:cNvPr id="653" name="フローチャート: 判断 652"/>
        <xdr:cNvSpPr/>
      </xdr:nvSpPr>
      <xdr:spPr>
        <a:xfrm>
          <a:off x="15430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105411</xdr:rowOff>
    </xdr:from>
    <xdr:to>
      <xdr:col>76</xdr:col>
      <xdr:colOff>165100</xdr:colOff>
      <xdr:row>81</xdr:row>
      <xdr:rowOff>35561</xdr:rowOff>
    </xdr:to>
    <xdr:sp macro="" textlink="">
      <xdr:nvSpPr>
        <xdr:cNvPr id="654" name="フローチャート: 判断 653"/>
        <xdr:cNvSpPr/>
      </xdr:nvSpPr>
      <xdr:spPr>
        <a:xfrm>
          <a:off x="14541500" y="1382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17780</xdr:rowOff>
    </xdr:from>
    <xdr:to>
      <xdr:col>72</xdr:col>
      <xdr:colOff>38100</xdr:colOff>
      <xdr:row>84</xdr:row>
      <xdr:rowOff>119380</xdr:rowOff>
    </xdr:to>
    <xdr:sp macro="" textlink="">
      <xdr:nvSpPr>
        <xdr:cNvPr id="655" name="フローチャート: 判断 654"/>
        <xdr:cNvSpPr/>
      </xdr:nvSpPr>
      <xdr:spPr>
        <a:xfrm>
          <a:off x="1365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15239</xdr:rowOff>
    </xdr:from>
    <xdr:to>
      <xdr:col>67</xdr:col>
      <xdr:colOff>101600</xdr:colOff>
      <xdr:row>81</xdr:row>
      <xdr:rowOff>116839</xdr:rowOff>
    </xdr:to>
    <xdr:sp macro="" textlink="">
      <xdr:nvSpPr>
        <xdr:cNvPr id="656" name="フローチャート: 判断 655"/>
        <xdr:cNvSpPr/>
      </xdr:nvSpPr>
      <xdr:spPr>
        <a:xfrm>
          <a:off x="12763500" y="13902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165100</xdr:rowOff>
    </xdr:from>
    <xdr:to>
      <xdr:col>85</xdr:col>
      <xdr:colOff>177800</xdr:colOff>
      <xdr:row>83</xdr:row>
      <xdr:rowOff>95250</xdr:rowOff>
    </xdr:to>
    <xdr:sp macro="" textlink="">
      <xdr:nvSpPr>
        <xdr:cNvPr id="662" name="楕円 661"/>
        <xdr:cNvSpPr/>
      </xdr:nvSpPr>
      <xdr:spPr>
        <a:xfrm>
          <a:off x="16268700" y="1422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143527</xdr:rowOff>
    </xdr:from>
    <xdr:ext cx="405111" cy="259045"/>
    <xdr:sp macro="" textlink="">
      <xdr:nvSpPr>
        <xdr:cNvPr id="663" name="【児童館】&#10;有形固定資産減価償却率該当値テキスト"/>
        <xdr:cNvSpPr txBox="1"/>
      </xdr:nvSpPr>
      <xdr:spPr>
        <a:xfrm>
          <a:off x="16357600" y="1420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135889</xdr:rowOff>
    </xdr:from>
    <xdr:to>
      <xdr:col>81</xdr:col>
      <xdr:colOff>101600</xdr:colOff>
      <xdr:row>83</xdr:row>
      <xdr:rowOff>66039</xdr:rowOff>
    </xdr:to>
    <xdr:sp macro="" textlink="">
      <xdr:nvSpPr>
        <xdr:cNvPr id="664" name="楕円 663"/>
        <xdr:cNvSpPr/>
      </xdr:nvSpPr>
      <xdr:spPr>
        <a:xfrm>
          <a:off x="15430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15239</xdr:rowOff>
    </xdr:from>
    <xdr:to>
      <xdr:col>85</xdr:col>
      <xdr:colOff>127000</xdr:colOff>
      <xdr:row>83</xdr:row>
      <xdr:rowOff>44450</xdr:rowOff>
    </xdr:to>
    <xdr:cxnSp macro="">
      <xdr:nvCxnSpPr>
        <xdr:cNvPr id="665" name="直線コネクタ 664"/>
        <xdr:cNvCxnSpPr/>
      </xdr:nvCxnSpPr>
      <xdr:spPr>
        <a:xfrm>
          <a:off x="15481300" y="14245589"/>
          <a:ext cx="8382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121920</xdr:rowOff>
    </xdr:from>
    <xdr:to>
      <xdr:col>76</xdr:col>
      <xdr:colOff>165100</xdr:colOff>
      <xdr:row>83</xdr:row>
      <xdr:rowOff>52070</xdr:rowOff>
    </xdr:to>
    <xdr:sp macro="" textlink="">
      <xdr:nvSpPr>
        <xdr:cNvPr id="666" name="楕円 665"/>
        <xdr:cNvSpPr/>
      </xdr:nvSpPr>
      <xdr:spPr>
        <a:xfrm>
          <a:off x="14541500" y="1418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1270</xdr:rowOff>
    </xdr:from>
    <xdr:to>
      <xdr:col>81</xdr:col>
      <xdr:colOff>50800</xdr:colOff>
      <xdr:row>83</xdr:row>
      <xdr:rowOff>15239</xdr:rowOff>
    </xdr:to>
    <xdr:cxnSp macro="">
      <xdr:nvCxnSpPr>
        <xdr:cNvPr id="667" name="直線コネクタ 666"/>
        <xdr:cNvCxnSpPr/>
      </xdr:nvCxnSpPr>
      <xdr:spPr>
        <a:xfrm>
          <a:off x="14592300" y="14231620"/>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127000</xdr:rowOff>
    </xdr:from>
    <xdr:to>
      <xdr:col>72</xdr:col>
      <xdr:colOff>38100</xdr:colOff>
      <xdr:row>83</xdr:row>
      <xdr:rowOff>57150</xdr:rowOff>
    </xdr:to>
    <xdr:sp macro="" textlink="">
      <xdr:nvSpPr>
        <xdr:cNvPr id="668" name="楕円 667"/>
        <xdr:cNvSpPr/>
      </xdr:nvSpPr>
      <xdr:spPr>
        <a:xfrm>
          <a:off x="13652500" y="1418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1270</xdr:rowOff>
    </xdr:from>
    <xdr:to>
      <xdr:col>76</xdr:col>
      <xdr:colOff>114300</xdr:colOff>
      <xdr:row>83</xdr:row>
      <xdr:rowOff>6350</xdr:rowOff>
    </xdr:to>
    <xdr:cxnSp macro="">
      <xdr:nvCxnSpPr>
        <xdr:cNvPr id="669" name="直線コネクタ 668"/>
        <xdr:cNvCxnSpPr/>
      </xdr:nvCxnSpPr>
      <xdr:spPr>
        <a:xfrm flipV="1">
          <a:off x="13703300" y="1423162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153670</xdr:rowOff>
    </xdr:from>
    <xdr:to>
      <xdr:col>67</xdr:col>
      <xdr:colOff>101600</xdr:colOff>
      <xdr:row>84</xdr:row>
      <xdr:rowOff>83820</xdr:rowOff>
    </xdr:to>
    <xdr:sp macro="" textlink="">
      <xdr:nvSpPr>
        <xdr:cNvPr id="670" name="楕円 669"/>
        <xdr:cNvSpPr/>
      </xdr:nvSpPr>
      <xdr:spPr>
        <a:xfrm>
          <a:off x="12763500" y="1438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6350</xdr:rowOff>
    </xdr:from>
    <xdr:to>
      <xdr:col>71</xdr:col>
      <xdr:colOff>177800</xdr:colOff>
      <xdr:row>84</xdr:row>
      <xdr:rowOff>33020</xdr:rowOff>
    </xdr:to>
    <xdr:cxnSp macro="">
      <xdr:nvCxnSpPr>
        <xdr:cNvPr id="671" name="直線コネクタ 670"/>
        <xdr:cNvCxnSpPr/>
      </xdr:nvCxnSpPr>
      <xdr:spPr>
        <a:xfrm flipV="1">
          <a:off x="12814300" y="142367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113047</xdr:rowOff>
    </xdr:from>
    <xdr:ext cx="405111" cy="259045"/>
    <xdr:sp macro="" textlink="">
      <xdr:nvSpPr>
        <xdr:cNvPr id="672" name="n_1aveValue【児童館】&#10;有形固定資産減価償却率"/>
        <xdr:cNvSpPr txBox="1"/>
      </xdr:nvSpPr>
      <xdr:spPr>
        <a:xfrm>
          <a:off x="152660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52088</xdr:rowOff>
    </xdr:from>
    <xdr:ext cx="405111" cy="259045"/>
    <xdr:sp macro="" textlink="">
      <xdr:nvSpPr>
        <xdr:cNvPr id="673" name="n_2aveValue【児童館】&#10;有形固定資産減価償却率"/>
        <xdr:cNvSpPr txBox="1"/>
      </xdr:nvSpPr>
      <xdr:spPr>
        <a:xfrm>
          <a:off x="14389744" y="1359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110507</xdr:rowOff>
    </xdr:from>
    <xdr:ext cx="405111" cy="259045"/>
    <xdr:sp macro="" textlink="">
      <xdr:nvSpPr>
        <xdr:cNvPr id="674" name="n_3aveValue【児童館】&#10;有形固定資産減価償却率"/>
        <xdr:cNvSpPr txBox="1"/>
      </xdr:nvSpPr>
      <xdr:spPr>
        <a:xfrm>
          <a:off x="135007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133366</xdr:rowOff>
    </xdr:from>
    <xdr:ext cx="405111" cy="259045"/>
    <xdr:sp macro="" textlink="">
      <xdr:nvSpPr>
        <xdr:cNvPr id="675" name="n_4aveValue【児童館】&#10;有形固定資産減価償却率"/>
        <xdr:cNvSpPr txBox="1"/>
      </xdr:nvSpPr>
      <xdr:spPr>
        <a:xfrm>
          <a:off x="12611744" y="13677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57166</xdr:rowOff>
    </xdr:from>
    <xdr:ext cx="405111" cy="259045"/>
    <xdr:sp macro="" textlink="">
      <xdr:nvSpPr>
        <xdr:cNvPr id="676" name="n_1mainValue【児童館】&#10;有形固定資産減価償却率"/>
        <xdr:cNvSpPr txBox="1"/>
      </xdr:nvSpPr>
      <xdr:spPr>
        <a:xfrm>
          <a:off x="152660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43197</xdr:rowOff>
    </xdr:from>
    <xdr:ext cx="405111" cy="259045"/>
    <xdr:sp macro="" textlink="">
      <xdr:nvSpPr>
        <xdr:cNvPr id="677" name="n_2mainValue【児童館】&#10;有形固定資産減価償却率"/>
        <xdr:cNvSpPr txBox="1"/>
      </xdr:nvSpPr>
      <xdr:spPr>
        <a:xfrm>
          <a:off x="14389744" y="1427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73677</xdr:rowOff>
    </xdr:from>
    <xdr:ext cx="405111" cy="259045"/>
    <xdr:sp macro="" textlink="">
      <xdr:nvSpPr>
        <xdr:cNvPr id="678" name="n_3mainValue【児童館】&#10;有形固定資産減価償却率"/>
        <xdr:cNvSpPr txBox="1"/>
      </xdr:nvSpPr>
      <xdr:spPr>
        <a:xfrm>
          <a:off x="13500744" y="1396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74947</xdr:rowOff>
    </xdr:from>
    <xdr:ext cx="405111" cy="259045"/>
    <xdr:sp macro="" textlink="">
      <xdr:nvSpPr>
        <xdr:cNvPr id="679" name="n_4mainValue【児童館】&#10;有形固定資産減価償却率"/>
        <xdr:cNvSpPr txBox="1"/>
      </xdr:nvSpPr>
      <xdr:spPr>
        <a:xfrm>
          <a:off x="12611744" y="1447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0" name="直線コネクタ 68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1" name="テキスト ボックス 69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2" name="直線コネクタ 69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3" name="テキスト ボックス 69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4" name="直線コネクタ 69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5" name="テキスト ボックス 69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6" name="直線コネクタ 69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7" name="テキスト ボックス 69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8" name="直線コネクタ 69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9" name="テキスト ボックス 69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0" name="直線コネクタ 69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1" name="テキスト ボックス 70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103414</xdr:rowOff>
    </xdr:from>
    <xdr:to>
      <xdr:col>116</xdr:col>
      <xdr:colOff>62864</xdr:colOff>
      <xdr:row>86</xdr:row>
      <xdr:rowOff>81643</xdr:rowOff>
    </xdr:to>
    <xdr:cxnSp macro="">
      <xdr:nvCxnSpPr>
        <xdr:cNvPr id="705" name="直線コネクタ 704"/>
        <xdr:cNvCxnSpPr/>
      </xdr:nvCxnSpPr>
      <xdr:spPr>
        <a:xfrm flipV="1">
          <a:off x="22160864" y="13476514"/>
          <a:ext cx="0" cy="134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85470</xdr:rowOff>
    </xdr:from>
    <xdr:ext cx="469744" cy="259045"/>
    <xdr:sp macro="" textlink="">
      <xdr:nvSpPr>
        <xdr:cNvPr id="706" name="【児童館】&#10;一人当たり面積最小値テキスト"/>
        <xdr:cNvSpPr txBox="1"/>
      </xdr:nvSpPr>
      <xdr:spPr>
        <a:xfrm>
          <a:off x="22199600"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81643</xdr:rowOff>
    </xdr:from>
    <xdr:to>
      <xdr:col>116</xdr:col>
      <xdr:colOff>152400</xdr:colOff>
      <xdr:row>86</xdr:row>
      <xdr:rowOff>81643</xdr:rowOff>
    </xdr:to>
    <xdr:cxnSp macro="">
      <xdr:nvCxnSpPr>
        <xdr:cNvPr id="707" name="直線コネクタ 706"/>
        <xdr:cNvCxnSpPr/>
      </xdr:nvCxnSpPr>
      <xdr:spPr>
        <a:xfrm>
          <a:off x="22072600" y="14826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50091</xdr:rowOff>
    </xdr:from>
    <xdr:ext cx="469744" cy="259045"/>
    <xdr:sp macro="" textlink="">
      <xdr:nvSpPr>
        <xdr:cNvPr id="708" name="【児童館】&#10;一人当たり面積最大値テキスト"/>
        <xdr:cNvSpPr txBox="1"/>
      </xdr:nvSpPr>
      <xdr:spPr>
        <a:xfrm>
          <a:off x="22199600" y="1325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103414</xdr:rowOff>
    </xdr:from>
    <xdr:to>
      <xdr:col>116</xdr:col>
      <xdr:colOff>152400</xdr:colOff>
      <xdr:row>78</xdr:row>
      <xdr:rowOff>103414</xdr:rowOff>
    </xdr:to>
    <xdr:cxnSp macro="">
      <xdr:nvCxnSpPr>
        <xdr:cNvPr id="709" name="直線コネクタ 708"/>
        <xdr:cNvCxnSpPr/>
      </xdr:nvCxnSpPr>
      <xdr:spPr>
        <a:xfrm>
          <a:off x="22072600" y="1347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131734</xdr:rowOff>
    </xdr:from>
    <xdr:ext cx="469744" cy="259045"/>
    <xdr:sp macro="" textlink="">
      <xdr:nvSpPr>
        <xdr:cNvPr id="710" name="【児童館】&#10;一人当たり面積平均値テキスト"/>
        <xdr:cNvSpPr txBox="1"/>
      </xdr:nvSpPr>
      <xdr:spPr>
        <a:xfrm>
          <a:off x="22199600" y="143620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153307</xdr:rowOff>
    </xdr:from>
    <xdr:to>
      <xdr:col>116</xdr:col>
      <xdr:colOff>114300</xdr:colOff>
      <xdr:row>84</xdr:row>
      <xdr:rowOff>83457</xdr:rowOff>
    </xdr:to>
    <xdr:sp macro="" textlink="">
      <xdr:nvSpPr>
        <xdr:cNvPr id="711" name="フローチャート: 判断 710"/>
        <xdr:cNvSpPr/>
      </xdr:nvSpPr>
      <xdr:spPr>
        <a:xfrm>
          <a:off x="22110700" y="143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66221</xdr:rowOff>
    </xdr:from>
    <xdr:to>
      <xdr:col>112</xdr:col>
      <xdr:colOff>38100</xdr:colOff>
      <xdr:row>83</xdr:row>
      <xdr:rowOff>167821</xdr:rowOff>
    </xdr:to>
    <xdr:sp macro="" textlink="">
      <xdr:nvSpPr>
        <xdr:cNvPr id="712" name="フローチャート: 判断 711"/>
        <xdr:cNvSpPr/>
      </xdr:nvSpPr>
      <xdr:spPr>
        <a:xfrm>
          <a:off x="21272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22679</xdr:rowOff>
    </xdr:from>
    <xdr:to>
      <xdr:col>107</xdr:col>
      <xdr:colOff>101600</xdr:colOff>
      <xdr:row>83</xdr:row>
      <xdr:rowOff>124279</xdr:rowOff>
    </xdr:to>
    <xdr:sp macro="" textlink="">
      <xdr:nvSpPr>
        <xdr:cNvPr id="713" name="フローチャート: 判断 712"/>
        <xdr:cNvSpPr/>
      </xdr:nvSpPr>
      <xdr:spPr>
        <a:xfrm>
          <a:off x="20383500" y="1425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66221</xdr:rowOff>
    </xdr:from>
    <xdr:to>
      <xdr:col>102</xdr:col>
      <xdr:colOff>165100</xdr:colOff>
      <xdr:row>83</xdr:row>
      <xdr:rowOff>167821</xdr:rowOff>
    </xdr:to>
    <xdr:sp macro="" textlink="">
      <xdr:nvSpPr>
        <xdr:cNvPr id="714" name="フローチャート: 判断 713"/>
        <xdr:cNvSpPr/>
      </xdr:nvSpPr>
      <xdr:spPr>
        <a:xfrm>
          <a:off x="19494500" y="1429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131536</xdr:rowOff>
    </xdr:from>
    <xdr:to>
      <xdr:col>98</xdr:col>
      <xdr:colOff>38100</xdr:colOff>
      <xdr:row>84</xdr:row>
      <xdr:rowOff>61686</xdr:rowOff>
    </xdr:to>
    <xdr:sp macro="" textlink="">
      <xdr:nvSpPr>
        <xdr:cNvPr id="715" name="フローチャート: 判断 714"/>
        <xdr:cNvSpPr/>
      </xdr:nvSpPr>
      <xdr:spPr>
        <a:xfrm>
          <a:off x="186055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126093</xdr:rowOff>
    </xdr:from>
    <xdr:to>
      <xdr:col>116</xdr:col>
      <xdr:colOff>114300</xdr:colOff>
      <xdr:row>82</xdr:row>
      <xdr:rowOff>56243</xdr:rowOff>
    </xdr:to>
    <xdr:sp macro="" textlink="">
      <xdr:nvSpPr>
        <xdr:cNvPr id="721" name="楕円 720"/>
        <xdr:cNvSpPr/>
      </xdr:nvSpPr>
      <xdr:spPr>
        <a:xfrm>
          <a:off x="22110700" y="1401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148970</xdr:rowOff>
    </xdr:from>
    <xdr:ext cx="469744" cy="259045"/>
    <xdr:sp macro="" textlink="">
      <xdr:nvSpPr>
        <xdr:cNvPr id="722" name="【児童館】&#10;一人当たり面積該当値テキスト"/>
        <xdr:cNvSpPr txBox="1"/>
      </xdr:nvSpPr>
      <xdr:spPr>
        <a:xfrm>
          <a:off x="22199600" y="1386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136979</xdr:rowOff>
    </xdr:from>
    <xdr:to>
      <xdr:col>112</xdr:col>
      <xdr:colOff>38100</xdr:colOff>
      <xdr:row>82</xdr:row>
      <xdr:rowOff>67129</xdr:rowOff>
    </xdr:to>
    <xdr:sp macro="" textlink="">
      <xdr:nvSpPr>
        <xdr:cNvPr id="723" name="楕円 722"/>
        <xdr:cNvSpPr/>
      </xdr:nvSpPr>
      <xdr:spPr>
        <a:xfrm>
          <a:off x="21272500" y="1402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5443</xdr:rowOff>
    </xdr:from>
    <xdr:to>
      <xdr:col>116</xdr:col>
      <xdr:colOff>63500</xdr:colOff>
      <xdr:row>82</xdr:row>
      <xdr:rowOff>16329</xdr:rowOff>
    </xdr:to>
    <xdr:cxnSp macro="">
      <xdr:nvCxnSpPr>
        <xdr:cNvPr id="724" name="直線コネクタ 723"/>
        <xdr:cNvCxnSpPr/>
      </xdr:nvCxnSpPr>
      <xdr:spPr>
        <a:xfrm flipV="1">
          <a:off x="21323300" y="140643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158750</xdr:rowOff>
    </xdr:from>
    <xdr:to>
      <xdr:col>107</xdr:col>
      <xdr:colOff>101600</xdr:colOff>
      <xdr:row>82</xdr:row>
      <xdr:rowOff>88900</xdr:rowOff>
    </xdr:to>
    <xdr:sp macro="" textlink="">
      <xdr:nvSpPr>
        <xdr:cNvPr id="725" name="楕円 724"/>
        <xdr:cNvSpPr/>
      </xdr:nvSpPr>
      <xdr:spPr>
        <a:xfrm>
          <a:off x="20383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16329</xdr:rowOff>
    </xdr:from>
    <xdr:to>
      <xdr:col>111</xdr:col>
      <xdr:colOff>177800</xdr:colOff>
      <xdr:row>82</xdr:row>
      <xdr:rowOff>38100</xdr:rowOff>
    </xdr:to>
    <xdr:cxnSp macro="">
      <xdr:nvCxnSpPr>
        <xdr:cNvPr id="726" name="直線コネクタ 725"/>
        <xdr:cNvCxnSpPr/>
      </xdr:nvCxnSpPr>
      <xdr:spPr>
        <a:xfrm flipV="1">
          <a:off x="20434300" y="140752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117929</xdr:rowOff>
    </xdr:from>
    <xdr:to>
      <xdr:col>102</xdr:col>
      <xdr:colOff>165100</xdr:colOff>
      <xdr:row>83</xdr:row>
      <xdr:rowOff>48079</xdr:rowOff>
    </xdr:to>
    <xdr:sp macro="" textlink="">
      <xdr:nvSpPr>
        <xdr:cNvPr id="727" name="楕円 726"/>
        <xdr:cNvSpPr/>
      </xdr:nvSpPr>
      <xdr:spPr>
        <a:xfrm>
          <a:off x="19494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38100</xdr:rowOff>
    </xdr:from>
    <xdr:to>
      <xdr:col>107</xdr:col>
      <xdr:colOff>50800</xdr:colOff>
      <xdr:row>82</xdr:row>
      <xdr:rowOff>168729</xdr:rowOff>
    </xdr:to>
    <xdr:cxnSp macro="">
      <xdr:nvCxnSpPr>
        <xdr:cNvPr id="728" name="直線コネクタ 727"/>
        <xdr:cNvCxnSpPr/>
      </xdr:nvCxnSpPr>
      <xdr:spPr>
        <a:xfrm flipV="1">
          <a:off x="19545300" y="140970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63500</xdr:rowOff>
    </xdr:from>
    <xdr:to>
      <xdr:col>98</xdr:col>
      <xdr:colOff>38100</xdr:colOff>
      <xdr:row>82</xdr:row>
      <xdr:rowOff>165100</xdr:rowOff>
    </xdr:to>
    <xdr:sp macro="" textlink="">
      <xdr:nvSpPr>
        <xdr:cNvPr id="729" name="楕円 728"/>
        <xdr:cNvSpPr/>
      </xdr:nvSpPr>
      <xdr:spPr>
        <a:xfrm>
          <a:off x="18605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114300</xdr:rowOff>
    </xdr:from>
    <xdr:to>
      <xdr:col>102</xdr:col>
      <xdr:colOff>114300</xdr:colOff>
      <xdr:row>82</xdr:row>
      <xdr:rowOff>168729</xdr:rowOff>
    </xdr:to>
    <xdr:cxnSp macro="">
      <xdr:nvCxnSpPr>
        <xdr:cNvPr id="730" name="直線コネクタ 729"/>
        <xdr:cNvCxnSpPr/>
      </xdr:nvCxnSpPr>
      <xdr:spPr>
        <a:xfrm>
          <a:off x="18656300" y="141732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158948</xdr:rowOff>
    </xdr:from>
    <xdr:ext cx="469744" cy="259045"/>
    <xdr:sp macro="" textlink="">
      <xdr:nvSpPr>
        <xdr:cNvPr id="731" name="n_1aveValue【児童館】&#10;一人当たり面積"/>
        <xdr:cNvSpPr txBox="1"/>
      </xdr:nvSpPr>
      <xdr:spPr>
        <a:xfrm>
          <a:off x="210757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115406</xdr:rowOff>
    </xdr:from>
    <xdr:ext cx="469744" cy="259045"/>
    <xdr:sp macro="" textlink="">
      <xdr:nvSpPr>
        <xdr:cNvPr id="732" name="n_2aveValue【児童館】&#10;一人当たり面積"/>
        <xdr:cNvSpPr txBox="1"/>
      </xdr:nvSpPr>
      <xdr:spPr>
        <a:xfrm>
          <a:off x="20199427" y="1434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158948</xdr:rowOff>
    </xdr:from>
    <xdr:ext cx="469744" cy="259045"/>
    <xdr:sp macro="" textlink="">
      <xdr:nvSpPr>
        <xdr:cNvPr id="733" name="n_3aveValue【児童館】&#10;一人当たり面積"/>
        <xdr:cNvSpPr txBox="1"/>
      </xdr:nvSpPr>
      <xdr:spPr>
        <a:xfrm>
          <a:off x="19310427" y="1438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52813</xdr:rowOff>
    </xdr:from>
    <xdr:ext cx="469744" cy="259045"/>
    <xdr:sp macro="" textlink="">
      <xdr:nvSpPr>
        <xdr:cNvPr id="734" name="n_4aveValue【児童館】&#10;一人当たり面積"/>
        <xdr:cNvSpPr txBox="1"/>
      </xdr:nvSpPr>
      <xdr:spPr>
        <a:xfrm>
          <a:off x="18421427" y="144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83656</xdr:rowOff>
    </xdr:from>
    <xdr:ext cx="469744" cy="259045"/>
    <xdr:sp macro="" textlink="">
      <xdr:nvSpPr>
        <xdr:cNvPr id="735" name="n_1mainValue【児童館】&#10;一人当たり面積"/>
        <xdr:cNvSpPr txBox="1"/>
      </xdr:nvSpPr>
      <xdr:spPr>
        <a:xfrm>
          <a:off x="21075727" y="1379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105427</xdr:rowOff>
    </xdr:from>
    <xdr:ext cx="469744" cy="259045"/>
    <xdr:sp macro="" textlink="">
      <xdr:nvSpPr>
        <xdr:cNvPr id="736" name="n_2mainValue【児童館】&#10;一人当たり面積"/>
        <xdr:cNvSpPr txBox="1"/>
      </xdr:nvSpPr>
      <xdr:spPr>
        <a:xfrm>
          <a:off x="201994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64606</xdr:rowOff>
    </xdr:from>
    <xdr:ext cx="469744" cy="259045"/>
    <xdr:sp macro="" textlink="">
      <xdr:nvSpPr>
        <xdr:cNvPr id="737" name="n_3mainValue【児童館】&#10;一人当たり面積"/>
        <xdr:cNvSpPr txBox="1"/>
      </xdr:nvSpPr>
      <xdr:spPr>
        <a:xfrm>
          <a:off x="19310427" y="13952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10177</xdr:rowOff>
    </xdr:from>
    <xdr:ext cx="469744" cy="259045"/>
    <xdr:sp macro="" textlink="">
      <xdr:nvSpPr>
        <xdr:cNvPr id="738" name="n_4mainValue【児童館】&#10;一人当たり面積"/>
        <xdr:cNvSpPr txBox="1"/>
      </xdr:nvSpPr>
      <xdr:spPr>
        <a:xfrm>
          <a:off x="18421427"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0" name="直線コネクタ 7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1" name="テキスト ボックス 7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2" name="直線コネクタ 7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3" name="テキスト ボックス 7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4" name="直線コネクタ 7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5" name="テキスト ボックス 7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6" name="直線コネクタ 7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7" name="テキスト ボックス 7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8" name="直線コネクタ 7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9" name="テキスト ボックス 758"/>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62" name="直線コネクタ 761"/>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63"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4" name="直線コネクタ 763"/>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5"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6" name="直線コネクタ 76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58438</xdr:rowOff>
    </xdr:from>
    <xdr:ext cx="405111" cy="259045"/>
    <xdr:sp macro="" textlink="">
      <xdr:nvSpPr>
        <xdr:cNvPr id="767" name="【公民館】&#10;有形固定資産減価償却率平均値テキスト"/>
        <xdr:cNvSpPr txBox="1"/>
      </xdr:nvSpPr>
      <xdr:spPr>
        <a:xfrm>
          <a:off x="16357600" y="17717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768" name="フローチャート: 判断 767"/>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31750</xdr:rowOff>
    </xdr:from>
    <xdr:to>
      <xdr:col>81</xdr:col>
      <xdr:colOff>101600</xdr:colOff>
      <xdr:row>105</xdr:row>
      <xdr:rowOff>133350</xdr:rowOff>
    </xdr:to>
    <xdr:sp macro="" textlink="">
      <xdr:nvSpPr>
        <xdr:cNvPr id="769" name="フローチャート: 判断 768"/>
        <xdr:cNvSpPr/>
      </xdr:nvSpPr>
      <xdr:spPr>
        <a:xfrm>
          <a:off x="15430500" y="1803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5080</xdr:rowOff>
    </xdr:from>
    <xdr:to>
      <xdr:col>76</xdr:col>
      <xdr:colOff>165100</xdr:colOff>
      <xdr:row>105</xdr:row>
      <xdr:rowOff>106680</xdr:rowOff>
    </xdr:to>
    <xdr:sp macro="" textlink="">
      <xdr:nvSpPr>
        <xdr:cNvPr id="770" name="フローチャート: 判断 769"/>
        <xdr:cNvSpPr/>
      </xdr:nvSpPr>
      <xdr:spPr>
        <a:xfrm>
          <a:off x="145415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123189</xdr:rowOff>
    </xdr:from>
    <xdr:to>
      <xdr:col>72</xdr:col>
      <xdr:colOff>38100</xdr:colOff>
      <xdr:row>105</xdr:row>
      <xdr:rowOff>53339</xdr:rowOff>
    </xdr:to>
    <xdr:sp macro="" textlink="">
      <xdr:nvSpPr>
        <xdr:cNvPr id="771" name="フローチャート: 判断 770"/>
        <xdr:cNvSpPr/>
      </xdr:nvSpPr>
      <xdr:spPr>
        <a:xfrm>
          <a:off x="13652500" y="179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148589</xdr:rowOff>
    </xdr:from>
    <xdr:to>
      <xdr:col>67</xdr:col>
      <xdr:colOff>101600</xdr:colOff>
      <xdr:row>105</xdr:row>
      <xdr:rowOff>78739</xdr:rowOff>
    </xdr:to>
    <xdr:sp macro="" textlink="">
      <xdr:nvSpPr>
        <xdr:cNvPr id="772" name="フローチャート: 判断 771"/>
        <xdr:cNvSpPr/>
      </xdr:nvSpPr>
      <xdr:spPr>
        <a:xfrm>
          <a:off x="12763500" y="17979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116839</xdr:rowOff>
    </xdr:from>
    <xdr:to>
      <xdr:col>85</xdr:col>
      <xdr:colOff>177800</xdr:colOff>
      <xdr:row>105</xdr:row>
      <xdr:rowOff>46989</xdr:rowOff>
    </xdr:to>
    <xdr:sp macro="" textlink="">
      <xdr:nvSpPr>
        <xdr:cNvPr id="778" name="楕円 777"/>
        <xdr:cNvSpPr/>
      </xdr:nvSpPr>
      <xdr:spPr>
        <a:xfrm>
          <a:off x="162687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95266</xdr:rowOff>
    </xdr:from>
    <xdr:ext cx="405111" cy="259045"/>
    <xdr:sp macro="" textlink="">
      <xdr:nvSpPr>
        <xdr:cNvPr id="779" name="【公民館】&#10;有形固定資産減価償却率該当値テキスト"/>
        <xdr:cNvSpPr txBox="1"/>
      </xdr:nvSpPr>
      <xdr:spPr>
        <a:xfrm>
          <a:off x="16357600"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73661</xdr:rowOff>
    </xdr:from>
    <xdr:to>
      <xdr:col>81</xdr:col>
      <xdr:colOff>101600</xdr:colOff>
      <xdr:row>105</xdr:row>
      <xdr:rowOff>3811</xdr:rowOff>
    </xdr:to>
    <xdr:sp macro="" textlink="">
      <xdr:nvSpPr>
        <xdr:cNvPr id="780" name="楕円 779"/>
        <xdr:cNvSpPr/>
      </xdr:nvSpPr>
      <xdr:spPr>
        <a:xfrm>
          <a:off x="15430500" y="1790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124461</xdr:rowOff>
    </xdr:from>
    <xdr:to>
      <xdr:col>85</xdr:col>
      <xdr:colOff>127000</xdr:colOff>
      <xdr:row>104</xdr:row>
      <xdr:rowOff>167639</xdr:rowOff>
    </xdr:to>
    <xdr:cxnSp macro="">
      <xdr:nvCxnSpPr>
        <xdr:cNvPr id="781" name="直線コネクタ 780"/>
        <xdr:cNvCxnSpPr/>
      </xdr:nvCxnSpPr>
      <xdr:spPr>
        <a:xfrm>
          <a:off x="15481300" y="17955261"/>
          <a:ext cx="838200" cy="4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26670</xdr:rowOff>
    </xdr:from>
    <xdr:to>
      <xdr:col>76</xdr:col>
      <xdr:colOff>165100</xdr:colOff>
      <xdr:row>104</xdr:row>
      <xdr:rowOff>128270</xdr:rowOff>
    </xdr:to>
    <xdr:sp macro="" textlink="">
      <xdr:nvSpPr>
        <xdr:cNvPr id="782" name="楕円 781"/>
        <xdr:cNvSpPr/>
      </xdr:nvSpPr>
      <xdr:spPr>
        <a:xfrm>
          <a:off x="14541500" y="1785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77470</xdr:rowOff>
    </xdr:from>
    <xdr:to>
      <xdr:col>81</xdr:col>
      <xdr:colOff>50800</xdr:colOff>
      <xdr:row>104</xdr:row>
      <xdr:rowOff>124461</xdr:rowOff>
    </xdr:to>
    <xdr:cxnSp macro="">
      <xdr:nvCxnSpPr>
        <xdr:cNvPr id="783" name="直線コネクタ 782"/>
        <xdr:cNvCxnSpPr/>
      </xdr:nvCxnSpPr>
      <xdr:spPr>
        <a:xfrm>
          <a:off x="14592300" y="17908270"/>
          <a:ext cx="889000" cy="4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81280</xdr:rowOff>
    </xdr:from>
    <xdr:to>
      <xdr:col>72</xdr:col>
      <xdr:colOff>38100</xdr:colOff>
      <xdr:row>105</xdr:row>
      <xdr:rowOff>11430</xdr:rowOff>
    </xdr:to>
    <xdr:sp macro="" textlink="">
      <xdr:nvSpPr>
        <xdr:cNvPr id="784" name="楕円 783"/>
        <xdr:cNvSpPr/>
      </xdr:nvSpPr>
      <xdr:spPr>
        <a:xfrm>
          <a:off x="13652500" y="1791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77470</xdr:rowOff>
    </xdr:from>
    <xdr:to>
      <xdr:col>76</xdr:col>
      <xdr:colOff>114300</xdr:colOff>
      <xdr:row>104</xdr:row>
      <xdr:rowOff>132080</xdr:rowOff>
    </xdr:to>
    <xdr:cxnSp macro="">
      <xdr:nvCxnSpPr>
        <xdr:cNvPr id="785" name="直線コネクタ 784"/>
        <xdr:cNvCxnSpPr/>
      </xdr:nvCxnSpPr>
      <xdr:spPr>
        <a:xfrm flipV="1">
          <a:off x="13703300" y="17908270"/>
          <a:ext cx="8890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157480</xdr:rowOff>
    </xdr:from>
    <xdr:to>
      <xdr:col>67</xdr:col>
      <xdr:colOff>101600</xdr:colOff>
      <xdr:row>104</xdr:row>
      <xdr:rowOff>87630</xdr:rowOff>
    </xdr:to>
    <xdr:sp macro="" textlink="">
      <xdr:nvSpPr>
        <xdr:cNvPr id="786" name="楕円 785"/>
        <xdr:cNvSpPr/>
      </xdr:nvSpPr>
      <xdr:spPr>
        <a:xfrm>
          <a:off x="12763500" y="1781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36830</xdr:rowOff>
    </xdr:from>
    <xdr:to>
      <xdr:col>71</xdr:col>
      <xdr:colOff>177800</xdr:colOff>
      <xdr:row>104</xdr:row>
      <xdr:rowOff>132080</xdr:rowOff>
    </xdr:to>
    <xdr:cxnSp macro="">
      <xdr:nvCxnSpPr>
        <xdr:cNvPr id="787" name="直線コネクタ 786"/>
        <xdr:cNvCxnSpPr/>
      </xdr:nvCxnSpPr>
      <xdr:spPr>
        <a:xfrm>
          <a:off x="12814300" y="1786763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124477</xdr:rowOff>
    </xdr:from>
    <xdr:ext cx="405111" cy="259045"/>
    <xdr:sp macro="" textlink="">
      <xdr:nvSpPr>
        <xdr:cNvPr id="788" name="n_1aveValue【公民館】&#10;有形固定資産減価償却率"/>
        <xdr:cNvSpPr txBox="1"/>
      </xdr:nvSpPr>
      <xdr:spPr>
        <a:xfrm>
          <a:off x="15266044" y="18126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97807</xdr:rowOff>
    </xdr:from>
    <xdr:ext cx="405111" cy="259045"/>
    <xdr:sp macro="" textlink="">
      <xdr:nvSpPr>
        <xdr:cNvPr id="789" name="n_2aveValue【公民館】&#10;有形固定資産減価償却率"/>
        <xdr:cNvSpPr txBox="1"/>
      </xdr:nvSpPr>
      <xdr:spPr>
        <a:xfrm>
          <a:off x="14389744" y="18100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44466</xdr:rowOff>
    </xdr:from>
    <xdr:ext cx="405111" cy="259045"/>
    <xdr:sp macro="" textlink="">
      <xdr:nvSpPr>
        <xdr:cNvPr id="790" name="n_3aveValue【公民館】&#10;有形固定資産減価償却率"/>
        <xdr:cNvSpPr txBox="1"/>
      </xdr:nvSpPr>
      <xdr:spPr>
        <a:xfrm>
          <a:off x="13500744" y="18046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69866</xdr:rowOff>
    </xdr:from>
    <xdr:ext cx="405111" cy="259045"/>
    <xdr:sp macro="" textlink="">
      <xdr:nvSpPr>
        <xdr:cNvPr id="791" name="n_4aveValue【公民館】&#10;有形固定資産減価償却率"/>
        <xdr:cNvSpPr txBox="1"/>
      </xdr:nvSpPr>
      <xdr:spPr>
        <a:xfrm>
          <a:off x="12611744" y="18072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20338</xdr:rowOff>
    </xdr:from>
    <xdr:ext cx="405111" cy="259045"/>
    <xdr:sp macro="" textlink="">
      <xdr:nvSpPr>
        <xdr:cNvPr id="792" name="n_1mainValue【公民館】&#10;有形固定資産減価償却率"/>
        <xdr:cNvSpPr txBox="1"/>
      </xdr:nvSpPr>
      <xdr:spPr>
        <a:xfrm>
          <a:off x="15266044" y="17679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144797</xdr:rowOff>
    </xdr:from>
    <xdr:ext cx="405111" cy="259045"/>
    <xdr:sp macro="" textlink="">
      <xdr:nvSpPr>
        <xdr:cNvPr id="793" name="n_2mainValue【公民館】&#10;有形固定資産減価償却率"/>
        <xdr:cNvSpPr txBox="1"/>
      </xdr:nvSpPr>
      <xdr:spPr>
        <a:xfrm>
          <a:off x="14389744" y="1763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27957</xdr:rowOff>
    </xdr:from>
    <xdr:ext cx="405111" cy="259045"/>
    <xdr:sp macro="" textlink="">
      <xdr:nvSpPr>
        <xdr:cNvPr id="794" name="n_3mainValue【公民館】&#10;有形固定資産減価償却率"/>
        <xdr:cNvSpPr txBox="1"/>
      </xdr:nvSpPr>
      <xdr:spPr>
        <a:xfrm>
          <a:off x="13500744" y="17687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104157</xdr:rowOff>
    </xdr:from>
    <xdr:ext cx="405111" cy="259045"/>
    <xdr:sp macro="" textlink="">
      <xdr:nvSpPr>
        <xdr:cNvPr id="795" name="n_4mainValue【公民館】&#10;有形固定資産減価償却率"/>
        <xdr:cNvSpPr txBox="1"/>
      </xdr:nvSpPr>
      <xdr:spPr>
        <a:xfrm>
          <a:off x="12611744" y="1759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6" name="直線コネクタ 8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7" name="テキスト ボックス 8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8" name="直線コネクタ 8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9" name="テキスト ボックス 8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0" name="直線コネクタ 8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1" name="テキスト ボックス 8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2" name="直線コネクタ 8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3" name="テキスト ボックス 8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4" name="直線コネクタ 8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5" name="テキスト ボックス 8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819" name="直線コネクタ 818"/>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820"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821" name="直線コネクタ 820"/>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822" name="【公民館】&#10;一人当たり面積最大値テキスト"/>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823" name="直線コネクタ 822"/>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146066</xdr:rowOff>
    </xdr:from>
    <xdr:ext cx="469744" cy="259045"/>
    <xdr:sp macro="" textlink="">
      <xdr:nvSpPr>
        <xdr:cNvPr id="824" name="【公民館】&#10;一人当たり面積平均値テキスト"/>
        <xdr:cNvSpPr txBox="1"/>
      </xdr:nvSpPr>
      <xdr:spPr>
        <a:xfrm>
          <a:off x="22199600" y="18148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825" name="フローチャート: 判断 824"/>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20320</xdr:rowOff>
    </xdr:from>
    <xdr:to>
      <xdr:col>112</xdr:col>
      <xdr:colOff>38100</xdr:colOff>
      <xdr:row>107</xdr:row>
      <xdr:rowOff>121920</xdr:rowOff>
    </xdr:to>
    <xdr:sp macro="" textlink="">
      <xdr:nvSpPr>
        <xdr:cNvPr id="826" name="フローチャート: 判断 825"/>
        <xdr:cNvSpPr/>
      </xdr:nvSpPr>
      <xdr:spPr>
        <a:xfrm>
          <a:off x="21272500" y="1836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12700</xdr:rowOff>
    </xdr:from>
    <xdr:to>
      <xdr:col>107</xdr:col>
      <xdr:colOff>101600</xdr:colOff>
      <xdr:row>107</xdr:row>
      <xdr:rowOff>114300</xdr:rowOff>
    </xdr:to>
    <xdr:sp macro="" textlink="">
      <xdr:nvSpPr>
        <xdr:cNvPr id="827" name="フローチャート: 判断 826"/>
        <xdr:cNvSpPr/>
      </xdr:nvSpPr>
      <xdr:spPr>
        <a:xfrm>
          <a:off x="20383500" y="183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828" name="フローチャート: 判断 827"/>
        <xdr:cNvSpPr/>
      </xdr:nvSpPr>
      <xdr:spPr>
        <a:xfrm>
          <a:off x="19494500" y="1835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12700</xdr:rowOff>
    </xdr:from>
    <xdr:to>
      <xdr:col>98</xdr:col>
      <xdr:colOff>38100</xdr:colOff>
      <xdr:row>107</xdr:row>
      <xdr:rowOff>114300</xdr:rowOff>
    </xdr:to>
    <xdr:sp macro="" textlink="">
      <xdr:nvSpPr>
        <xdr:cNvPr id="829" name="フローチャート: 判断 828"/>
        <xdr:cNvSpPr/>
      </xdr:nvSpPr>
      <xdr:spPr>
        <a:xfrm>
          <a:off x="18605500" y="1835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101600</xdr:rowOff>
    </xdr:from>
    <xdr:to>
      <xdr:col>116</xdr:col>
      <xdr:colOff>114300</xdr:colOff>
      <xdr:row>108</xdr:row>
      <xdr:rowOff>31750</xdr:rowOff>
    </xdr:to>
    <xdr:sp macro="" textlink="">
      <xdr:nvSpPr>
        <xdr:cNvPr id="835" name="楕円 834"/>
        <xdr:cNvSpPr/>
      </xdr:nvSpPr>
      <xdr:spPr>
        <a:xfrm>
          <a:off x="22110700" y="1844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80027</xdr:rowOff>
    </xdr:from>
    <xdr:ext cx="469744" cy="259045"/>
    <xdr:sp macro="" textlink="">
      <xdr:nvSpPr>
        <xdr:cNvPr id="836" name="【公民館】&#10;一人当たり面積該当値テキスト"/>
        <xdr:cNvSpPr txBox="1"/>
      </xdr:nvSpPr>
      <xdr:spPr>
        <a:xfrm>
          <a:off x="22199600"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73661</xdr:rowOff>
    </xdr:from>
    <xdr:to>
      <xdr:col>112</xdr:col>
      <xdr:colOff>38100</xdr:colOff>
      <xdr:row>108</xdr:row>
      <xdr:rowOff>3811</xdr:rowOff>
    </xdr:to>
    <xdr:sp macro="" textlink="">
      <xdr:nvSpPr>
        <xdr:cNvPr id="837" name="楕円 836"/>
        <xdr:cNvSpPr/>
      </xdr:nvSpPr>
      <xdr:spPr>
        <a:xfrm>
          <a:off x="21272500" y="1841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124461</xdr:rowOff>
    </xdr:from>
    <xdr:to>
      <xdr:col>116</xdr:col>
      <xdr:colOff>63500</xdr:colOff>
      <xdr:row>107</xdr:row>
      <xdr:rowOff>152400</xdr:rowOff>
    </xdr:to>
    <xdr:cxnSp macro="">
      <xdr:nvCxnSpPr>
        <xdr:cNvPr id="838" name="直線コネクタ 837"/>
        <xdr:cNvCxnSpPr/>
      </xdr:nvCxnSpPr>
      <xdr:spPr>
        <a:xfrm>
          <a:off x="21323300" y="18469611"/>
          <a:ext cx="8382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64770</xdr:rowOff>
    </xdr:from>
    <xdr:to>
      <xdr:col>107</xdr:col>
      <xdr:colOff>101600</xdr:colOff>
      <xdr:row>107</xdr:row>
      <xdr:rowOff>166370</xdr:rowOff>
    </xdr:to>
    <xdr:sp macro="" textlink="">
      <xdr:nvSpPr>
        <xdr:cNvPr id="839" name="楕円 838"/>
        <xdr:cNvSpPr/>
      </xdr:nvSpPr>
      <xdr:spPr>
        <a:xfrm>
          <a:off x="20383500" y="1840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115570</xdr:rowOff>
    </xdr:from>
    <xdr:to>
      <xdr:col>111</xdr:col>
      <xdr:colOff>177800</xdr:colOff>
      <xdr:row>107</xdr:row>
      <xdr:rowOff>124461</xdr:rowOff>
    </xdr:to>
    <xdr:cxnSp macro="">
      <xdr:nvCxnSpPr>
        <xdr:cNvPr id="840" name="直線コネクタ 839"/>
        <xdr:cNvCxnSpPr/>
      </xdr:nvCxnSpPr>
      <xdr:spPr>
        <a:xfrm>
          <a:off x="20434300" y="18460720"/>
          <a:ext cx="8890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80011</xdr:rowOff>
    </xdr:from>
    <xdr:to>
      <xdr:col>102</xdr:col>
      <xdr:colOff>165100</xdr:colOff>
      <xdr:row>108</xdr:row>
      <xdr:rowOff>10161</xdr:rowOff>
    </xdr:to>
    <xdr:sp macro="" textlink="">
      <xdr:nvSpPr>
        <xdr:cNvPr id="841" name="楕円 840"/>
        <xdr:cNvSpPr/>
      </xdr:nvSpPr>
      <xdr:spPr>
        <a:xfrm>
          <a:off x="19494500" y="1842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115570</xdr:rowOff>
    </xdr:from>
    <xdr:to>
      <xdr:col>107</xdr:col>
      <xdr:colOff>50800</xdr:colOff>
      <xdr:row>107</xdr:row>
      <xdr:rowOff>130811</xdr:rowOff>
    </xdr:to>
    <xdr:cxnSp macro="">
      <xdr:nvCxnSpPr>
        <xdr:cNvPr id="842" name="直線コネクタ 841"/>
        <xdr:cNvCxnSpPr/>
      </xdr:nvCxnSpPr>
      <xdr:spPr>
        <a:xfrm flipV="1">
          <a:off x="19545300" y="184607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68580</xdr:rowOff>
    </xdr:from>
    <xdr:to>
      <xdr:col>98</xdr:col>
      <xdr:colOff>38100</xdr:colOff>
      <xdr:row>107</xdr:row>
      <xdr:rowOff>170180</xdr:rowOff>
    </xdr:to>
    <xdr:sp macro="" textlink="">
      <xdr:nvSpPr>
        <xdr:cNvPr id="843" name="楕円 842"/>
        <xdr:cNvSpPr/>
      </xdr:nvSpPr>
      <xdr:spPr>
        <a:xfrm>
          <a:off x="18605500" y="1841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119380</xdr:rowOff>
    </xdr:from>
    <xdr:to>
      <xdr:col>102</xdr:col>
      <xdr:colOff>114300</xdr:colOff>
      <xdr:row>107</xdr:row>
      <xdr:rowOff>130811</xdr:rowOff>
    </xdr:to>
    <xdr:cxnSp macro="">
      <xdr:nvCxnSpPr>
        <xdr:cNvPr id="844" name="直線コネクタ 843"/>
        <xdr:cNvCxnSpPr/>
      </xdr:nvCxnSpPr>
      <xdr:spPr>
        <a:xfrm>
          <a:off x="18656300" y="184645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138447</xdr:rowOff>
    </xdr:from>
    <xdr:ext cx="469744" cy="259045"/>
    <xdr:sp macro="" textlink="">
      <xdr:nvSpPr>
        <xdr:cNvPr id="845" name="n_1aveValue【公民館】&#10;一人当たり面積"/>
        <xdr:cNvSpPr txBox="1"/>
      </xdr:nvSpPr>
      <xdr:spPr>
        <a:xfrm>
          <a:off x="21075727" y="1814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130827</xdr:rowOff>
    </xdr:from>
    <xdr:ext cx="469744" cy="259045"/>
    <xdr:sp macro="" textlink="">
      <xdr:nvSpPr>
        <xdr:cNvPr id="846" name="n_2aveValue【公民館】&#10;一人当たり面積"/>
        <xdr:cNvSpPr txBox="1"/>
      </xdr:nvSpPr>
      <xdr:spPr>
        <a:xfrm>
          <a:off x="20199427" y="181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128288</xdr:rowOff>
    </xdr:from>
    <xdr:ext cx="469744" cy="259045"/>
    <xdr:sp macro="" textlink="">
      <xdr:nvSpPr>
        <xdr:cNvPr id="847" name="n_3aveValue【公民館】&#10;一人当たり面積"/>
        <xdr:cNvSpPr txBox="1"/>
      </xdr:nvSpPr>
      <xdr:spPr>
        <a:xfrm>
          <a:off x="19310427" y="1813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130827</xdr:rowOff>
    </xdr:from>
    <xdr:ext cx="469744" cy="259045"/>
    <xdr:sp macro="" textlink="">
      <xdr:nvSpPr>
        <xdr:cNvPr id="848" name="n_4aveValue【公民館】&#10;一人当たり面積"/>
        <xdr:cNvSpPr txBox="1"/>
      </xdr:nvSpPr>
      <xdr:spPr>
        <a:xfrm>
          <a:off x="18421427" y="181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166388</xdr:rowOff>
    </xdr:from>
    <xdr:ext cx="469744" cy="259045"/>
    <xdr:sp macro="" textlink="">
      <xdr:nvSpPr>
        <xdr:cNvPr id="849" name="n_1mainValue【公民館】&#10;一人当たり面積"/>
        <xdr:cNvSpPr txBox="1"/>
      </xdr:nvSpPr>
      <xdr:spPr>
        <a:xfrm>
          <a:off x="21075727" y="1851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157497</xdr:rowOff>
    </xdr:from>
    <xdr:ext cx="469744" cy="259045"/>
    <xdr:sp macro="" textlink="">
      <xdr:nvSpPr>
        <xdr:cNvPr id="850" name="n_2mainValue【公民館】&#10;一人当たり面積"/>
        <xdr:cNvSpPr txBox="1"/>
      </xdr:nvSpPr>
      <xdr:spPr>
        <a:xfrm>
          <a:off x="20199427" y="1850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1288</xdr:rowOff>
    </xdr:from>
    <xdr:ext cx="469744" cy="259045"/>
    <xdr:sp macro="" textlink="">
      <xdr:nvSpPr>
        <xdr:cNvPr id="851" name="n_3mainValue【公民館】&#10;一人当たり面積"/>
        <xdr:cNvSpPr txBox="1"/>
      </xdr:nvSpPr>
      <xdr:spPr>
        <a:xfrm>
          <a:off x="19310427" y="1851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161307</xdr:rowOff>
    </xdr:from>
    <xdr:ext cx="469744" cy="259045"/>
    <xdr:sp macro="" textlink="">
      <xdr:nvSpPr>
        <xdr:cNvPr id="852" name="n_4mainValue【公民館】&#10;一人当たり面積"/>
        <xdr:cNvSpPr txBox="1"/>
      </xdr:nvSpPr>
      <xdr:spPr>
        <a:xfrm>
          <a:off x="18421427" y="1850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類似団体と比較して、有形固定資産減価償却率が高くなっている施設は、道路、橋りょう・トンネル、学校施設、児童館、公民館である。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これらの有形固定資産減価償却率が高い施設は、相当程度施設が経年していることを踏まえ、長寿命化対策等の今後の管理方針等を検討し、計画的な施設の老朽化対策が必要となる。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学校施設については、有形固定資産減価償却率</a:t>
          </a:r>
          <a:r>
            <a:rPr kumimoji="1" lang="en-US" altLang="ja-JP" sz="1300" baseline="0">
              <a:latin typeface="ＭＳ Ｐゴシック" panose="020B0600070205080204" pitchFamily="50" charset="-128"/>
              <a:ea typeface="ＭＳ Ｐゴシック" panose="020B0600070205080204" pitchFamily="50" charset="-128"/>
            </a:rPr>
            <a:t>88.6</a:t>
          </a:r>
          <a:r>
            <a:rPr kumimoji="1" lang="ja-JP" altLang="en-US" sz="1300" baseline="0">
              <a:latin typeface="ＭＳ Ｐゴシック" panose="020B0600070205080204" pitchFamily="50" charset="-128"/>
              <a:ea typeface="ＭＳ Ｐゴシック" panose="020B0600070205080204" pitchFamily="50" charset="-128"/>
            </a:rPr>
            <a:t>％、一人あたり面積については類似団体平均比</a:t>
          </a:r>
          <a:r>
            <a:rPr kumimoji="1" lang="en-US" altLang="ja-JP" sz="1300" baseline="0">
              <a:latin typeface="ＭＳ Ｐゴシック" panose="020B0600070205080204" pitchFamily="50" charset="-128"/>
              <a:ea typeface="ＭＳ Ｐゴシック" panose="020B0600070205080204" pitchFamily="50" charset="-128"/>
            </a:rPr>
            <a:t>134</a:t>
          </a:r>
          <a:r>
            <a:rPr kumimoji="1" lang="ja-JP" altLang="en-US" sz="1300" baseline="0">
              <a:latin typeface="ＭＳ Ｐゴシック" panose="020B0600070205080204" pitchFamily="50" charset="-128"/>
              <a:ea typeface="ＭＳ Ｐゴシック" panose="020B0600070205080204" pitchFamily="50" charset="-128"/>
            </a:rPr>
            <a:t>％と老朽化が進んでいる施設を多く所有していることがわかる。老朽化の進行により維持管理費用の増加も見込まれるため、公共施設等総合管理計画に基づき対策に取り組むとともに、統廃合を含めた検討を進め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山梨県市川三郷町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15,499
15,220
75.18
11,218,096
10,931,837
256,987
5,821,922
14,438,205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10.5
133.8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71120</xdr:rowOff>
    </xdr:to>
    <xdr:cxnSp macro="">
      <xdr:nvCxnSpPr>
        <xdr:cNvPr id="56" name="直線コネクタ 55"/>
        <xdr:cNvCxnSpPr/>
      </xdr:nvCxnSpPr>
      <xdr:spPr>
        <a:xfrm flipV="1">
          <a:off x="4634865" y="5715000"/>
          <a:ext cx="0" cy="12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74947</xdr:rowOff>
    </xdr:from>
    <xdr:ext cx="405111" cy="259045"/>
    <xdr:sp macro="" textlink="">
      <xdr:nvSpPr>
        <xdr:cNvPr id="57" name="【図書館】&#10;有形固定資産減価償却率最小値テキスト"/>
        <xdr:cNvSpPr txBox="1"/>
      </xdr:nvSpPr>
      <xdr:spPr>
        <a:xfrm>
          <a:off x="4673600" y="6932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71120</xdr:rowOff>
    </xdr:from>
    <xdr:to>
      <xdr:col>24</xdr:col>
      <xdr:colOff>152400</xdr:colOff>
      <xdr:row>40</xdr:row>
      <xdr:rowOff>71120</xdr:rowOff>
    </xdr:to>
    <xdr:cxnSp macro="">
      <xdr:nvCxnSpPr>
        <xdr:cNvPr id="58" name="直線コネクタ 57"/>
        <xdr:cNvCxnSpPr/>
      </xdr:nvCxnSpPr>
      <xdr:spPr>
        <a:xfrm>
          <a:off x="4546600" y="692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47007</xdr:rowOff>
    </xdr:from>
    <xdr:ext cx="405111" cy="259045"/>
    <xdr:sp macro="" textlink="">
      <xdr:nvSpPr>
        <xdr:cNvPr id="61" name="【図書館】&#10;有形固定資産減価償却率平均値テキスト"/>
        <xdr:cNvSpPr txBox="1"/>
      </xdr:nvSpPr>
      <xdr:spPr>
        <a:xfrm>
          <a:off x="4673600" y="6219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68580</xdr:rowOff>
    </xdr:from>
    <xdr:to>
      <xdr:col>24</xdr:col>
      <xdr:colOff>114300</xdr:colOff>
      <xdr:row>36</xdr:row>
      <xdr:rowOff>170180</xdr:rowOff>
    </xdr:to>
    <xdr:sp macro="" textlink="">
      <xdr:nvSpPr>
        <xdr:cNvPr id="62" name="フローチャート: 判断 61"/>
        <xdr:cNvSpPr/>
      </xdr:nvSpPr>
      <xdr:spPr>
        <a:xfrm>
          <a:off x="45847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62230</xdr:rowOff>
    </xdr:from>
    <xdr:to>
      <xdr:col>20</xdr:col>
      <xdr:colOff>38100</xdr:colOff>
      <xdr:row>36</xdr:row>
      <xdr:rowOff>163830</xdr:rowOff>
    </xdr:to>
    <xdr:sp macro="" textlink="">
      <xdr:nvSpPr>
        <xdr:cNvPr id="63" name="フローチャート: 判断 62"/>
        <xdr:cNvSpPr/>
      </xdr:nvSpPr>
      <xdr:spPr>
        <a:xfrm>
          <a:off x="3746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69850</xdr:rowOff>
    </xdr:from>
    <xdr:to>
      <xdr:col>15</xdr:col>
      <xdr:colOff>101600</xdr:colOff>
      <xdr:row>37</xdr:row>
      <xdr:rowOff>0</xdr:rowOff>
    </xdr:to>
    <xdr:sp macro="" textlink="">
      <xdr:nvSpPr>
        <xdr:cNvPr id="64" name="フローチャート: 判断 63"/>
        <xdr:cNvSpPr/>
      </xdr:nvSpPr>
      <xdr:spPr>
        <a:xfrm>
          <a:off x="2857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49530</xdr:rowOff>
    </xdr:from>
    <xdr:to>
      <xdr:col>10</xdr:col>
      <xdr:colOff>165100</xdr:colOff>
      <xdr:row>36</xdr:row>
      <xdr:rowOff>151130</xdr:rowOff>
    </xdr:to>
    <xdr:sp macro="" textlink="">
      <xdr:nvSpPr>
        <xdr:cNvPr id="65" name="フローチャート: 判断 64"/>
        <xdr:cNvSpPr/>
      </xdr:nvSpPr>
      <xdr:spPr>
        <a:xfrm>
          <a:off x="1968500" y="622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45720</xdr:rowOff>
    </xdr:from>
    <xdr:to>
      <xdr:col>6</xdr:col>
      <xdr:colOff>38100</xdr:colOff>
      <xdr:row>36</xdr:row>
      <xdr:rowOff>147320</xdr:rowOff>
    </xdr:to>
    <xdr:sp macro="" textlink="">
      <xdr:nvSpPr>
        <xdr:cNvPr id="66" name="フローチャート: 判断 65"/>
        <xdr:cNvSpPr/>
      </xdr:nvSpPr>
      <xdr:spPr>
        <a:xfrm>
          <a:off x="10795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69850</xdr:rowOff>
    </xdr:from>
    <xdr:to>
      <xdr:col>24</xdr:col>
      <xdr:colOff>114300</xdr:colOff>
      <xdr:row>34</xdr:row>
      <xdr:rowOff>0</xdr:rowOff>
    </xdr:to>
    <xdr:sp macro="" textlink="">
      <xdr:nvSpPr>
        <xdr:cNvPr id="72" name="楕円 71"/>
        <xdr:cNvSpPr/>
      </xdr:nvSpPr>
      <xdr:spPr>
        <a:xfrm>
          <a:off x="45847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156227</xdr:rowOff>
    </xdr:from>
    <xdr:ext cx="340478" cy="259045"/>
    <xdr:sp macro="" textlink="">
      <xdr:nvSpPr>
        <xdr:cNvPr id="73" name="【図書館】&#10;有形固定資産減価償却率該当値テキスト"/>
        <xdr:cNvSpPr txBox="1"/>
      </xdr:nvSpPr>
      <xdr:spPr>
        <a:xfrm>
          <a:off x="4673600" y="5642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30480</xdr:rowOff>
    </xdr:from>
    <xdr:to>
      <xdr:col>20</xdr:col>
      <xdr:colOff>38100</xdr:colOff>
      <xdr:row>33</xdr:row>
      <xdr:rowOff>132080</xdr:rowOff>
    </xdr:to>
    <xdr:sp macro="" textlink="">
      <xdr:nvSpPr>
        <xdr:cNvPr id="74" name="楕円 73"/>
        <xdr:cNvSpPr/>
      </xdr:nvSpPr>
      <xdr:spPr>
        <a:xfrm>
          <a:off x="3746500" y="568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81280</xdr:rowOff>
    </xdr:from>
    <xdr:to>
      <xdr:col>24</xdr:col>
      <xdr:colOff>63500</xdr:colOff>
      <xdr:row>33</xdr:row>
      <xdr:rowOff>120650</xdr:rowOff>
    </xdr:to>
    <xdr:cxnSp macro="">
      <xdr:nvCxnSpPr>
        <xdr:cNvPr id="75" name="直線コネクタ 74"/>
        <xdr:cNvCxnSpPr/>
      </xdr:nvCxnSpPr>
      <xdr:spPr>
        <a:xfrm>
          <a:off x="3797300" y="5739130"/>
          <a:ext cx="8382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76200</xdr:rowOff>
    </xdr:from>
    <xdr:to>
      <xdr:col>15</xdr:col>
      <xdr:colOff>101600</xdr:colOff>
      <xdr:row>41</xdr:row>
      <xdr:rowOff>6350</xdr:rowOff>
    </xdr:to>
    <xdr:sp macro="" textlink="">
      <xdr:nvSpPr>
        <xdr:cNvPr id="76" name="楕円 75"/>
        <xdr:cNvSpPr/>
      </xdr:nvSpPr>
      <xdr:spPr>
        <a:xfrm>
          <a:off x="2857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81280</xdr:rowOff>
    </xdr:from>
    <xdr:to>
      <xdr:col>19</xdr:col>
      <xdr:colOff>177800</xdr:colOff>
      <xdr:row>40</xdr:row>
      <xdr:rowOff>127000</xdr:rowOff>
    </xdr:to>
    <xdr:cxnSp macro="">
      <xdr:nvCxnSpPr>
        <xdr:cNvPr id="77" name="直線コネクタ 76"/>
        <xdr:cNvCxnSpPr/>
      </xdr:nvCxnSpPr>
      <xdr:spPr>
        <a:xfrm flipV="1">
          <a:off x="2908300" y="5739130"/>
          <a:ext cx="889000" cy="124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62230</xdr:rowOff>
    </xdr:from>
    <xdr:to>
      <xdr:col>10</xdr:col>
      <xdr:colOff>165100</xdr:colOff>
      <xdr:row>39</xdr:row>
      <xdr:rowOff>163830</xdr:rowOff>
    </xdr:to>
    <xdr:sp macro="" textlink="">
      <xdr:nvSpPr>
        <xdr:cNvPr id="78" name="楕円 77"/>
        <xdr:cNvSpPr/>
      </xdr:nvSpPr>
      <xdr:spPr>
        <a:xfrm>
          <a:off x="1968500" y="674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113030</xdr:rowOff>
    </xdr:from>
    <xdr:to>
      <xdr:col>15</xdr:col>
      <xdr:colOff>50800</xdr:colOff>
      <xdr:row>40</xdr:row>
      <xdr:rowOff>127000</xdr:rowOff>
    </xdr:to>
    <xdr:cxnSp macro="">
      <xdr:nvCxnSpPr>
        <xdr:cNvPr id="79" name="直線コネクタ 78"/>
        <xdr:cNvCxnSpPr/>
      </xdr:nvCxnSpPr>
      <xdr:spPr>
        <a:xfrm>
          <a:off x="2019300" y="6799580"/>
          <a:ext cx="889000" cy="18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49530</xdr:rowOff>
    </xdr:from>
    <xdr:to>
      <xdr:col>6</xdr:col>
      <xdr:colOff>38100</xdr:colOff>
      <xdr:row>38</xdr:row>
      <xdr:rowOff>151130</xdr:rowOff>
    </xdr:to>
    <xdr:sp macro="" textlink="">
      <xdr:nvSpPr>
        <xdr:cNvPr id="80" name="楕円 79"/>
        <xdr:cNvSpPr/>
      </xdr:nvSpPr>
      <xdr:spPr>
        <a:xfrm>
          <a:off x="1079500" y="65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100330</xdr:rowOff>
    </xdr:from>
    <xdr:to>
      <xdr:col>10</xdr:col>
      <xdr:colOff>114300</xdr:colOff>
      <xdr:row>39</xdr:row>
      <xdr:rowOff>113030</xdr:rowOff>
    </xdr:to>
    <xdr:cxnSp macro="">
      <xdr:nvCxnSpPr>
        <xdr:cNvPr id="81" name="直線コネクタ 80"/>
        <xdr:cNvCxnSpPr/>
      </xdr:nvCxnSpPr>
      <xdr:spPr>
        <a:xfrm>
          <a:off x="1130300" y="6615430"/>
          <a:ext cx="889000" cy="18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2" name="n_1aveValue【図書館】&#10;有形固定資産減価償却率"/>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16527</xdr:rowOff>
    </xdr:from>
    <xdr:ext cx="405111" cy="259045"/>
    <xdr:sp macro="" textlink="">
      <xdr:nvSpPr>
        <xdr:cNvPr id="83" name="n_2aveValue【図書館】&#10;有形固定資産減価償却率"/>
        <xdr:cNvSpPr txBox="1"/>
      </xdr:nvSpPr>
      <xdr:spPr>
        <a:xfrm>
          <a:off x="2705744" y="6017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167657</xdr:rowOff>
    </xdr:from>
    <xdr:ext cx="405111" cy="259045"/>
    <xdr:sp macro="" textlink="">
      <xdr:nvSpPr>
        <xdr:cNvPr id="84" name="n_3aveValue【図書館】&#10;有形固定資産減価償却率"/>
        <xdr:cNvSpPr txBox="1"/>
      </xdr:nvSpPr>
      <xdr:spPr>
        <a:xfrm>
          <a:off x="1816744" y="599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163847</xdr:rowOff>
    </xdr:from>
    <xdr:ext cx="405111" cy="259045"/>
    <xdr:sp macro="" textlink="">
      <xdr:nvSpPr>
        <xdr:cNvPr id="85" name="n_4aveValue【図書館】&#10;有形固定資産減価償却率"/>
        <xdr:cNvSpPr txBox="1"/>
      </xdr:nvSpPr>
      <xdr:spPr>
        <a:xfrm>
          <a:off x="927744" y="5993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31</xdr:row>
      <xdr:rowOff>148607</xdr:rowOff>
    </xdr:from>
    <xdr:ext cx="340478" cy="259045"/>
    <xdr:sp macro="" textlink="">
      <xdr:nvSpPr>
        <xdr:cNvPr id="86" name="n_1mainValue【図書館】&#10;有形固定資産減価償却率"/>
        <xdr:cNvSpPr txBox="1"/>
      </xdr:nvSpPr>
      <xdr:spPr>
        <a:xfrm>
          <a:off x="3614361" y="546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40</xdr:row>
      <xdr:rowOff>168927</xdr:rowOff>
    </xdr:from>
    <xdr:ext cx="469744" cy="259045"/>
    <xdr:sp macro="" textlink="">
      <xdr:nvSpPr>
        <xdr:cNvPr id="87" name="n_2mainValue【図書館】&#10;有形固定資産減価償却率"/>
        <xdr:cNvSpPr txBox="1"/>
      </xdr:nvSpPr>
      <xdr:spPr>
        <a:xfrm>
          <a:off x="2673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154957</xdr:rowOff>
    </xdr:from>
    <xdr:ext cx="405111" cy="259045"/>
    <xdr:sp macro="" textlink="">
      <xdr:nvSpPr>
        <xdr:cNvPr id="88" name="n_3mainValue【図書館】&#10;有形固定資産減価償却率"/>
        <xdr:cNvSpPr txBox="1"/>
      </xdr:nvSpPr>
      <xdr:spPr>
        <a:xfrm>
          <a:off x="1816744" y="6841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142257</xdr:rowOff>
    </xdr:from>
    <xdr:ext cx="405111" cy="259045"/>
    <xdr:sp macro="" textlink="">
      <xdr:nvSpPr>
        <xdr:cNvPr id="89" name="n_4mainValue【図書館】&#10;有形固定資産減価償却率"/>
        <xdr:cNvSpPr txBox="1"/>
      </xdr:nvSpPr>
      <xdr:spPr>
        <a:xfrm>
          <a:off x="927744" y="665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42</xdr:row>
      <xdr:rowOff>0</xdr:rowOff>
    </xdr:to>
    <xdr:cxnSp macro="">
      <xdr:nvCxnSpPr>
        <xdr:cNvPr id="113" name="直線コネクタ 112"/>
        <xdr:cNvCxnSpPr/>
      </xdr:nvCxnSpPr>
      <xdr:spPr>
        <a:xfrm flipV="1">
          <a:off x="10476865" y="566166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4"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5" name="直線コネクタ 114"/>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6" name="【図書館】&#10;一人当たり面積最大値テキスト"/>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7" name="直線コネクタ 116"/>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133367</xdr:rowOff>
    </xdr:from>
    <xdr:ext cx="469744" cy="259045"/>
    <xdr:sp macro="" textlink="">
      <xdr:nvSpPr>
        <xdr:cNvPr id="118" name="【図書館】&#10;一人当たり面積平均値テキスト"/>
        <xdr:cNvSpPr txBox="1"/>
      </xdr:nvSpPr>
      <xdr:spPr>
        <a:xfrm>
          <a:off x="10515600" y="6819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19" name="フローチャート: 判断 118"/>
        <xdr:cNvSpPr/>
      </xdr:nvSpPr>
      <xdr:spPr>
        <a:xfrm>
          <a:off x="104267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6350</xdr:rowOff>
    </xdr:from>
    <xdr:to>
      <xdr:col>50</xdr:col>
      <xdr:colOff>165100</xdr:colOff>
      <xdr:row>40</xdr:row>
      <xdr:rowOff>107950</xdr:rowOff>
    </xdr:to>
    <xdr:sp macro="" textlink="">
      <xdr:nvSpPr>
        <xdr:cNvPr id="120" name="フローチャート: 判断 119"/>
        <xdr:cNvSpPr/>
      </xdr:nvSpPr>
      <xdr:spPr>
        <a:xfrm>
          <a:off x="9588500" y="686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17780</xdr:rowOff>
    </xdr:from>
    <xdr:to>
      <xdr:col>46</xdr:col>
      <xdr:colOff>38100</xdr:colOff>
      <xdr:row>40</xdr:row>
      <xdr:rowOff>119380</xdr:rowOff>
    </xdr:to>
    <xdr:sp macro="" textlink="">
      <xdr:nvSpPr>
        <xdr:cNvPr id="121" name="フローチャート: 判断 120"/>
        <xdr:cNvSpPr/>
      </xdr:nvSpPr>
      <xdr:spPr>
        <a:xfrm>
          <a:off x="8699500" y="687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36830</xdr:rowOff>
    </xdr:from>
    <xdr:to>
      <xdr:col>41</xdr:col>
      <xdr:colOff>101600</xdr:colOff>
      <xdr:row>40</xdr:row>
      <xdr:rowOff>138430</xdr:rowOff>
    </xdr:to>
    <xdr:sp macro="" textlink="">
      <xdr:nvSpPr>
        <xdr:cNvPr id="122" name="フローチャート: 判断 121"/>
        <xdr:cNvSpPr/>
      </xdr:nvSpPr>
      <xdr:spPr>
        <a:xfrm>
          <a:off x="7810500" y="689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44450</xdr:rowOff>
    </xdr:from>
    <xdr:to>
      <xdr:col>36</xdr:col>
      <xdr:colOff>165100</xdr:colOff>
      <xdr:row>40</xdr:row>
      <xdr:rowOff>146050</xdr:rowOff>
    </xdr:to>
    <xdr:sp macro="" textlink="">
      <xdr:nvSpPr>
        <xdr:cNvPr id="123" name="フローチャート: 判断 122"/>
        <xdr:cNvSpPr/>
      </xdr:nvSpPr>
      <xdr:spPr>
        <a:xfrm>
          <a:off x="6921500" y="690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120650</xdr:rowOff>
    </xdr:from>
    <xdr:to>
      <xdr:col>55</xdr:col>
      <xdr:colOff>50800</xdr:colOff>
      <xdr:row>40</xdr:row>
      <xdr:rowOff>50800</xdr:rowOff>
    </xdr:to>
    <xdr:sp macro="" textlink="">
      <xdr:nvSpPr>
        <xdr:cNvPr id="129" name="楕円 128"/>
        <xdr:cNvSpPr/>
      </xdr:nvSpPr>
      <xdr:spPr>
        <a:xfrm>
          <a:off x="104267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143527</xdr:rowOff>
    </xdr:from>
    <xdr:ext cx="469744" cy="259045"/>
    <xdr:sp macro="" textlink="">
      <xdr:nvSpPr>
        <xdr:cNvPr id="130" name="【図書館】&#10;一人当たり面積該当値テキスト"/>
        <xdr:cNvSpPr txBox="1"/>
      </xdr:nvSpPr>
      <xdr:spPr>
        <a:xfrm>
          <a:off x="10515600"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124460</xdr:rowOff>
    </xdr:from>
    <xdr:to>
      <xdr:col>50</xdr:col>
      <xdr:colOff>165100</xdr:colOff>
      <xdr:row>40</xdr:row>
      <xdr:rowOff>54610</xdr:rowOff>
    </xdr:to>
    <xdr:sp macro="" textlink="">
      <xdr:nvSpPr>
        <xdr:cNvPr id="131" name="楕円 130"/>
        <xdr:cNvSpPr/>
      </xdr:nvSpPr>
      <xdr:spPr>
        <a:xfrm>
          <a:off x="9588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0</xdr:rowOff>
    </xdr:from>
    <xdr:to>
      <xdr:col>55</xdr:col>
      <xdr:colOff>0</xdr:colOff>
      <xdr:row>40</xdr:row>
      <xdr:rowOff>3810</xdr:rowOff>
    </xdr:to>
    <xdr:cxnSp macro="">
      <xdr:nvCxnSpPr>
        <xdr:cNvPr id="132" name="直線コネクタ 131"/>
        <xdr:cNvCxnSpPr/>
      </xdr:nvCxnSpPr>
      <xdr:spPr>
        <a:xfrm flipV="1">
          <a:off x="9639300" y="685800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147320</xdr:rowOff>
    </xdr:from>
    <xdr:to>
      <xdr:col>46</xdr:col>
      <xdr:colOff>38100</xdr:colOff>
      <xdr:row>42</xdr:row>
      <xdr:rowOff>77470</xdr:rowOff>
    </xdr:to>
    <xdr:sp macro="" textlink="">
      <xdr:nvSpPr>
        <xdr:cNvPr id="133" name="楕円 132"/>
        <xdr:cNvSpPr/>
      </xdr:nvSpPr>
      <xdr:spPr>
        <a:xfrm>
          <a:off x="8699500" y="71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3810</xdr:rowOff>
    </xdr:from>
    <xdr:to>
      <xdr:col>50</xdr:col>
      <xdr:colOff>114300</xdr:colOff>
      <xdr:row>42</xdr:row>
      <xdr:rowOff>26670</xdr:rowOff>
    </xdr:to>
    <xdr:cxnSp macro="">
      <xdr:nvCxnSpPr>
        <xdr:cNvPr id="134" name="直線コネクタ 133"/>
        <xdr:cNvCxnSpPr/>
      </xdr:nvCxnSpPr>
      <xdr:spPr>
        <a:xfrm flipV="1">
          <a:off x="8750300" y="686181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147320</xdr:rowOff>
    </xdr:from>
    <xdr:to>
      <xdr:col>41</xdr:col>
      <xdr:colOff>101600</xdr:colOff>
      <xdr:row>42</xdr:row>
      <xdr:rowOff>77470</xdr:rowOff>
    </xdr:to>
    <xdr:sp macro="" textlink="">
      <xdr:nvSpPr>
        <xdr:cNvPr id="135" name="楕円 134"/>
        <xdr:cNvSpPr/>
      </xdr:nvSpPr>
      <xdr:spPr>
        <a:xfrm>
          <a:off x="7810500" y="71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26670</xdr:rowOff>
    </xdr:from>
    <xdr:to>
      <xdr:col>45</xdr:col>
      <xdr:colOff>177800</xdr:colOff>
      <xdr:row>42</xdr:row>
      <xdr:rowOff>26670</xdr:rowOff>
    </xdr:to>
    <xdr:cxnSp macro="">
      <xdr:nvCxnSpPr>
        <xdr:cNvPr id="136" name="直線コネクタ 135"/>
        <xdr:cNvCxnSpPr/>
      </xdr:nvCxnSpPr>
      <xdr:spPr>
        <a:xfrm>
          <a:off x="7861300" y="7227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147320</xdr:rowOff>
    </xdr:from>
    <xdr:to>
      <xdr:col>36</xdr:col>
      <xdr:colOff>165100</xdr:colOff>
      <xdr:row>42</xdr:row>
      <xdr:rowOff>77470</xdr:rowOff>
    </xdr:to>
    <xdr:sp macro="" textlink="">
      <xdr:nvSpPr>
        <xdr:cNvPr id="137" name="楕円 136"/>
        <xdr:cNvSpPr/>
      </xdr:nvSpPr>
      <xdr:spPr>
        <a:xfrm>
          <a:off x="6921500" y="71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26670</xdr:rowOff>
    </xdr:from>
    <xdr:to>
      <xdr:col>41</xdr:col>
      <xdr:colOff>50800</xdr:colOff>
      <xdr:row>42</xdr:row>
      <xdr:rowOff>26670</xdr:rowOff>
    </xdr:to>
    <xdr:cxnSp macro="">
      <xdr:nvCxnSpPr>
        <xdr:cNvPr id="138" name="直線コネクタ 137"/>
        <xdr:cNvCxnSpPr/>
      </xdr:nvCxnSpPr>
      <xdr:spPr>
        <a:xfrm>
          <a:off x="6972300" y="7227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99077</xdr:rowOff>
    </xdr:from>
    <xdr:ext cx="469744" cy="259045"/>
    <xdr:sp macro="" textlink="">
      <xdr:nvSpPr>
        <xdr:cNvPr id="139" name="n_1aveValue【図書館】&#10;一人当たり面積"/>
        <xdr:cNvSpPr txBox="1"/>
      </xdr:nvSpPr>
      <xdr:spPr>
        <a:xfrm>
          <a:off x="93917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135907</xdr:rowOff>
    </xdr:from>
    <xdr:ext cx="469744" cy="259045"/>
    <xdr:sp macro="" textlink="">
      <xdr:nvSpPr>
        <xdr:cNvPr id="140" name="n_2aveValue【図書館】&#10;一人当たり面積"/>
        <xdr:cNvSpPr txBox="1"/>
      </xdr:nvSpPr>
      <xdr:spPr>
        <a:xfrm>
          <a:off x="8515427" y="665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154957</xdr:rowOff>
    </xdr:from>
    <xdr:ext cx="469744" cy="259045"/>
    <xdr:sp macro="" textlink="">
      <xdr:nvSpPr>
        <xdr:cNvPr id="141" name="n_3aveValue【図書館】&#10;一人当たり面積"/>
        <xdr:cNvSpPr txBox="1"/>
      </xdr:nvSpPr>
      <xdr:spPr>
        <a:xfrm>
          <a:off x="7626427" y="667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162577</xdr:rowOff>
    </xdr:from>
    <xdr:ext cx="469744" cy="259045"/>
    <xdr:sp macro="" textlink="">
      <xdr:nvSpPr>
        <xdr:cNvPr id="142" name="n_4aveValue【図書館】&#10;一人当たり面積"/>
        <xdr:cNvSpPr txBox="1"/>
      </xdr:nvSpPr>
      <xdr:spPr>
        <a:xfrm>
          <a:off x="6737427"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71137</xdr:rowOff>
    </xdr:from>
    <xdr:ext cx="469744" cy="259045"/>
    <xdr:sp macro="" textlink="">
      <xdr:nvSpPr>
        <xdr:cNvPr id="143" name="n_1mainValue【図書館】&#10;一人当たり面積"/>
        <xdr:cNvSpPr txBox="1"/>
      </xdr:nvSpPr>
      <xdr:spPr>
        <a:xfrm>
          <a:off x="9391727"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68597</xdr:rowOff>
    </xdr:from>
    <xdr:ext cx="469744" cy="259045"/>
    <xdr:sp macro="" textlink="">
      <xdr:nvSpPr>
        <xdr:cNvPr id="144" name="n_2mainValue【図書館】&#10;一人当たり面積"/>
        <xdr:cNvSpPr txBox="1"/>
      </xdr:nvSpPr>
      <xdr:spPr>
        <a:xfrm>
          <a:off x="8515427"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68597</xdr:rowOff>
    </xdr:from>
    <xdr:ext cx="469744" cy="259045"/>
    <xdr:sp macro="" textlink="">
      <xdr:nvSpPr>
        <xdr:cNvPr id="145" name="n_3mainValue【図書館】&#10;一人当たり面積"/>
        <xdr:cNvSpPr txBox="1"/>
      </xdr:nvSpPr>
      <xdr:spPr>
        <a:xfrm>
          <a:off x="7626427"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68597</xdr:rowOff>
    </xdr:from>
    <xdr:ext cx="469744" cy="259045"/>
    <xdr:sp macro="" textlink="">
      <xdr:nvSpPr>
        <xdr:cNvPr id="146" name="n_4mainValue【図書館】&#10;一人当たり面積"/>
        <xdr:cNvSpPr txBox="1"/>
      </xdr:nvSpPr>
      <xdr:spPr>
        <a:xfrm>
          <a:off x="6737427" y="726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172" name="直線コネクタ 171"/>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5" name="【体育館・プール】&#10;有形固定資産減価償却率最大値テキスト"/>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6" name="直線コネクタ 175"/>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10903</xdr:rowOff>
    </xdr:from>
    <xdr:ext cx="405111" cy="259045"/>
    <xdr:sp macro="" textlink="">
      <xdr:nvSpPr>
        <xdr:cNvPr id="177" name="【体育館・プール】&#10;有形固定資産減価償却率平均値テキスト"/>
        <xdr:cNvSpPr txBox="1"/>
      </xdr:nvSpPr>
      <xdr:spPr>
        <a:xfrm>
          <a:off x="4673600" y="1046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78" name="フローチャート: 判断 177"/>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79" name="フローチャート: 判断 178"/>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180" name="フローチャート: 判断 179"/>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164737</xdr:rowOff>
    </xdr:from>
    <xdr:to>
      <xdr:col>10</xdr:col>
      <xdr:colOff>165100</xdr:colOff>
      <xdr:row>61</xdr:row>
      <xdr:rowOff>94887</xdr:rowOff>
    </xdr:to>
    <xdr:sp macro="" textlink="">
      <xdr:nvSpPr>
        <xdr:cNvPr id="181" name="フローチャート: 判断 180"/>
        <xdr:cNvSpPr/>
      </xdr:nvSpPr>
      <xdr:spPr>
        <a:xfrm>
          <a:off x="1968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2" name="フローチャート: 判断 181"/>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123916</xdr:rowOff>
    </xdr:from>
    <xdr:to>
      <xdr:col>24</xdr:col>
      <xdr:colOff>114300</xdr:colOff>
      <xdr:row>58</xdr:row>
      <xdr:rowOff>54066</xdr:rowOff>
    </xdr:to>
    <xdr:sp macro="" textlink="">
      <xdr:nvSpPr>
        <xdr:cNvPr id="188" name="楕円 187"/>
        <xdr:cNvSpPr/>
      </xdr:nvSpPr>
      <xdr:spPr>
        <a:xfrm>
          <a:off x="4584700" y="98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146793</xdr:rowOff>
    </xdr:from>
    <xdr:ext cx="405111" cy="259045"/>
    <xdr:sp macro="" textlink="">
      <xdr:nvSpPr>
        <xdr:cNvPr id="189" name="【体育館・プール】&#10;有形固定資産減価償却率該当値テキスト"/>
        <xdr:cNvSpPr txBox="1"/>
      </xdr:nvSpPr>
      <xdr:spPr>
        <a:xfrm>
          <a:off x="4673600" y="974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52070</xdr:rowOff>
    </xdr:from>
    <xdr:to>
      <xdr:col>20</xdr:col>
      <xdr:colOff>38100</xdr:colOff>
      <xdr:row>55</xdr:row>
      <xdr:rowOff>153670</xdr:rowOff>
    </xdr:to>
    <xdr:sp macro="" textlink="">
      <xdr:nvSpPr>
        <xdr:cNvPr id="190" name="楕円 189"/>
        <xdr:cNvSpPr/>
      </xdr:nvSpPr>
      <xdr:spPr>
        <a:xfrm>
          <a:off x="3746500" y="948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102870</xdr:rowOff>
    </xdr:from>
    <xdr:to>
      <xdr:col>24</xdr:col>
      <xdr:colOff>63500</xdr:colOff>
      <xdr:row>58</xdr:row>
      <xdr:rowOff>3266</xdr:rowOff>
    </xdr:to>
    <xdr:cxnSp macro="">
      <xdr:nvCxnSpPr>
        <xdr:cNvPr id="191" name="直線コネクタ 190"/>
        <xdr:cNvCxnSpPr/>
      </xdr:nvCxnSpPr>
      <xdr:spPr>
        <a:xfrm>
          <a:off x="3797300" y="9532620"/>
          <a:ext cx="838200" cy="41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79828</xdr:rowOff>
    </xdr:from>
    <xdr:to>
      <xdr:col>15</xdr:col>
      <xdr:colOff>101600</xdr:colOff>
      <xdr:row>65</xdr:row>
      <xdr:rowOff>9978</xdr:rowOff>
    </xdr:to>
    <xdr:sp macro="" textlink="">
      <xdr:nvSpPr>
        <xdr:cNvPr id="192" name="楕円 191"/>
        <xdr:cNvSpPr/>
      </xdr:nvSpPr>
      <xdr:spPr>
        <a:xfrm>
          <a:off x="2857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102870</xdr:rowOff>
    </xdr:from>
    <xdr:to>
      <xdr:col>19</xdr:col>
      <xdr:colOff>177800</xdr:colOff>
      <xdr:row>64</xdr:row>
      <xdr:rowOff>130628</xdr:rowOff>
    </xdr:to>
    <xdr:cxnSp macro="">
      <xdr:nvCxnSpPr>
        <xdr:cNvPr id="193" name="直線コネクタ 192"/>
        <xdr:cNvCxnSpPr/>
      </xdr:nvCxnSpPr>
      <xdr:spPr>
        <a:xfrm flipV="1">
          <a:off x="2908300" y="9532620"/>
          <a:ext cx="889000" cy="157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79828</xdr:rowOff>
    </xdr:from>
    <xdr:to>
      <xdr:col>10</xdr:col>
      <xdr:colOff>165100</xdr:colOff>
      <xdr:row>65</xdr:row>
      <xdr:rowOff>9978</xdr:rowOff>
    </xdr:to>
    <xdr:sp macro="" textlink="">
      <xdr:nvSpPr>
        <xdr:cNvPr id="194" name="楕円 193"/>
        <xdr:cNvSpPr/>
      </xdr:nvSpPr>
      <xdr:spPr>
        <a:xfrm>
          <a:off x="1968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130628</xdr:rowOff>
    </xdr:from>
    <xdr:to>
      <xdr:col>15</xdr:col>
      <xdr:colOff>50800</xdr:colOff>
      <xdr:row>64</xdr:row>
      <xdr:rowOff>130628</xdr:rowOff>
    </xdr:to>
    <xdr:cxnSp macro="">
      <xdr:nvCxnSpPr>
        <xdr:cNvPr id="195" name="直線コネクタ 194"/>
        <xdr:cNvCxnSpPr/>
      </xdr:nvCxnSpPr>
      <xdr:spPr>
        <a:xfrm>
          <a:off x="2019300" y="11103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109220</xdr:rowOff>
    </xdr:from>
    <xdr:to>
      <xdr:col>6</xdr:col>
      <xdr:colOff>38100</xdr:colOff>
      <xdr:row>63</xdr:row>
      <xdr:rowOff>39370</xdr:rowOff>
    </xdr:to>
    <xdr:sp macro="" textlink="">
      <xdr:nvSpPr>
        <xdr:cNvPr id="196" name="楕円 195"/>
        <xdr:cNvSpPr/>
      </xdr:nvSpPr>
      <xdr:spPr>
        <a:xfrm>
          <a:off x="1079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160020</xdr:rowOff>
    </xdr:from>
    <xdr:to>
      <xdr:col>10</xdr:col>
      <xdr:colOff>114300</xdr:colOff>
      <xdr:row>64</xdr:row>
      <xdr:rowOff>130628</xdr:rowOff>
    </xdr:to>
    <xdr:cxnSp macro="">
      <xdr:nvCxnSpPr>
        <xdr:cNvPr id="197" name="直線コネクタ 196"/>
        <xdr:cNvCxnSpPr/>
      </xdr:nvCxnSpPr>
      <xdr:spPr>
        <a:xfrm>
          <a:off x="1130300" y="10789920"/>
          <a:ext cx="889000" cy="31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198" name="n_1aveValue【体育館・プール】&#10;有形固定資産減価償却率"/>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139173</xdr:rowOff>
    </xdr:from>
    <xdr:ext cx="405111" cy="259045"/>
    <xdr:sp macro="" textlink="">
      <xdr:nvSpPr>
        <xdr:cNvPr id="199" name="n_2aveValue【体育館・プール】&#10;有形固定資産減価償却率"/>
        <xdr:cNvSpPr txBox="1"/>
      </xdr:nvSpPr>
      <xdr:spPr>
        <a:xfrm>
          <a:off x="27057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111414</xdr:rowOff>
    </xdr:from>
    <xdr:ext cx="405111" cy="259045"/>
    <xdr:sp macro="" textlink="">
      <xdr:nvSpPr>
        <xdr:cNvPr id="200" name="n_3aveValue【体育館・プール】&#10;有形固定資産減価償却率"/>
        <xdr:cNvSpPr txBox="1"/>
      </xdr:nvSpPr>
      <xdr:spPr>
        <a:xfrm>
          <a:off x="1816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1" name="n_4aveValue【体育館・プール】&#10;有形固定資産減価償却率"/>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53</xdr:row>
      <xdr:rowOff>170197</xdr:rowOff>
    </xdr:from>
    <xdr:ext cx="340478" cy="259045"/>
    <xdr:sp macro="" textlink="">
      <xdr:nvSpPr>
        <xdr:cNvPr id="202" name="n_1mainValue【体育館・プール】&#10;有形固定資産減価償却率"/>
        <xdr:cNvSpPr txBox="1"/>
      </xdr:nvSpPr>
      <xdr:spPr>
        <a:xfrm>
          <a:off x="3614361" y="9257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65</xdr:row>
      <xdr:rowOff>1105</xdr:rowOff>
    </xdr:from>
    <xdr:ext cx="469744" cy="259045"/>
    <xdr:sp macro="" textlink="">
      <xdr:nvSpPr>
        <xdr:cNvPr id="203" name="n_2mainValue【体育館・プール】&#10;有形固定資産減価償却率"/>
        <xdr:cNvSpPr txBox="1"/>
      </xdr:nvSpPr>
      <xdr:spPr>
        <a:xfrm>
          <a:off x="2673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204" name="n_3mainValue【体育館・プール】&#10;有形固定資産減価償却率"/>
        <xdr:cNvSpPr txBox="1"/>
      </xdr:nvSpPr>
      <xdr:spPr>
        <a:xfrm>
          <a:off x="1784427" y="111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30497</xdr:rowOff>
    </xdr:from>
    <xdr:ext cx="405111" cy="259045"/>
    <xdr:sp macro="" textlink="">
      <xdr:nvSpPr>
        <xdr:cNvPr id="205" name="n_4mainValue【体育館・プール】&#10;有形固定資産減価償却率"/>
        <xdr:cNvSpPr txBox="1"/>
      </xdr:nvSpPr>
      <xdr:spPr>
        <a:xfrm>
          <a:off x="927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7" name="テキスト ボックス 216"/>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9" name="テキスト ボックス 218"/>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1" name="テキスト ボックス 220"/>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3" name="テキスト ボックス 222"/>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5" name="テキスト ボックス 224"/>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7" name="テキスト ボックス 226"/>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231" name="直線コネクタ 230"/>
        <xdr:cNvCxnSpPr/>
      </xdr:nvCxnSpPr>
      <xdr:spPr>
        <a:xfrm flipV="1">
          <a:off x="10476865" y="938239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232" name="【体育館・プール】&#10;一人当たり面積最小値テキスト"/>
        <xdr:cNvSpPr txBox="1"/>
      </xdr:nvSpPr>
      <xdr:spPr>
        <a:xfrm>
          <a:off x="10515600"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233" name="直線コネクタ 232"/>
        <xdr:cNvCxnSpPr/>
      </xdr:nvCxnSpPr>
      <xdr:spPr>
        <a:xfrm>
          <a:off x="10388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234" name="【体育館・プール】&#10;一人当たり面積最大値テキスト"/>
        <xdr:cNvSpPr txBox="1"/>
      </xdr:nvSpPr>
      <xdr:spPr>
        <a:xfrm>
          <a:off x="105156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235" name="直線コネクタ 234"/>
        <xdr:cNvCxnSpPr/>
      </xdr:nvCxnSpPr>
      <xdr:spPr>
        <a:xfrm>
          <a:off x="10388600" y="93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148426</xdr:rowOff>
    </xdr:from>
    <xdr:ext cx="469744" cy="259045"/>
    <xdr:sp macro="" textlink="">
      <xdr:nvSpPr>
        <xdr:cNvPr id="236" name="【体育館・プール】&#10;一人当たり面積平均値テキスト"/>
        <xdr:cNvSpPr txBox="1"/>
      </xdr:nvSpPr>
      <xdr:spPr>
        <a:xfrm>
          <a:off x="10515600" y="10263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237" name="フローチャート: 判断 236"/>
        <xdr:cNvSpPr/>
      </xdr:nvSpPr>
      <xdr:spPr>
        <a:xfrm>
          <a:off x="10426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136978</xdr:rowOff>
    </xdr:from>
    <xdr:to>
      <xdr:col>50</xdr:col>
      <xdr:colOff>165100</xdr:colOff>
      <xdr:row>61</xdr:row>
      <xdr:rowOff>67128</xdr:rowOff>
    </xdr:to>
    <xdr:sp macro="" textlink="">
      <xdr:nvSpPr>
        <xdr:cNvPr id="238" name="フローチャート: 判断 237"/>
        <xdr:cNvSpPr/>
      </xdr:nvSpPr>
      <xdr:spPr>
        <a:xfrm>
          <a:off x="9588500" y="10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1451</xdr:rowOff>
    </xdr:from>
    <xdr:to>
      <xdr:col>46</xdr:col>
      <xdr:colOff>38100</xdr:colOff>
      <xdr:row>61</xdr:row>
      <xdr:rowOff>103051</xdr:rowOff>
    </xdr:to>
    <xdr:sp macro="" textlink="">
      <xdr:nvSpPr>
        <xdr:cNvPr id="239" name="フローチャート: 判断 238"/>
        <xdr:cNvSpPr/>
      </xdr:nvSpPr>
      <xdr:spPr>
        <a:xfrm>
          <a:off x="8699500" y="104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120650</xdr:rowOff>
    </xdr:from>
    <xdr:to>
      <xdr:col>41</xdr:col>
      <xdr:colOff>101600</xdr:colOff>
      <xdr:row>61</xdr:row>
      <xdr:rowOff>50800</xdr:rowOff>
    </xdr:to>
    <xdr:sp macro="" textlink="">
      <xdr:nvSpPr>
        <xdr:cNvPr id="240" name="フローチャート: 判断 239"/>
        <xdr:cNvSpPr/>
      </xdr:nvSpPr>
      <xdr:spPr>
        <a:xfrm>
          <a:off x="7810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3084</xdr:rowOff>
    </xdr:from>
    <xdr:to>
      <xdr:col>36</xdr:col>
      <xdr:colOff>165100</xdr:colOff>
      <xdr:row>61</xdr:row>
      <xdr:rowOff>104684</xdr:rowOff>
    </xdr:to>
    <xdr:sp macro="" textlink="">
      <xdr:nvSpPr>
        <xdr:cNvPr id="241" name="フローチャート: 判断 240"/>
        <xdr:cNvSpPr/>
      </xdr:nvSpPr>
      <xdr:spPr>
        <a:xfrm>
          <a:off x="6921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47" name="楕円 246"/>
        <xdr:cNvSpPr/>
      </xdr:nvSpPr>
      <xdr:spPr>
        <a:xfrm>
          <a:off x="104267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133367</xdr:rowOff>
    </xdr:from>
    <xdr:ext cx="469744" cy="259045"/>
    <xdr:sp macro="" textlink="">
      <xdr:nvSpPr>
        <xdr:cNvPr id="248" name="【体育館・プール】&#10;一人当たり面積該当値テキスト"/>
        <xdr:cNvSpPr txBox="1"/>
      </xdr:nvSpPr>
      <xdr:spPr>
        <a:xfrm>
          <a:off x="10515600"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159838</xdr:rowOff>
    </xdr:from>
    <xdr:to>
      <xdr:col>50</xdr:col>
      <xdr:colOff>165100</xdr:colOff>
      <xdr:row>62</xdr:row>
      <xdr:rowOff>89988</xdr:rowOff>
    </xdr:to>
    <xdr:sp macro="" textlink="">
      <xdr:nvSpPr>
        <xdr:cNvPr id="249" name="楕円 248"/>
        <xdr:cNvSpPr/>
      </xdr:nvSpPr>
      <xdr:spPr>
        <a:xfrm>
          <a:off x="95885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34290</xdr:rowOff>
    </xdr:from>
    <xdr:to>
      <xdr:col>55</xdr:col>
      <xdr:colOff>0</xdr:colOff>
      <xdr:row>62</xdr:row>
      <xdr:rowOff>39188</xdr:rowOff>
    </xdr:to>
    <xdr:cxnSp macro="">
      <xdr:nvCxnSpPr>
        <xdr:cNvPr id="250" name="直線コネクタ 249"/>
        <xdr:cNvCxnSpPr/>
      </xdr:nvCxnSpPr>
      <xdr:spPr>
        <a:xfrm flipV="1">
          <a:off x="9639300" y="10664190"/>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92891</xdr:rowOff>
    </xdr:from>
    <xdr:to>
      <xdr:col>46</xdr:col>
      <xdr:colOff>38100</xdr:colOff>
      <xdr:row>64</xdr:row>
      <xdr:rowOff>23041</xdr:rowOff>
    </xdr:to>
    <xdr:sp macro="" textlink="">
      <xdr:nvSpPr>
        <xdr:cNvPr id="251" name="楕円 250"/>
        <xdr:cNvSpPr/>
      </xdr:nvSpPr>
      <xdr:spPr>
        <a:xfrm>
          <a:off x="8699500" y="108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39188</xdr:rowOff>
    </xdr:from>
    <xdr:to>
      <xdr:col>50</xdr:col>
      <xdr:colOff>114300</xdr:colOff>
      <xdr:row>63</xdr:row>
      <xdr:rowOff>143691</xdr:rowOff>
    </xdr:to>
    <xdr:cxnSp macro="">
      <xdr:nvCxnSpPr>
        <xdr:cNvPr id="252" name="直線コネクタ 251"/>
        <xdr:cNvCxnSpPr/>
      </xdr:nvCxnSpPr>
      <xdr:spPr>
        <a:xfrm flipV="1">
          <a:off x="8750300" y="10669088"/>
          <a:ext cx="889000" cy="27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94524</xdr:rowOff>
    </xdr:from>
    <xdr:to>
      <xdr:col>41</xdr:col>
      <xdr:colOff>101600</xdr:colOff>
      <xdr:row>64</xdr:row>
      <xdr:rowOff>24674</xdr:rowOff>
    </xdr:to>
    <xdr:sp macro="" textlink="">
      <xdr:nvSpPr>
        <xdr:cNvPr id="253" name="楕円 252"/>
        <xdr:cNvSpPr/>
      </xdr:nvSpPr>
      <xdr:spPr>
        <a:xfrm>
          <a:off x="7810500" y="108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143691</xdr:rowOff>
    </xdr:from>
    <xdr:to>
      <xdr:col>45</xdr:col>
      <xdr:colOff>177800</xdr:colOff>
      <xdr:row>63</xdr:row>
      <xdr:rowOff>145324</xdr:rowOff>
    </xdr:to>
    <xdr:cxnSp macro="">
      <xdr:nvCxnSpPr>
        <xdr:cNvPr id="254" name="直線コネクタ 253"/>
        <xdr:cNvCxnSpPr/>
      </xdr:nvCxnSpPr>
      <xdr:spPr>
        <a:xfrm flipV="1">
          <a:off x="7861300" y="1094504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164737</xdr:rowOff>
    </xdr:from>
    <xdr:to>
      <xdr:col>36</xdr:col>
      <xdr:colOff>165100</xdr:colOff>
      <xdr:row>63</xdr:row>
      <xdr:rowOff>94887</xdr:rowOff>
    </xdr:to>
    <xdr:sp macro="" textlink="">
      <xdr:nvSpPr>
        <xdr:cNvPr id="255" name="楕円 254"/>
        <xdr:cNvSpPr/>
      </xdr:nvSpPr>
      <xdr:spPr>
        <a:xfrm>
          <a:off x="69215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44087</xdr:rowOff>
    </xdr:from>
    <xdr:to>
      <xdr:col>41</xdr:col>
      <xdr:colOff>50800</xdr:colOff>
      <xdr:row>63</xdr:row>
      <xdr:rowOff>145324</xdr:rowOff>
    </xdr:to>
    <xdr:cxnSp macro="">
      <xdr:nvCxnSpPr>
        <xdr:cNvPr id="256" name="直線コネクタ 255"/>
        <xdr:cNvCxnSpPr/>
      </xdr:nvCxnSpPr>
      <xdr:spPr>
        <a:xfrm>
          <a:off x="6972300" y="10845437"/>
          <a:ext cx="889000"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83655</xdr:rowOff>
    </xdr:from>
    <xdr:ext cx="469744" cy="259045"/>
    <xdr:sp macro="" textlink="">
      <xdr:nvSpPr>
        <xdr:cNvPr id="257" name="n_1aveValue【体育館・プール】&#10;一人当たり面積"/>
        <xdr:cNvSpPr txBox="1"/>
      </xdr:nvSpPr>
      <xdr:spPr>
        <a:xfrm>
          <a:off x="9391727" y="1019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119578</xdr:rowOff>
    </xdr:from>
    <xdr:ext cx="469744" cy="259045"/>
    <xdr:sp macro="" textlink="">
      <xdr:nvSpPr>
        <xdr:cNvPr id="258" name="n_2aveValue【体育館・プール】&#10;一人当たり面積"/>
        <xdr:cNvSpPr txBox="1"/>
      </xdr:nvSpPr>
      <xdr:spPr>
        <a:xfrm>
          <a:off x="8515427" y="1023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67327</xdr:rowOff>
    </xdr:from>
    <xdr:ext cx="469744" cy="259045"/>
    <xdr:sp macro="" textlink="">
      <xdr:nvSpPr>
        <xdr:cNvPr id="259" name="n_3aveValue【体育館・プール】&#10;一人当たり面積"/>
        <xdr:cNvSpPr txBox="1"/>
      </xdr:nvSpPr>
      <xdr:spPr>
        <a:xfrm>
          <a:off x="7626427" y="1018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121211</xdr:rowOff>
    </xdr:from>
    <xdr:ext cx="469744" cy="259045"/>
    <xdr:sp macro="" textlink="">
      <xdr:nvSpPr>
        <xdr:cNvPr id="260" name="n_4aveValue【体育館・プール】&#10;一人当たり面積"/>
        <xdr:cNvSpPr txBox="1"/>
      </xdr:nvSpPr>
      <xdr:spPr>
        <a:xfrm>
          <a:off x="6737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81115</xdr:rowOff>
    </xdr:from>
    <xdr:ext cx="469744" cy="259045"/>
    <xdr:sp macro="" textlink="">
      <xdr:nvSpPr>
        <xdr:cNvPr id="261" name="n_1mainValue【体育館・プール】&#10;一人当たり面積"/>
        <xdr:cNvSpPr txBox="1"/>
      </xdr:nvSpPr>
      <xdr:spPr>
        <a:xfrm>
          <a:off x="93917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14168</xdr:rowOff>
    </xdr:from>
    <xdr:ext cx="469744" cy="259045"/>
    <xdr:sp macro="" textlink="">
      <xdr:nvSpPr>
        <xdr:cNvPr id="262" name="n_2mainValue【体育館・プール】&#10;一人当たり面積"/>
        <xdr:cNvSpPr txBox="1"/>
      </xdr:nvSpPr>
      <xdr:spPr>
        <a:xfrm>
          <a:off x="8515427" y="1098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15801</xdr:rowOff>
    </xdr:from>
    <xdr:ext cx="469744" cy="259045"/>
    <xdr:sp macro="" textlink="">
      <xdr:nvSpPr>
        <xdr:cNvPr id="263" name="n_3mainValue【体育館・プール】&#10;一人当たり面積"/>
        <xdr:cNvSpPr txBox="1"/>
      </xdr:nvSpPr>
      <xdr:spPr>
        <a:xfrm>
          <a:off x="7626427" y="1098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86014</xdr:rowOff>
    </xdr:from>
    <xdr:ext cx="469744" cy="259045"/>
    <xdr:sp macro="" textlink="">
      <xdr:nvSpPr>
        <xdr:cNvPr id="264" name="n_4mainValue【体育館・プール】&#10;一人当たり面積"/>
        <xdr:cNvSpPr txBox="1"/>
      </xdr:nvSpPr>
      <xdr:spPr>
        <a:xfrm>
          <a:off x="6737427" y="1088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1" name="正方形/長方形 2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2" name="正方形/長方形 2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3" name="正方形/長方形 2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4" name="正方形/長方形 2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5" name="正方形/長方形 2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6" name="正方形/長方形 2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7" name="正方形/長方形 2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8" name="正方形/長方形 2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9" name="テキスト ボックス 2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0" name="直線コネクタ 2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1" name="テキスト ボックス 2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2" name="直線コネクタ 2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3" name="テキスト ボックス 29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4" name="直線コネクタ 2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5" name="テキスト ボックス 2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6" name="直線コネクタ 2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7" name="テキスト ボックス 2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8" name="直線コネクタ 2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9" name="テキスト ボックス 2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0" name="直線コネクタ 2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1" name="テキスト ボックス 30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2" name="直線コネクタ 3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3" name="テキスト ボックス 30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140970</xdr:rowOff>
    </xdr:from>
    <xdr:to>
      <xdr:col>24</xdr:col>
      <xdr:colOff>62865</xdr:colOff>
      <xdr:row>108</xdr:row>
      <xdr:rowOff>140970</xdr:rowOff>
    </xdr:to>
    <xdr:cxnSp macro="">
      <xdr:nvCxnSpPr>
        <xdr:cNvPr id="305" name="直線コネクタ 304"/>
        <xdr:cNvCxnSpPr/>
      </xdr:nvCxnSpPr>
      <xdr:spPr>
        <a:xfrm flipV="1">
          <a:off x="4634865" y="1711452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306" name="【市民会館】&#10;有形固定資産減価償却率最小値テキスト"/>
        <xdr:cNvSpPr txBox="1"/>
      </xdr:nvSpPr>
      <xdr:spPr>
        <a:xfrm>
          <a:off x="4673600" y="186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307" name="直線コネクタ 306"/>
        <xdr:cNvCxnSpPr/>
      </xdr:nvCxnSpPr>
      <xdr:spPr>
        <a:xfrm>
          <a:off x="4546600" y="1865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87647</xdr:rowOff>
    </xdr:from>
    <xdr:ext cx="405111" cy="259045"/>
    <xdr:sp macro="" textlink="">
      <xdr:nvSpPr>
        <xdr:cNvPr id="308" name="【市民会館】&#10;有形固定資産減価償却率最大値テキスト"/>
        <xdr:cNvSpPr txBox="1"/>
      </xdr:nvSpPr>
      <xdr:spPr>
        <a:xfrm>
          <a:off x="4673600" y="1688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140970</xdr:rowOff>
    </xdr:from>
    <xdr:to>
      <xdr:col>24</xdr:col>
      <xdr:colOff>152400</xdr:colOff>
      <xdr:row>99</xdr:row>
      <xdr:rowOff>140970</xdr:rowOff>
    </xdr:to>
    <xdr:cxnSp macro="">
      <xdr:nvCxnSpPr>
        <xdr:cNvPr id="309" name="直線コネクタ 308"/>
        <xdr:cNvCxnSpPr/>
      </xdr:nvCxnSpPr>
      <xdr:spPr>
        <a:xfrm>
          <a:off x="4546600" y="1711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167657</xdr:rowOff>
    </xdr:from>
    <xdr:ext cx="405111" cy="259045"/>
    <xdr:sp macro="" textlink="">
      <xdr:nvSpPr>
        <xdr:cNvPr id="310" name="【市民会館】&#10;有形固定資産減価償却率平均値テキスト"/>
        <xdr:cNvSpPr txBox="1"/>
      </xdr:nvSpPr>
      <xdr:spPr>
        <a:xfrm>
          <a:off x="4673600" y="1782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17780</xdr:rowOff>
    </xdr:from>
    <xdr:to>
      <xdr:col>24</xdr:col>
      <xdr:colOff>114300</xdr:colOff>
      <xdr:row>104</xdr:row>
      <xdr:rowOff>119380</xdr:rowOff>
    </xdr:to>
    <xdr:sp macro="" textlink="">
      <xdr:nvSpPr>
        <xdr:cNvPr id="311" name="フローチャート: 判断 310"/>
        <xdr:cNvSpPr/>
      </xdr:nvSpPr>
      <xdr:spPr>
        <a:xfrm>
          <a:off x="45847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312" name="フローチャート: 判断 311"/>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109220</xdr:rowOff>
    </xdr:from>
    <xdr:to>
      <xdr:col>15</xdr:col>
      <xdr:colOff>101600</xdr:colOff>
      <xdr:row>104</xdr:row>
      <xdr:rowOff>39370</xdr:rowOff>
    </xdr:to>
    <xdr:sp macro="" textlink="">
      <xdr:nvSpPr>
        <xdr:cNvPr id="313" name="フローチャート: 判断 312"/>
        <xdr:cNvSpPr/>
      </xdr:nvSpPr>
      <xdr:spPr>
        <a:xfrm>
          <a:off x="2857500" y="1776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67311</xdr:rowOff>
    </xdr:from>
    <xdr:to>
      <xdr:col>10</xdr:col>
      <xdr:colOff>165100</xdr:colOff>
      <xdr:row>103</xdr:row>
      <xdr:rowOff>168911</xdr:rowOff>
    </xdr:to>
    <xdr:sp macro="" textlink="">
      <xdr:nvSpPr>
        <xdr:cNvPr id="314" name="フローチャート: 判断 313"/>
        <xdr:cNvSpPr/>
      </xdr:nvSpPr>
      <xdr:spPr>
        <a:xfrm>
          <a:off x="1968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40639</xdr:rowOff>
    </xdr:from>
    <xdr:to>
      <xdr:col>6</xdr:col>
      <xdr:colOff>38100</xdr:colOff>
      <xdr:row>103</xdr:row>
      <xdr:rowOff>142239</xdr:rowOff>
    </xdr:to>
    <xdr:sp macro="" textlink="">
      <xdr:nvSpPr>
        <xdr:cNvPr id="315" name="フローチャート: 判断 314"/>
        <xdr:cNvSpPr/>
      </xdr:nvSpPr>
      <xdr:spPr>
        <a:xfrm>
          <a:off x="1079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6" name="テキスト ボックス 3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7" name="テキスト ボックス 3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8" name="テキスト ボックス 3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9" name="テキスト ボックス 3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0" name="テキスト ボックス 3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90170</xdr:rowOff>
    </xdr:from>
    <xdr:to>
      <xdr:col>24</xdr:col>
      <xdr:colOff>114300</xdr:colOff>
      <xdr:row>100</xdr:row>
      <xdr:rowOff>20320</xdr:rowOff>
    </xdr:to>
    <xdr:sp macro="" textlink="">
      <xdr:nvSpPr>
        <xdr:cNvPr id="321" name="楕円 320"/>
        <xdr:cNvSpPr/>
      </xdr:nvSpPr>
      <xdr:spPr>
        <a:xfrm>
          <a:off x="4584700" y="1706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43197</xdr:rowOff>
    </xdr:from>
    <xdr:ext cx="405111" cy="259045"/>
    <xdr:sp macro="" textlink="">
      <xdr:nvSpPr>
        <xdr:cNvPr id="322" name="【市民会館】&#10;有形固定資産減価償却率該当値テキスト"/>
        <xdr:cNvSpPr txBox="1"/>
      </xdr:nvSpPr>
      <xdr:spPr>
        <a:xfrm>
          <a:off x="4673600" y="17016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34925</xdr:rowOff>
    </xdr:from>
    <xdr:to>
      <xdr:col>20</xdr:col>
      <xdr:colOff>38100</xdr:colOff>
      <xdr:row>99</xdr:row>
      <xdr:rowOff>136525</xdr:rowOff>
    </xdr:to>
    <xdr:sp macro="" textlink="">
      <xdr:nvSpPr>
        <xdr:cNvPr id="323" name="楕円 322"/>
        <xdr:cNvSpPr/>
      </xdr:nvSpPr>
      <xdr:spPr>
        <a:xfrm>
          <a:off x="3746500" y="1700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99</xdr:row>
      <xdr:rowOff>85725</xdr:rowOff>
    </xdr:from>
    <xdr:to>
      <xdr:col>24</xdr:col>
      <xdr:colOff>63500</xdr:colOff>
      <xdr:row>99</xdr:row>
      <xdr:rowOff>140970</xdr:rowOff>
    </xdr:to>
    <xdr:cxnSp macro="">
      <xdr:nvCxnSpPr>
        <xdr:cNvPr id="324" name="直線コネクタ 323"/>
        <xdr:cNvCxnSpPr/>
      </xdr:nvCxnSpPr>
      <xdr:spPr>
        <a:xfrm>
          <a:off x="3797300" y="17059275"/>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95886</xdr:rowOff>
    </xdr:from>
    <xdr:to>
      <xdr:col>15</xdr:col>
      <xdr:colOff>101600</xdr:colOff>
      <xdr:row>109</xdr:row>
      <xdr:rowOff>26036</xdr:rowOff>
    </xdr:to>
    <xdr:sp macro="" textlink="">
      <xdr:nvSpPr>
        <xdr:cNvPr id="325" name="楕円 324"/>
        <xdr:cNvSpPr/>
      </xdr:nvSpPr>
      <xdr:spPr>
        <a:xfrm>
          <a:off x="2857500" y="1861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85725</xdr:rowOff>
    </xdr:from>
    <xdr:to>
      <xdr:col>19</xdr:col>
      <xdr:colOff>177800</xdr:colOff>
      <xdr:row>108</xdr:row>
      <xdr:rowOff>146686</xdr:rowOff>
    </xdr:to>
    <xdr:cxnSp macro="">
      <xdr:nvCxnSpPr>
        <xdr:cNvPr id="326" name="直線コネクタ 325"/>
        <xdr:cNvCxnSpPr/>
      </xdr:nvCxnSpPr>
      <xdr:spPr>
        <a:xfrm flipV="1">
          <a:off x="2908300" y="17059275"/>
          <a:ext cx="889000" cy="1604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93980</xdr:rowOff>
    </xdr:from>
    <xdr:to>
      <xdr:col>10</xdr:col>
      <xdr:colOff>165100</xdr:colOff>
      <xdr:row>109</xdr:row>
      <xdr:rowOff>24130</xdr:rowOff>
    </xdr:to>
    <xdr:sp macro="" textlink="">
      <xdr:nvSpPr>
        <xdr:cNvPr id="327" name="楕円 326"/>
        <xdr:cNvSpPr/>
      </xdr:nvSpPr>
      <xdr:spPr>
        <a:xfrm>
          <a:off x="1968500" y="1861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144780</xdr:rowOff>
    </xdr:from>
    <xdr:to>
      <xdr:col>15</xdr:col>
      <xdr:colOff>50800</xdr:colOff>
      <xdr:row>108</xdr:row>
      <xdr:rowOff>146686</xdr:rowOff>
    </xdr:to>
    <xdr:cxnSp macro="">
      <xdr:nvCxnSpPr>
        <xdr:cNvPr id="328" name="直線コネクタ 327"/>
        <xdr:cNvCxnSpPr/>
      </xdr:nvCxnSpPr>
      <xdr:spPr>
        <a:xfrm>
          <a:off x="2019300" y="186613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32402</xdr:rowOff>
    </xdr:from>
    <xdr:ext cx="405111" cy="259045"/>
    <xdr:sp macro="" textlink="">
      <xdr:nvSpPr>
        <xdr:cNvPr id="329" name="n_1aveValue【市民会館】&#10;有形固定資産減価償却率"/>
        <xdr:cNvSpPr txBox="1"/>
      </xdr:nvSpPr>
      <xdr:spPr>
        <a:xfrm>
          <a:off x="35820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55897</xdr:rowOff>
    </xdr:from>
    <xdr:ext cx="405111" cy="259045"/>
    <xdr:sp macro="" textlink="">
      <xdr:nvSpPr>
        <xdr:cNvPr id="330" name="n_2aveValue【市民会館】&#10;有形固定資産減価償却率"/>
        <xdr:cNvSpPr txBox="1"/>
      </xdr:nvSpPr>
      <xdr:spPr>
        <a:xfrm>
          <a:off x="2705744"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13988</xdr:rowOff>
    </xdr:from>
    <xdr:ext cx="405111" cy="259045"/>
    <xdr:sp macro="" textlink="">
      <xdr:nvSpPr>
        <xdr:cNvPr id="331" name="n_3aveValue【市民会館】&#10;有形固定資産減価償却率"/>
        <xdr:cNvSpPr txBox="1"/>
      </xdr:nvSpPr>
      <xdr:spPr>
        <a:xfrm>
          <a:off x="1816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158766</xdr:rowOff>
    </xdr:from>
    <xdr:ext cx="405111" cy="259045"/>
    <xdr:sp macro="" textlink="">
      <xdr:nvSpPr>
        <xdr:cNvPr id="332" name="n_4aveValue【市民会館】&#10;有形固定資産減価償却率"/>
        <xdr:cNvSpPr txBox="1"/>
      </xdr:nvSpPr>
      <xdr:spPr>
        <a:xfrm>
          <a:off x="927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97</xdr:row>
      <xdr:rowOff>153052</xdr:rowOff>
    </xdr:from>
    <xdr:ext cx="405111" cy="259045"/>
    <xdr:sp macro="" textlink="">
      <xdr:nvSpPr>
        <xdr:cNvPr id="333" name="n_1mainValue【市民会館】&#10;有形固定資産減価償却率"/>
        <xdr:cNvSpPr txBox="1"/>
      </xdr:nvSpPr>
      <xdr:spPr>
        <a:xfrm>
          <a:off x="3582044" y="1678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109</xdr:row>
      <xdr:rowOff>17163</xdr:rowOff>
    </xdr:from>
    <xdr:ext cx="405111" cy="259045"/>
    <xdr:sp macro="" textlink="">
      <xdr:nvSpPr>
        <xdr:cNvPr id="334" name="n_2mainValue【市民会館】&#10;有形固定資産減価償却率"/>
        <xdr:cNvSpPr txBox="1"/>
      </xdr:nvSpPr>
      <xdr:spPr>
        <a:xfrm>
          <a:off x="2705744" y="18705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15257</xdr:rowOff>
    </xdr:from>
    <xdr:ext cx="405111" cy="259045"/>
    <xdr:sp macro="" textlink="">
      <xdr:nvSpPr>
        <xdr:cNvPr id="335" name="n_3mainValue【市民会館】&#10;有形固定資産減価償却率"/>
        <xdr:cNvSpPr txBox="1"/>
      </xdr:nvSpPr>
      <xdr:spPr>
        <a:xfrm>
          <a:off x="1816744" y="1870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6" name="直線コネクタ 34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7" name="テキスト ボックス 34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8" name="直線コネクタ 34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9" name="テキスト ボックス 34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0" name="直線コネクタ 34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1" name="テキスト ボックス 35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2" name="直線コネクタ 35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3" name="テキスト ボックス 35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4" name="直線コネクタ 35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5" name="テキスト ボックス 35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6" name="直線コネクタ 35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7" name="テキスト ボックス 35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167639</xdr:rowOff>
    </xdr:from>
    <xdr:to>
      <xdr:col>54</xdr:col>
      <xdr:colOff>189865</xdr:colOff>
      <xdr:row>109</xdr:row>
      <xdr:rowOff>2721</xdr:rowOff>
    </xdr:to>
    <xdr:cxnSp macro="">
      <xdr:nvCxnSpPr>
        <xdr:cNvPr id="361" name="直線コネクタ 360"/>
        <xdr:cNvCxnSpPr/>
      </xdr:nvCxnSpPr>
      <xdr:spPr>
        <a:xfrm flipV="1">
          <a:off x="10476865" y="17312639"/>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362" name="【市民会館】&#10;一人当たり面積最小値テキスト"/>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363" name="直線コネクタ 362"/>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114316</xdr:rowOff>
    </xdr:from>
    <xdr:ext cx="469744" cy="259045"/>
    <xdr:sp macro="" textlink="">
      <xdr:nvSpPr>
        <xdr:cNvPr id="364" name="【市民会館】&#10;一人当たり面積最大値テキスト"/>
        <xdr:cNvSpPr txBox="1"/>
      </xdr:nvSpPr>
      <xdr:spPr>
        <a:xfrm>
          <a:off x="10515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167639</xdr:rowOff>
    </xdr:from>
    <xdr:to>
      <xdr:col>55</xdr:col>
      <xdr:colOff>88900</xdr:colOff>
      <xdr:row>100</xdr:row>
      <xdr:rowOff>167639</xdr:rowOff>
    </xdr:to>
    <xdr:cxnSp macro="">
      <xdr:nvCxnSpPr>
        <xdr:cNvPr id="365" name="直線コネクタ 364"/>
        <xdr:cNvCxnSpPr/>
      </xdr:nvCxnSpPr>
      <xdr:spPr>
        <a:xfrm>
          <a:off x="10388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115225</xdr:rowOff>
    </xdr:from>
    <xdr:ext cx="469744" cy="259045"/>
    <xdr:sp macro="" textlink="">
      <xdr:nvSpPr>
        <xdr:cNvPr id="366" name="【市民会館】&#10;一人当たり面積平均値テキスト"/>
        <xdr:cNvSpPr txBox="1"/>
      </xdr:nvSpPr>
      <xdr:spPr>
        <a:xfrm>
          <a:off x="10515600" y="18117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92348</xdr:rowOff>
    </xdr:from>
    <xdr:to>
      <xdr:col>55</xdr:col>
      <xdr:colOff>50800</xdr:colOff>
      <xdr:row>107</xdr:row>
      <xdr:rowOff>22498</xdr:rowOff>
    </xdr:to>
    <xdr:sp macro="" textlink="">
      <xdr:nvSpPr>
        <xdr:cNvPr id="367" name="フローチャート: 判断 366"/>
        <xdr:cNvSpPr/>
      </xdr:nvSpPr>
      <xdr:spPr>
        <a:xfrm>
          <a:off x="104267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157662</xdr:rowOff>
    </xdr:from>
    <xdr:to>
      <xdr:col>50</xdr:col>
      <xdr:colOff>165100</xdr:colOff>
      <xdr:row>107</xdr:row>
      <xdr:rowOff>87812</xdr:rowOff>
    </xdr:to>
    <xdr:sp macro="" textlink="">
      <xdr:nvSpPr>
        <xdr:cNvPr id="368" name="フローチャート: 判断 367"/>
        <xdr:cNvSpPr/>
      </xdr:nvSpPr>
      <xdr:spPr>
        <a:xfrm>
          <a:off x="9588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7438</xdr:rowOff>
    </xdr:from>
    <xdr:to>
      <xdr:col>46</xdr:col>
      <xdr:colOff>38100</xdr:colOff>
      <xdr:row>107</xdr:row>
      <xdr:rowOff>109038</xdr:rowOff>
    </xdr:to>
    <xdr:sp macro="" textlink="">
      <xdr:nvSpPr>
        <xdr:cNvPr id="369" name="フローチャート: 判断 368"/>
        <xdr:cNvSpPr/>
      </xdr:nvSpPr>
      <xdr:spPr>
        <a:xfrm>
          <a:off x="86995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169092</xdr:rowOff>
    </xdr:from>
    <xdr:to>
      <xdr:col>41</xdr:col>
      <xdr:colOff>101600</xdr:colOff>
      <xdr:row>107</xdr:row>
      <xdr:rowOff>99242</xdr:rowOff>
    </xdr:to>
    <xdr:sp macro="" textlink="">
      <xdr:nvSpPr>
        <xdr:cNvPr id="370" name="フローチャート: 判断 369"/>
        <xdr:cNvSpPr/>
      </xdr:nvSpPr>
      <xdr:spPr>
        <a:xfrm>
          <a:off x="7810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147864</xdr:rowOff>
    </xdr:from>
    <xdr:to>
      <xdr:col>36</xdr:col>
      <xdr:colOff>165100</xdr:colOff>
      <xdr:row>107</xdr:row>
      <xdr:rowOff>78014</xdr:rowOff>
    </xdr:to>
    <xdr:sp macro="" textlink="">
      <xdr:nvSpPr>
        <xdr:cNvPr id="371" name="フローチャート: 判断 370"/>
        <xdr:cNvSpPr/>
      </xdr:nvSpPr>
      <xdr:spPr>
        <a:xfrm>
          <a:off x="6921500" y="1832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116839</xdr:rowOff>
    </xdr:from>
    <xdr:to>
      <xdr:col>55</xdr:col>
      <xdr:colOff>50800</xdr:colOff>
      <xdr:row>107</xdr:row>
      <xdr:rowOff>46989</xdr:rowOff>
    </xdr:to>
    <xdr:sp macro="" textlink="">
      <xdr:nvSpPr>
        <xdr:cNvPr id="377" name="楕円 376"/>
        <xdr:cNvSpPr/>
      </xdr:nvSpPr>
      <xdr:spPr>
        <a:xfrm>
          <a:off x="10426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95266</xdr:rowOff>
    </xdr:from>
    <xdr:ext cx="469744" cy="259045"/>
    <xdr:sp macro="" textlink="">
      <xdr:nvSpPr>
        <xdr:cNvPr id="378" name="【市民会館】&#10;一人当たり面積該当値テキスト"/>
        <xdr:cNvSpPr txBox="1"/>
      </xdr:nvSpPr>
      <xdr:spPr>
        <a:xfrm>
          <a:off x="10515600"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121738</xdr:rowOff>
    </xdr:from>
    <xdr:to>
      <xdr:col>50</xdr:col>
      <xdr:colOff>165100</xdr:colOff>
      <xdr:row>107</xdr:row>
      <xdr:rowOff>51888</xdr:rowOff>
    </xdr:to>
    <xdr:sp macro="" textlink="">
      <xdr:nvSpPr>
        <xdr:cNvPr id="379" name="楕円 378"/>
        <xdr:cNvSpPr/>
      </xdr:nvSpPr>
      <xdr:spPr>
        <a:xfrm>
          <a:off x="9588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167639</xdr:rowOff>
    </xdr:from>
    <xdr:to>
      <xdr:col>55</xdr:col>
      <xdr:colOff>0</xdr:colOff>
      <xdr:row>107</xdr:row>
      <xdr:rowOff>1088</xdr:rowOff>
    </xdr:to>
    <xdr:cxnSp macro="">
      <xdr:nvCxnSpPr>
        <xdr:cNvPr id="380" name="直線コネクタ 379"/>
        <xdr:cNvCxnSpPr/>
      </xdr:nvCxnSpPr>
      <xdr:spPr>
        <a:xfrm flipV="1">
          <a:off x="9639300" y="1834133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25400</xdr:rowOff>
    </xdr:from>
    <xdr:to>
      <xdr:col>46</xdr:col>
      <xdr:colOff>38100</xdr:colOff>
      <xdr:row>108</xdr:row>
      <xdr:rowOff>127000</xdr:rowOff>
    </xdr:to>
    <xdr:sp macro="" textlink="">
      <xdr:nvSpPr>
        <xdr:cNvPr id="381" name="楕円 380"/>
        <xdr:cNvSpPr/>
      </xdr:nvSpPr>
      <xdr:spPr>
        <a:xfrm>
          <a:off x="8699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1088</xdr:rowOff>
    </xdr:from>
    <xdr:to>
      <xdr:col>50</xdr:col>
      <xdr:colOff>114300</xdr:colOff>
      <xdr:row>108</xdr:row>
      <xdr:rowOff>76200</xdr:rowOff>
    </xdr:to>
    <xdr:cxnSp macro="">
      <xdr:nvCxnSpPr>
        <xdr:cNvPr id="382" name="直線コネクタ 381"/>
        <xdr:cNvCxnSpPr/>
      </xdr:nvCxnSpPr>
      <xdr:spPr>
        <a:xfrm flipV="1">
          <a:off x="8750300" y="18346238"/>
          <a:ext cx="889000" cy="24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25400</xdr:rowOff>
    </xdr:from>
    <xdr:to>
      <xdr:col>41</xdr:col>
      <xdr:colOff>101600</xdr:colOff>
      <xdr:row>108</xdr:row>
      <xdr:rowOff>127000</xdr:rowOff>
    </xdr:to>
    <xdr:sp macro="" textlink="">
      <xdr:nvSpPr>
        <xdr:cNvPr id="383" name="楕円 382"/>
        <xdr:cNvSpPr/>
      </xdr:nvSpPr>
      <xdr:spPr>
        <a:xfrm>
          <a:off x="7810500" y="185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76200</xdr:rowOff>
    </xdr:from>
    <xdr:to>
      <xdr:col>45</xdr:col>
      <xdr:colOff>177800</xdr:colOff>
      <xdr:row>108</xdr:row>
      <xdr:rowOff>76200</xdr:rowOff>
    </xdr:to>
    <xdr:cxnSp macro="">
      <xdr:nvCxnSpPr>
        <xdr:cNvPr id="384" name="直線コネクタ 383"/>
        <xdr:cNvCxnSpPr/>
      </xdr:nvCxnSpPr>
      <xdr:spPr>
        <a:xfrm>
          <a:off x="7861300" y="1859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78939</xdr:rowOff>
    </xdr:from>
    <xdr:ext cx="469744" cy="259045"/>
    <xdr:sp macro="" textlink="">
      <xdr:nvSpPr>
        <xdr:cNvPr id="385" name="n_1aveValue【市民会館】&#10;一人当たり面積"/>
        <xdr:cNvSpPr txBox="1"/>
      </xdr:nvSpPr>
      <xdr:spPr>
        <a:xfrm>
          <a:off x="93917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125565</xdr:rowOff>
    </xdr:from>
    <xdr:ext cx="469744" cy="259045"/>
    <xdr:sp macro="" textlink="">
      <xdr:nvSpPr>
        <xdr:cNvPr id="386" name="n_2aveValue【市民会館】&#10;一人当たり面積"/>
        <xdr:cNvSpPr txBox="1"/>
      </xdr:nvSpPr>
      <xdr:spPr>
        <a:xfrm>
          <a:off x="8515427" y="1812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115769</xdr:rowOff>
    </xdr:from>
    <xdr:ext cx="469744" cy="259045"/>
    <xdr:sp macro="" textlink="">
      <xdr:nvSpPr>
        <xdr:cNvPr id="387" name="n_3aveValue【市民会館】&#10;一人当たり面積"/>
        <xdr:cNvSpPr txBox="1"/>
      </xdr:nvSpPr>
      <xdr:spPr>
        <a:xfrm>
          <a:off x="7626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94541</xdr:rowOff>
    </xdr:from>
    <xdr:ext cx="469744" cy="259045"/>
    <xdr:sp macro="" textlink="">
      <xdr:nvSpPr>
        <xdr:cNvPr id="388" name="n_4aveValue【市民会館】&#10;一人当たり面積"/>
        <xdr:cNvSpPr txBox="1"/>
      </xdr:nvSpPr>
      <xdr:spPr>
        <a:xfrm>
          <a:off x="6737427" y="1809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68415</xdr:rowOff>
    </xdr:from>
    <xdr:ext cx="469744" cy="259045"/>
    <xdr:sp macro="" textlink="">
      <xdr:nvSpPr>
        <xdr:cNvPr id="389" name="n_1mainValue【市民会館】&#10;一人当たり面積"/>
        <xdr:cNvSpPr txBox="1"/>
      </xdr:nvSpPr>
      <xdr:spPr>
        <a:xfrm>
          <a:off x="93917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118127</xdr:rowOff>
    </xdr:from>
    <xdr:ext cx="469744" cy="259045"/>
    <xdr:sp macro="" textlink="">
      <xdr:nvSpPr>
        <xdr:cNvPr id="390" name="n_2mainValue【市民会館】&#10;一人当たり面積"/>
        <xdr:cNvSpPr txBox="1"/>
      </xdr:nvSpPr>
      <xdr:spPr>
        <a:xfrm>
          <a:off x="8515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118127</xdr:rowOff>
    </xdr:from>
    <xdr:ext cx="469744" cy="259045"/>
    <xdr:sp macro="" textlink="">
      <xdr:nvSpPr>
        <xdr:cNvPr id="391" name="n_3mainValue【市民会館】&#10;一人当たり面積"/>
        <xdr:cNvSpPr txBox="1"/>
      </xdr:nvSpPr>
      <xdr:spPr>
        <a:xfrm>
          <a:off x="7626427"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169545</xdr:rowOff>
    </xdr:from>
    <xdr:to>
      <xdr:col>85</xdr:col>
      <xdr:colOff>126364</xdr:colOff>
      <xdr:row>42</xdr:row>
      <xdr:rowOff>38100</xdr:rowOff>
    </xdr:to>
    <xdr:cxnSp macro="">
      <xdr:nvCxnSpPr>
        <xdr:cNvPr id="416" name="直線コネクタ 415"/>
        <xdr:cNvCxnSpPr/>
      </xdr:nvCxnSpPr>
      <xdr:spPr>
        <a:xfrm flipV="1">
          <a:off x="16318864" y="56559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7"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8" name="直線コネクタ 417"/>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116222</xdr:rowOff>
    </xdr:from>
    <xdr:ext cx="405111" cy="259045"/>
    <xdr:sp macro="" textlink="">
      <xdr:nvSpPr>
        <xdr:cNvPr id="419" name="【一般廃棄物処理施設】&#10;有形固定資産減価償却率最大値テキスト"/>
        <xdr:cNvSpPr txBox="1"/>
      </xdr:nvSpPr>
      <xdr:spPr>
        <a:xfrm>
          <a:off x="16357600" y="543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169545</xdr:rowOff>
    </xdr:from>
    <xdr:to>
      <xdr:col>86</xdr:col>
      <xdr:colOff>25400</xdr:colOff>
      <xdr:row>32</xdr:row>
      <xdr:rowOff>169545</xdr:rowOff>
    </xdr:to>
    <xdr:cxnSp macro="">
      <xdr:nvCxnSpPr>
        <xdr:cNvPr id="420" name="直線コネクタ 419"/>
        <xdr:cNvCxnSpPr/>
      </xdr:nvCxnSpPr>
      <xdr:spPr>
        <a:xfrm>
          <a:off x="16230600" y="565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156227</xdr:rowOff>
    </xdr:from>
    <xdr:ext cx="405111" cy="259045"/>
    <xdr:sp macro="" textlink="">
      <xdr:nvSpPr>
        <xdr:cNvPr id="421" name="【一般廃棄物処理施設】&#10;有形固定資産減価償却率平均値テキスト"/>
        <xdr:cNvSpPr txBox="1"/>
      </xdr:nvSpPr>
      <xdr:spPr>
        <a:xfrm>
          <a:off x="16357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xdr:rowOff>
    </xdr:from>
    <xdr:to>
      <xdr:col>85</xdr:col>
      <xdr:colOff>177800</xdr:colOff>
      <xdr:row>38</xdr:row>
      <xdr:rowOff>107950</xdr:rowOff>
    </xdr:to>
    <xdr:sp macro="" textlink="">
      <xdr:nvSpPr>
        <xdr:cNvPr id="422" name="フローチャート: 判断 421"/>
        <xdr:cNvSpPr/>
      </xdr:nvSpPr>
      <xdr:spPr>
        <a:xfrm>
          <a:off x="16268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29210</xdr:rowOff>
    </xdr:from>
    <xdr:to>
      <xdr:col>81</xdr:col>
      <xdr:colOff>101600</xdr:colOff>
      <xdr:row>38</xdr:row>
      <xdr:rowOff>130810</xdr:rowOff>
    </xdr:to>
    <xdr:sp macro="" textlink="">
      <xdr:nvSpPr>
        <xdr:cNvPr id="423" name="フローチャート: 判断 422"/>
        <xdr:cNvSpPr/>
      </xdr:nvSpPr>
      <xdr:spPr>
        <a:xfrm>
          <a:off x="15430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143510</xdr:rowOff>
    </xdr:from>
    <xdr:to>
      <xdr:col>76</xdr:col>
      <xdr:colOff>165100</xdr:colOff>
      <xdr:row>38</xdr:row>
      <xdr:rowOff>73660</xdr:rowOff>
    </xdr:to>
    <xdr:sp macro="" textlink="">
      <xdr:nvSpPr>
        <xdr:cNvPr id="424" name="フローチャート: 判断 423"/>
        <xdr:cNvSpPr/>
      </xdr:nvSpPr>
      <xdr:spPr>
        <a:xfrm>
          <a:off x="14541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33020</xdr:rowOff>
    </xdr:from>
    <xdr:to>
      <xdr:col>72</xdr:col>
      <xdr:colOff>38100</xdr:colOff>
      <xdr:row>37</xdr:row>
      <xdr:rowOff>134620</xdr:rowOff>
    </xdr:to>
    <xdr:sp macro="" textlink="">
      <xdr:nvSpPr>
        <xdr:cNvPr id="425" name="フローチャート: 判断 424"/>
        <xdr:cNvSpPr/>
      </xdr:nvSpPr>
      <xdr:spPr>
        <a:xfrm>
          <a:off x="13652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10160</xdr:rowOff>
    </xdr:from>
    <xdr:to>
      <xdr:col>67</xdr:col>
      <xdr:colOff>101600</xdr:colOff>
      <xdr:row>37</xdr:row>
      <xdr:rowOff>111760</xdr:rowOff>
    </xdr:to>
    <xdr:sp macro="" textlink="">
      <xdr:nvSpPr>
        <xdr:cNvPr id="426" name="フローチャート: 判断 425"/>
        <xdr:cNvSpPr/>
      </xdr:nvSpPr>
      <xdr:spPr>
        <a:xfrm>
          <a:off x="12763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432" name="楕円 431"/>
        <xdr:cNvSpPr/>
      </xdr:nvSpPr>
      <xdr:spPr>
        <a:xfrm>
          <a:off x="162687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84472</xdr:rowOff>
    </xdr:from>
    <xdr:ext cx="405111" cy="259045"/>
    <xdr:sp macro="" textlink="">
      <xdr:nvSpPr>
        <xdr:cNvPr id="433" name="【一般廃棄物処理施設】&#10;有形固定資産減価償却率該当値テキスト"/>
        <xdr:cNvSpPr txBox="1"/>
      </xdr:nvSpPr>
      <xdr:spPr>
        <a:xfrm>
          <a:off x="16357600"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6350</xdr:rowOff>
    </xdr:from>
    <xdr:to>
      <xdr:col>81</xdr:col>
      <xdr:colOff>101600</xdr:colOff>
      <xdr:row>38</xdr:row>
      <xdr:rowOff>107950</xdr:rowOff>
    </xdr:to>
    <xdr:sp macro="" textlink="">
      <xdr:nvSpPr>
        <xdr:cNvPr id="434" name="楕円 433"/>
        <xdr:cNvSpPr/>
      </xdr:nvSpPr>
      <xdr:spPr>
        <a:xfrm>
          <a:off x="15430500" y="652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112395</xdr:rowOff>
    </xdr:from>
    <xdr:to>
      <xdr:col>85</xdr:col>
      <xdr:colOff>127000</xdr:colOff>
      <xdr:row>38</xdr:row>
      <xdr:rowOff>57150</xdr:rowOff>
    </xdr:to>
    <xdr:cxnSp macro="">
      <xdr:nvCxnSpPr>
        <xdr:cNvPr id="435" name="直線コネクタ 434"/>
        <xdr:cNvCxnSpPr/>
      </xdr:nvCxnSpPr>
      <xdr:spPr>
        <a:xfrm flipV="1">
          <a:off x="15481300" y="6456045"/>
          <a:ext cx="8382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29210</xdr:rowOff>
    </xdr:from>
    <xdr:to>
      <xdr:col>76</xdr:col>
      <xdr:colOff>165100</xdr:colOff>
      <xdr:row>37</xdr:row>
      <xdr:rowOff>130810</xdr:rowOff>
    </xdr:to>
    <xdr:sp macro="" textlink="">
      <xdr:nvSpPr>
        <xdr:cNvPr id="436" name="楕円 435"/>
        <xdr:cNvSpPr/>
      </xdr:nvSpPr>
      <xdr:spPr>
        <a:xfrm>
          <a:off x="14541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80010</xdr:rowOff>
    </xdr:from>
    <xdr:to>
      <xdr:col>81</xdr:col>
      <xdr:colOff>50800</xdr:colOff>
      <xdr:row>38</xdr:row>
      <xdr:rowOff>57150</xdr:rowOff>
    </xdr:to>
    <xdr:cxnSp macro="">
      <xdr:nvCxnSpPr>
        <xdr:cNvPr id="437" name="直線コネクタ 436"/>
        <xdr:cNvCxnSpPr/>
      </xdr:nvCxnSpPr>
      <xdr:spPr>
        <a:xfrm>
          <a:off x="14592300" y="642366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59690</xdr:rowOff>
    </xdr:from>
    <xdr:to>
      <xdr:col>72</xdr:col>
      <xdr:colOff>38100</xdr:colOff>
      <xdr:row>37</xdr:row>
      <xdr:rowOff>161290</xdr:rowOff>
    </xdr:to>
    <xdr:sp macro="" textlink="">
      <xdr:nvSpPr>
        <xdr:cNvPr id="438" name="楕円 437"/>
        <xdr:cNvSpPr/>
      </xdr:nvSpPr>
      <xdr:spPr>
        <a:xfrm>
          <a:off x="13652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80010</xdr:rowOff>
    </xdr:from>
    <xdr:to>
      <xdr:col>76</xdr:col>
      <xdr:colOff>114300</xdr:colOff>
      <xdr:row>37</xdr:row>
      <xdr:rowOff>110490</xdr:rowOff>
    </xdr:to>
    <xdr:cxnSp macro="">
      <xdr:nvCxnSpPr>
        <xdr:cNvPr id="439" name="直線コネクタ 438"/>
        <xdr:cNvCxnSpPr/>
      </xdr:nvCxnSpPr>
      <xdr:spPr>
        <a:xfrm flipV="1">
          <a:off x="13703300" y="6423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121937</xdr:rowOff>
    </xdr:from>
    <xdr:ext cx="405111" cy="259045"/>
    <xdr:sp macro="" textlink="">
      <xdr:nvSpPr>
        <xdr:cNvPr id="440" name="n_1aveValue【一般廃棄物処理施設】&#10;有形固定資産減価償却率"/>
        <xdr:cNvSpPr txBox="1"/>
      </xdr:nvSpPr>
      <xdr:spPr>
        <a:xfrm>
          <a:off x="152660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64787</xdr:rowOff>
    </xdr:from>
    <xdr:ext cx="405111" cy="259045"/>
    <xdr:sp macro="" textlink="">
      <xdr:nvSpPr>
        <xdr:cNvPr id="441" name="n_2aveValue【一般廃棄物処理施設】&#10;有形固定資産減価償却率"/>
        <xdr:cNvSpPr txBox="1"/>
      </xdr:nvSpPr>
      <xdr:spPr>
        <a:xfrm>
          <a:off x="14389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151147</xdr:rowOff>
    </xdr:from>
    <xdr:ext cx="405111" cy="259045"/>
    <xdr:sp macro="" textlink="">
      <xdr:nvSpPr>
        <xdr:cNvPr id="442" name="n_3aveValue【一般廃棄物処理施設】&#10;有形固定資産減価償却率"/>
        <xdr:cNvSpPr txBox="1"/>
      </xdr:nvSpPr>
      <xdr:spPr>
        <a:xfrm>
          <a:off x="13500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128287</xdr:rowOff>
    </xdr:from>
    <xdr:ext cx="405111" cy="259045"/>
    <xdr:sp macro="" textlink="">
      <xdr:nvSpPr>
        <xdr:cNvPr id="443" name="n_4aveValue【一般廃棄物処理施設】&#10;有形固定資産減価償却率"/>
        <xdr:cNvSpPr txBox="1"/>
      </xdr:nvSpPr>
      <xdr:spPr>
        <a:xfrm>
          <a:off x="12611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124477</xdr:rowOff>
    </xdr:from>
    <xdr:ext cx="405111" cy="259045"/>
    <xdr:sp macro="" textlink="">
      <xdr:nvSpPr>
        <xdr:cNvPr id="444" name="n_1mainValue【一般廃棄物処理施設】&#10;有形固定資産減価償却率"/>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147337</xdr:rowOff>
    </xdr:from>
    <xdr:ext cx="405111" cy="259045"/>
    <xdr:sp macro="" textlink="">
      <xdr:nvSpPr>
        <xdr:cNvPr id="445" name="n_2mainValue【一般廃棄物処理施設】&#10;有形固定資産減価償却率"/>
        <xdr:cNvSpPr txBox="1"/>
      </xdr:nvSpPr>
      <xdr:spPr>
        <a:xfrm>
          <a:off x="14389744" y="614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152417</xdr:rowOff>
    </xdr:from>
    <xdr:ext cx="405111" cy="259045"/>
    <xdr:sp macro="" textlink="">
      <xdr:nvSpPr>
        <xdr:cNvPr id="446" name="n_3mainValue【一般廃棄物処理施設】&#10;有形固定資産減価償却率"/>
        <xdr:cNvSpPr txBox="1"/>
      </xdr:nvSpPr>
      <xdr:spPr>
        <a:xfrm>
          <a:off x="13500744" y="649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8" name="テキスト ボックス 457"/>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0" name="テキスト ボックス 459"/>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2" name="テキスト ボックス 461"/>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4" name="テキスト ボックス 463"/>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6" name="テキスト ボックス 4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163772</xdr:rowOff>
    </xdr:from>
    <xdr:to>
      <xdr:col>116</xdr:col>
      <xdr:colOff>62864</xdr:colOff>
      <xdr:row>41</xdr:row>
      <xdr:rowOff>128543</xdr:rowOff>
    </xdr:to>
    <xdr:cxnSp macro="">
      <xdr:nvCxnSpPr>
        <xdr:cNvPr id="468" name="直線コネクタ 467"/>
        <xdr:cNvCxnSpPr/>
      </xdr:nvCxnSpPr>
      <xdr:spPr>
        <a:xfrm flipV="1">
          <a:off x="22160864" y="5821622"/>
          <a:ext cx="0" cy="1336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132370</xdr:rowOff>
    </xdr:from>
    <xdr:ext cx="469744" cy="259045"/>
    <xdr:sp macro="" textlink="">
      <xdr:nvSpPr>
        <xdr:cNvPr id="469" name="【一般廃棄物処理施設】&#10;一人当たり有形固定資産（償却資産）額最小値テキスト"/>
        <xdr:cNvSpPr txBox="1"/>
      </xdr:nvSpPr>
      <xdr:spPr>
        <a:xfrm>
          <a:off x="22199600" y="7161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128543</xdr:rowOff>
    </xdr:from>
    <xdr:to>
      <xdr:col>116</xdr:col>
      <xdr:colOff>152400</xdr:colOff>
      <xdr:row>41</xdr:row>
      <xdr:rowOff>128543</xdr:rowOff>
    </xdr:to>
    <xdr:cxnSp macro="">
      <xdr:nvCxnSpPr>
        <xdr:cNvPr id="470" name="直線コネクタ 469"/>
        <xdr:cNvCxnSpPr/>
      </xdr:nvCxnSpPr>
      <xdr:spPr>
        <a:xfrm>
          <a:off x="22072600" y="715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110449</xdr:rowOff>
    </xdr:from>
    <xdr:ext cx="599010" cy="259045"/>
    <xdr:sp macro="" textlink="">
      <xdr:nvSpPr>
        <xdr:cNvPr id="471" name="【一般廃棄物処理施設】&#10;一人当たり有形固定資産（償却資産）額最大値テキスト"/>
        <xdr:cNvSpPr txBox="1"/>
      </xdr:nvSpPr>
      <xdr:spPr>
        <a:xfrm>
          <a:off x="22199600" y="5596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163772</xdr:rowOff>
    </xdr:from>
    <xdr:to>
      <xdr:col>116</xdr:col>
      <xdr:colOff>152400</xdr:colOff>
      <xdr:row>33</xdr:row>
      <xdr:rowOff>163772</xdr:rowOff>
    </xdr:to>
    <xdr:cxnSp macro="">
      <xdr:nvCxnSpPr>
        <xdr:cNvPr id="472" name="直線コネクタ 471"/>
        <xdr:cNvCxnSpPr/>
      </xdr:nvCxnSpPr>
      <xdr:spPr>
        <a:xfrm>
          <a:off x="22072600" y="582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109852</xdr:rowOff>
    </xdr:from>
    <xdr:ext cx="599010" cy="259045"/>
    <xdr:sp macro="" textlink="">
      <xdr:nvSpPr>
        <xdr:cNvPr id="473" name="【一般廃棄物処理施設】&#10;一人当たり有形固定資産（償却資産）額平均値テキスト"/>
        <xdr:cNvSpPr txBox="1"/>
      </xdr:nvSpPr>
      <xdr:spPr>
        <a:xfrm>
          <a:off x="22199600" y="66249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86975</xdr:rowOff>
    </xdr:from>
    <xdr:to>
      <xdr:col>116</xdr:col>
      <xdr:colOff>114300</xdr:colOff>
      <xdr:row>40</xdr:row>
      <xdr:rowOff>17125</xdr:rowOff>
    </xdr:to>
    <xdr:sp macro="" textlink="">
      <xdr:nvSpPr>
        <xdr:cNvPr id="474" name="フローチャート: 判断 473"/>
        <xdr:cNvSpPr/>
      </xdr:nvSpPr>
      <xdr:spPr>
        <a:xfrm>
          <a:off x="221107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163605</xdr:rowOff>
    </xdr:from>
    <xdr:to>
      <xdr:col>112</xdr:col>
      <xdr:colOff>38100</xdr:colOff>
      <xdr:row>40</xdr:row>
      <xdr:rowOff>93755</xdr:rowOff>
    </xdr:to>
    <xdr:sp macro="" textlink="">
      <xdr:nvSpPr>
        <xdr:cNvPr id="475" name="フローチャート: 判断 474"/>
        <xdr:cNvSpPr/>
      </xdr:nvSpPr>
      <xdr:spPr>
        <a:xfrm>
          <a:off x="21272500" y="685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168289</xdr:rowOff>
    </xdr:from>
    <xdr:to>
      <xdr:col>107</xdr:col>
      <xdr:colOff>101600</xdr:colOff>
      <xdr:row>40</xdr:row>
      <xdr:rowOff>98439</xdr:rowOff>
    </xdr:to>
    <xdr:sp macro="" textlink="">
      <xdr:nvSpPr>
        <xdr:cNvPr id="476" name="フローチャート: 判断 475"/>
        <xdr:cNvSpPr/>
      </xdr:nvSpPr>
      <xdr:spPr>
        <a:xfrm>
          <a:off x="20383500" y="68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135851</xdr:rowOff>
    </xdr:from>
    <xdr:to>
      <xdr:col>102</xdr:col>
      <xdr:colOff>165100</xdr:colOff>
      <xdr:row>40</xdr:row>
      <xdr:rowOff>66001</xdr:rowOff>
    </xdr:to>
    <xdr:sp macro="" textlink="">
      <xdr:nvSpPr>
        <xdr:cNvPr id="477" name="フローチャート: 判断 476"/>
        <xdr:cNvSpPr/>
      </xdr:nvSpPr>
      <xdr:spPr>
        <a:xfrm>
          <a:off x="19494500" y="682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123739</xdr:rowOff>
    </xdr:from>
    <xdr:to>
      <xdr:col>98</xdr:col>
      <xdr:colOff>38100</xdr:colOff>
      <xdr:row>40</xdr:row>
      <xdr:rowOff>53889</xdr:rowOff>
    </xdr:to>
    <xdr:sp macro="" textlink="">
      <xdr:nvSpPr>
        <xdr:cNvPr id="478" name="フローチャート: 判断 477"/>
        <xdr:cNvSpPr/>
      </xdr:nvSpPr>
      <xdr:spPr>
        <a:xfrm>
          <a:off x="18605500" y="681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168492</xdr:rowOff>
    </xdr:from>
    <xdr:to>
      <xdr:col>116</xdr:col>
      <xdr:colOff>114300</xdr:colOff>
      <xdr:row>41</xdr:row>
      <xdr:rowOff>98642</xdr:rowOff>
    </xdr:to>
    <xdr:sp macro="" textlink="">
      <xdr:nvSpPr>
        <xdr:cNvPr id="484" name="楕円 483"/>
        <xdr:cNvSpPr/>
      </xdr:nvSpPr>
      <xdr:spPr>
        <a:xfrm>
          <a:off x="22110700" y="7026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83419</xdr:rowOff>
    </xdr:from>
    <xdr:ext cx="534377" cy="259045"/>
    <xdr:sp macro="" textlink="">
      <xdr:nvSpPr>
        <xdr:cNvPr id="485" name="【一般廃棄物処理施設】&#10;一人当たり有形固定資産（償却資産）額該当値テキスト"/>
        <xdr:cNvSpPr txBox="1"/>
      </xdr:nvSpPr>
      <xdr:spPr>
        <a:xfrm>
          <a:off x="22199600" y="694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1255</xdr:rowOff>
    </xdr:from>
    <xdr:to>
      <xdr:col>112</xdr:col>
      <xdr:colOff>38100</xdr:colOff>
      <xdr:row>41</xdr:row>
      <xdr:rowOff>102855</xdr:rowOff>
    </xdr:to>
    <xdr:sp macro="" textlink="">
      <xdr:nvSpPr>
        <xdr:cNvPr id="486" name="楕円 485"/>
        <xdr:cNvSpPr/>
      </xdr:nvSpPr>
      <xdr:spPr>
        <a:xfrm>
          <a:off x="21272500" y="703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47842</xdr:rowOff>
    </xdr:from>
    <xdr:to>
      <xdr:col>116</xdr:col>
      <xdr:colOff>63500</xdr:colOff>
      <xdr:row>41</xdr:row>
      <xdr:rowOff>52055</xdr:rowOff>
    </xdr:to>
    <xdr:cxnSp macro="">
      <xdr:nvCxnSpPr>
        <xdr:cNvPr id="487" name="直線コネクタ 486"/>
        <xdr:cNvCxnSpPr/>
      </xdr:nvCxnSpPr>
      <xdr:spPr>
        <a:xfrm flipV="1">
          <a:off x="21323300" y="7077292"/>
          <a:ext cx="8382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44945</xdr:rowOff>
    </xdr:from>
    <xdr:to>
      <xdr:col>107</xdr:col>
      <xdr:colOff>101600</xdr:colOff>
      <xdr:row>41</xdr:row>
      <xdr:rowOff>146545</xdr:rowOff>
    </xdr:to>
    <xdr:sp macro="" textlink="">
      <xdr:nvSpPr>
        <xdr:cNvPr id="488" name="楕円 487"/>
        <xdr:cNvSpPr/>
      </xdr:nvSpPr>
      <xdr:spPr>
        <a:xfrm>
          <a:off x="20383500" y="707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52055</xdr:rowOff>
    </xdr:from>
    <xdr:to>
      <xdr:col>111</xdr:col>
      <xdr:colOff>177800</xdr:colOff>
      <xdr:row>41</xdr:row>
      <xdr:rowOff>95745</xdr:rowOff>
    </xdr:to>
    <xdr:cxnSp macro="">
      <xdr:nvCxnSpPr>
        <xdr:cNvPr id="489" name="直線コネクタ 488"/>
        <xdr:cNvCxnSpPr/>
      </xdr:nvCxnSpPr>
      <xdr:spPr>
        <a:xfrm flipV="1">
          <a:off x="20434300" y="7081505"/>
          <a:ext cx="889000" cy="4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30836</xdr:rowOff>
    </xdr:from>
    <xdr:to>
      <xdr:col>102</xdr:col>
      <xdr:colOff>165100</xdr:colOff>
      <xdr:row>41</xdr:row>
      <xdr:rowOff>132436</xdr:rowOff>
    </xdr:to>
    <xdr:sp macro="" textlink="">
      <xdr:nvSpPr>
        <xdr:cNvPr id="490" name="楕円 489"/>
        <xdr:cNvSpPr/>
      </xdr:nvSpPr>
      <xdr:spPr>
        <a:xfrm>
          <a:off x="19494500" y="706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81636</xdr:rowOff>
    </xdr:from>
    <xdr:to>
      <xdr:col>107</xdr:col>
      <xdr:colOff>50800</xdr:colOff>
      <xdr:row>41</xdr:row>
      <xdr:rowOff>95745</xdr:rowOff>
    </xdr:to>
    <xdr:cxnSp macro="">
      <xdr:nvCxnSpPr>
        <xdr:cNvPr id="491" name="直線コネクタ 490"/>
        <xdr:cNvCxnSpPr/>
      </xdr:nvCxnSpPr>
      <xdr:spPr>
        <a:xfrm>
          <a:off x="19545300" y="7111086"/>
          <a:ext cx="889000" cy="1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110282</xdr:rowOff>
    </xdr:from>
    <xdr:ext cx="599010" cy="259045"/>
    <xdr:sp macro="" textlink="">
      <xdr:nvSpPr>
        <xdr:cNvPr id="492" name="n_1aveValue【一般廃棄物処理施設】&#10;一人当たり有形固定資産（償却資産）額"/>
        <xdr:cNvSpPr txBox="1"/>
      </xdr:nvSpPr>
      <xdr:spPr>
        <a:xfrm>
          <a:off x="21011095" y="6625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114966</xdr:rowOff>
    </xdr:from>
    <xdr:ext cx="599010" cy="259045"/>
    <xdr:sp macro="" textlink="">
      <xdr:nvSpPr>
        <xdr:cNvPr id="493" name="n_2aveValue【一般廃棄物処理施設】&#10;一人当たり有形固定資産（償却資産）額"/>
        <xdr:cNvSpPr txBox="1"/>
      </xdr:nvSpPr>
      <xdr:spPr>
        <a:xfrm>
          <a:off x="20134795" y="663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82528</xdr:rowOff>
    </xdr:from>
    <xdr:ext cx="599010" cy="259045"/>
    <xdr:sp macro="" textlink="">
      <xdr:nvSpPr>
        <xdr:cNvPr id="494" name="n_3aveValue【一般廃棄物処理施設】&#10;一人当たり有形固定資産（償却資産）額"/>
        <xdr:cNvSpPr txBox="1"/>
      </xdr:nvSpPr>
      <xdr:spPr>
        <a:xfrm>
          <a:off x="19245795" y="6597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70416</xdr:rowOff>
    </xdr:from>
    <xdr:ext cx="599010" cy="259045"/>
    <xdr:sp macro="" textlink="">
      <xdr:nvSpPr>
        <xdr:cNvPr id="495" name="n_4aveValue【一般廃棄物処理施設】&#10;一人当たり有形固定資産（償却資産）額"/>
        <xdr:cNvSpPr txBox="1"/>
      </xdr:nvSpPr>
      <xdr:spPr>
        <a:xfrm>
          <a:off x="18356795" y="658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93982</xdr:rowOff>
    </xdr:from>
    <xdr:ext cx="534377" cy="259045"/>
    <xdr:sp macro="" textlink="">
      <xdr:nvSpPr>
        <xdr:cNvPr id="496" name="n_1mainValue【一般廃棄物処理施設】&#10;一人当たり有形固定資産（償却資産）額"/>
        <xdr:cNvSpPr txBox="1"/>
      </xdr:nvSpPr>
      <xdr:spPr>
        <a:xfrm>
          <a:off x="21043411" y="712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137672</xdr:rowOff>
    </xdr:from>
    <xdr:ext cx="534377" cy="259045"/>
    <xdr:sp macro="" textlink="">
      <xdr:nvSpPr>
        <xdr:cNvPr id="497" name="n_2mainValue【一般廃棄物処理施設】&#10;一人当たり有形固定資産（償却資産）額"/>
        <xdr:cNvSpPr txBox="1"/>
      </xdr:nvSpPr>
      <xdr:spPr>
        <a:xfrm>
          <a:off x="20167111" y="7167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123563</xdr:rowOff>
    </xdr:from>
    <xdr:ext cx="534377" cy="259045"/>
    <xdr:sp macro="" textlink="">
      <xdr:nvSpPr>
        <xdr:cNvPr id="498" name="n_3mainValue【一般廃棄物処理施設】&#10;一人当たり有形固定資産（償却資産）額"/>
        <xdr:cNvSpPr txBox="1"/>
      </xdr:nvSpPr>
      <xdr:spPr>
        <a:xfrm>
          <a:off x="19278111" y="715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9" name="正方形/長方形 49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0" name="正方形/長方形 49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1" name="正方形/長方形 50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2" name="正方形/長方形 50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3" name="正方形/長方形 50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4" name="正方形/長方形 50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5" name="正方形/長方形 50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6" name="正方形/長方形 50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7" name="テキスト ボックス 50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8" name="直線コネクタ 50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9" name="テキスト ボックス 50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0" name="直線コネクタ 50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1" name="テキスト ボックス 51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2" name="直線コネクタ 51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3" name="テキスト ボックス 51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4" name="直線コネクタ 51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5" name="テキスト ボックス 51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6" name="直線コネクタ 51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7" name="テキスト ボックス 51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8" name="直線コネクタ 51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9" name="テキスト ボックス 51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0" name="直線コネクタ 51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1" name="テキスト ボックス 52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74295</xdr:rowOff>
    </xdr:to>
    <xdr:cxnSp macro="">
      <xdr:nvCxnSpPr>
        <xdr:cNvPr id="523" name="直線コネクタ 522"/>
        <xdr:cNvCxnSpPr/>
      </xdr:nvCxnSpPr>
      <xdr:spPr>
        <a:xfrm flipV="1">
          <a:off x="16318864" y="96393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524" name="【保健センター・保健所】&#10;有形固定資産減価償却率最小値テキスト"/>
        <xdr:cNvSpPr txBox="1"/>
      </xdr:nvSpPr>
      <xdr:spPr>
        <a:xfrm>
          <a:off x="16357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525" name="直線コネクタ 524"/>
        <xdr:cNvCxnSpPr/>
      </xdr:nvCxnSpPr>
      <xdr:spPr>
        <a:xfrm>
          <a:off x="16230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526" name="【保健センター・保健所】&#10;有形固定資産減価償却率最大値テキスト"/>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527" name="直線コネクタ 526"/>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528" name="【保健センター・保健所】&#10;有形固定資産減価償却率平均値テキスト"/>
        <xdr:cNvSpPr txBox="1"/>
      </xdr:nvSpPr>
      <xdr:spPr>
        <a:xfrm>
          <a:off x="16357600" y="10092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529" name="フローチャート: 判断 528"/>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530" name="フローチャート: 判断 529"/>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2540</xdr:rowOff>
    </xdr:from>
    <xdr:to>
      <xdr:col>76</xdr:col>
      <xdr:colOff>165100</xdr:colOff>
      <xdr:row>59</xdr:row>
      <xdr:rowOff>104140</xdr:rowOff>
    </xdr:to>
    <xdr:sp macro="" textlink="">
      <xdr:nvSpPr>
        <xdr:cNvPr id="531" name="フローチャート: 判断 530"/>
        <xdr:cNvSpPr/>
      </xdr:nvSpPr>
      <xdr:spPr>
        <a:xfrm>
          <a:off x="14541500" y="1011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135890</xdr:rowOff>
    </xdr:from>
    <xdr:to>
      <xdr:col>72</xdr:col>
      <xdr:colOff>38100</xdr:colOff>
      <xdr:row>59</xdr:row>
      <xdr:rowOff>66040</xdr:rowOff>
    </xdr:to>
    <xdr:sp macro="" textlink="">
      <xdr:nvSpPr>
        <xdr:cNvPr id="532" name="フローチャート: 判断 531"/>
        <xdr:cNvSpPr/>
      </xdr:nvSpPr>
      <xdr:spPr>
        <a:xfrm>
          <a:off x="13652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42545</xdr:rowOff>
    </xdr:from>
    <xdr:to>
      <xdr:col>67</xdr:col>
      <xdr:colOff>101600</xdr:colOff>
      <xdr:row>58</xdr:row>
      <xdr:rowOff>144145</xdr:rowOff>
    </xdr:to>
    <xdr:sp macro="" textlink="">
      <xdr:nvSpPr>
        <xdr:cNvPr id="533" name="フローチャート: 判断 532"/>
        <xdr:cNvSpPr/>
      </xdr:nvSpPr>
      <xdr:spPr>
        <a:xfrm>
          <a:off x="12763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4" name="テキスト ボックス 53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5" name="テキスト ボックス 53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6" name="テキスト ボックス 53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7" name="テキスト ボックス 53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8" name="テキスト ボックス 53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141605</xdr:rowOff>
    </xdr:from>
    <xdr:to>
      <xdr:col>85</xdr:col>
      <xdr:colOff>177800</xdr:colOff>
      <xdr:row>59</xdr:row>
      <xdr:rowOff>71755</xdr:rowOff>
    </xdr:to>
    <xdr:sp macro="" textlink="">
      <xdr:nvSpPr>
        <xdr:cNvPr id="539" name="楕円 538"/>
        <xdr:cNvSpPr/>
      </xdr:nvSpPr>
      <xdr:spPr>
        <a:xfrm>
          <a:off x="162687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164482</xdr:rowOff>
    </xdr:from>
    <xdr:ext cx="405111" cy="259045"/>
    <xdr:sp macro="" textlink="">
      <xdr:nvSpPr>
        <xdr:cNvPr id="540" name="【保健センター・保健所】&#10;有形固定資産減価償却率該当値テキスト"/>
        <xdr:cNvSpPr txBox="1"/>
      </xdr:nvSpPr>
      <xdr:spPr>
        <a:xfrm>
          <a:off x="16357600"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103505</xdr:rowOff>
    </xdr:from>
    <xdr:to>
      <xdr:col>81</xdr:col>
      <xdr:colOff>101600</xdr:colOff>
      <xdr:row>59</xdr:row>
      <xdr:rowOff>33655</xdr:rowOff>
    </xdr:to>
    <xdr:sp macro="" textlink="">
      <xdr:nvSpPr>
        <xdr:cNvPr id="541" name="楕円 540"/>
        <xdr:cNvSpPr/>
      </xdr:nvSpPr>
      <xdr:spPr>
        <a:xfrm>
          <a:off x="15430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154305</xdr:rowOff>
    </xdr:from>
    <xdr:to>
      <xdr:col>85</xdr:col>
      <xdr:colOff>127000</xdr:colOff>
      <xdr:row>59</xdr:row>
      <xdr:rowOff>20955</xdr:rowOff>
    </xdr:to>
    <xdr:cxnSp macro="">
      <xdr:nvCxnSpPr>
        <xdr:cNvPr id="542" name="直線コネクタ 541"/>
        <xdr:cNvCxnSpPr/>
      </xdr:nvCxnSpPr>
      <xdr:spPr>
        <a:xfrm>
          <a:off x="15481300" y="1009840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61595</xdr:rowOff>
    </xdr:from>
    <xdr:to>
      <xdr:col>76</xdr:col>
      <xdr:colOff>165100</xdr:colOff>
      <xdr:row>58</xdr:row>
      <xdr:rowOff>163195</xdr:rowOff>
    </xdr:to>
    <xdr:sp macro="" textlink="">
      <xdr:nvSpPr>
        <xdr:cNvPr id="543" name="楕円 542"/>
        <xdr:cNvSpPr/>
      </xdr:nvSpPr>
      <xdr:spPr>
        <a:xfrm>
          <a:off x="14541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112395</xdr:rowOff>
    </xdr:from>
    <xdr:to>
      <xdr:col>81</xdr:col>
      <xdr:colOff>50800</xdr:colOff>
      <xdr:row>58</xdr:row>
      <xdr:rowOff>154305</xdr:rowOff>
    </xdr:to>
    <xdr:cxnSp macro="">
      <xdr:nvCxnSpPr>
        <xdr:cNvPr id="544" name="直線コネクタ 543"/>
        <xdr:cNvCxnSpPr/>
      </xdr:nvCxnSpPr>
      <xdr:spPr>
        <a:xfrm>
          <a:off x="14592300" y="100564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23495</xdr:rowOff>
    </xdr:from>
    <xdr:to>
      <xdr:col>72</xdr:col>
      <xdr:colOff>38100</xdr:colOff>
      <xdr:row>58</xdr:row>
      <xdr:rowOff>125095</xdr:rowOff>
    </xdr:to>
    <xdr:sp macro="" textlink="">
      <xdr:nvSpPr>
        <xdr:cNvPr id="545" name="楕円 544"/>
        <xdr:cNvSpPr/>
      </xdr:nvSpPr>
      <xdr:spPr>
        <a:xfrm>
          <a:off x="136525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74295</xdr:rowOff>
    </xdr:from>
    <xdr:to>
      <xdr:col>76</xdr:col>
      <xdr:colOff>114300</xdr:colOff>
      <xdr:row>58</xdr:row>
      <xdr:rowOff>112395</xdr:rowOff>
    </xdr:to>
    <xdr:cxnSp macro="">
      <xdr:nvCxnSpPr>
        <xdr:cNvPr id="546" name="直線コネクタ 545"/>
        <xdr:cNvCxnSpPr/>
      </xdr:nvCxnSpPr>
      <xdr:spPr>
        <a:xfrm>
          <a:off x="13703300" y="100183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154940</xdr:rowOff>
    </xdr:from>
    <xdr:to>
      <xdr:col>67</xdr:col>
      <xdr:colOff>101600</xdr:colOff>
      <xdr:row>58</xdr:row>
      <xdr:rowOff>85090</xdr:rowOff>
    </xdr:to>
    <xdr:sp macro="" textlink="">
      <xdr:nvSpPr>
        <xdr:cNvPr id="547" name="楕円 546"/>
        <xdr:cNvSpPr/>
      </xdr:nvSpPr>
      <xdr:spPr>
        <a:xfrm>
          <a:off x="12763500" y="992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34290</xdr:rowOff>
    </xdr:from>
    <xdr:to>
      <xdr:col>71</xdr:col>
      <xdr:colOff>177800</xdr:colOff>
      <xdr:row>58</xdr:row>
      <xdr:rowOff>74295</xdr:rowOff>
    </xdr:to>
    <xdr:cxnSp macro="">
      <xdr:nvCxnSpPr>
        <xdr:cNvPr id="548" name="直線コネクタ 547"/>
        <xdr:cNvCxnSpPr/>
      </xdr:nvCxnSpPr>
      <xdr:spPr>
        <a:xfrm>
          <a:off x="12814300" y="99783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549" name="n_1aveValue【保健センター・保健所】&#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95267</xdr:rowOff>
    </xdr:from>
    <xdr:ext cx="405111" cy="259045"/>
    <xdr:sp macro="" textlink="">
      <xdr:nvSpPr>
        <xdr:cNvPr id="550" name="n_2aveValue【保健センター・保健所】&#10;有形固定資産減価償却率"/>
        <xdr:cNvSpPr txBox="1"/>
      </xdr:nvSpPr>
      <xdr:spPr>
        <a:xfrm>
          <a:off x="14389744" y="1021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57167</xdr:rowOff>
    </xdr:from>
    <xdr:ext cx="405111" cy="259045"/>
    <xdr:sp macro="" textlink="">
      <xdr:nvSpPr>
        <xdr:cNvPr id="551" name="n_3aveValue【保健センター・保健所】&#10;有形固定資産減価償却率"/>
        <xdr:cNvSpPr txBox="1"/>
      </xdr:nvSpPr>
      <xdr:spPr>
        <a:xfrm>
          <a:off x="135007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135272</xdr:rowOff>
    </xdr:from>
    <xdr:ext cx="405111" cy="259045"/>
    <xdr:sp macro="" textlink="">
      <xdr:nvSpPr>
        <xdr:cNvPr id="552" name="n_4aveValue【保健センター・保健所】&#10;有形固定資産減価償却率"/>
        <xdr:cNvSpPr txBox="1"/>
      </xdr:nvSpPr>
      <xdr:spPr>
        <a:xfrm>
          <a:off x="1261174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50182</xdr:rowOff>
    </xdr:from>
    <xdr:ext cx="405111" cy="259045"/>
    <xdr:sp macro="" textlink="">
      <xdr:nvSpPr>
        <xdr:cNvPr id="553" name="n_1mainValue【保健センター・保健所】&#10;有形固定資産減価償却率"/>
        <xdr:cNvSpPr txBox="1"/>
      </xdr:nvSpPr>
      <xdr:spPr>
        <a:xfrm>
          <a:off x="152660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8272</xdr:rowOff>
    </xdr:from>
    <xdr:ext cx="405111" cy="259045"/>
    <xdr:sp macro="" textlink="">
      <xdr:nvSpPr>
        <xdr:cNvPr id="554" name="n_2mainValue【保健センター・保健所】&#10;有形固定資産減価償却率"/>
        <xdr:cNvSpPr txBox="1"/>
      </xdr:nvSpPr>
      <xdr:spPr>
        <a:xfrm>
          <a:off x="1438974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141622</xdr:rowOff>
    </xdr:from>
    <xdr:ext cx="405111" cy="259045"/>
    <xdr:sp macro="" textlink="">
      <xdr:nvSpPr>
        <xdr:cNvPr id="555" name="n_3mainValue【保健センター・保健所】&#10;有形固定資産減価償却率"/>
        <xdr:cNvSpPr txBox="1"/>
      </xdr:nvSpPr>
      <xdr:spPr>
        <a:xfrm>
          <a:off x="13500744" y="974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101617</xdr:rowOff>
    </xdr:from>
    <xdr:ext cx="405111" cy="259045"/>
    <xdr:sp macro="" textlink="">
      <xdr:nvSpPr>
        <xdr:cNvPr id="556" name="n_4mainValue【保健センター・保健所】&#10;有形固定資産減価償却率"/>
        <xdr:cNvSpPr txBox="1"/>
      </xdr:nvSpPr>
      <xdr:spPr>
        <a:xfrm>
          <a:off x="126117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7" name="直線コネクタ 56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8" name="テキスト ボックス 56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9" name="直線コネクタ 56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0" name="テキスト ボックス 56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1" name="直線コネクタ 57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2" name="テキスト ボックス 57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3" name="直線コネクタ 57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4" name="テキスト ボックス 57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5" name="直線コネクタ 57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6" name="テキスト ボックス 57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xdr:rowOff>
    </xdr:from>
    <xdr:to>
      <xdr:col>116</xdr:col>
      <xdr:colOff>62864</xdr:colOff>
      <xdr:row>64</xdr:row>
      <xdr:rowOff>3810</xdr:rowOff>
    </xdr:to>
    <xdr:cxnSp macro="">
      <xdr:nvCxnSpPr>
        <xdr:cNvPr id="580" name="直線コネクタ 579"/>
        <xdr:cNvCxnSpPr/>
      </xdr:nvCxnSpPr>
      <xdr:spPr>
        <a:xfrm flipV="1">
          <a:off x="22160864" y="960501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581"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582" name="直線コネクタ 581"/>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121937</xdr:rowOff>
    </xdr:from>
    <xdr:ext cx="469744" cy="259045"/>
    <xdr:sp macro="" textlink="">
      <xdr:nvSpPr>
        <xdr:cNvPr id="583" name="【保健センター・保健所】&#10;一人当たり面積最大値テキスト"/>
        <xdr:cNvSpPr txBox="1"/>
      </xdr:nvSpPr>
      <xdr:spPr>
        <a:xfrm>
          <a:off x="22199600" y="938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xdr:rowOff>
    </xdr:from>
    <xdr:to>
      <xdr:col>116</xdr:col>
      <xdr:colOff>152400</xdr:colOff>
      <xdr:row>56</xdr:row>
      <xdr:rowOff>3810</xdr:rowOff>
    </xdr:to>
    <xdr:cxnSp macro="">
      <xdr:nvCxnSpPr>
        <xdr:cNvPr id="584" name="直線コネクタ 583"/>
        <xdr:cNvCxnSpPr/>
      </xdr:nvCxnSpPr>
      <xdr:spPr>
        <a:xfrm>
          <a:off x="22072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585" name="【保健センター・保健所】&#10;一人当たり面積平均値テキスト"/>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586" name="フローチャート: 判断 585"/>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67310</xdr:rowOff>
    </xdr:from>
    <xdr:to>
      <xdr:col>112</xdr:col>
      <xdr:colOff>38100</xdr:colOff>
      <xdr:row>62</xdr:row>
      <xdr:rowOff>168910</xdr:rowOff>
    </xdr:to>
    <xdr:sp macro="" textlink="">
      <xdr:nvSpPr>
        <xdr:cNvPr id="587" name="フローチャート: 判断 586"/>
        <xdr:cNvSpPr/>
      </xdr:nvSpPr>
      <xdr:spPr>
        <a:xfrm>
          <a:off x="212725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82550</xdr:rowOff>
    </xdr:from>
    <xdr:to>
      <xdr:col>107</xdr:col>
      <xdr:colOff>101600</xdr:colOff>
      <xdr:row>63</xdr:row>
      <xdr:rowOff>12700</xdr:rowOff>
    </xdr:to>
    <xdr:sp macro="" textlink="">
      <xdr:nvSpPr>
        <xdr:cNvPr id="588" name="フローチャート: 判断 587"/>
        <xdr:cNvSpPr/>
      </xdr:nvSpPr>
      <xdr:spPr>
        <a:xfrm>
          <a:off x="20383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86360</xdr:rowOff>
    </xdr:from>
    <xdr:to>
      <xdr:col>102</xdr:col>
      <xdr:colOff>165100</xdr:colOff>
      <xdr:row>63</xdr:row>
      <xdr:rowOff>16510</xdr:rowOff>
    </xdr:to>
    <xdr:sp macro="" textlink="">
      <xdr:nvSpPr>
        <xdr:cNvPr id="589" name="フローチャート: 判断 588"/>
        <xdr:cNvSpPr/>
      </xdr:nvSpPr>
      <xdr:spPr>
        <a:xfrm>
          <a:off x="19494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74930</xdr:rowOff>
    </xdr:from>
    <xdr:to>
      <xdr:col>98</xdr:col>
      <xdr:colOff>38100</xdr:colOff>
      <xdr:row>63</xdr:row>
      <xdr:rowOff>5080</xdr:rowOff>
    </xdr:to>
    <xdr:sp macro="" textlink="">
      <xdr:nvSpPr>
        <xdr:cNvPr id="590" name="フローチャート: 判断 589"/>
        <xdr:cNvSpPr/>
      </xdr:nvSpPr>
      <xdr:spPr>
        <a:xfrm>
          <a:off x="18605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xdr:rowOff>
    </xdr:from>
    <xdr:to>
      <xdr:col>116</xdr:col>
      <xdr:colOff>114300</xdr:colOff>
      <xdr:row>62</xdr:row>
      <xdr:rowOff>115570</xdr:rowOff>
    </xdr:to>
    <xdr:sp macro="" textlink="">
      <xdr:nvSpPr>
        <xdr:cNvPr id="596" name="楕円 595"/>
        <xdr:cNvSpPr/>
      </xdr:nvSpPr>
      <xdr:spPr>
        <a:xfrm>
          <a:off x="221107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163847</xdr:rowOff>
    </xdr:from>
    <xdr:ext cx="469744" cy="259045"/>
    <xdr:sp macro="" textlink="">
      <xdr:nvSpPr>
        <xdr:cNvPr id="597" name="【保健センター・保健所】&#10;一人当たり面積該当値テキスト"/>
        <xdr:cNvSpPr txBox="1"/>
      </xdr:nvSpPr>
      <xdr:spPr>
        <a:xfrm>
          <a:off x="22199600" y="1062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17780</xdr:rowOff>
    </xdr:from>
    <xdr:to>
      <xdr:col>112</xdr:col>
      <xdr:colOff>38100</xdr:colOff>
      <xdr:row>62</xdr:row>
      <xdr:rowOff>119380</xdr:rowOff>
    </xdr:to>
    <xdr:sp macro="" textlink="">
      <xdr:nvSpPr>
        <xdr:cNvPr id="598" name="楕円 597"/>
        <xdr:cNvSpPr/>
      </xdr:nvSpPr>
      <xdr:spPr>
        <a:xfrm>
          <a:off x="2127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64770</xdr:rowOff>
    </xdr:from>
    <xdr:to>
      <xdr:col>116</xdr:col>
      <xdr:colOff>63500</xdr:colOff>
      <xdr:row>62</xdr:row>
      <xdr:rowOff>68580</xdr:rowOff>
    </xdr:to>
    <xdr:cxnSp macro="">
      <xdr:nvCxnSpPr>
        <xdr:cNvPr id="599" name="直線コネクタ 598"/>
        <xdr:cNvCxnSpPr/>
      </xdr:nvCxnSpPr>
      <xdr:spPr>
        <a:xfrm flipV="1">
          <a:off x="21323300" y="106946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25400</xdr:rowOff>
    </xdr:from>
    <xdr:to>
      <xdr:col>107</xdr:col>
      <xdr:colOff>101600</xdr:colOff>
      <xdr:row>62</xdr:row>
      <xdr:rowOff>127000</xdr:rowOff>
    </xdr:to>
    <xdr:sp macro="" textlink="">
      <xdr:nvSpPr>
        <xdr:cNvPr id="600" name="楕円 599"/>
        <xdr:cNvSpPr/>
      </xdr:nvSpPr>
      <xdr:spPr>
        <a:xfrm>
          <a:off x="20383500" y="1065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68580</xdr:rowOff>
    </xdr:from>
    <xdr:to>
      <xdr:col>111</xdr:col>
      <xdr:colOff>177800</xdr:colOff>
      <xdr:row>62</xdr:row>
      <xdr:rowOff>76200</xdr:rowOff>
    </xdr:to>
    <xdr:cxnSp macro="">
      <xdr:nvCxnSpPr>
        <xdr:cNvPr id="601" name="直線コネクタ 600"/>
        <xdr:cNvCxnSpPr/>
      </xdr:nvCxnSpPr>
      <xdr:spPr>
        <a:xfrm flipV="1">
          <a:off x="20434300" y="10698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29210</xdr:rowOff>
    </xdr:from>
    <xdr:to>
      <xdr:col>102</xdr:col>
      <xdr:colOff>165100</xdr:colOff>
      <xdr:row>62</xdr:row>
      <xdr:rowOff>130810</xdr:rowOff>
    </xdr:to>
    <xdr:sp macro="" textlink="">
      <xdr:nvSpPr>
        <xdr:cNvPr id="602" name="楕円 601"/>
        <xdr:cNvSpPr/>
      </xdr:nvSpPr>
      <xdr:spPr>
        <a:xfrm>
          <a:off x="19494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76200</xdr:rowOff>
    </xdr:from>
    <xdr:to>
      <xdr:col>107</xdr:col>
      <xdr:colOff>50800</xdr:colOff>
      <xdr:row>62</xdr:row>
      <xdr:rowOff>80010</xdr:rowOff>
    </xdr:to>
    <xdr:cxnSp macro="">
      <xdr:nvCxnSpPr>
        <xdr:cNvPr id="603" name="直線コネクタ 602"/>
        <xdr:cNvCxnSpPr/>
      </xdr:nvCxnSpPr>
      <xdr:spPr>
        <a:xfrm flipV="1">
          <a:off x="19545300" y="107061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33020</xdr:rowOff>
    </xdr:from>
    <xdr:to>
      <xdr:col>98</xdr:col>
      <xdr:colOff>38100</xdr:colOff>
      <xdr:row>62</xdr:row>
      <xdr:rowOff>134620</xdr:rowOff>
    </xdr:to>
    <xdr:sp macro="" textlink="">
      <xdr:nvSpPr>
        <xdr:cNvPr id="604" name="楕円 603"/>
        <xdr:cNvSpPr/>
      </xdr:nvSpPr>
      <xdr:spPr>
        <a:xfrm>
          <a:off x="18605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80010</xdr:rowOff>
    </xdr:from>
    <xdr:to>
      <xdr:col>102</xdr:col>
      <xdr:colOff>114300</xdr:colOff>
      <xdr:row>62</xdr:row>
      <xdr:rowOff>83820</xdr:rowOff>
    </xdr:to>
    <xdr:cxnSp macro="">
      <xdr:nvCxnSpPr>
        <xdr:cNvPr id="605" name="直線コネクタ 604"/>
        <xdr:cNvCxnSpPr/>
      </xdr:nvCxnSpPr>
      <xdr:spPr>
        <a:xfrm flipV="1">
          <a:off x="18656300" y="107099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160037</xdr:rowOff>
    </xdr:from>
    <xdr:ext cx="469744" cy="259045"/>
    <xdr:sp macro="" textlink="">
      <xdr:nvSpPr>
        <xdr:cNvPr id="606" name="n_1aveValue【保健センター・保健所】&#10;一人当たり面積"/>
        <xdr:cNvSpPr txBox="1"/>
      </xdr:nvSpPr>
      <xdr:spPr>
        <a:xfrm>
          <a:off x="21075727"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3827</xdr:rowOff>
    </xdr:from>
    <xdr:ext cx="469744" cy="259045"/>
    <xdr:sp macro="" textlink="">
      <xdr:nvSpPr>
        <xdr:cNvPr id="607" name="n_2aveValue【保健センター・保健所】&#10;一人当たり面積"/>
        <xdr:cNvSpPr txBox="1"/>
      </xdr:nvSpPr>
      <xdr:spPr>
        <a:xfrm>
          <a:off x="20199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7637</xdr:rowOff>
    </xdr:from>
    <xdr:ext cx="469744" cy="259045"/>
    <xdr:sp macro="" textlink="">
      <xdr:nvSpPr>
        <xdr:cNvPr id="608" name="n_3aveValue【保健センター・保健所】&#10;一人当たり面積"/>
        <xdr:cNvSpPr txBox="1"/>
      </xdr:nvSpPr>
      <xdr:spPr>
        <a:xfrm>
          <a:off x="19310427"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167657</xdr:rowOff>
    </xdr:from>
    <xdr:ext cx="469744" cy="259045"/>
    <xdr:sp macro="" textlink="">
      <xdr:nvSpPr>
        <xdr:cNvPr id="609" name="n_4aveValue【保健センター・保健所】&#10;一人当たり面積"/>
        <xdr:cNvSpPr txBox="1"/>
      </xdr:nvSpPr>
      <xdr:spPr>
        <a:xfrm>
          <a:off x="18421427" y="1079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135907</xdr:rowOff>
    </xdr:from>
    <xdr:ext cx="469744" cy="259045"/>
    <xdr:sp macro="" textlink="">
      <xdr:nvSpPr>
        <xdr:cNvPr id="610" name="n_1mainValue【保健センター・保健所】&#10;一人当たり面積"/>
        <xdr:cNvSpPr txBox="1"/>
      </xdr:nvSpPr>
      <xdr:spPr>
        <a:xfrm>
          <a:off x="210757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143527</xdr:rowOff>
    </xdr:from>
    <xdr:ext cx="469744" cy="259045"/>
    <xdr:sp macro="" textlink="">
      <xdr:nvSpPr>
        <xdr:cNvPr id="611" name="n_2mainValue【保健センター・保健所】&#10;一人当たり面積"/>
        <xdr:cNvSpPr txBox="1"/>
      </xdr:nvSpPr>
      <xdr:spPr>
        <a:xfrm>
          <a:off x="20199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147337</xdr:rowOff>
    </xdr:from>
    <xdr:ext cx="469744" cy="259045"/>
    <xdr:sp macro="" textlink="">
      <xdr:nvSpPr>
        <xdr:cNvPr id="612" name="n_3mainValue【保健センター・保健所】&#10;一人当たり面積"/>
        <xdr:cNvSpPr txBox="1"/>
      </xdr:nvSpPr>
      <xdr:spPr>
        <a:xfrm>
          <a:off x="19310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151147</xdr:rowOff>
    </xdr:from>
    <xdr:ext cx="469744" cy="259045"/>
    <xdr:sp macro="" textlink="">
      <xdr:nvSpPr>
        <xdr:cNvPr id="613" name="n_4mainValue【保健センター・保健所】&#10;一人当たり面積"/>
        <xdr:cNvSpPr txBox="1"/>
      </xdr:nvSpPr>
      <xdr:spPr>
        <a:xfrm>
          <a:off x="18421427" y="1043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2" name="テキスト ボックス 6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3" name="直線コネクタ 6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4" name="テキスト ボックス 6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5" name="直線コネクタ 62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6" name="テキスト ボックス 625"/>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7" name="直線コネクタ 62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8" name="テキスト ボックス 62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9" name="直線コネクタ 62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0" name="テキスト ボックス 62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1" name="直線コネクタ 63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2" name="テキスト ボックス 63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3" name="直線コネクタ 63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4" name="テキスト ボックス 63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5" name="直線コネクタ 63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6" name="テキスト ボックス 635"/>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639" name="直線コネクタ 638"/>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640" name="【消防施設】&#10;有形固定資産減価償却率最小値テキスト"/>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641" name="直線コネクタ 640"/>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642" name="【消防施設】&#10;有形固定資産減価償却率最大値テキスト"/>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643" name="直線コネクタ 642"/>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80390</xdr:rowOff>
    </xdr:from>
    <xdr:ext cx="405111" cy="259045"/>
    <xdr:sp macro="" textlink="">
      <xdr:nvSpPr>
        <xdr:cNvPr id="644" name="【消防施設】&#10;有形固定資産減価償却率平均値テキスト"/>
        <xdr:cNvSpPr txBox="1"/>
      </xdr:nvSpPr>
      <xdr:spPr>
        <a:xfrm>
          <a:off x="16357600" y="1396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645" name="フローチャート: 判断 644"/>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646" name="フローチャート: 判断 645"/>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91802</xdr:rowOff>
    </xdr:from>
    <xdr:to>
      <xdr:col>76</xdr:col>
      <xdr:colOff>165100</xdr:colOff>
      <xdr:row>83</xdr:row>
      <xdr:rowOff>21952</xdr:rowOff>
    </xdr:to>
    <xdr:sp macro="" textlink="">
      <xdr:nvSpPr>
        <xdr:cNvPr id="647" name="フローチャート: 判断 646"/>
        <xdr:cNvSpPr/>
      </xdr:nvSpPr>
      <xdr:spPr>
        <a:xfrm>
          <a:off x="14541500" y="1415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57513</xdr:rowOff>
    </xdr:from>
    <xdr:to>
      <xdr:col>72</xdr:col>
      <xdr:colOff>38100</xdr:colOff>
      <xdr:row>82</xdr:row>
      <xdr:rowOff>159113</xdr:rowOff>
    </xdr:to>
    <xdr:sp macro="" textlink="">
      <xdr:nvSpPr>
        <xdr:cNvPr id="648" name="フローチャート: 判断 647"/>
        <xdr:cNvSpPr/>
      </xdr:nvSpPr>
      <xdr:spPr>
        <a:xfrm>
          <a:off x="13652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5262</xdr:rowOff>
    </xdr:from>
    <xdr:to>
      <xdr:col>67</xdr:col>
      <xdr:colOff>101600</xdr:colOff>
      <xdr:row>82</xdr:row>
      <xdr:rowOff>106862</xdr:rowOff>
    </xdr:to>
    <xdr:sp macro="" textlink="">
      <xdr:nvSpPr>
        <xdr:cNvPr id="649" name="フローチャート: 判断 648"/>
        <xdr:cNvSpPr/>
      </xdr:nvSpPr>
      <xdr:spPr>
        <a:xfrm>
          <a:off x="12763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46082</xdr:rowOff>
    </xdr:from>
    <xdr:to>
      <xdr:col>85</xdr:col>
      <xdr:colOff>177800</xdr:colOff>
      <xdr:row>85</xdr:row>
      <xdr:rowOff>147682</xdr:rowOff>
    </xdr:to>
    <xdr:sp macro="" textlink="">
      <xdr:nvSpPr>
        <xdr:cNvPr id="655" name="楕円 654"/>
        <xdr:cNvSpPr/>
      </xdr:nvSpPr>
      <xdr:spPr>
        <a:xfrm>
          <a:off x="16268700" y="14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24509</xdr:rowOff>
    </xdr:from>
    <xdr:ext cx="405111" cy="259045"/>
    <xdr:sp macro="" textlink="">
      <xdr:nvSpPr>
        <xdr:cNvPr id="656" name="【消防施設】&#10;有形固定資産減価償却率該当値テキスト"/>
        <xdr:cNvSpPr txBox="1"/>
      </xdr:nvSpPr>
      <xdr:spPr>
        <a:xfrm>
          <a:off x="16357600" y="1459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19957</xdr:rowOff>
    </xdr:from>
    <xdr:to>
      <xdr:col>81</xdr:col>
      <xdr:colOff>101600</xdr:colOff>
      <xdr:row>85</xdr:row>
      <xdr:rowOff>121557</xdr:rowOff>
    </xdr:to>
    <xdr:sp macro="" textlink="">
      <xdr:nvSpPr>
        <xdr:cNvPr id="657" name="楕円 656"/>
        <xdr:cNvSpPr/>
      </xdr:nvSpPr>
      <xdr:spPr>
        <a:xfrm>
          <a:off x="15430500" y="1459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70757</xdr:rowOff>
    </xdr:from>
    <xdr:to>
      <xdr:col>85</xdr:col>
      <xdr:colOff>127000</xdr:colOff>
      <xdr:row>85</xdr:row>
      <xdr:rowOff>96882</xdr:rowOff>
    </xdr:to>
    <xdr:cxnSp macro="">
      <xdr:nvCxnSpPr>
        <xdr:cNvPr id="658" name="直線コネクタ 657"/>
        <xdr:cNvCxnSpPr/>
      </xdr:nvCxnSpPr>
      <xdr:spPr>
        <a:xfrm>
          <a:off x="15481300" y="14644007"/>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3629</xdr:rowOff>
    </xdr:from>
    <xdr:to>
      <xdr:col>76</xdr:col>
      <xdr:colOff>165100</xdr:colOff>
      <xdr:row>85</xdr:row>
      <xdr:rowOff>105229</xdr:rowOff>
    </xdr:to>
    <xdr:sp macro="" textlink="">
      <xdr:nvSpPr>
        <xdr:cNvPr id="659" name="楕円 658"/>
        <xdr:cNvSpPr/>
      </xdr:nvSpPr>
      <xdr:spPr>
        <a:xfrm>
          <a:off x="14541500" y="1457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54429</xdr:rowOff>
    </xdr:from>
    <xdr:to>
      <xdr:col>81</xdr:col>
      <xdr:colOff>50800</xdr:colOff>
      <xdr:row>85</xdr:row>
      <xdr:rowOff>70757</xdr:rowOff>
    </xdr:to>
    <xdr:cxnSp macro="">
      <xdr:nvCxnSpPr>
        <xdr:cNvPr id="660" name="直線コネクタ 659"/>
        <xdr:cNvCxnSpPr/>
      </xdr:nvCxnSpPr>
      <xdr:spPr>
        <a:xfrm>
          <a:off x="14592300" y="1462767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78739</xdr:rowOff>
    </xdr:from>
    <xdr:to>
      <xdr:col>72</xdr:col>
      <xdr:colOff>38100</xdr:colOff>
      <xdr:row>86</xdr:row>
      <xdr:rowOff>8889</xdr:rowOff>
    </xdr:to>
    <xdr:sp macro="" textlink="">
      <xdr:nvSpPr>
        <xdr:cNvPr id="661" name="楕円 660"/>
        <xdr:cNvSpPr/>
      </xdr:nvSpPr>
      <xdr:spPr>
        <a:xfrm>
          <a:off x="136525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54429</xdr:rowOff>
    </xdr:from>
    <xdr:to>
      <xdr:col>76</xdr:col>
      <xdr:colOff>114300</xdr:colOff>
      <xdr:row>85</xdr:row>
      <xdr:rowOff>129539</xdr:rowOff>
    </xdr:to>
    <xdr:cxnSp macro="">
      <xdr:nvCxnSpPr>
        <xdr:cNvPr id="662" name="直線コネクタ 661"/>
        <xdr:cNvCxnSpPr/>
      </xdr:nvCxnSpPr>
      <xdr:spPr>
        <a:xfrm flipV="1">
          <a:off x="13703300" y="14627679"/>
          <a:ext cx="889000" cy="7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60779</xdr:rowOff>
    </xdr:from>
    <xdr:to>
      <xdr:col>67</xdr:col>
      <xdr:colOff>101600</xdr:colOff>
      <xdr:row>85</xdr:row>
      <xdr:rowOff>162379</xdr:rowOff>
    </xdr:to>
    <xdr:sp macro="" textlink="">
      <xdr:nvSpPr>
        <xdr:cNvPr id="663" name="楕円 662"/>
        <xdr:cNvSpPr/>
      </xdr:nvSpPr>
      <xdr:spPr>
        <a:xfrm>
          <a:off x="12763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111579</xdr:rowOff>
    </xdr:from>
    <xdr:to>
      <xdr:col>71</xdr:col>
      <xdr:colOff>177800</xdr:colOff>
      <xdr:row>85</xdr:row>
      <xdr:rowOff>129539</xdr:rowOff>
    </xdr:to>
    <xdr:cxnSp macro="">
      <xdr:nvCxnSpPr>
        <xdr:cNvPr id="664" name="直線コネクタ 663"/>
        <xdr:cNvCxnSpPr/>
      </xdr:nvCxnSpPr>
      <xdr:spPr>
        <a:xfrm>
          <a:off x="12814300" y="14684829"/>
          <a:ext cx="8890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156046</xdr:rowOff>
    </xdr:from>
    <xdr:ext cx="405111" cy="259045"/>
    <xdr:sp macro="" textlink="">
      <xdr:nvSpPr>
        <xdr:cNvPr id="665" name="n_1aveValue【消防施設】&#10;有形固定資産減価償却率"/>
        <xdr:cNvSpPr txBox="1"/>
      </xdr:nvSpPr>
      <xdr:spPr>
        <a:xfrm>
          <a:off x="15266044" y="1387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38479</xdr:rowOff>
    </xdr:from>
    <xdr:ext cx="405111" cy="259045"/>
    <xdr:sp macro="" textlink="">
      <xdr:nvSpPr>
        <xdr:cNvPr id="666" name="n_2aveValue【消防施設】&#10;有形固定資産減価償却率"/>
        <xdr:cNvSpPr txBox="1"/>
      </xdr:nvSpPr>
      <xdr:spPr>
        <a:xfrm>
          <a:off x="14389744" y="1392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4190</xdr:rowOff>
    </xdr:from>
    <xdr:ext cx="405111" cy="259045"/>
    <xdr:sp macro="" textlink="">
      <xdr:nvSpPr>
        <xdr:cNvPr id="667" name="n_3aveValue【消防施設】&#10;有形固定資産減価償却率"/>
        <xdr:cNvSpPr txBox="1"/>
      </xdr:nvSpPr>
      <xdr:spPr>
        <a:xfrm>
          <a:off x="13500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123389</xdr:rowOff>
    </xdr:from>
    <xdr:ext cx="405111" cy="259045"/>
    <xdr:sp macro="" textlink="">
      <xdr:nvSpPr>
        <xdr:cNvPr id="668" name="n_4aveValue【消防施設】&#10;有形固定資産減価償却率"/>
        <xdr:cNvSpPr txBox="1"/>
      </xdr:nvSpPr>
      <xdr:spPr>
        <a:xfrm>
          <a:off x="126117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112684</xdr:rowOff>
    </xdr:from>
    <xdr:ext cx="405111" cy="259045"/>
    <xdr:sp macro="" textlink="">
      <xdr:nvSpPr>
        <xdr:cNvPr id="669" name="n_1mainValue【消防施設】&#10;有形固定資産減価償却率"/>
        <xdr:cNvSpPr txBox="1"/>
      </xdr:nvSpPr>
      <xdr:spPr>
        <a:xfrm>
          <a:off x="15266044" y="1468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96356</xdr:rowOff>
    </xdr:from>
    <xdr:ext cx="405111" cy="259045"/>
    <xdr:sp macro="" textlink="">
      <xdr:nvSpPr>
        <xdr:cNvPr id="670" name="n_2mainValue【消防施設】&#10;有形固定資産減価償却率"/>
        <xdr:cNvSpPr txBox="1"/>
      </xdr:nvSpPr>
      <xdr:spPr>
        <a:xfrm>
          <a:off x="14389744" y="14669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16</xdr:rowOff>
    </xdr:from>
    <xdr:ext cx="405111" cy="259045"/>
    <xdr:sp macro="" textlink="">
      <xdr:nvSpPr>
        <xdr:cNvPr id="671" name="n_3mainValue【消防施設】&#10;有形固定資産減価償却率"/>
        <xdr:cNvSpPr txBox="1"/>
      </xdr:nvSpPr>
      <xdr:spPr>
        <a:xfrm>
          <a:off x="13500744" y="1474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153506</xdr:rowOff>
    </xdr:from>
    <xdr:ext cx="405111" cy="259045"/>
    <xdr:sp macro="" textlink="">
      <xdr:nvSpPr>
        <xdr:cNvPr id="672" name="n_4mainValue【消防施設】&#10;有形固定資産減価償却率"/>
        <xdr:cNvSpPr txBox="1"/>
      </xdr:nvSpPr>
      <xdr:spPr>
        <a:xfrm>
          <a:off x="12611744" y="1472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3" name="直線コネクタ 68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4" name="テキスト ボックス 68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5" name="直線コネクタ 68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6" name="テキスト ボックス 68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7" name="直線コネクタ 68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8" name="テキスト ボックス 68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9" name="直線コネクタ 68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0" name="テキスト ボックス 68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1" name="直線コネクタ 69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2" name="テキスト ボックス 69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696" name="直線コネクタ 695"/>
        <xdr:cNvCxnSpPr/>
      </xdr:nvCxnSpPr>
      <xdr:spPr>
        <a:xfrm flipV="1">
          <a:off x="22160864" y="1338643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697" name="【消防施設】&#10;一人当たり面積最小値テキスト"/>
        <xdr:cNvSpPr txBox="1"/>
      </xdr:nvSpPr>
      <xdr:spPr>
        <a:xfrm>
          <a:off x="221996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698" name="直線コネクタ 697"/>
        <xdr:cNvCxnSpPr/>
      </xdr:nvCxnSpPr>
      <xdr:spPr>
        <a:xfrm>
          <a:off x="22072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699" name="【消防施設】&#10;一人当たり面積最大値テキスト"/>
        <xdr:cNvSpPr txBox="1"/>
      </xdr:nvSpPr>
      <xdr:spPr>
        <a:xfrm>
          <a:off x="22199600"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700" name="直線コネクタ 699"/>
        <xdr:cNvCxnSpPr/>
      </xdr:nvCxnSpPr>
      <xdr:spPr>
        <a:xfrm>
          <a:off x="22072600" y="1338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128288</xdr:rowOff>
    </xdr:from>
    <xdr:ext cx="469744" cy="259045"/>
    <xdr:sp macro="" textlink="">
      <xdr:nvSpPr>
        <xdr:cNvPr id="701" name="【消防施設】&#10;一人当たり面積平均値テキスト"/>
        <xdr:cNvSpPr txBox="1"/>
      </xdr:nvSpPr>
      <xdr:spPr>
        <a:xfrm>
          <a:off x="22199600" y="1435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702" name="フローチャート: 判断 701"/>
        <xdr:cNvSpPr/>
      </xdr:nvSpPr>
      <xdr:spPr>
        <a:xfrm>
          <a:off x="221107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145414</xdr:rowOff>
    </xdr:from>
    <xdr:to>
      <xdr:col>112</xdr:col>
      <xdr:colOff>38100</xdr:colOff>
      <xdr:row>85</xdr:row>
      <xdr:rowOff>75564</xdr:rowOff>
    </xdr:to>
    <xdr:sp macro="" textlink="">
      <xdr:nvSpPr>
        <xdr:cNvPr id="703" name="フローチャート: 判断 702"/>
        <xdr:cNvSpPr/>
      </xdr:nvSpPr>
      <xdr:spPr>
        <a:xfrm>
          <a:off x="21272500" y="1454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xdr:rowOff>
    </xdr:from>
    <xdr:to>
      <xdr:col>107</xdr:col>
      <xdr:colOff>101600</xdr:colOff>
      <xdr:row>85</xdr:row>
      <xdr:rowOff>109855</xdr:rowOff>
    </xdr:to>
    <xdr:sp macro="" textlink="">
      <xdr:nvSpPr>
        <xdr:cNvPr id="704" name="フローチャート: 判断 703"/>
        <xdr:cNvSpPr/>
      </xdr:nvSpPr>
      <xdr:spPr>
        <a:xfrm>
          <a:off x="20383500" y="145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705" name="フローチャート: 判断 704"/>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706" name="フローチャート: 判断 705"/>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162561</xdr:rowOff>
    </xdr:from>
    <xdr:to>
      <xdr:col>116</xdr:col>
      <xdr:colOff>114300</xdr:colOff>
      <xdr:row>85</xdr:row>
      <xdr:rowOff>92711</xdr:rowOff>
    </xdr:to>
    <xdr:sp macro="" textlink="">
      <xdr:nvSpPr>
        <xdr:cNvPr id="712" name="楕円 711"/>
        <xdr:cNvSpPr/>
      </xdr:nvSpPr>
      <xdr:spPr>
        <a:xfrm>
          <a:off x="221107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140988</xdr:rowOff>
    </xdr:from>
    <xdr:ext cx="469744" cy="259045"/>
    <xdr:sp macro="" textlink="">
      <xdr:nvSpPr>
        <xdr:cNvPr id="713" name="【消防施設】&#10;一人当たり面積該当値テキスト"/>
        <xdr:cNvSpPr txBox="1"/>
      </xdr:nvSpPr>
      <xdr:spPr>
        <a:xfrm>
          <a:off x="22199600" y="1454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166370</xdr:rowOff>
    </xdr:from>
    <xdr:to>
      <xdr:col>112</xdr:col>
      <xdr:colOff>38100</xdr:colOff>
      <xdr:row>85</xdr:row>
      <xdr:rowOff>96520</xdr:rowOff>
    </xdr:to>
    <xdr:sp macro="" textlink="">
      <xdr:nvSpPr>
        <xdr:cNvPr id="714" name="楕円 713"/>
        <xdr:cNvSpPr/>
      </xdr:nvSpPr>
      <xdr:spPr>
        <a:xfrm>
          <a:off x="21272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41911</xdr:rowOff>
    </xdr:from>
    <xdr:to>
      <xdr:col>116</xdr:col>
      <xdr:colOff>63500</xdr:colOff>
      <xdr:row>85</xdr:row>
      <xdr:rowOff>45720</xdr:rowOff>
    </xdr:to>
    <xdr:cxnSp macro="">
      <xdr:nvCxnSpPr>
        <xdr:cNvPr id="715" name="直線コネクタ 714"/>
        <xdr:cNvCxnSpPr/>
      </xdr:nvCxnSpPr>
      <xdr:spPr>
        <a:xfrm flipV="1">
          <a:off x="21323300" y="146151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716" name="楕円 715"/>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45720</xdr:rowOff>
    </xdr:from>
    <xdr:to>
      <xdr:col>111</xdr:col>
      <xdr:colOff>177800</xdr:colOff>
      <xdr:row>85</xdr:row>
      <xdr:rowOff>49530</xdr:rowOff>
    </xdr:to>
    <xdr:cxnSp macro="">
      <xdr:nvCxnSpPr>
        <xdr:cNvPr id="717" name="直線コネクタ 716"/>
        <xdr:cNvCxnSpPr/>
      </xdr:nvCxnSpPr>
      <xdr:spPr>
        <a:xfrm flipV="1">
          <a:off x="20434300" y="14618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636</xdr:rowOff>
    </xdr:from>
    <xdr:to>
      <xdr:col>102</xdr:col>
      <xdr:colOff>165100</xdr:colOff>
      <xdr:row>85</xdr:row>
      <xdr:rowOff>102236</xdr:rowOff>
    </xdr:to>
    <xdr:sp macro="" textlink="">
      <xdr:nvSpPr>
        <xdr:cNvPr id="718" name="楕円 717"/>
        <xdr:cNvSpPr/>
      </xdr:nvSpPr>
      <xdr:spPr>
        <a:xfrm>
          <a:off x="19494500" y="145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49530</xdr:rowOff>
    </xdr:from>
    <xdr:to>
      <xdr:col>107</xdr:col>
      <xdr:colOff>50800</xdr:colOff>
      <xdr:row>85</xdr:row>
      <xdr:rowOff>51436</xdr:rowOff>
    </xdr:to>
    <xdr:cxnSp macro="">
      <xdr:nvCxnSpPr>
        <xdr:cNvPr id="719" name="直線コネクタ 718"/>
        <xdr:cNvCxnSpPr/>
      </xdr:nvCxnSpPr>
      <xdr:spPr>
        <a:xfrm flipV="1">
          <a:off x="19545300" y="1462278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xdr:rowOff>
    </xdr:from>
    <xdr:to>
      <xdr:col>98</xdr:col>
      <xdr:colOff>38100</xdr:colOff>
      <xdr:row>85</xdr:row>
      <xdr:rowOff>106045</xdr:rowOff>
    </xdr:to>
    <xdr:sp macro="" textlink="">
      <xdr:nvSpPr>
        <xdr:cNvPr id="720" name="楕円 719"/>
        <xdr:cNvSpPr/>
      </xdr:nvSpPr>
      <xdr:spPr>
        <a:xfrm>
          <a:off x="18605500" y="1457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51436</xdr:rowOff>
    </xdr:from>
    <xdr:to>
      <xdr:col>102</xdr:col>
      <xdr:colOff>114300</xdr:colOff>
      <xdr:row>85</xdr:row>
      <xdr:rowOff>55245</xdr:rowOff>
    </xdr:to>
    <xdr:cxnSp macro="">
      <xdr:nvCxnSpPr>
        <xdr:cNvPr id="721" name="直線コネクタ 720"/>
        <xdr:cNvCxnSpPr/>
      </xdr:nvCxnSpPr>
      <xdr:spPr>
        <a:xfrm flipV="1">
          <a:off x="18656300" y="146246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92091</xdr:rowOff>
    </xdr:from>
    <xdr:ext cx="469744" cy="259045"/>
    <xdr:sp macro="" textlink="">
      <xdr:nvSpPr>
        <xdr:cNvPr id="722" name="n_1aveValue【消防施設】&#10;一人当たり面積"/>
        <xdr:cNvSpPr txBox="1"/>
      </xdr:nvSpPr>
      <xdr:spPr>
        <a:xfrm>
          <a:off x="21075727" y="1432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100982</xdr:rowOff>
    </xdr:from>
    <xdr:ext cx="469744" cy="259045"/>
    <xdr:sp macro="" textlink="">
      <xdr:nvSpPr>
        <xdr:cNvPr id="723" name="n_2aveValue【消防施設】&#10;一人当たり面積"/>
        <xdr:cNvSpPr txBox="1"/>
      </xdr:nvSpPr>
      <xdr:spPr>
        <a:xfrm>
          <a:off x="20199427" y="1467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724" name="n_3aveValue【消防施設】&#10;一人当たり面積"/>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102888</xdr:rowOff>
    </xdr:from>
    <xdr:ext cx="469744" cy="259045"/>
    <xdr:sp macro="" textlink="">
      <xdr:nvSpPr>
        <xdr:cNvPr id="725" name="n_4aveValue【消防施設】&#10;一人当たり面積"/>
        <xdr:cNvSpPr txBox="1"/>
      </xdr:nvSpPr>
      <xdr:spPr>
        <a:xfrm>
          <a:off x="18421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87647</xdr:rowOff>
    </xdr:from>
    <xdr:ext cx="469744" cy="259045"/>
    <xdr:sp macro="" textlink="">
      <xdr:nvSpPr>
        <xdr:cNvPr id="726" name="n_1mainValue【消防施設】&#10;一人当たり面積"/>
        <xdr:cNvSpPr txBox="1"/>
      </xdr:nvSpPr>
      <xdr:spPr>
        <a:xfrm>
          <a:off x="210757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116857</xdr:rowOff>
    </xdr:from>
    <xdr:ext cx="469744" cy="259045"/>
    <xdr:sp macro="" textlink="">
      <xdr:nvSpPr>
        <xdr:cNvPr id="727" name="n_2mainValue【消防施設】&#10;一人当たり面積"/>
        <xdr:cNvSpPr txBox="1"/>
      </xdr:nvSpPr>
      <xdr:spPr>
        <a:xfrm>
          <a:off x="20199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118763</xdr:rowOff>
    </xdr:from>
    <xdr:ext cx="469744" cy="259045"/>
    <xdr:sp macro="" textlink="">
      <xdr:nvSpPr>
        <xdr:cNvPr id="728" name="n_3mainValue【消防施設】&#10;一人当たり面積"/>
        <xdr:cNvSpPr txBox="1"/>
      </xdr:nvSpPr>
      <xdr:spPr>
        <a:xfrm>
          <a:off x="19310427" y="1434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122572</xdr:rowOff>
    </xdr:from>
    <xdr:ext cx="469744" cy="259045"/>
    <xdr:sp macro="" textlink="">
      <xdr:nvSpPr>
        <xdr:cNvPr id="729" name="n_4mainValue【消防施設】&#10;一人当たり面積"/>
        <xdr:cNvSpPr txBox="1"/>
      </xdr:nvSpPr>
      <xdr:spPr>
        <a:xfrm>
          <a:off x="184214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1" name="直線コネクタ 74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2" name="テキスト ボックス 74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3" name="直線コネクタ 74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4" name="テキスト ボックス 74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5" name="直線コネクタ 74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6" name="テキスト ボックス 74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7" name="直線コネクタ 74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8" name="テキスト ボックス 74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9" name="直線コネクタ 74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0" name="テキスト ボックス 74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1" name="直線コネクタ 75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2" name="テキスト ボックス 75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755" name="直線コネクタ 754"/>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756" name="【庁舎】&#10;有形固定資産減価償却率最小値テキスト"/>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757" name="直線コネクタ 756"/>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758" name="【庁舎】&#10;有形固定資産減価償却率最大値テキスト"/>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759" name="直線コネクタ 758"/>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77306</xdr:rowOff>
    </xdr:from>
    <xdr:ext cx="405111" cy="259045"/>
    <xdr:sp macro="" textlink="">
      <xdr:nvSpPr>
        <xdr:cNvPr id="760" name="【庁舎】&#10;有形固定資産減価償却率平均値テキスト"/>
        <xdr:cNvSpPr txBox="1"/>
      </xdr:nvSpPr>
      <xdr:spPr>
        <a:xfrm>
          <a:off x="16357600" y="1790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761" name="フローチャート: 判断 760"/>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46627</xdr:rowOff>
    </xdr:from>
    <xdr:to>
      <xdr:col>81</xdr:col>
      <xdr:colOff>101600</xdr:colOff>
      <xdr:row>105</xdr:row>
      <xdr:rowOff>148227</xdr:rowOff>
    </xdr:to>
    <xdr:sp macro="" textlink="">
      <xdr:nvSpPr>
        <xdr:cNvPr id="762" name="フローチャート: 判断 761"/>
        <xdr:cNvSpPr/>
      </xdr:nvSpPr>
      <xdr:spPr>
        <a:xfrm>
          <a:off x="15430500" y="1804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27032</xdr:rowOff>
    </xdr:from>
    <xdr:to>
      <xdr:col>76</xdr:col>
      <xdr:colOff>165100</xdr:colOff>
      <xdr:row>105</xdr:row>
      <xdr:rowOff>128632</xdr:rowOff>
    </xdr:to>
    <xdr:sp macro="" textlink="">
      <xdr:nvSpPr>
        <xdr:cNvPr id="763" name="フローチャート: 判断 762"/>
        <xdr:cNvSpPr/>
      </xdr:nvSpPr>
      <xdr:spPr>
        <a:xfrm>
          <a:off x="14541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64" name="フローチャート: 判断 763"/>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12337</xdr:rowOff>
    </xdr:from>
    <xdr:to>
      <xdr:col>67</xdr:col>
      <xdr:colOff>101600</xdr:colOff>
      <xdr:row>105</xdr:row>
      <xdr:rowOff>113937</xdr:rowOff>
    </xdr:to>
    <xdr:sp macro="" textlink="">
      <xdr:nvSpPr>
        <xdr:cNvPr id="765" name="フローチャート: 判断 764"/>
        <xdr:cNvSpPr/>
      </xdr:nvSpPr>
      <xdr:spPr>
        <a:xfrm>
          <a:off x="12763500" y="1801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6" name="テキスト ボックス 76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7" name="テキスト ボックス 76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8" name="テキスト ボックス 76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9" name="テキスト ボックス 76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0" name="テキスト ボックス 76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164193</xdr:rowOff>
    </xdr:from>
    <xdr:to>
      <xdr:col>85</xdr:col>
      <xdr:colOff>177800</xdr:colOff>
      <xdr:row>104</xdr:row>
      <xdr:rowOff>94343</xdr:rowOff>
    </xdr:to>
    <xdr:sp macro="" textlink="">
      <xdr:nvSpPr>
        <xdr:cNvPr id="771" name="楕円 770"/>
        <xdr:cNvSpPr/>
      </xdr:nvSpPr>
      <xdr:spPr>
        <a:xfrm>
          <a:off x="162687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15620</xdr:rowOff>
    </xdr:from>
    <xdr:ext cx="405111" cy="259045"/>
    <xdr:sp macro="" textlink="">
      <xdr:nvSpPr>
        <xdr:cNvPr id="772" name="【庁舎】&#10;有形固定資産減価償却率該当値テキスト"/>
        <xdr:cNvSpPr txBox="1"/>
      </xdr:nvSpPr>
      <xdr:spPr>
        <a:xfrm>
          <a:off x="16357600" y="176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136434</xdr:rowOff>
    </xdr:from>
    <xdr:to>
      <xdr:col>81</xdr:col>
      <xdr:colOff>101600</xdr:colOff>
      <xdr:row>104</xdr:row>
      <xdr:rowOff>66584</xdr:rowOff>
    </xdr:to>
    <xdr:sp macro="" textlink="">
      <xdr:nvSpPr>
        <xdr:cNvPr id="773" name="楕円 772"/>
        <xdr:cNvSpPr/>
      </xdr:nvSpPr>
      <xdr:spPr>
        <a:xfrm>
          <a:off x="15430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15784</xdr:rowOff>
    </xdr:from>
    <xdr:to>
      <xdr:col>85</xdr:col>
      <xdr:colOff>127000</xdr:colOff>
      <xdr:row>104</xdr:row>
      <xdr:rowOff>43543</xdr:rowOff>
    </xdr:to>
    <xdr:cxnSp macro="">
      <xdr:nvCxnSpPr>
        <xdr:cNvPr id="774" name="直線コネクタ 773"/>
        <xdr:cNvCxnSpPr/>
      </xdr:nvCxnSpPr>
      <xdr:spPr>
        <a:xfrm>
          <a:off x="15481300" y="1784658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103777</xdr:rowOff>
    </xdr:from>
    <xdr:to>
      <xdr:col>76</xdr:col>
      <xdr:colOff>165100</xdr:colOff>
      <xdr:row>104</xdr:row>
      <xdr:rowOff>33927</xdr:rowOff>
    </xdr:to>
    <xdr:sp macro="" textlink="">
      <xdr:nvSpPr>
        <xdr:cNvPr id="775" name="楕円 774"/>
        <xdr:cNvSpPr/>
      </xdr:nvSpPr>
      <xdr:spPr>
        <a:xfrm>
          <a:off x="145415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154577</xdr:rowOff>
    </xdr:from>
    <xdr:to>
      <xdr:col>81</xdr:col>
      <xdr:colOff>50800</xdr:colOff>
      <xdr:row>104</xdr:row>
      <xdr:rowOff>15784</xdr:rowOff>
    </xdr:to>
    <xdr:cxnSp macro="">
      <xdr:nvCxnSpPr>
        <xdr:cNvPr id="776" name="直線コネクタ 775"/>
        <xdr:cNvCxnSpPr/>
      </xdr:nvCxnSpPr>
      <xdr:spPr>
        <a:xfrm>
          <a:off x="14592300" y="1781392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71120</xdr:rowOff>
    </xdr:from>
    <xdr:to>
      <xdr:col>72</xdr:col>
      <xdr:colOff>38100</xdr:colOff>
      <xdr:row>104</xdr:row>
      <xdr:rowOff>1270</xdr:rowOff>
    </xdr:to>
    <xdr:sp macro="" textlink="">
      <xdr:nvSpPr>
        <xdr:cNvPr id="777" name="楕円 776"/>
        <xdr:cNvSpPr/>
      </xdr:nvSpPr>
      <xdr:spPr>
        <a:xfrm>
          <a:off x="13652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121920</xdr:rowOff>
    </xdr:from>
    <xdr:to>
      <xdr:col>76</xdr:col>
      <xdr:colOff>114300</xdr:colOff>
      <xdr:row>103</xdr:row>
      <xdr:rowOff>154577</xdr:rowOff>
    </xdr:to>
    <xdr:cxnSp macro="">
      <xdr:nvCxnSpPr>
        <xdr:cNvPr id="778" name="直線コネクタ 777"/>
        <xdr:cNvCxnSpPr/>
      </xdr:nvCxnSpPr>
      <xdr:spPr>
        <a:xfrm>
          <a:off x="13703300" y="177812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38463</xdr:rowOff>
    </xdr:from>
    <xdr:to>
      <xdr:col>67</xdr:col>
      <xdr:colOff>101600</xdr:colOff>
      <xdr:row>103</xdr:row>
      <xdr:rowOff>140063</xdr:rowOff>
    </xdr:to>
    <xdr:sp macro="" textlink="">
      <xdr:nvSpPr>
        <xdr:cNvPr id="779" name="楕円 778"/>
        <xdr:cNvSpPr/>
      </xdr:nvSpPr>
      <xdr:spPr>
        <a:xfrm>
          <a:off x="12763500" y="1769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89263</xdr:rowOff>
    </xdr:from>
    <xdr:to>
      <xdr:col>71</xdr:col>
      <xdr:colOff>177800</xdr:colOff>
      <xdr:row>103</xdr:row>
      <xdr:rowOff>121920</xdr:rowOff>
    </xdr:to>
    <xdr:cxnSp macro="">
      <xdr:nvCxnSpPr>
        <xdr:cNvPr id="780" name="直線コネクタ 779"/>
        <xdr:cNvCxnSpPr/>
      </xdr:nvCxnSpPr>
      <xdr:spPr>
        <a:xfrm>
          <a:off x="12814300" y="177486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139354</xdr:rowOff>
    </xdr:from>
    <xdr:ext cx="405111" cy="259045"/>
    <xdr:sp macro="" textlink="">
      <xdr:nvSpPr>
        <xdr:cNvPr id="781" name="n_1aveValue【庁舎】&#10;有形固定資産減価償却率"/>
        <xdr:cNvSpPr txBox="1"/>
      </xdr:nvSpPr>
      <xdr:spPr>
        <a:xfrm>
          <a:off x="15266044" y="1814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119759</xdr:rowOff>
    </xdr:from>
    <xdr:ext cx="405111" cy="259045"/>
    <xdr:sp macro="" textlink="">
      <xdr:nvSpPr>
        <xdr:cNvPr id="782" name="n_2aveValue【庁舎】&#10;有形固定資産減価償却率"/>
        <xdr:cNvSpPr txBox="1"/>
      </xdr:nvSpPr>
      <xdr:spPr>
        <a:xfrm>
          <a:off x="14389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118127</xdr:rowOff>
    </xdr:from>
    <xdr:ext cx="405111" cy="259045"/>
    <xdr:sp macro="" textlink="">
      <xdr:nvSpPr>
        <xdr:cNvPr id="783" name="n_3aveValue【庁舎】&#10;有形固定資産減価償却率"/>
        <xdr:cNvSpPr txBox="1"/>
      </xdr:nvSpPr>
      <xdr:spPr>
        <a:xfrm>
          <a:off x="135007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105064</xdr:rowOff>
    </xdr:from>
    <xdr:ext cx="405111" cy="259045"/>
    <xdr:sp macro="" textlink="">
      <xdr:nvSpPr>
        <xdr:cNvPr id="784" name="n_4aveValue【庁舎】&#10;有形固定資産減価償却率"/>
        <xdr:cNvSpPr txBox="1"/>
      </xdr:nvSpPr>
      <xdr:spPr>
        <a:xfrm>
          <a:off x="126117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83111</xdr:rowOff>
    </xdr:from>
    <xdr:ext cx="405111" cy="259045"/>
    <xdr:sp macro="" textlink="">
      <xdr:nvSpPr>
        <xdr:cNvPr id="785" name="n_1mainValue【庁舎】&#10;有形固定資産減価償却率"/>
        <xdr:cNvSpPr txBox="1"/>
      </xdr:nvSpPr>
      <xdr:spPr>
        <a:xfrm>
          <a:off x="152660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50454</xdr:rowOff>
    </xdr:from>
    <xdr:ext cx="405111" cy="259045"/>
    <xdr:sp macro="" textlink="">
      <xdr:nvSpPr>
        <xdr:cNvPr id="786" name="n_2mainValue【庁舎】&#10;有形固定資産減価償却率"/>
        <xdr:cNvSpPr txBox="1"/>
      </xdr:nvSpPr>
      <xdr:spPr>
        <a:xfrm>
          <a:off x="14389744" y="1753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17797</xdr:rowOff>
    </xdr:from>
    <xdr:ext cx="405111" cy="259045"/>
    <xdr:sp macro="" textlink="">
      <xdr:nvSpPr>
        <xdr:cNvPr id="787" name="n_3mainValue【庁舎】&#10;有形固定資産減価償却率"/>
        <xdr:cNvSpPr txBox="1"/>
      </xdr:nvSpPr>
      <xdr:spPr>
        <a:xfrm>
          <a:off x="13500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156590</xdr:rowOff>
    </xdr:from>
    <xdr:ext cx="405111" cy="259045"/>
    <xdr:sp macro="" textlink="">
      <xdr:nvSpPr>
        <xdr:cNvPr id="788" name="n_4mainValue【庁舎】&#10;有形固定資産減価償却率"/>
        <xdr:cNvSpPr txBox="1"/>
      </xdr:nvSpPr>
      <xdr:spPr>
        <a:xfrm>
          <a:off x="12611744" y="1747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9" name="正方形/長方形 7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0" name="正方形/長方形 78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1" name="正方形/長方形 79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2" name="正方形/長方形 79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3" name="正方形/長方形 79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4" name="正方形/長方形 79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5" name="正方形/長方形 79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6" name="正方形/長方形 79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7" name="テキスト ボックス 79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8" name="直線コネクタ 79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99" name="直線コネクタ 798"/>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0" name="テキスト ボックス 799"/>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1" name="直線コネクタ 800"/>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2" name="テキスト ボックス 801"/>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3" name="直線コネクタ 802"/>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4" name="テキスト ボックス 803"/>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5" name="直線コネクタ 804"/>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6" name="テキスト ボックス 805"/>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7" name="直線コネクタ 80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8" name="テキスト ボックス 80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810" name="直線コネクタ 809"/>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811" name="【庁舎】&#10;一人当たり面積最小値テキスト"/>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812" name="直線コネクタ 811"/>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813" name="【庁舎】&#10;一人当たり面積最大値テキスト"/>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814" name="直線コネクタ 813"/>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133672</xdr:rowOff>
    </xdr:from>
    <xdr:ext cx="469744" cy="259045"/>
    <xdr:sp macro="" textlink="">
      <xdr:nvSpPr>
        <xdr:cNvPr id="815" name="【庁舎】&#10;一人当たり面積平均値テキスト"/>
        <xdr:cNvSpPr txBox="1"/>
      </xdr:nvSpPr>
      <xdr:spPr>
        <a:xfrm>
          <a:off x="22199600" y="18307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816" name="フローチャート: 判断 815"/>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40945</xdr:rowOff>
    </xdr:from>
    <xdr:to>
      <xdr:col>112</xdr:col>
      <xdr:colOff>38100</xdr:colOff>
      <xdr:row>107</xdr:row>
      <xdr:rowOff>142545</xdr:rowOff>
    </xdr:to>
    <xdr:sp macro="" textlink="">
      <xdr:nvSpPr>
        <xdr:cNvPr id="817" name="フローチャート: 判断 816"/>
        <xdr:cNvSpPr/>
      </xdr:nvSpPr>
      <xdr:spPr>
        <a:xfrm>
          <a:off x="21272500" y="1838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46889</xdr:rowOff>
    </xdr:from>
    <xdr:to>
      <xdr:col>107</xdr:col>
      <xdr:colOff>101600</xdr:colOff>
      <xdr:row>107</xdr:row>
      <xdr:rowOff>148489</xdr:rowOff>
    </xdr:to>
    <xdr:sp macro="" textlink="">
      <xdr:nvSpPr>
        <xdr:cNvPr id="818" name="フローチャート: 判断 817"/>
        <xdr:cNvSpPr/>
      </xdr:nvSpPr>
      <xdr:spPr>
        <a:xfrm>
          <a:off x="20383500" y="1839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43231</xdr:rowOff>
    </xdr:from>
    <xdr:to>
      <xdr:col>102</xdr:col>
      <xdr:colOff>165100</xdr:colOff>
      <xdr:row>107</xdr:row>
      <xdr:rowOff>144831</xdr:rowOff>
    </xdr:to>
    <xdr:sp macro="" textlink="">
      <xdr:nvSpPr>
        <xdr:cNvPr id="819" name="フローチャート: 判断 818"/>
        <xdr:cNvSpPr/>
      </xdr:nvSpPr>
      <xdr:spPr>
        <a:xfrm>
          <a:off x="19494500" y="1838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50546</xdr:rowOff>
    </xdr:from>
    <xdr:to>
      <xdr:col>98</xdr:col>
      <xdr:colOff>38100</xdr:colOff>
      <xdr:row>107</xdr:row>
      <xdr:rowOff>152146</xdr:rowOff>
    </xdr:to>
    <xdr:sp macro="" textlink="">
      <xdr:nvSpPr>
        <xdr:cNvPr id="820" name="フローチャート: 判断 819"/>
        <xdr:cNvSpPr/>
      </xdr:nvSpPr>
      <xdr:spPr>
        <a:xfrm>
          <a:off x="18605500" y="18395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1" name="テキスト ボックス 8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2" name="テキスト ボックス 8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3" name="テキスト ボックス 8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4" name="テキスト ボックス 8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5" name="テキスト ボックス 8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96265</xdr:rowOff>
    </xdr:from>
    <xdr:to>
      <xdr:col>116</xdr:col>
      <xdr:colOff>114300</xdr:colOff>
      <xdr:row>107</xdr:row>
      <xdr:rowOff>26415</xdr:rowOff>
    </xdr:to>
    <xdr:sp macro="" textlink="">
      <xdr:nvSpPr>
        <xdr:cNvPr id="826" name="楕円 825"/>
        <xdr:cNvSpPr/>
      </xdr:nvSpPr>
      <xdr:spPr>
        <a:xfrm>
          <a:off x="22110700" y="182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119142</xdr:rowOff>
    </xdr:from>
    <xdr:ext cx="469744" cy="259045"/>
    <xdr:sp macro="" textlink="">
      <xdr:nvSpPr>
        <xdr:cNvPr id="827" name="【庁舎】&#10;一人当たり面積該当値テキスト"/>
        <xdr:cNvSpPr txBox="1"/>
      </xdr:nvSpPr>
      <xdr:spPr>
        <a:xfrm>
          <a:off x="22199600" y="18121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99467</xdr:rowOff>
    </xdr:from>
    <xdr:to>
      <xdr:col>112</xdr:col>
      <xdr:colOff>38100</xdr:colOff>
      <xdr:row>107</xdr:row>
      <xdr:rowOff>29617</xdr:rowOff>
    </xdr:to>
    <xdr:sp macro="" textlink="">
      <xdr:nvSpPr>
        <xdr:cNvPr id="828" name="楕円 827"/>
        <xdr:cNvSpPr/>
      </xdr:nvSpPr>
      <xdr:spPr>
        <a:xfrm>
          <a:off x="21272500" y="1827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147065</xdr:rowOff>
    </xdr:from>
    <xdr:to>
      <xdr:col>116</xdr:col>
      <xdr:colOff>63500</xdr:colOff>
      <xdr:row>106</xdr:row>
      <xdr:rowOff>150267</xdr:rowOff>
    </xdr:to>
    <xdr:cxnSp macro="">
      <xdr:nvCxnSpPr>
        <xdr:cNvPr id="829" name="直線コネクタ 828"/>
        <xdr:cNvCxnSpPr/>
      </xdr:nvCxnSpPr>
      <xdr:spPr>
        <a:xfrm flipV="1">
          <a:off x="21323300" y="18320765"/>
          <a:ext cx="8382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103581</xdr:rowOff>
    </xdr:from>
    <xdr:to>
      <xdr:col>107</xdr:col>
      <xdr:colOff>101600</xdr:colOff>
      <xdr:row>107</xdr:row>
      <xdr:rowOff>33731</xdr:rowOff>
    </xdr:to>
    <xdr:sp macro="" textlink="">
      <xdr:nvSpPr>
        <xdr:cNvPr id="830" name="楕円 829"/>
        <xdr:cNvSpPr/>
      </xdr:nvSpPr>
      <xdr:spPr>
        <a:xfrm>
          <a:off x="20383500" y="18277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150267</xdr:rowOff>
    </xdr:from>
    <xdr:to>
      <xdr:col>111</xdr:col>
      <xdr:colOff>177800</xdr:colOff>
      <xdr:row>106</xdr:row>
      <xdr:rowOff>154381</xdr:rowOff>
    </xdr:to>
    <xdr:cxnSp macro="">
      <xdr:nvCxnSpPr>
        <xdr:cNvPr id="831" name="直線コネクタ 830"/>
        <xdr:cNvCxnSpPr/>
      </xdr:nvCxnSpPr>
      <xdr:spPr>
        <a:xfrm flipV="1">
          <a:off x="20434300" y="18323967"/>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106324</xdr:rowOff>
    </xdr:from>
    <xdr:to>
      <xdr:col>102</xdr:col>
      <xdr:colOff>165100</xdr:colOff>
      <xdr:row>107</xdr:row>
      <xdr:rowOff>36474</xdr:rowOff>
    </xdr:to>
    <xdr:sp macro="" textlink="">
      <xdr:nvSpPr>
        <xdr:cNvPr id="832" name="楕円 831"/>
        <xdr:cNvSpPr/>
      </xdr:nvSpPr>
      <xdr:spPr>
        <a:xfrm>
          <a:off x="19494500" y="1828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154381</xdr:rowOff>
    </xdr:from>
    <xdr:to>
      <xdr:col>107</xdr:col>
      <xdr:colOff>50800</xdr:colOff>
      <xdr:row>106</xdr:row>
      <xdr:rowOff>157124</xdr:rowOff>
    </xdr:to>
    <xdr:cxnSp macro="">
      <xdr:nvCxnSpPr>
        <xdr:cNvPr id="833" name="直線コネクタ 832"/>
        <xdr:cNvCxnSpPr/>
      </xdr:nvCxnSpPr>
      <xdr:spPr>
        <a:xfrm flipV="1">
          <a:off x="19545300" y="18328081"/>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110440</xdr:rowOff>
    </xdr:from>
    <xdr:to>
      <xdr:col>98</xdr:col>
      <xdr:colOff>38100</xdr:colOff>
      <xdr:row>107</xdr:row>
      <xdr:rowOff>40590</xdr:rowOff>
    </xdr:to>
    <xdr:sp macro="" textlink="">
      <xdr:nvSpPr>
        <xdr:cNvPr id="834" name="楕円 833"/>
        <xdr:cNvSpPr/>
      </xdr:nvSpPr>
      <xdr:spPr>
        <a:xfrm>
          <a:off x="18605500" y="1828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157124</xdr:rowOff>
    </xdr:from>
    <xdr:to>
      <xdr:col>102</xdr:col>
      <xdr:colOff>114300</xdr:colOff>
      <xdr:row>106</xdr:row>
      <xdr:rowOff>161240</xdr:rowOff>
    </xdr:to>
    <xdr:cxnSp macro="">
      <xdr:nvCxnSpPr>
        <xdr:cNvPr id="835" name="直線コネクタ 834"/>
        <xdr:cNvCxnSpPr/>
      </xdr:nvCxnSpPr>
      <xdr:spPr>
        <a:xfrm flipV="1">
          <a:off x="18656300" y="18330824"/>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133672</xdr:rowOff>
    </xdr:from>
    <xdr:ext cx="469744" cy="259045"/>
    <xdr:sp macro="" textlink="">
      <xdr:nvSpPr>
        <xdr:cNvPr id="836" name="n_1aveValue【庁舎】&#10;一人当たり面積"/>
        <xdr:cNvSpPr txBox="1"/>
      </xdr:nvSpPr>
      <xdr:spPr>
        <a:xfrm>
          <a:off x="21075727" y="1847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139616</xdr:rowOff>
    </xdr:from>
    <xdr:ext cx="469744" cy="259045"/>
    <xdr:sp macro="" textlink="">
      <xdr:nvSpPr>
        <xdr:cNvPr id="837" name="n_2aveValue【庁舎】&#10;一人当たり面積"/>
        <xdr:cNvSpPr txBox="1"/>
      </xdr:nvSpPr>
      <xdr:spPr>
        <a:xfrm>
          <a:off x="20199427" y="184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135958</xdr:rowOff>
    </xdr:from>
    <xdr:ext cx="469744" cy="259045"/>
    <xdr:sp macro="" textlink="">
      <xdr:nvSpPr>
        <xdr:cNvPr id="838" name="n_3aveValue【庁舎】&#10;一人当たり面積"/>
        <xdr:cNvSpPr txBox="1"/>
      </xdr:nvSpPr>
      <xdr:spPr>
        <a:xfrm>
          <a:off x="19310427" y="18481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143273</xdr:rowOff>
    </xdr:from>
    <xdr:ext cx="469744" cy="259045"/>
    <xdr:sp macro="" textlink="">
      <xdr:nvSpPr>
        <xdr:cNvPr id="839" name="n_4aveValue【庁舎】&#10;一人当たり面積"/>
        <xdr:cNvSpPr txBox="1"/>
      </xdr:nvSpPr>
      <xdr:spPr>
        <a:xfrm>
          <a:off x="18421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46144</xdr:rowOff>
    </xdr:from>
    <xdr:ext cx="469744" cy="259045"/>
    <xdr:sp macro="" textlink="">
      <xdr:nvSpPr>
        <xdr:cNvPr id="840" name="n_1mainValue【庁舎】&#10;一人当たり面積"/>
        <xdr:cNvSpPr txBox="1"/>
      </xdr:nvSpPr>
      <xdr:spPr>
        <a:xfrm>
          <a:off x="21075727" y="1804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50258</xdr:rowOff>
    </xdr:from>
    <xdr:ext cx="469744" cy="259045"/>
    <xdr:sp macro="" textlink="">
      <xdr:nvSpPr>
        <xdr:cNvPr id="841" name="n_2mainValue【庁舎】&#10;一人当たり面積"/>
        <xdr:cNvSpPr txBox="1"/>
      </xdr:nvSpPr>
      <xdr:spPr>
        <a:xfrm>
          <a:off x="20199427" y="18052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53001</xdr:rowOff>
    </xdr:from>
    <xdr:ext cx="469744" cy="259045"/>
    <xdr:sp macro="" textlink="">
      <xdr:nvSpPr>
        <xdr:cNvPr id="842" name="n_3mainValue【庁舎】&#10;一人当たり面積"/>
        <xdr:cNvSpPr txBox="1"/>
      </xdr:nvSpPr>
      <xdr:spPr>
        <a:xfrm>
          <a:off x="19310427" y="1805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57117</xdr:rowOff>
    </xdr:from>
    <xdr:ext cx="469744" cy="259045"/>
    <xdr:sp macro="" textlink="">
      <xdr:nvSpPr>
        <xdr:cNvPr id="843" name="n_4mainValue【庁舎】&#10;一人当たり面積"/>
        <xdr:cNvSpPr txBox="1"/>
      </xdr:nvSpPr>
      <xdr:spPr>
        <a:xfrm>
          <a:off x="18421427" y="18059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4" name="正方形/長方形 8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5" name="正方形/長方形 8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6" name="テキスト ボックス 8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類似団体と比較して特に有形固定資産減価償却率が高くなっている施設は、消防施設であり、特に低くなっている施設は、図書館、体育館・プール、市民会館である。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図書館、体育館・プール、市民会館については昭和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年代に建設した町民会館・図書館と町民体育館を統合し、生涯学習センターの整備が令和元年に完了したため、有形固定資産減価償却率が低下した。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生涯学習センター建設により、図書館、体育館・プール、市民会館の一人当たり面積については全国平均及び県平均と比較して増加している。維持管理にかかる経費の増加に留意しつつ、公共施設等総合管理計画に基づき既存の施設の統廃合等検討を進め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11218096</v>
      </c>
      <c r="BO4" s="464"/>
      <c r="BP4" s="464"/>
      <c r="BQ4" s="464"/>
      <c r="BR4" s="464"/>
      <c r="BS4" s="464"/>
      <c r="BT4" s="464"/>
      <c r="BU4" s="465"/>
      <c r="BV4" s="463">
        <v>11344483</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4.4000000000000004</v>
      </c>
      <c r="CU4" s="648"/>
      <c r="CV4" s="648"/>
      <c r="CW4" s="648"/>
      <c r="CX4" s="648"/>
      <c r="CY4" s="648"/>
      <c r="CZ4" s="648"/>
      <c r="DA4" s="649"/>
      <c r="DB4" s="647">
        <v>4.4000000000000004</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10931837</v>
      </c>
      <c r="BO5" s="469"/>
      <c r="BP5" s="469"/>
      <c r="BQ5" s="469"/>
      <c r="BR5" s="469"/>
      <c r="BS5" s="469"/>
      <c r="BT5" s="469"/>
      <c r="BU5" s="470"/>
      <c r="BV5" s="468">
        <v>11004181</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97.3</v>
      </c>
      <c r="CU5" s="439"/>
      <c r="CV5" s="439"/>
      <c r="CW5" s="439"/>
      <c r="CX5" s="439"/>
      <c r="CY5" s="439"/>
      <c r="CZ5" s="439"/>
      <c r="DA5" s="440"/>
      <c r="DB5" s="438">
        <v>91.9</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94</v>
      </c>
      <c r="AV6" s="526"/>
      <c r="AW6" s="526"/>
      <c r="AX6" s="526"/>
      <c r="AY6" s="448" t="s">
        <v>102</v>
      </c>
      <c r="AZ6" s="449"/>
      <c r="BA6" s="449"/>
      <c r="BB6" s="449"/>
      <c r="BC6" s="449"/>
      <c r="BD6" s="449"/>
      <c r="BE6" s="449"/>
      <c r="BF6" s="449"/>
      <c r="BG6" s="449"/>
      <c r="BH6" s="449"/>
      <c r="BI6" s="449"/>
      <c r="BJ6" s="449"/>
      <c r="BK6" s="449"/>
      <c r="BL6" s="449"/>
      <c r="BM6" s="450"/>
      <c r="BN6" s="468">
        <v>286259</v>
      </c>
      <c r="BO6" s="469"/>
      <c r="BP6" s="469"/>
      <c r="BQ6" s="469"/>
      <c r="BR6" s="469"/>
      <c r="BS6" s="469"/>
      <c r="BT6" s="469"/>
      <c r="BU6" s="470"/>
      <c r="BV6" s="468">
        <v>340302</v>
      </c>
      <c r="BW6" s="469"/>
      <c r="BX6" s="469"/>
      <c r="BY6" s="469"/>
      <c r="BZ6" s="469"/>
      <c r="CA6" s="469"/>
      <c r="CB6" s="469"/>
      <c r="CC6" s="470"/>
      <c r="CD6" s="477" t="s">
        <v>103</v>
      </c>
      <c r="CE6" s="478"/>
      <c r="CF6" s="478"/>
      <c r="CG6" s="478"/>
      <c r="CH6" s="478"/>
      <c r="CI6" s="478"/>
      <c r="CJ6" s="478"/>
      <c r="CK6" s="478"/>
      <c r="CL6" s="478"/>
      <c r="CM6" s="478"/>
      <c r="CN6" s="478"/>
      <c r="CO6" s="478"/>
      <c r="CP6" s="478"/>
      <c r="CQ6" s="478"/>
      <c r="CR6" s="478"/>
      <c r="CS6" s="479"/>
      <c r="CT6" s="621">
        <v>100.5</v>
      </c>
      <c r="CU6" s="622"/>
      <c r="CV6" s="622"/>
      <c r="CW6" s="622"/>
      <c r="CX6" s="622"/>
      <c r="CY6" s="622"/>
      <c r="CZ6" s="622"/>
      <c r="DA6" s="623"/>
      <c r="DB6" s="621">
        <v>95</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104</v>
      </c>
      <c r="AN7" s="442"/>
      <c r="AO7" s="442"/>
      <c r="AP7" s="442"/>
      <c r="AQ7" s="442"/>
      <c r="AR7" s="442"/>
      <c r="AS7" s="442"/>
      <c r="AT7" s="443"/>
      <c r="AU7" s="525" t="s">
        <v>105</v>
      </c>
      <c r="AV7" s="526"/>
      <c r="AW7" s="526"/>
      <c r="AX7" s="526"/>
      <c r="AY7" s="448" t="s">
        <v>106</v>
      </c>
      <c r="AZ7" s="449"/>
      <c r="BA7" s="449"/>
      <c r="BB7" s="449"/>
      <c r="BC7" s="449"/>
      <c r="BD7" s="449"/>
      <c r="BE7" s="449"/>
      <c r="BF7" s="449"/>
      <c r="BG7" s="449"/>
      <c r="BH7" s="449"/>
      <c r="BI7" s="449"/>
      <c r="BJ7" s="449"/>
      <c r="BK7" s="449"/>
      <c r="BL7" s="449"/>
      <c r="BM7" s="450"/>
      <c r="BN7" s="468">
        <v>29272</v>
      </c>
      <c r="BO7" s="469"/>
      <c r="BP7" s="469"/>
      <c r="BQ7" s="469"/>
      <c r="BR7" s="469"/>
      <c r="BS7" s="469"/>
      <c r="BT7" s="469"/>
      <c r="BU7" s="470"/>
      <c r="BV7" s="468">
        <v>88586</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5821922</v>
      </c>
      <c r="CU7" s="469"/>
      <c r="CV7" s="469"/>
      <c r="CW7" s="469"/>
      <c r="CX7" s="469"/>
      <c r="CY7" s="469"/>
      <c r="CZ7" s="469"/>
      <c r="DA7" s="470"/>
      <c r="DB7" s="468">
        <v>5663057</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94</v>
      </c>
      <c r="AV8" s="526"/>
      <c r="AW8" s="526"/>
      <c r="AX8" s="526"/>
      <c r="AY8" s="448" t="s">
        <v>109</v>
      </c>
      <c r="AZ8" s="449"/>
      <c r="BA8" s="449"/>
      <c r="BB8" s="449"/>
      <c r="BC8" s="449"/>
      <c r="BD8" s="449"/>
      <c r="BE8" s="449"/>
      <c r="BF8" s="449"/>
      <c r="BG8" s="449"/>
      <c r="BH8" s="449"/>
      <c r="BI8" s="449"/>
      <c r="BJ8" s="449"/>
      <c r="BK8" s="449"/>
      <c r="BL8" s="449"/>
      <c r="BM8" s="450"/>
      <c r="BN8" s="468">
        <v>256987</v>
      </c>
      <c r="BO8" s="469"/>
      <c r="BP8" s="469"/>
      <c r="BQ8" s="469"/>
      <c r="BR8" s="469"/>
      <c r="BS8" s="469"/>
      <c r="BT8" s="469"/>
      <c r="BU8" s="470"/>
      <c r="BV8" s="468">
        <v>251716</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0.33</v>
      </c>
      <c r="CU8" s="582"/>
      <c r="CV8" s="582"/>
      <c r="CW8" s="582"/>
      <c r="CX8" s="582"/>
      <c r="CY8" s="582"/>
      <c r="CZ8" s="582"/>
      <c r="DA8" s="583"/>
      <c r="DB8" s="581">
        <v>0.33</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14700</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94</v>
      </c>
      <c r="AV9" s="526"/>
      <c r="AW9" s="526"/>
      <c r="AX9" s="526"/>
      <c r="AY9" s="448" t="s">
        <v>115</v>
      </c>
      <c r="AZ9" s="449"/>
      <c r="BA9" s="449"/>
      <c r="BB9" s="449"/>
      <c r="BC9" s="449"/>
      <c r="BD9" s="449"/>
      <c r="BE9" s="449"/>
      <c r="BF9" s="449"/>
      <c r="BG9" s="449"/>
      <c r="BH9" s="449"/>
      <c r="BI9" s="449"/>
      <c r="BJ9" s="449"/>
      <c r="BK9" s="449"/>
      <c r="BL9" s="449"/>
      <c r="BM9" s="450"/>
      <c r="BN9" s="468">
        <v>5271</v>
      </c>
      <c r="BO9" s="469"/>
      <c r="BP9" s="469"/>
      <c r="BQ9" s="469"/>
      <c r="BR9" s="469"/>
      <c r="BS9" s="469"/>
      <c r="BT9" s="469"/>
      <c r="BU9" s="470"/>
      <c r="BV9" s="468">
        <v>-167462</v>
      </c>
      <c r="BW9" s="469"/>
      <c r="BX9" s="469"/>
      <c r="BY9" s="469"/>
      <c r="BZ9" s="469"/>
      <c r="CA9" s="469"/>
      <c r="CB9" s="469"/>
      <c r="CC9" s="470"/>
      <c r="CD9" s="477" t="s">
        <v>116</v>
      </c>
      <c r="CE9" s="478"/>
      <c r="CF9" s="478"/>
      <c r="CG9" s="478"/>
      <c r="CH9" s="478"/>
      <c r="CI9" s="478"/>
      <c r="CJ9" s="478"/>
      <c r="CK9" s="478"/>
      <c r="CL9" s="478"/>
      <c r="CM9" s="478"/>
      <c r="CN9" s="478"/>
      <c r="CO9" s="478"/>
      <c r="CP9" s="478"/>
      <c r="CQ9" s="478"/>
      <c r="CR9" s="478"/>
      <c r="CS9" s="479"/>
      <c r="CT9" s="438">
        <v>14.9</v>
      </c>
      <c r="CU9" s="439"/>
      <c r="CV9" s="439"/>
      <c r="CW9" s="439"/>
      <c r="CX9" s="439"/>
      <c r="CY9" s="439"/>
      <c r="CZ9" s="439"/>
      <c r="DA9" s="440"/>
      <c r="DB9" s="438">
        <v>13.5</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117</v>
      </c>
      <c r="M10" s="442"/>
      <c r="N10" s="442"/>
      <c r="O10" s="442"/>
      <c r="P10" s="442"/>
      <c r="Q10" s="443"/>
      <c r="R10" s="444">
        <v>15676</v>
      </c>
      <c r="S10" s="445"/>
      <c r="T10" s="445"/>
      <c r="U10" s="445"/>
      <c r="V10" s="447"/>
      <c r="W10" s="619"/>
      <c r="X10" s="430"/>
      <c r="Y10" s="430"/>
      <c r="Z10" s="430"/>
      <c r="AA10" s="430"/>
      <c r="AB10" s="430"/>
      <c r="AC10" s="430"/>
      <c r="AD10" s="430"/>
      <c r="AE10" s="430"/>
      <c r="AF10" s="430"/>
      <c r="AG10" s="430"/>
      <c r="AH10" s="430"/>
      <c r="AI10" s="430"/>
      <c r="AJ10" s="430"/>
      <c r="AK10" s="430"/>
      <c r="AL10" s="620"/>
      <c r="AM10" s="537" t="s">
        <v>118</v>
      </c>
      <c r="AN10" s="442"/>
      <c r="AO10" s="442"/>
      <c r="AP10" s="442"/>
      <c r="AQ10" s="442"/>
      <c r="AR10" s="442"/>
      <c r="AS10" s="442"/>
      <c r="AT10" s="443"/>
      <c r="AU10" s="525" t="s">
        <v>119</v>
      </c>
      <c r="AV10" s="526"/>
      <c r="AW10" s="526"/>
      <c r="AX10" s="526"/>
      <c r="AY10" s="448" t="s">
        <v>120</v>
      </c>
      <c r="AZ10" s="449"/>
      <c r="BA10" s="449"/>
      <c r="BB10" s="449"/>
      <c r="BC10" s="449"/>
      <c r="BD10" s="449"/>
      <c r="BE10" s="449"/>
      <c r="BF10" s="449"/>
      <c r="BG10" s="449"/>
      <c r="BH10" s="449"/>
      <c r="BI10" s="449"/>
      <c r="BJ10" s="449"/>
      <c r="BK10" s="449"/>
      <c r="BL10" s="449"/>
      <c r="BM10" s="450"/>
      <c r="BN10" s="468">
        <v>875</v>
      </c>
      <c r="BO10" s="469"/>
      <c r="BP10" s="469"/>
      <c r="BQ10" s="469"/>
      <c r="BR10" s="469"/>
      <c r="BS10" s="469"/>
      <c r="BT10" s="469"/>
      <c r="BU10" s="470"/>
      <c r="BV10" s="468">
        <v>723</v>
      </c>
      <c r="BW10" s="469"/>
      <c r="BX10" s="469"/>
      <c r="BY10" s="469"/>
      <c r="BZ10" s="469"/>
      <c r="CA10" s="469"/>
      <c r="CB10" s="469"/>
      <c r="CC10" s="47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122</v>
      </c>
      <c r="M11" s="515"/>
      <c r="N11" s="515"/>
      <c r="O11" s="515"/>
      <c r="P11" s="515"/>
      <c r="Q11" s="516"/>
      <c r="R11" s="607" t="s">
        <v>123</v>
      </c>
      <c r="S11" s="608"/>
      <c r="T11" s="608"/>
      <c r="U11" s="608"/>
      <c r="V11" s="609"/>
      <c r="W11" s="619"/>
      <c r="X11" s="430"/>
      <c r="Y11" s="430"/>
      <c r="Z11" s="430"/>
      <c r="AA11" s="430"/>
      <c r="AB11" s="430"/>
      <c r="AC11" s="430"/>
      <c r="AD11" s="430"/>
      <c r="AE11" s="430"/>
      <c r="AF11" s="430"/>
      <c r="AG11" s="430"/>
      <c r="AH11" s="430"/>
      <c r="AI11" s="430"/>
      <c r="AJ11" s="430"/>
      <c r="AK11" s="430"/>
      <c r="AL11" s="620"/>
      <c r="AM11" s="537" t="s">
        <v>124</v>
      </c>
      <c r="AN11" s="442"/>
      <c r="AO11" s="442"/>
      <c r="AP11" s="442"/>
      <c r="AQ11" s="442"/>
      <c r="AR11" s="442"/>
      <c r="AS11" s="442"/>
      <c r="AT11" s="443"/>
      <c r="AU11" s="525" t="s">
        <v>125</v>
      </c>
      <c r="AV11" s="526"/>
      <c r="AW11" s="526"/>
      <c r="AX11" s="526"/>
      <c r="AY11" s="448" t="s">
        <v>126</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127</v>
      </c>
      <c r="CE11" s="478"/>
      <c r="CF11" s="478"/>
      <c r="CG11" s="478"/>
      <c r="CH11" s="478"/>
      <c r="CI11" s="478"/>
      <c r="CJ11" s="478"/>
      <c r="CK11" s="478"/>
      <c r="CL11" s="478"/>
      <c r="CM11" s="478"/>
      <c r="CN11" s="478"/>
      <c r="CO11" s="478"/>
      <c r="CP11" s="478"/>
      <c r="CQ11" s="478"/>
      <c r="CR11" s="478"/>
      <c r="CS11" s="479"/>
      <c r="CT11" s="581" t="s">
        <v>128</v>
      </c>
      <c r="CU11" s="582"/>
      <c r="CV11" s="582"/>
      <c r="CW11" s="582"/>
      <c r="CX11" s="582"/>
      <c r="CY11" s="582"/>
      <c r="CZ11" s="582"/>
      <c r="DA11" s="583"/>
      <c r="DB11" s="581" t="s">
        <v>128</v>
      </c>
      <c r="DC11" s="582"/>
      <c r="DD11" s="582"/>
      <c r="DE11" s="582"/>
      <c r="DF11" s="582"/>
      <c r="DG11" s="582"/>
      <c r="DH11" s="582"/>
      <c r="DI11" s="583"/>
      <c r="DJ11" s="186"/>
      <c r="DK11" s="186"/>
      <c r="DL11" s="186"/>
      <c r="DM11" s="186"/>
      <c r="DN11" s="186"/>
      <c r="DO11" s="186"/>
    </row>
    <row r="12" spans="1:119" ht="18.75" customHeight="1" x14ac:dyDescent="0.15">
      <c r="A12" s="187"/>
      <c r="B12" s="584" t="s">
        <v>129</v>
      </c>
      <c r="C12" s="585"/>
      <c r="D12" s="585"/>
      <c r="E12" s="585"/>
      <c r="F12" s="585"/>
      <c r="G12" s="585"/>
      <c r="H12" s="585"/>
      <c r="I12" s="585"/>
      <c r="J12" s="585"/>
      <c r="K12" s="586"/>
      <c r="L12" s="593" t="s">
        <v>130</v>
      </c>
      <c r="M12" s="594"/>
      <c r="N12" s="594"/>
      <c r="O12" s="594"/>
      <c r="P12" s="594"/>
      <c r="Q12" s="595"/>
      <c r="R12" s="596">
        <v>15499</v>
      </c>
      <c r="S12" s="597"/>
      <c r="T12" s="597"/>
      <c r="U12" s="597"/>
      <c r="V12" s="598"/>
      <c r="W12" s="599" t="s">
        <v>1</v>
      </c>
      <c r="X12" s="526"/>
      <c r="Y12" s="526"/>
      <c r="Z12" s="526"/>
      <c r="AA12" s="526"/>
      <c r="AB12" s="600"/>
      <c r="AC12" s="601" t="s">
        <v>131</v>
      </c>
      <c r="AD12" s="602"/>
      <c r="AE12" s="602"/>
      <c r="AF12" s="602"/>
      <c r="AG12" s="603"/>
      <c r="AH12" s="601" t="s">
        <v>132</v>
      </c>
      <c r="AI12" s="602"/>
      <c r="AJ12" s="602"/>
      <c r="AK12" s="602"/>
      <c r="AL12" s="604"/>
      <c r="AM12" s="537" t="s">
        <v>133</v>
      </c>
      <c r="AN12" s="442"/>
      <c r="AO12" s="442"/>
      <c r="AP12" s="442"/>
      <c r="AQ12" s="442"/>
      <c r="AR12" s="442"/>
      <c r="AS12" s="442"/>
      <c r="AT12" s="443"/>
      <c r="AU12" s="525" t="s">
        <v>119</v>
      </c>
      <c r="AV12" s="526"/>
      <c r="AW12" s="526"/>
      <c r="AX12" s="526"/>
      <c r="AY12" s="448" t="s">
        <v>134</v>
      </c>
      <c r="AZ12" s="449"/>
      <c r="BA12" s="449"/>
      <c r="BB12" s="449"/>
      <c r="BC12" s="449"/>
      <c r="BD12" s="449"/>
      <c r="BE12" s="449"/>
      <c r="BF12" s="449"/>
      <c r="BG12" s="449"/>
      <c r="BH12" s="449"/>
      <c r="BI12" s="449"/>
      <c r="BJ12" s="449"/>
      <c r="BK12" s="449"/>
      <c r="BL12" s="449"/>
      <c r="BM12" s="450"/>
      <c r="BN12" s="468">
        <v>19725</v>
      </c>
      <c r="BO12" s="469"/>
      <c r="BP12" s="469"/>
      <c r="BQ12" s="469"/>
      <c r="BR12" s="469"/>
      <c r="BS12" s="469"/>
      <c r="BT12" s="469"/>
      <c r="BU12" s="470"/>
      <c r="BV12" s="468">
        <v>0</v>
      </c>
      <c r="BW12" s="469"/>
      <c r="BX12" s="469"/>
      <c r="BY12" s="469"/>
      <c r="BZ12" s="469"/>
      <c r="CA12" s="469"/>
      <c r="CB12" s="469"/>
      <c r="CC12" s="470"/>
      <c r="CD12" s="477" t="s">
        <v>135</v>
      </c>
      <c r="CE12" s="478"/>
      <c r="CF12" s="478"/>
      <c r="CG12" s="478"/>
      <c r="CH12" s="478"/>
      <c r="CI12" s="478"/>
      <c r="CJ12" s="478"/>
      <c r="CK12" s="478"/>
      <c r="CL12" s="478"/>
      <c r="CM12" s="478"/>
      <c r="CN12" s="478"/>
      <c r="CO12" s="478"/>
      <c r="CP12" s="478"/>
      <c r="CQ12" s="478"/>
      <c r="CR12" s="478"/>
      <c r="CS12" s="479"/>
      <c r="CT12" s="581" t="s">
        <v>136</v>
      </c>
      <c r="CU12" s="582"/>
      <c r="CV12" s="582"/>
      <c r="CW12" s="582"/>
      <c r="CX12" s="582"/>
      <c r="CY12" s="582"/>
      <c r="CZ12" s="582"/>
      <c r="DA12" s="583"/>
      <c r="DB12" s="581" t="s">
        <v>137</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138</v>
      </c>
      <c r="N13" s="569"/>
      <c r="O13" s="569"/>
      <c r="P13" s="569"/>
      <c r="Q13" s="570"/>
      <c r="R13" s="571">
        <v>15220</v>
      </c>
      <c r="S13" s="572"/>
      <c r="T13" s="572"/>
      <c r="U13" s="572"/>
      <c r="V13" s="573"/>
      <c r="W13" s="559" t="s">
        <v>139</v>
      </c>
      <c r="X13" s="481"/>
      <c r="Y13" s="481"/>
      <c r="Z13" s="481"/>
      <c r="AA13" s="481"/>
      <c r="AB13" s="482"/>
      <c r="AC13" s="444">
        <v>358</v>
      </c>
      <c r="AD13" s="445"/>
      <c r="AE13" s="445"/>
      <c r="AF13" s="445"/>
      <c r="AG13" s="446"/>
      <c r="AH13" s="444">
        <v>378</v>
      </c>
      <c r="AI13" s="445"/>
      <c r="AJ13" s="445"/>
      <c r="AK13" s="445"/>
      <c r="AL13" s="447"/>
      <c r="AM13" s="537" t="s">
        <v>140</v>
      </c>
      <c r="AN13" s="442"/>
      <c r="AO13" s="442"/>
      <c r="AP13" s="442"/>
      <c r="AQ13" s="442"/>
      <c r="AR13" s="442"/>
      <c r="AS13" s="442"/>
      <c r="AT13" s="443"/>
      <c r="AU13" s="525" t="s">
        <v>119</v>
      </c>
      <c r="AV13" s="526"/>
      <c r="AW13" s="526"/>
      <c r="AX13" s="526"/>
      <c r="AY13" s="448" t="s">
        <v>141</v>
      </c>
      <c r="AZ13" s="449"/>
      <c r="BA13" s="449"/>
      <c r="BB13" s="449"/>
      <c r="BC13" s="449"/>
      <c r="BD13" s="449"/>
      <c r="BE13" s="449"/>
      <c r="BF13" s="449"/>
      <c r="BG13" s="449"/>
      <c r="BH13" s="449"/>
      <c r="BI13" s="449"/>
      <c r="BJ13" s="449"/>
      <c r="BK13" s="449"/>
      <c r="BL13" s="449"/>
      <c r="BM13" s="450"/>
      <c r="BN13" s="468">
        <v>-13579</v>
      </c>
      <c r="BO13" s="469"/>
      <c r="BP13" s="469"/>
      <c r="BQ13" s="469"/>
      <c r="BR13" s="469"/>
      <c r="BS13" s="469"/>
      <c r="BT13" s="469"/>
      <c r="BU13" s="470"/>
      <c r="BV13" s="468">
        <v>-166739</v>
      </c>
      <c r="BW13" s="469"/>
      <c r="BX13" s="469"/>
      <c r="BY13" s="469"/>
      <c r="BZ13" s="469"/>
      <c r="CA13" s="469"/>
      <c r="CB13" s="469"/>
      <c r="CC13" s="470"/>
      <c r="CD13" s="477" t="s">
        <v>142</v>
      </c>
      <c r="CE13" s="478"/>
      <c r="CF13" s="478"/>
      <c r="CG13" s="478"/>
      <c r="CH13" s="478"/>
      <c r="CI13" s="478"/>
      <c r="CJ13" s="478"/>
      <c r="CK13" s="478"/>
      <c r="CL13" s="478"/>
      <c r="CM13" s="478"/>
      <c r="CN13" s="478"/>
      <c r="CO13" s="478"/>
      <c r="CP13" s="478"/>
      <c r="CQ13" s="478"/>
      <c r="CR13" s="478"/>
      <c r="CS13" s="479"/>
      <c r="CT13" s="438">
        <v>10.5</v>
      </c>
      <c r="CU13" s="439"/>
      <c r="CV13" s="439"/>
      <c r="CW13" s="439"/>
      <c r="CX13" s="439"/>
      <c r="CY13" s="439"/>
      <c r="CZ13" s="439"/>
      <c r="DA13" s="440"/>
      <c r="DB13" s="438">
        <v>9.9</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143</v>
      </c>
      <c r="M14" s="605"/>
      <c r="N14" s="605"/>
      <c r="O14" s="605"/>
      <c r="P14" s="605"/>
      <c r="Q14" s="606"/>
      <c r="R14" s="571">
        <v>15695</v>
      </c>
      <c r="S14" s="572"/>
      <c r="T14" s="572"/>
      <c r="U14" s="572"/>
      <c r="V14" s="573"/>
      <c r="W14" s="574"/>
      <c r="X14" s="484"/>
      <c r="Y14" s="484"/>
      <c r="Z14" s="484"/>
      <c r="AA14" s="484"/>
      <c r="AB14" s="485"/>
      <c r="AC14" s="564">
        <v>4.8</v>
      </c>
      <c r="AD14" s="565"/>
      <c r="AE14" s="565"/>
      <c r="AF14" s="565"/>
      <c r="AG14" s="566"/>
      <c r="AH14" s="564">
        <v>4.8</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144</v>
      </c>
      <c r="CE14" s="475"/>
      <c r="CF14" s="475"/>
      <c r="CG14" s="475"/>
      <c r="CH14" s="475"/>
      <c r="CI14" s="475"/>
      <c r="CJ14" s="475"/>
      <c r="CK14" s="475"/>
      <c r="CL14" s="475"/>
      <c r="CM14" s="475"/>
      <c r="CN14" s="475"/>
      <c r="CO14" s="475"/>
      <c r="CP14" s="475"/>
      <c r="CQ14" s="475"/>
      <c r="CR14" s="475"/>
      <c r="CS14" s="476"/>
      <c r="CT14" s="575">
        <v>133.80000000000001</v>
      </c>
      <c r="CU14" s="576"/>
      <c r="CV14" s="576"/>
      <c r="CW14" s="576"/>
      <c r="CX14" s="576"/>
      <c r="CY14" s="576"/>
      <c r="CZ14" s="576"/>
      <c r="DA14" s="577"/>
      <c r="DB14" s="575">
        <v>140.69999999999999</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145</v>
      </c>
      <c r="N15" s="569"/>
      <c r="O15" s="569"/>
      <c r="P15" s="569"/>
      <c r="Q15" s="570"/>
      <c r="R15" s="571">
        <v>15424</v>
      </c>
      <c r="S15" s="572"/>
      <c r="T15" s="572"/>
      <c r="U15" s="572"/>
      <c r="V15" s="573"/>
      <c r="W15" s="559" t="s">
        <v>146</v>
      </c>
      <c r="X15" s="481"/>
      <c r="Y15" s="481"/>
      <c r="Z15" s="481"/>
      <c r="AA15" s="481"/>
      <c r="AB15" s="482"/>
      <c r="AC15" s="444">
        <v>2515</v>
      </c>
      <c r="AD15" s="445"/>
      <c r="AE15" s="445"/>
      <c r="AF15" s="445"/>
      <c r="AG15" s="446"/>
      <c r="AH15" s="444">
        <v>2828</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1677856</v>
      </c>
      <c r="BO15" s="464"/>
      <c r="BP15" s="464"/>
      <c r="BQ15" s="464"/>
      <c r="BR15" s="464"/>
      <c r="BS15" s="464"/>
      <c r="BT15" s="464"/>
      <c r="BU15" s="465"/>
      <c r="BV15" s="463">
        <v>1596153</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34</v>
      </c>
      <c r="AD16" s="565"/>
      <c r="AE16" s="565"/>
      <c r="AF16" s="565"/>
      <c r="AG16" s="566"/>
      <c r="AH16" s="564">
        <v>36</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5155428</v>
      </c>
      <c r="BO16" s="469"/>
      <c r="BP16" s="469"/>
      <c r="BQ16" s="469"/>
      <c r="BR16" s="469"/>
      <c r="BS16" s="469"/>
      <c r="BT16" s="469"/>
      <c r="BU16" s="470"/>
      <c r="BV16" s="468">
        <v>4919443</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4516</v>
      </c>
      <c r="AD17" s="445"/>
      <c r="AE17" s="445"/>
      <c r="AF17" s="445"/>
      <c r="AG17" s="446"/>
      <c r="AH17" s="444">
        <v>4646</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2101243</v>
      </c>
      <c r="BO17" s="469"/>
      <c r="BP17" s="469"/>
      <c r="BQ17" s="469"/>
      <c r="BR17" s="469"/>
      <c r="BS17" s="469"/>
      <c r="BT17" s="469"/>
      <c r="BU17" s="470"/>
      <c r="BV17" s="468">
        <v>2011105</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75.180000000000007</v>
      </c>
      <c r="M18" s="533"/>
      <c r="N18" s="533"/>
      <c r="O18" s="533"/>
      <c r="P18" s="533"/>
      <c r="Q18" s="533"/>
      <c r="R18" s="534"/>
      <c r="S18" s="534"/>
      <c r="T18" s="534"/>
      <c r="U18" s="534"/>
      <c r="V18" s="535"/>
      <c r="W18" s="549"/>
      <c r="X18" s="550"/>
      <c r="Y18" s="550"/>
      <c r="Z18" s="550"/>
      <c r="AA18" s="550"/>
      <c r="AB18" s="560"/>
      <c r="AC18" s="432">
        <v>61.1</v>
      </c>
      <c r="AD18" s="433"/>
      <c r="AE18" s="433"/>
      <c r="AF18" s="433"/>
      <c r="AG18" s="536"/>
      <c r="AH18" s="432">
        <v>59.2</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5677935</v>
      </c>
      <c r="BO18" s="469"/>
      <c r="BP18" s="469"/>
      <c r="BQ18" s="469"/>
      <c r="BR18" s="469"/>
      <c r="BS18" s="469"/>
      <c r="BT18" s="469"/>
      <c r="BU18" s="470"/>
      <c r="BV18" s="468">
        <v>5304951</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196</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7189500</v>
      </c>
      <c r="BO19" s="469"/>
      <c r="BP19" s="469"/>
      <c r="BQ19" s="469"/>
      <c r="BR19" s="469"/>
      <c r="BS19" s="469"/>
      <c r="BT19" s="469"/>
      <c r="BU19" s="470"/>
      <c r="BV19" s="468">
        <v>7281408</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5803</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14438205</v>
      </c>
      <c r="BO23" s="469"/>
      <c r="BP23" s="469"/>
      <c r="BQ23" s="469"/>
      <c r="BR23" s="469"/>
      <c r="BS23" s="469"/>
      <c r="BT23" s="469"/>
      <c r="BU23" s="470"/>
      <c r="BV23" s="468">
        <v>14839549</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6380</v>
      </c>
      <c r="R24" s="445"/>
      <c r="S24" s="445"/>
      <c r="T24" s="445"/>
      <c r="U24" s="445"/>
      <c r="V24" s="446"/>
      <c r="W24" s="510"/>
      <c r="X24" s="501"/>
      <c r="Y24" s="502"/>
      <c r="Z24" s="441" t="s">
        <v>170</v>
      </c>
      <c r="AA24" s="442"/>
      <c r="AB24" s="442"/>
      <c r="AC24" s="442"/>
      <c r="AD24" s="442"/>
      <c r="AE24" s="442"/>
      <c r="AF24" s="442"/>
      <c r="AG24" s="443"/>
      <c r="AH24" s="444">
        <v>166</v>
      </c>
      <c r="AI24" s="445"/>
      <c r="AJ24" s="445"/>
      <c r="AK24" s="445"/>
      <c r="AL24" s="446"/>
      <c r="AM24" s="444">
        <v>504640</v>
      </c>
      <c r="AN24" s="445"/>
      <c r="AO24" s="445"/>
      <c r="AP24" s="445"/>
      <c r="AQ24" s="445"/>
      <c r="AR24" s="446"/>
      <c r="AS24" s="444">
        <v>3040</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8096216</v>
      </c>
      <c r="BO24" s="469"/>
      <c r="BP24" s="469"/>
      <c r="BQ24" s="469"/>
      <c r="BR24" s="469"/>
      <c r="BS24" s="469"/>
      <c r="BT24" s="469"/>
      <c r="BU24" s="470"/>
      <c r="BV24" s="468">
        <v>8130597</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t="s">
        <v>173</v>
      </c>
      <c r="M25" s="445"/>
      <c r="N25" s="445"/>
      <c r="O25" s="445"/>
      <c r="P25" s="446"/>
      <c r="Q25" s="444" t="s">
        <v>173</v>
      </c>
      <c r="R25" s="445"/>
      <c r="S25" s="445"/>
      <c r="T25" s="445"/>
      <c r="U25" s="445"/>
      <c r="V25" s="446"/>
      <c r="W25" s="510"/>
      <c r="X25" s="501"/>
      <c r="Y25" s="502"/>
      <c r="Z25" s="441" t="s">
        <v>174</v>
      </c>
      <c r="AA25" s="442"/>
      <c r="AB25" s="442"/>
      <c r="AC25" s="442"/>
      <c r="AD25" s="442"/>
      <c r="AE25" s="442"/>
      <c r="AF25" s="442"/>
      <c r="AG25" s="443"/>
      <c r="AH25" s="444" t="s">
        <v>136</v>
      </c>
      <c r="AI25" s="445"/>
      <c r="AJ25" s="445"/>
      <c r="AK25" s="445"/>
      <c r="AL25" s="446"/>
      <c r="AM25" s="444" t="s">
        <v>175</v>
      </c>
      <c r="AN25" s="445"/>
      <c r="AO25" s="445"/>
      <c r="AP25" s="445"/>
      <c r="AQ25" s="445"/>
      <c r="AR25" s="446"/>
      <c r="AS25" s="444" t="s">
        <v>173</v>
      </c>
      <c r="AT25" s="445"/>
      <c r="AU25" s="445"/>
      <c r="AV25" s="445"/>
      <c r="AW25" s="445"/>
      <c r="AX25" s="447"/>
      <c r="AY25" s="460" t="s">
        <v>176</v>
      </c>
      <c r="AZ25" s="461"/>
      <c r="BA25" s="461"/>
      <c r="BB25" s="461"/>
      <c r="BC25" s="461"/>
      <c r="BD25" s="461"/>
      <c r="BE25" s="461"/>
      <c r="BF25" s="461"/>
      <c r="BG25" s="461"/>
      <c r="BH25" s="461"/>
      <c r="BI25" s="461"/>
      <c r="BJ25" s="461"/>
      <c r="BK25" s="461"/>
      <c r="BL25" s="461"/>
      <c r="BM25" s="462"/>
      <c r="BN25" s="463">
        <v>99127</v>
      </c>
      <c r="BO25" s="464"/>
      <c r="BP25" s="464"/>
      <c r="BQ25" s="464"/>
      <c r="BR25" s="464"/>
      <c r="BS25" s="464"/>
      <c r="BT25" s="464"/>
      <c r="BU25" s="465"/>
      <c r="BV25" s="463">
        <v>108795</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177</v>
      </c>
      <c r="F26" s="442"/>
      <c r="G26" s="442"/>
      <c r="H26" s="442"/>
      <c r="I26" s="442"/>
      <c r="J26" s="442"/>
      <c r="K26" s="443"/>
      <c r="L26" s="444">
        <v>1</v>
      </c>
      <c r="M26" s="445"/>
      <c r="N26" s="445"/>
      <c r="O26" s="445"/>
      <c r="P26" s="446"/>
      <c r="Q26" s="444">
        <v>4940</v>
      </c>
      <c r="R26" s="445"/>
      <c r="S26" s="445"/>
      <c r="T26" s="445"/>
      <c r="U26" s="445"/>
      <c r="V26" s="446"/>
      <c r="W26" s="510"/>
      <c r="X26" s="501"/>
      <c r="Y26" s="502"/>
      <c r="Z26" s="441" t="s">
        <v>178</v>
      </c>
      <c r="AA26" s="523"/>
      <c r="AB26" s="523"/>
      <c r="AC26" s="523"/>
      <c r="AD26" s="523"/>
      <c r="AE26" s="523"/>
      <c r="AF26" s="523"/>
      <c r="AG26" s="524"/>
      <c r="AH26" s="444" t="s">
        <v>137</v>
      </c>
      <c r="AI26" s="445"/>
      <c r="AJ26" s="445"/>
      <c r="AK26" s="445"/>
      <c r="AL26" s="446"/>
      <c r="AM26" s="444" t="s">
        <v>175</v>
      </c>
      <c r="AN26" s="445"/>
      <c r="AO26" s="445"/>
      <c r="AP26" s="445"/>
      <c r="AQ26" s="445"/>
      <c r="AR26" s="446"/>
      <c r="AS26" s="444" t="s">
        <v>173</v>
      </c>
      <c r="AT26" s="445"/>
      <c r="AU26" s="445"/>
      <c r="AV26" s="445"/>
      <c r="AW26" s="445"/>
      <c r="AX26" s="447"/>
      <c r="AY26" s="477" t="s">
        <v>179</v>
      </c>
      <c r="AZ26" s="478"/>
      <c r="BA26" s="478"/>
      <c r="BB26" s="478"/>
      <c r="BC26" s="478"/>
      <c r="BD26" s="478"/>
      <c r="BE26" s="478"/>
      <c r="BF26" s="478"/>
      <c r="BG26" s="478"/>
      <c r="BH26" s="478"/>
      <c r="BI26" s="478"/>
      <c r="BJ26" s="478"/>
      <c r="BK26" s="478"/>
      <c r="BL26" s="478"/>
      <c r="BM26" s="479"/>
      <c r="BN26" s="468" t="s">
        <v>128</v>
      </c>
      <c r="BO26" s="469"/>
      <c r="BP26" s="469"/>
      <c r="BQ26" s="469"/>
      <c r="BR26" s="469"/>
      <c r="BS26" s="469"/>
      <c r="BT26" s="469"/>
      <c r="BU26" s="470"/>
      <c r="BV26" s="468" t="s">
        <v>175</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180</v>
      </c>
      <c r="F27" s="442"/>
      <c r="G27" s="442"/>
      <c r="H27" s="442"/>
      <c r="I27" s="442"/>
      <c r="J27" s="442"/>
      <c r="K27" s="443"/>
      <c r="L27" s="444">
        <v>1</v>
      </c>
      <c r="M27" s="445"/>
      <c r="N27" s="445"/>
      <c r="O27" s="445"/>
      <c r="P27" s="446"/>
      <c r="Q27" s="444">
        <v>2300</v>
      </c>
      <c r="R27" s="445"/>
      <c r="S27" s="445"/>
      <c r="T27" s="445"/>
      <c r="U27" s="445"/>
      <c r="V27" s="446"/>
      <c r="W27" s="510"/>
      <c r="X27" s="501"/>
      <c r="Y27" s="502"/>
      <c r="Z27" s="441" t="s">
        <v>181</v>
      </c>
      <c r="AA27" s="442"/>
      <c r="AB27" s="442"/>
      <c r="AC27" s="442"/>
      <c r="AD27" s="442"/>
      <c r="AE27" s="442"/>
      <c r="AF27" s="442"/>
      <c r="AG27" s="443"/>
      <c r="AH27" s="444" t="s">
        <v>137</v>
      </c>
      <c r="AI27" s="445"/>
      <c r="AJ27" s="445"/>
      <c r="AK27" s="445"/>
      <c r="AL27" s="446"/>
      <c r="AM27" s="444" t="s">
        <v>175</v>
      </c>
      <c r="AN27" s="445"/>
      <c r="AO27" s="445"/>
      <c r="AP27" s="445"/>
      <c r="AQ27" s="445"/>
      <c r="AR27" s="446"/>
      <c r="AS27" s="444" t="s">
        <v>137</v>
      </c>
      <c r="AT27" s="445"/>
      <c r="AU27" s="445"/>
      <c r="AV27" s="445"/>
      <c r="AW27" s="445"/>
      <c r="AX27" s="447"/>
      <c r="AY27" s="474" t="s">
        <v>182</v>
      </c>
      <c r="AZ27" s="475"/>
      <c r="BA27" s="475"/>
      <c r="BB27" s="475"/>
      <c r="BC27" s="475"/>
      <c r="BD27" s="475"/>
      <c r="BE27" s="475"/>
      <c r="BF27" s="475"/>
      <c r="BG27" s="475"/>
      <c r="BH27" s="475"/>
      <c r="BI27" s="475"/>
      <c r="BJ27" s="475"/>
      <c r="BK27" s="475"/>
      <c r="BL27" s="475"/>
      <c r="BM27" s="476"/>
      <c r="BN27" s="471">
        <v>269380</v>
      </c>
      <c r="BO27" s="472"/>
      <c r="BP27" s="472"/>
      <c r="BQ27" s="472"/>
      <c r="BR27" s="472"/>
      <c r="BS27" s="472"/>
      <c r="BT27" s="472"/>
      <c r="BU27" s="473"/>
      <c r="BV27" s="471">
        <v>269352</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183</v>
      </c>
      <c r="F28" s="442"/>
      <c r="G28" s="442"/>
      <c r="H28" s="442"/>
      <c r="I28" s="442"/>
      <c r="J28" s="442"/>
      <c r="K28" s="443"/>
      <c r="L28" s="444">
        <v>1</v>
      </c>
      <c r="M28" s="445"/>
      <c r="N28" s="445"/>
      <c r="O28" s="445"/>
      <c r="P28" s="446"/>
      <c r="Q28" s="444">
        <v>1800</v>
      </c>
      <c r="R28" s="445"/>
      <c r="S28" s="445"/>
      <c r="T28" s="445"/>
      <c r="U28" s="445"/>
      <c r="V28" s="446"/>
      <c r="W28" s="510"/>
      <c r="X28" s="501"/>
      <c r="Y28" s="502"/>
      <c r="Z28" s="441" t="s">
        <v>184</v>
      </c>
      <c r="AA28" s="442"/>
      <c r="AB28" s="442"/>
      <c r="AC28" s="442"/>
      <c r="AD28" s="442"/>
      <c r="AE28" s="442"/>
      <c r="AF28" s="442"/>
      <c r="AG28" s="443"/>
      <c r="AH28" s="444" t="s">
        <v>128</v>
      </c>
      <c r="AI28" s="445"/>
      <c r="AJ28" s="445"/>
      <c r="AK28" s="445"/>
      <c r="AL28" s="446"/>
      <c r="AM28" s="444" t="s">
        <v>173</v>
      </c>
      <c r="AN28" s="445"/>
      <c r="AO28" s="445"/>
      <c r="AP28" s="445"/>
      <c r="AQ28" s="445"/>
      <c r="AR28" s="446"/>
      <c r="AS28" s="444" t="s">
        <v>136</v>
      </c>
      <c r="AT28" s="445"/>
      <c r="AU28" s="445"/>
      <c r="AV28" s="445"/>
      <c r="AW28" s="445"/>
      <c r="AX28" s="447"/>
      <c r="AY28" s="451" t="s">
        <v>185</v>
      </c>
      <c r="AZ28" s="452"/>
      <c r="BA28" s="452"/>
      <c r="BB28" s="453"/>
      <c r="BC28" s="460" t="s">
        <v>49</v>
      </c>
      <c r="BD28" s="461"/>
      <c r="BE28" s="461"/>
      <c r="BF28" s="461"/>
      <c r="BG28" s="461"/>
      <c r="BH28" s="461"/>
      <c r="BI28" s="461"/>
      <c r="BJ28" s="461"/>
      <c r="BK28" s="461"/>
      <c r="BL28" s="461"/>
      <c r="BM28" s="462"/>
      <c r="BN28" s="463">
        <v>1812906</v>
      </c>
      <c r="BO28" s="464"/>
      <c r="BP28" s="464"/>
      <c r="BQ28" s="464"/>
      <c r="BR28" s="464"/>
      <c r="BS28" s="464"/>
      <c r="BT28" s="464"/>
      <c r="BU28" s="465"/>
      <c r="BV28" s="463">
        <v>1831756</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186</v>
      </c>
      <c r="F29" s="442"/>
      <c r="G29" s="442"/>
      <c r="H29" s="442"/>
      <c r="I29" s="442"/>
      <c r="J29" s="442"/>
      <c r="K29" s="443"/>
      <c r="L29" s="444">
        <v>12</v>
      </c>
      <c r="M29" s="445"/>
      <c r="N29" s="445"/>
      <c r="O29" s="445"/>
      <c r="P29" s="446"/>
      <c r="Q29" s="444">
        <v>1570</v>
      </c>
      <c r="R29" s="445"/>
      <c r="S29" s="445"/>
      <c r="T29" s="445"/>
      <c r="U29" s="445"/>
      <c r="V29" s="446"/>
      <c r="W29" s="511"/>
      <c r="X29" s="512"/>
      <c r="Y29" s="513"/>
      <c r="Z29" s="441" t="s">
        <v>187</v>
      </c>
      <c r="AA29" s="442"/>
      <c r="AB29" s="442"/>
      <c r="AC29" s="442"/>
      <c r="AD29" s="442"/>
      <c r="AE29" s="442"/>
      <c r="AF29" s="442"/>
      <c r="AG29" s="443"/>
      <c r="AH29" s="444">
        <v>166</v>
      </c>
      <c r="AI29" s="445"/>
      <c r="AJ29" s="445"/>
      <c r="AK29" s="445"/>
      <c r="AL29" s="446"/>
      <c r="AM29" s="444">
        <v>504640</v>
      </c>
      <c r="AN29" s="445"/>
      <c r="AO29" s="445"/>
      <c r="AP29" s="445"/>
      <c r="AQ29" s="445"/>
      <c r="AR29" s="446"/>
      <c r="AS29" s="444">
        <v>3040</v>
      </c>
      <c r="AT29" s="445"/>
      <c r="AU29" s="445"/>
      <c r="AV29" s="445"/>
      <c r="AW29" s="445"/>
      <c r="AX29" s="447"/>
      <c r="AY29" s="454"/>
      <c r="AZ29" s="455"/>
      <c r="BA29" s="455"/>
      <c r="BB29" s="456"/>
      <c r="BC29" s="448" t="s">
        <v>188</v>
      </c>
      <c r="BD29" s="449"/>
      <c r="BE29" s="449"/>
      <c r="BF29" s="449"/>
      <c r="BG29" s="449"/>
      <c r="BH29" s="449"/>
      <c r="BI29" s="449"/>
      <c r="BJ29" s="449"/>
      <c r="BK29" s="449"/>
      <c r="BL29" s="449"/>
      <c r="BM29" s="450"/>
      <c r="BN29" s="468">
        <v>341361</v>
      </c>
      <c r="BO29" s="469"/>
      <c r="BP29" s="469"/>
      <c r="BQ29" s="469"/>
      <c r="BR29" s="469"/>
      <c r="BS29" s="469"/>
      <c r="BT29" s="469"/>
      <c r="BU29" s="470"/>
      <c r="BV29" s="468">
        <v>341208</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189</v>
      </c>
      <c r="X30" s="521"/>
      <c r="Y30" s="521"/>
      <c r="Z30" s="521"/>
      <c r="AA30" s="521"/>
      <c r="AB30" s="521"/>
      <c r="AC30" s="521"/>
      <c r="AD30" s="521"/>
      <c r="AE30" s="521"/>
      <c r="AF30" s="521"/>
      <c r="AG30" s="522"/>
      <c r="AH30" s="432">
        <v>95.8</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51</v>
      </c>
      <c r="BD30" s="436"/>
      <c r="BE30" s="436"/>
      <c r="BF30" s="436"/>
      <c r="BG30" s="436"/>
      <c r="BH30" s="436"/>
      <c r="BI30" s="436"/>
      <c r="BJ30" s="436"/>
      <c r="BK30" s="436"/>
      <c r="BL30" s="436"/>
      <c r="BM30" s="437"/>
      <c r="BN30" s="471">
        <v>1726287</v>
      </c>
      <c r="BO30" s="472"/>
      <c r="BP30" s="472"/>
      <c r="BQ30" s="472"/>
      <c r="BR30" s="472"/>
      <c r="BS30" s="472"/>
      <c r="BT30" s="472"/>
      <c r="BU30" s="473"/>
      <c r="BV30" s="471">
        <v>1815073</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196</v>
      </c>
      <c r="D33" s="431"/>
      <c r="E33" s="430" t="s">
        <v>197</v>
      </c>
      <c r="F33" s="430"/>
      <c r="G33" s="430"/>
      <c r="H33" s="430"/>
      <c r="I33" s="430"/>
      <c r="J33" s="430"/>
      <c r="K33" s="430"/>
      <c r="L33" s="430"/>
      <c r="M33" s="430"/>
      <c r="N33" s="430"/>
      <c r="O33" s="430"/>
      <c r="P33" s="430"/>
      <c r="Q33" s="430"/>
      <c r="R33" s="430"/>
      <c r="S33" s="430"/>
      <c r="T33" s="216"/>
      <c r="U33" s="431" t="s">
        <v>198</v>
      </c>
      <c r="V33" s="431"/>
      <c r="W33" s="430" t="s">
        <v>199</v>
      </c>
      <c r="X33" s="430"/>
      <c r="Y33" s="430"/>
      <c r="Z33" s="430"/>
      <c r="AA33" s="430"/>
      <c r="AB33" s="430"/>
      <c r="AC33" s="430"/>
      <c r="AD33" s="430"/>
      <c r="AE33" s="430"/>
      <c r="AF33" s="430"/>
      <c r="AG33" s="430"/>
      <c r="AH33" s="430"/>
      <c r="AI33" s="430"/>
      <c r="AJ33" s="430"/>
      <c r="AK33" s="430"/>
      <c r="AL33" s="216"/>
      <c r="AM33" s="431" t="s">
        <v>198</v>
      </c>
      <c r="AN33" s="431"/>
      <c r="AO33" s="430" t="s">
        <v>200</v>
      </c>
      <c r="AP33" s="430"/>
      <c r="AQ33" s="430"/>
      <c r="AR33" s="430"/>
      <c r="AS33" s="430"/>
      <c r="AT33" s="430"/>
      <c r="AU33" s="430"/>
      <c r="AV33" s="430"/>
      <c r="AW33" s="430"/>
      <c r="AX33" s="430"/>
      <c r="AY33" s="430"/>
      <c r="AZ33" s="430"/>
      <c r="BA33" s="430"/>
      <c r="BB33" s="430"/>
      <c r="BC33" s="430"/>
      <c r="BD33" s="217"/>
      <c r="BE33" s="430" t="s">
        <v>201</v>
      </c>
      <c r="BF33" s="430"/>
      <c r="BG33" s="430" t="s">
        <v>202</v>
      </c>
      <c r="BH33" s="430"/>
      <c r="BI33" s="430"/>
      <c r="BJ33" s="430"/>
      <c r="BK33" s="430"/>
      <c r="BL33" s="430"/>
      <c r="BM33" s="430"/>
      <c r="BN33" s="430"/>
      <c r="BO33" s="430"/>
      <c r="BP33" s="430"/>
      <c r="BQ33" s="430"/>
      <c r="BR33" s="430"/>
      <c r="BS33" s="430"/>
      <c r="BT33" s="430"/>
      <c r="BU33" s="430"/>
      <c r="BV33" s="217"/>
      <c r="BW33" s="431" t="s">
        <v>201</v>
      </c>
      <c r="BX33" s="431"/>
      <c r="BY33" s="430" t="s">
        <v>203</v>
      </c>
      <c r="BZ33" s="430"/>
      <c r="CA33" s="430"/>
      <c r="CB33" s="430"/>
      <c r="CC33" s="430"/>
      <c r="CD33" s="430"/>
      <c r="CE33" s="430"/>
      <c r="CF33" s="430"/>
      <c r="CG33" s="430"/>
      <c r="CH33" s="430"/>
      <c r="CI33" s="430"/>
      <c r="CJ33" s="430"/>
      <c r="CK33" s="430"/>
      <c r="CL33" s="430"/>
      <c r="CM33" s="430"/>
      <c r="CN33" s="216"/>
      <c r="CO33" s="431" t="s">
        <v>204</v>
      </c>
      <c r="CP33" s="431"/>
      <c r="CQ33" s="430" t="s">
        <v>205</v>
      </c>
      <c r="CR33" s="430"/>
      <c r="CS33" s="430"/>
      <c r="CT33" s="430"/>
      <c r="CU33" s="430"/>
      <c r="CV33" s="430"/>
      <c r="CW33" s="430"/>
      <c r="CX33" s="430"/>
      <c r="CY33" s="430"/>
      <c r="CZ33" s="430"/>
      <c r="DA33" s="430"/>
      <c r="DB33" s="430"/>
      <c r="DC33" s="430"/>
      <c r="DD33" s="430"/>
      <c r="DE33" s="430"/>
      <c r="DF33" s="216"/>
      <c r="DG33" s="429" t="s">
        <v>206</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5</v>
      </c>
      <c r="V34" s="427"/>
      <c r="W34" s="426" t="str">
        <f>IF('各会計、関係団体の財政状況及び健全化判断比率'!B28="","",'各会計、関係団体の財政状況及び健全化判断比率'!B28)</f>
        <v>国民健康保険特別会計</v>
      </c>
      <c r="X34" s="426"/>
      <c r="Y34" s="426"/>
      <c r="Z34" s="426"/>
      <c r="AA34" s="426"/>
      <c r="AB34" s="426"/>
      <c r="AC34" s="426"/>
      <c r="AD34" s="426"/>
      <c r="AE34" s="426"/>
      <c r="AF34" s="426"/>
      <c r="AG34" s="426"/>
      <c r="AH34" s="426"/>
      <c r="AI34" s="426"/>
      <c r="AJ34" s="426"/>
      <c r="AK34" s="426"/>
      <c r="AL34" s="214"/>
      <c r="AM34" s="427">
        <f>IF(AO34="","",MAX(C34:D43,U34:V43)+1)</f>
        <v>10</v>
      </c>
      <c r="AN34" s="427"/>
      <c r="AO34" s="426" t="str">
        <f>IF('各会計、関係団体の財政状況及び健全化判断比率'!B33="","",'各会計、関係団体の財政状況及び健全化判断比率'!B33)</f>
        <v>上水道事業会計</v>
      </c>
      <c r="AP34" s="426"/>
      <c r="AQ34" s="426"/>
      <c r="AR34" s="426"/>
      <c r="AS34" s="426"/>
      <c r="AT34" s="426"/>
      <c r="AU34" s="426"/>
      <c r="AV34" s="426"/>
      <c r="AW34" s="426"/>
      <c r="AX34" s="426"/>
      <c r="AY34" s="426"/>
      <c r="AZ34" s="426"/>
      <c r="BA34" s="426"/>
      <c r="BB34" s="426"/>
      <c r="BC34" s="426"/>
      <c r="BD34" s="214"/>
      <c r="BE34" s="427">
        <f>IF(BG34="","",MAX(C34:D43,U34:V43,AM34:AN43)+1)</f>
        <v>11</v>
      </c>
      <c r="BF34" s="427"/>
      <c r="BG34" s="426" t="str">
        <f>IF('各会計、関係団体の財政状況及び健全化判断比率'!B34="","",'各会計、関係団体の財政状況及び健全化判断比率'!B34)</f>
        <v>簡易水道特別会計</v>
      </c>
      <c r="BH34" s="426"/>
      <c r="BI34" s="426"/>
      <c r="BJ34" s="426"/>
      <c r="BK34" s="426"/>
      <c r="BL34" s="426"/>
      <c r="BM34" s="426"/>
      <c r="BN34" s="426"/>
      <c r="BO34" s="426"/>
      <c r="BP34" s="426"/>
      <c r="BQ34" s="426"/>
      <c r="BR34" s="426"/>
      <c r="BS34" s="426"/>
      <c r="BT34" s="426"/>
      <c r="BU34" s="426"/>
      <c r="BV34" s="214"/>
      <c r="BW34" s="427">
        <f>IF(BY34="","",MAX(C34:D43,U34:V43,AM34:AN43,BE34:BF43)+1)</f>
        <v>16</v>
      </c>
      <c r="BX34" s="427"/>
      <c r="BY34" s="426" t="str">
        <f>IF('各会計、関係団体の財政状況及び健全化判断比率'!B68="","",'各会計、関係団体の財政状況及び健全化判断比率'!B68)</f>
        <v>山梨県市町村総合事務組合　一般会計</v>
      </c>
      <c r="BZ34" s="426"/>
      <c r="CA34" s="426"/>
      <c r="CB34" s="426"/>
      <c r="CC34" s="426"/>
      <c r="CD34" s="426"/>
      <c r="CE34" s="426"/>
      <c r="CF34" s="426"/>
      <c r="CG34" s="426"/>
      <c r="CH34" s="426"/>
      <c r="CI34" s="426"/>
      <c r="CJ34" s="426"/>
      <c r="CK34" s="426"/>
      <c r="CL34" s="426"/>
      <c r="CM34" s="426"/>
      <c r="CN34" s="214"/>
      <c r="CO34" s="427" t="str">
        <f>IF(CQ34="","",MAX(C34:D43,U34:V43,AM34:AN43,BE34:BF43,BW34:BX43)+1)</f>
        <v/>
      </c>
      <c r="CP34" s="427"/>
      <c r="CQ34" s="426" t="str">
        <f>IF('各会計、関係団体の財政状況及び健全化判断比率'!BS7="","",'各会計、関係団体の財政状況及び健全化判断比率'!BS7)</f>
        <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恩賜県有財産保護管理事業特別会計</v>
      </c>
      <c r="F35" s="426"/>
      <c r="G35" s="426"/>
      <c r="H35" s="426"/>
      <c r="I35" s="426"/>
      <c r="J35" s="426"/>
      <c r="K35" s="426"/>
      <c r="L35" s="426"/>
      <c r="M35" s="426"/>
      <c r="N35" s="426"/>
      <c r="O35" s="426"/>
      <c r="P35" s="426"/>
      <c r="Q35" s="426"/>
      <c r="R35" s="426"/>
      <c r="S35" s="426"/>
      <c r="T35" s="214"/>
      <c r="U35" s="427">
        <f>IF(W35="","",U34+1)</f>
        <v>6</v>
      </c>
      <c r="V35" s="427"/>
      <c r="W35" s="426" t="str">
        <f>IF('各会計、関係団体の財政状況及び健全化判断比率'!B29="","",'各会計、関係団体の財政状況及び健全化判断比率'!B29)</f>
        <v>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12</v>
      </c>
      <c r="BF35" s="427"/>
      <c r="BG35" s="426" t="str">
        <f>IF('各会計、関係団体の財政状況及び健全化判断比率'!B35="","",'各会計、関係団体の財政状況及び健全化判断比率'!B35)</f>
        <v>公共下水道事業特別会計</v>
      </c>
      <c r="BH35" s="426"/>
      <c r="BI35" s="426"/>
      <c r="BJ35" s="426"/>
      <c r="BK35" s="426"/>
      <c r="BL35" s="426"/>
      <c r="BM35" s="426"/>
      <c r="BN35" s="426"/>
      <c r="BO35" s="426"/>
      <c r="BP35" s="426"/>
      <c r="BQ35" s="426"/>
      <c r="BR35" s="426"/>
      <c r="BS35" s="426"/>
      <c r="BT35" s="426"/>
      <c r="BU35" s="426"/>
      <c r="BV35" s="214"/>
      <c r="BW35" s="427">
        <f t="shared" ref="BW35:BW43" si="2">IF(BY35="","",BW34+1)</f>
        <v>17</v>
      </c>
      <c r="BX35" s="427"/>
      <c r="BY35" s="426" t="str">
        <f>IF('各会計、関係団体の財政状況及び健全化判断比率'!B69="","",'各会計、関係団体の財政状況及び健全化判断比率'!B69)</f>
        <v>山梨県市町村総合事務組合　電子化事業及び会館管理・研修事業特別会計</v>
      </c>
      <c r="BZ35" s="426"/>
      <c r="CA35" s="426"/>
      <c r="CB35" s="426"/>
      <c r="CC35" s="426"/>
      <c r="CD35" s="426"/>
      <c r="CE35" s="426"/>
      <c r="CF35" s="426"/>
      <c r="CG35" s="426"/>
      <c r="CH35" s="426"/>
      <c r="CI35" s="426"/>
      <c r="CJ35" s="426"/>
      <c r="CK35" s="426"/>
      <c r="CL35" s="426"/>
      <c r="CM35" s="426"/>
      <c r="CN35" s="214"/>
      <c r="CO35" s="427" t="str">
        <f t="shared" ref="CO35:CO43" si="3">IF(CQ35="","",CO34+1)</f>
        <v/>
      </c>
      <c r="CP35" s="427"/>
      <c r="CQ35" s="426" t="str">
        <f>IF('各会計、関係団体の財政状況及び健全化判断比率'!BS8="","",'各会計、関係団体の財政状況及び健全化判断比率'!BS8)</f>
        <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歌舞伎文化公園管理特別会計</v>
      </c>
      <c r="F36" s="426"/>
      <c r="G36" s="426"/>
      <c r="H36" s="426"/>
      <c r="I36" s="426"/>
      <c r="J36" s="426"/>
      <c r="K36" s="426"/>
      <c r="L36" s="426"/>
      <c r="M36" s="426"/>
      <c r="N36" s="426"/>
      <c r="O36" s="426"/>
      <c r="P36" s="426"/>
      <c r="Q36" s="426"/>
      <c r="R36" s="426"/>
      <c r="S36" s="426"/>
      <c r="T36" s="214"/>
      <c r="U36" s="427">
        <f t="shared" ref="U36:U43" si="4">IF(W36="","",U35+1)</f>
        <v>7</v>
      </c>
      <c r="V36" s="427"/>
      <c r="W36" s="426" t="str">
        <f>IF('各会計、関係団体の財政状況及び健全化判断比率'!B30="","",'各会計、関係団体の財政状況及び健全化判断比率'!B30)</f>
        <v>介護サービス事業特別会計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13</v>
      </c>
      <c r="BF36" s="427"/>
      <c r="BG36" s="426" t="str">
        <f>IF('各会計、関係団体の財政状況及び健全化判断比率'!B36="","",'各会計、関係団体の財政状況及び健全化判断比率'!B36)</f>
        <v>農業集落排水事業特別会計</v>
      </c>
      <c r="BH36" s="426"/>
      <c r="BI36" s="426"/>
      <c r="BJ36" s="426"/>
      <c r="BK36" s="426"/>
      <c r="BL36" s="426"/>
      <c r="BM36" s="426"/>
      <c r="BN36" s="426"/>
      <c r="BO36" s="426"/>
      <c r="BP36" s="426"/>
      <c r="BQ36" s="426"/>
      <c r="BR36" s="426"/>
      <c r="BS36" s="426"/>
      <c r="BT36" s="426"/>
      <c r="BU36" s="426"/>
      <c r="BV36" s="214"/>
      <c r="BW36" s="427">
        <f t="shared" si="2"/>
        <v>18</v>
      </c>
      <c r="BX36" s="427"/>
      <c r="BY36" s="426" t="str">
        <f>IF('各会計、関係団体の財政状況及び健全化判断比率'!B70="","",'各会計、関係団体の財政状況及び健全化判断比率'!B70)</f>
        <v>山梨県市町村総合事務組合　一般廃棄物処分場事業特別会計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f>IF(E37="","",C36+1)</f>
        <v>4</v>
      </c>
      <c r="D37" s="427"/>
      <c r="E37" s="426" t="str">
        <f>IF('各会計、関係団体の財政状況及び健全化判断比率'!B10="","",'各会計、関係団体の財政状況及び健全化判断比率'!B10)</f>
        <v>峡南地域教育支援センター共同設置特別会計</v>
      </c>
      <c r="F37" s="426"/>
      <c r="G37" s="426"/>
      <c r="H37" s="426"/>
      <c r="I37" s="426"/>
      <c r="J37" s="426"/>
      <c r="K37" s="426"/>
      <c r="L37" s="426"/>
      <c r="M37" s="426"/>
      <c r="N37" s="426"/>
      <c r="O37" s="426"/>
      <c r="P37" s="426"/>
      <c r="Q37" s="426"/>
      <c r="R37" s="426"/>
      <c r="S37" s="426"/>
      <c r="T37" s="214"/>
      <c r="U37" s="427">
        <f t="shared" si="4"/>
        <v>8</v>
      </c>
      <c r="V37" s="427"/>
      <c r="W37" s="426" t="str">
        <f>IF('各会計、関係団体の財政状況及び健全化判断比率'!B31="","",'各会計、関係団体の財政状況及び健全化判断比率'!B31)</f>
        <v>訪問看護ステーション西八代特別会計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f t="shared" si="1"/>
        <v>14</v>
      </c>
      <c r="BF37" s="427"/>
      <c r="BG37" s="426" t="str">
        <f>IF('各会計、関係団体の財政状況及び健全化判断比率'!B37="","",'各会計、関係団体の財政状況及び健全化判断比率'!B37)</f>
        <v>戸別浄化槽整備推進事業特別会計</v>
      </c>
      <c r="BH37" s="426"/>
      <c r="BI37" s="426"/>
      <c r="BJ37" s="426"/>
      <c r="BK37" s="426"/>
      <c r="BL37" s="426"/>
      <c r="BM37" s="426"/>
      <c r="BN37" s="426"/>
      <c r="BO37" s="426"/>
      <c r="BP37" s="426"/>
      <c r="BQ37" s="426"/>
      <c r="BR37" s="426"/>
      <c r="BS37" s="426"/>
      <c r="BT37" s="426"/>
      <c r="BU37" s="426"/>
      <c r="BV37" s="214"/>
      <c r="BW37" s="427">
        <f t="shared" si="2"/>
        <v>19</v>
      </c>
      <c r="BX37" s="427"/>
      <c r="BY37" s="426" t="str">
        <f>IF('各会計、関係団体の財政状況及び健全化判断比率'!B71="","",'各会計、関係団体の財政状況及び健全化判断比率'!B71)</f>
        <v>山梨県市町村総合事務組合　入札参加資格審査事業特別会計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f t="shared" si="4"/>
        <v>9</v>
      </c>
      <c r="V38" s="427"/>
      <c r="W38" s="426" t="str">
        <f>IF('各会計、関係団体の財政状況及び健全化判断比率'!B32="","",'各会計、関係団体の財政状況及び健全化判断比率'!B32)</f>
        <v>後期高齢者医療特別会計</v>
      </c>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f t="shared" si="1"/>
        <v>15</v>
      </c>
      <c r="BF38" s="427"/>
      <c r="BG38" s="426" t="str">
        <f>IF('各会計、関係団体の財政状況及び健全化判断比率'!B38="","",'各会計、関係団体の財政状況及び健全化判断比率'!B38)</f>
        <v>温泉事業特別会計</v>
      </c>
      <c r="BH38" s="426"/>
      <c r="BI38" s="426"/>
      <c r="BJ38" s="426"/>
      <c r="BK38" s="426"/>
      <c r="BL38" s="426"/>
      <c r="BM38" s="426"/>
      <c r="BN38" s="426"/>
      <c r="BO38" s="426"/>
      <c r="BP38" s="426"/>
      <c r="BQ38" s="426"/>
      <c r="BR38" s="426"/>
      <c r="BS38" s="426"/>
      <c r="BT38" s="426"/>
      <c r="BU38" s="426"/>
      <c r="BV38" s="214"/>
      <c r="BW38" s="427">
        <f t="shared" si="2"/>
        <v>20</v>
      </c>
      <c r="BX38" s="427"/>
      <c r="BY38" s="426" t="str">
        <f>IF('各会計、関係団体の財政状況及び健全化判断比率'!B72="","",'各会計、関係団体の財政状況及び健全化判断比率'!B72)</f>
        <v>山梨県市町村総合事務組合　交通災害共済事業特別会計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21</v>
      </c>
      <c r="BX39" s="427"/>
      <c r="BY39" s="426" t="str">
        <f>IF('各会計、関係団体の財政状況及び健全化判断比率'!B73="","",'各会計、関係団体の財政状況及び健全化判断比率'!B73)</f>
        <v>峡南広域行政組合　一般会計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22</v>
      </c>
      <c r="BX40" s="427"/>
      <c r="BY40" s="426" t="str">
        <f>IF('各会計、関係団体の財政状況及び健全化判断比率'!B74="","",'各会計、関係団体の財政状況及び健全化判断比率'!B74)</f>
        <v>峡南広域行政組合　峡南ふるさと市町村圏特別会計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23</v>
      </c>
      <c r="BX41" s="427"/>
      <c r="BY41" s="426" t="str">
        <f>IF('各会計、関係団体の財政状況及び健全化判断比率'!B75="","",'各会計、関係団体の財政状況及び健全化判断比率'!B75)</f>
        <v>峡南広域行政組合　介護保険特別会計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24</v>
      </c>
      <c r="BX42" s="427"/>
      <c r="BY42" s="426" t="str">
        <f>IF('各会計、関係団体の財政状況及び健全化判断比率'!B76="","",'各会計、関係団体の財政状況及び健全化判断比率'!B76)</f>
        <v>三郡衛生組合　一般会計　その他2会計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f t="shared" si="2"/>
        <v>25</v>
      </c>
      <c r="BX43" s="427"/>
      <c r="BY43" s="426" t="str">
        <f>IF('各会計、関係団体の財政状況及び健全化判断比率'!B77="","",'各会計、関係団体の財政状況及び健全化判断比率'!B77)</f>
        <v>峡南衛生組合　一般会計</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6JU8UNYCtCVhnp5emLJCWKMkyUCUVwkGzcstI8Pjzk96mLShfMkzrRSFxrifsdckt7nq+FyeyaZCLPT7DtGI5A==" saltValue="bgqPQMpfBv9mOBO3rA72V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215</v>
      </c>
      <c r="DI1" s="800"/>
      <c r="DJ1" s="800"/>
      <c r="DK1" s="800"/>
      <c r="DL1" s="800"/>
      <c r="DM1" s="800"/>
      <c r="DN1" s="801"/>
      <c r="DO1" s="226"/>
      <c r="DP1" s="799" t="s">
        <v>216</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218</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219</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220</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221</v>
      </c>
      <c r="S4" s="742"/>
      <c r="T4" s="742"/>
      <c r="U4" s="742"/>
      <c r="V4" s="742"/>
      <c r="W4" s="742"/>
      <c r="X4" s="742"/>
      <c r="Y4" s="743"/>
      <c r="Z4" s="741" t="s">
        <v>222</v>
      </c>
      <c r="AA4" s="742"/>
      <c r="AB4" s="742"/>
      <c r="AC4" s="743"/>
      <c r="AD4" s="741" t="s">
        <v>223</v>
      </c>
      <c r="AE4" s="742"/>
      <c r="AF4" s="742"/>
      <c r="AG4" s="742"/>
      <c r="AH4" s="742"/>
      <c r="AI4" s="742"/>
      <c r="AJ4" s="742"/>
      <c r="AK4" s="743"/>
      <c r="AL4" s="741" t="s">
        <v>222</v>
      </c>
      <c r="AM4" s="742"/>
      <c r="AN4" s="742"/>
      <c r="AO4" s="743"/>
      <c r="AP4" s="802" t="s">
        <v>224</v>
      </c>
      <c r="AQ4" s="802"/>
      <c r="AR4" s="802"/>
      <c r="AS4" s="802"/>
      <c r="AT4" s="802"/>
      <c r="AU4" s="802"/>
      <c r="AV4" s="802"/>
      <c r="AW4" s="802"/>
      <c r="AX4" s="802"/>
      <c r="AY4" s="802"/>
      <c r="AZ4" s="802"/>
      <c r="BA4" s="802"/>
      <c r="BB4" s="802"/>
      <c r="BC4" s="802"/>
      <c r="BD4" s="802"/>
      <c r="BE4" s="802"/>
      <c r="BF4" s="802"/>
      <c r="BG4" s="802" t="s">
        <v>225</v>
      </c>
      <c r="BH4" s="802"/>
      <c r="BI4" s="802"/>
      <c r="BJ4" s="802"/>
      <c r="BK4" s="802"/>
      <c r="BL4" s="802"/>
      <c r="BM4" s="802"/>
      <c r="BN4" s="802"/>
      <c r="BO4" s="802" t="s">
        <v>222</v>
      </c>
      <c r="BP4" s="802"/>
      <c r="BQ4" s="802"/>
      <c r="BR4" s="802"/>
      <c r="BS4" s="802" t="s">
        <v>226</v>
      </c>
      <c r="BT4" s="802"/>
      <c r="BU4" s="802"/>
      <c r="BV4" s="802"/>
      <c r="BW4" s="802"/>
      <c r="BX4" s="802"/>
      <c r="BY4" s="802"/>
      <c r="BZ4" s="802"/>
      <c r="CA4" s="802"/>
      <c r="CB4" s="802"/>
      <c r="CD4" s="784" t="s">
        <v>227</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228</v>
      </c>
      <c r="C5" s="747"/>
      <c r="D5" s="747"/>
      <c r="E5" s="747"/>
      <c r="F5" s="747"/>
      <c r="G5" s="747"/>
      <c r="H5" s="747"/>
      <c r="I5" s="747"/>
      <c r="J5" s="747"/>
      <c r="K5" s="747"/>
      <c r="L5" s="747"/>
      <c r="M5" s="747"/>
      <c r="N5" s="747"/>
      <c r="O5" s="747"/>
      <c r="P5" s="747"/>
      <c r="Q5" s="748"/>
      <c r="R5" s="735">
        <v>1658103</v>
      </c>
      <c r="S5" s="736"/>
      <c r="T5" s="736"/>
      <c r="U5" s="736"/>
      <c r="V5" s="736"/>
      <c r="W5" s="736"/>
      <c r="X5" s="736"/>
      <c r="Y5" s="779"/>
      <c r="Z5" s="797">
        <v>14.8</v>
      </c>
      <c r="AA5" s="797"/>
      <c r="AB5" s="797"/>
      <c r="AC5" s="797"/>
      <c r="AD5" s="798">
        <v>1657997</v>
      </c>
      <c r="AE5" s="798"/>
      <c r="AF5" s="798"/>
      <c r="AG5" s="798"/>
      <c r="AH5" s="798"/>
      <c r="AI5" s="798"/>
      <c r="AJ5" s="798"/>
      <c r="AK5" s="798"/>
      <c r="AL5" s="780">
        <v>29.3</v>
      </c>
      <c r="AM5" s="751"/>
      <c r="AN5" s="751"/>
      <c r="AO5" s="781"/>
      <c r="AP5" s="746" t="s">
        <v>229</v>
      </c>
      <c r="AQ5" s="747"/>
      <c r="AR5" s="747"/>
      <c r="AS5" s="747"/>
      <c r="AT5" s="747"/>
      <c r="AU5" s="747"/>
      <c r="AV5" s="747"/>
      <c r="AW5" s="747"/>
      <c r="AX5" s="747"/>
      <c r="AY5" s="747"/>
      <c r="AZ5" s="747"/>
      <c r="BA5" s="747"/>
      <c r="BB5" s="747"/>
      <c r="BC5" s="747"/>
      <c r="BD5" s="747"/>
      <c r="BE5" s="747"/>
      <c r="BF5" s="748"/>
      <c r="BG5" s="680">
        <v>1639115</v>
      </c>
      <c r="BH5" s="681"/>
      <c r="BI5" s="681"/>
      <c r="BJ5" s="681"/>
      <c r="BK5" s="681"/>
      <c r="BL5" s="681"/>
      <c r="BM5" s="681"/>
      <c r="BN5" s="682"/>
      <c r="BO5" s="713">
        <v>98.9</v>
      </c>
      <c r="BP5" s="713"/>
      <c r="BQ5" s="713"/>
      <c r="BR5" s="713"/>
      <c r="BS5" s="714" t="s">
        <v>230</v>
      </c>
      <c r="BT5" s="714"/>
      <c r="BU5" s="714"/>
      <c r="BV5" s="714"/>
      <c r="BW5" s="714"/>
      <c r="BX5" s="714"/>
      <c r="BY5" s="714"/>
      <c r="BZ5" s="714"/>
      <c r="CA5" s="714"/>
      <c r="CB5" s="777"/>
      <c r="CD5" s="784" t="s">
        <v>224</v>
      </c>
      <c r="CE5" s="785"/>
      <c r="CF5" s="785"/>
      <c r="CG5" s="785"/>
      <c r="CH5" s="785"/>
      <c r="CI5" s="785"/>
      <c r="CJ5" s="785"/>
      <c r="CK5" s="785"/>
      <c r="CL5" s="785"/>
      <c r="CM5" s="785"/>
      <c r="CN5" s="785"/>
      <c r="CO5" s="785"/>
      <c r="CP5" s="785"/>
      <c r="CQ5" s="786"/>
      <c r="CR5" s="784" t="s">
        <v>231</v>
      </c>
      <c r="CS5" s="785"/>
      <c r="CT5" s="785"/>
      <c r="CU5" s="785"/>
      <c r="CV5" s="785"/>
      <c r="CW5" s="785"/>
      <c r="CX5" s="785"/>
      <c r="CY5" s="786"/>
      <c r="CZ5" s="784" t="s">
        <v>222</v>
      </c>
      <c r="DA5" s="785"/>
      <c r="DB5" s="785"/>
      <c r="DC5" s="786"/>
      <c r="DD5" s="784" t="s">
        <v>232</v>
      </c>
      <c r="DE5" s="785"/>
      <c r="DF5" s="785"/>
      <c r="DG5" s="785"/>
      <c r="DH5" s="785"/>
      <c r="DI5" s="785"/>
      <c r="DJ5" s="785"/>
      <c r="DK5" s="785"/>
      <c r="DL5" s="785"/>
      <c r="DM5" s="785"/>
      <c r="DN5" s="785"/>
      <c r="DO5" s="785"/>
      <c r="DP5" s="786"/>
      <c r="DQ5" s="784" t="s">
        <v>233</v>
      </c>
      <c r="DR5" s="785"/>
      <c r="DS5" s="785"/>
      <c r="DT5" s="785"/>
      <c r="DU5" s="785"/>
      <c r="DV5" s="785"/>
      <c r="DW5" s="785"/>
      <c r="DX5" s="785"/>
      <c r="DY5" s="785"/>
      <c r="DZ5" s="785"/>
      <c r="EA5" s="785"/>
      <c r="EB5" s="785"/>
      <c r="EC5" s="786"/>
    </row>
    <row r="6" spans="2:143" ht="11.25" customHeight="1" x14ac:dyDescent="0.15">
      <c r="B6" s="677" t="s">
        <v>234</v>
      </c>
      <c r="C6" s="678"/>
      <c r="D6" s="678"/>
      <c r="E6" s="678"/>
      <c r="F6" s="678"/>
      <c r="G6" s="678"/>
      <c r="H6" s="678"/>
      <c r="I6" s="678"/>
      <c r="J6" s="678"/>
      <c r="K6" s="678"/>
      <c r="L6" s="678"/>
      <c r="M6" s="678"/>
      <c r="N6" s="678"/>
      <c r="O6" s="678"/>
      <c r="P6" s="678"/>
      <c r="Q6" s="679"/>
      <c r="R6" s="680">
        <v>70176</v>
      </c>
      <c r="S6" s="681"/>
      <c r="T6" s="681"/>
      <c r="U6" s="681"/>
      <c r="V6" s="681"/>
      <c r="W6" s="681"/>
      <c r="X6" s="681"/>
      <c r="Y6" s="682"/>
      <c r="Z6" s="713">
        <v>0.6</v>
      </c>
      <c r="AA6" s="713"/>
      <c r="AB6" s="713"/>
      <c r="AC6" s="713"/>
      <c r="AD6" s="714">
        <v>70176</v>
      </c>
      <c r="AE6" s="714"/>
      <c r="AF6" s="714"/>
      <c r="AG6" s="714"/>
      <c r="AH6" s="714"/>
      <c r="AI6" s="714"/>
      <c r="AJ6" s="714"/>
      <c r="AK6" s="714"/>
      <c r="AL6" s="683">
        <v>1.2</v>
      </c>
      <c r="AM6" s="684"/>
      <c r="AN6" s="684"/>
      <c r="AO6" s="715"/>
      <c r="AP6" s="677" t="s">
        <v>235</v>
      </c>
      <c r="AQ6" s="678"/>
      <c r="AR6" s="678"/>
      <c r="AS6" s="678"/>
      <c r="AT6" s="678"/>
      <c r="AU6" s="678"/>
      <c r="AV6" s="678"/>
      <c r="AW6" s="678"/>
      <c r="AX6" s="678"/>
      <c r="AY6" s="678"/>
      <c r="AZ6" s="678"/>
      <c r="BA6" s="678"/>
      <c r="BB6" s="678"/>
      <c r="BC6" s="678"/>
      <c r="BD6" s="678"/>
      <c r="BE6" s="678"/>
      <c r="BF6" s="679"/>
      <c r="BG6" s="680">
        <v>1639115</v>
      </c>
      <c r="BH6" s="681"/>
      <c r="BI6" s="681"/>
      <c r="BJ6" s="681"/>
      <c r="BK6" s="681"/>
      <c r="BL6" s="681"/>
      <c r="BM6" s="681"/>
      <c r="BN6" s="682"/>
      <c r="BO6" s="713">
        <v>98.9</v>
      </c>
      <c r="BP6" s="713"/>
      <c r="BQ6" s="713"/>
      <c r="BR6" s="713"/>
      <c r="BS6" s="714" t="s">
        <v>137</v>
      </c>
      <c r="BT6" s="714"/>
      <c r="BU6" s="714"/>
      <c r="BV6" s="714"/>
      <c r="BW6" s="714"/>
      <c r="BX6" s="714"/>
      <c r="BY6" s="714"/>
      <c r="BZ6" s="714"/>
      <c r="CA6" s="714"/>
      <c r="CB6" s="777"/>
      <c r="CD6" s="738" t="s">
        <v>236</v>
      </c>
      <c r="CE6" s="739"/>
      <c r="CF6" s="739"/>
      <c r="CG6" s="739"/>
      <c r="CH6" s="739"/>
      <c r="CI6" s="739"/>
      <c r="CJ6" s="739"/>
      <c r="CK6" s="739"/>
      <c r="CL6" s="739"/>
      <c r="CM6" s="739"/>
      <c r="CN6" s="739"/>
      <c r="CO6" s="739"/>
      <c r="CP6" s="739"/>
      <c r="CQ6" s="740"/>
      <c r="CR6" s="680">
        <v>67204</v>
      </c>
      <c r="CS6" s="681"/>
      <c r="CT6" s="681"/>
      <c r="CU6" s="681"/>
      <c r="CV6" s="681"/>
      <c r="CW6" s="681"/>
      <c r="CX6" s="681"/>
      <c r="CY6" s="682"/>
      <c r="CZ6" s="780">
        <v>0.6</v>
      </c>
      <c r="DA6" s="751"/>
      <c r="DB6" s="751"/>
      <c r="DC6" s="783"/>
      <c r="DD6" s="686" t="s">
        <v>230</v>
      </c>
      <c r="DE6" s="681"/>
      <c r="DF6" s="681"/>
      <c r="DG6" s="681"/>
      <c r="DH6" s="681"/>
      <c r="DI6" s="681"/>
      <c r="DJ6" s="681"/>
      <c r="DK6" s="681"/>
      <c r="DL6" s="681"/>
      <c r="DM6" s="681"/>
      <c r="DN6" s="681"/>
      <c r="DO6" s="681"/>
      <c r="DP6" s="682"/>
      <c r="DQ6" s="686">
        <v>67204</v>
      </c>
      <c r="DR6" s="681"/>
      <c r="DS6" s="681"/>
      <c r="DT6" s="681"/>
      <c r="DU6" s="681"/>
      <c r="DV6" s="681"/>
      <c r="DW6" s="681"/>
      <c r="DX6" s="681"/>
      <c r="DY6" s="681"/>
      <c r="DZ6" s="681"/>
      <c r="EA6" s="681"/>
      <c r="EB6" s="681"/>
      <c r="EC6" s="727"/>
    </row>
    <row r="7" spans="2:143" ht="11.25" customHeight="1" x14ac:dyDescent="0.15">
      <c r="B7" s="677" t="s">
        <v>237</v>
      </c>
      <c r="C7" s="678"/>
      <c r="D7" s="678"/>
      <c r="E7" s="678"/>
      <c r="F7" s="678"/>
      <c r="G7" s="678"/>
      <c r="H7" s="678"/>
      <c r="I7" s="678"/>
      <c r="J7" s="678"/>
      <c r="K7" s="678"/>
      <c r="L7" s="678"/>
      <c r="M7" s="678"/>
      <c r="N7" s="678"/>
      <c r="O7" s="678"/>
      <c r="P7" s="678"/>
      <c r="Q7" s="679"/>
      <c r="R7" s="680">
        <v>1476</v>
      </c>
      <c r="S7" s="681"/>
      <c r="T7" s="681"/>
      <c r="U7" s="681"/>
      <c r="V7" s="681"/>
      <c r="W7" s="681"/>
      <c r="X7" s="681"/>
      <c r="Y7" s="682"/>
      <c r="Z7" s="713">
        <v>0</v>
      </c>
      <c r="AA7" s="713"/>
      <c r="AB7" s="713"/>
      <c r="AC7" s="713"/>
      <c r="AD7" s="714">
        <v>1476</v>
      </c>
      <c r="AE7" s="714"/>
      <c r="AF7" s="714"/>
      <c r="AG7" s="714"/>
      <c r="AH7" s="714"/>
      <c r="AI7" s="714"/>
      <c r="AJ7" s="714"/>
      <c r="AK7" s="714"/>
      <c r="AL7" s="683">
        <v>0</v>
      </c>
      <c r="AM7" s="684"/>
      <c r="AN7" s="684"/>
      <c r="AO7" s="715"/>
      <c r="AP7" s="677" t="s">
        <v>238</v>
      </c>
      <c r="AQ7" s="678"/>
      <c r="AR7" s="678"/>
      <c r="AS7" s="678"/>
      <c r="AT7" s="678"/>
      <c r="AU7" s="678"/>
      <c r="AV7" s="678"/>
      <c r="AW7" s="678"/>
      <c r="AX7" s="678"/>
      <c r="AY7" s="678"/>
      <c r="AZ7" s="678"/>
      <c r="BA7" s="678"/>
      <c r="BB7" s="678"/>
      <c r="BC7" s="678"/>
      <c r="BD7" s="678"/>
      <c r="BE7" s="678"/>
      <c r="BF7" s="679"/>
      <c r="BG7" s="680">
        <v>701570</v>
      </c>
      <c r="BH7" s="681"/>
      <c r="BI7" s="681"/>
      <c r="BJ7" s="681"/>
      <c r="BK7" s="681"/>
      <c r="BL7" s="681"/>
      <c r="BM7" s="681"/>
      <c r="BN7" s="682"/>
      <c r="BO7" s="713">
        <v>42.3</v>
      </c>
      <c r="BP7" s="713"/>
      <c r="BQ7" s="713"/>
      <c r="BR7" s="713"/>
      <c r="BS7" s="714" t="s">
        <v>137</v>
      </c>
      <c r="BT7" s="714"/>
      <c r="BU7" s="714"/>
      <c r="BV7" s="714"/>
      <c r="BW7" s="714"/>
      <c r="BX7" s="714"/>
      <c r="BY7" s="714"/>
      <c r="BZ7" s="714"/>
      <c r="CA7" s="714"/>
      <c r="CB7" s="777"/>
      <c r="CD7" s="719" t="s">
        <v>239</v>
      </c>
      <c r="CE7" s="720"/>
      <c r="CF7" s="720"/>
      <c r="CG7" s="720"/>
      <c r="CH7" s="720"/>
      <c r="CI7" s="720"/>
      <c r="CJ7" s="720"/>
      <c r="CK7" s="720"/>
      <c r="CL7" s="720"/>
      <c r="CM7" s="720"/>
      <c r="CN7" s="720"/>
      <c r="CO7" s="720"/>
      <c r="CP7" s="720"/>
      <c r="CQ7" s="721"/>
      <c r="CR7" s="680">
        <v>2743666</v>
      </c>
      <c r="CS7" s="681"/>
      <c r="CT7" s="681"/>
      <c r="CU7" s="681"/>
      <c r="CV7" s="681"/>
      <c r="CW7" s="681"/>
      <c r="CX7" s="681"/>
      <c r="CY7" s="682"/>
      <c r="CZ7" s="713">
        <v>25.1</v>
      </c>
      <c r="DA7" s="713"/>
      <c r="DB7" s="713"/>
      <c r="DC7" s="713"/>
      <c r="DD7" s="686">
        <v>45218</v>
      </c>
      <c r="DE7" s="681"/>
      <c r="DF7" s="681"/>
      <c r="DG7" s="681"/>
      <c r="DH7" s="681"/>
      <c r="DI7" s="681"/>
      <c r="DJ7" s="681"/>
      <c r="DK7" s="681"/>
      <c r="DL7" s="681"/>
      <c r="DM7" s="681"/>
      <c r="DN7" s="681"/>
      <c r="DO7" s="681"/>
      <c r="DP7" s="682"/>
      <c r="DQ7" s="686">
        <v>1000040</v>
      </c>
      <c r="DR7" s="681"/>
      <c r="DS7" s="681"/>
      <c r="DT7" s="681"/>
      <c r="DU7" s="681"/>
      <c r="DV7" s="681"/>
      <c r="DW7" s="681"/>
      <c r="DX7" s="681"/>
      <c r="DY7" s="681"/>
      <c r="DZ7" s="681"/>
      <c r="EA7" s="681"/>
      <c r="EB7" s="681"/>
      <c r="EC7" s="727"/>
    </row>
    <row r="8" spans="2:143" ht="11.25" customHeight="1" x14ac:dyDescent="0.15">
      <c r="B8" s="677" t="s">
        <v>240</v>
      </c>
      <c r="C8" s="678"/>
      <c r="D8" s="678"/>
      <c r="E8" s="678"/>
      <c r="F8" s="678"/>
      <c r="G8" s="678"/>
      <c r="H8" s="678"/>
      <c r="I8" s="678"/>
      <c r="J8" s="678"/>
      <c r="K8" s="678"/>
      <c r="L8" s="678"/>
      <c r="M8" s="678"/>
      <c r="N8" s="678"/>
      <c r="O8" s="678"/>
      <c r="P8" s="678"/>
      <c r="Q8" s="679"/>
      <c r="R8" s="680">
        <v>5631</v>
      </c>
      <c r="S8" s="681"/>
      <c r="T8" s="681"/>
      <c r="U8" s="681"/>
      <c r="V8" s="681"/>
      <c r="W8" s="681"/>
      <c r="X8" s="681"/>
      <c r="Y8" s="682"/>
      <c r="Z8" s="713">
        <v>0.1</v>
      </c>
      <c r="AA8" s="713"/>
      <c r="AB8" s="713"/>
      <c r="AC8" s="713"/>
      <c r="AD8" s="714">
        <v>5631</v>
      </c>
      <c r="AE8" s="714"/>
      <c r="AF8" s="714"/>
      <c r="AG8" s="714"/>
      <c r="AH8" s="714"/>
      <c r="AI8" s="714"/>
      <c r="AJ8" s="714"/>
      <c r="AK8" s="714"/>
      <c r="AL8" s="683">
        <v>0.1</v>
      </c>
      <c r="AM8" s="684"/>
      <c r="AN8" s="684"/>
      <c r="AO8" s="715"/>
      <c r="AP8" s="677" t="s">
        <v>241</v>
      </c>
      <c r="AQ8" s="678"/>
      <c r="AR8" s="678"/>
      <c r="AS8" s="678"/>
      <c r="AT8" s="678"/>
      <c r="AU8" s="678"/>
      <c r="AV8" s="678"/>
      <c r="AW8" s="678"/>
      <c r="AX8" s="678"/>
      <c r="AY8" s="678"/>
      <c r="AZ8" s="678"/>
      <c r="BA8" s="678"/>
      <c r="BB8" s="678"/>
      <c r="BC8" s="678"/>
      <c r="BD8" s="678"/>
      <c r="BE8" s="678"/>
      <c r="BF8" s="679"/>
      <c r="BG8" s="680">
        <v>29411</v>
      </c>
      <c r="BH8" s="681"/>
      <c r="BI8" s="681"/>
      <c r="BJ8" s="681"/>
      <c r="BK8" s="681"/>
      <c r="BL8" s="681"/>
      <c r="BM8" s="681"/>
      <c r="BN8" s="682"/>
      <c r="BO8" s="713">
        <v>1.8</v>
      </c>
      <c r="BP8" s="713"/>
      <c r="BQ8" s="713"/>
      <c r="BR8" s="713"/>
      <c r="BS8" s="686" t="s">
        <v>173</v>
      </c>
      <c r="BT8" s="681"/>
      <c r="BU8" s="681"/>
      <c r="BV8" s="681"/>
      <c r="BW8" s="681"/>
      <c r="BX8" s="681"/>
      <c r="BY8" s="681"/>
      <c r="BZ8" s="681"/>
      <c r="CA8" s="681"/>
      <c r="CB8" s="727"/>
      <c r="CD8" s="719" t="s">
        <v>242</v>
      </c>
      <c r="CE8" s="720"/>
      <c r="CF8" s="720"/>
      <c r="CG8" s="720"/>
      <c r="CH8" s="720"/>
      <c r="CI8" s="720"/>
      <c r="CJ8" s="720"/>
      <c r="CK8" s="720"/>
      <c r="CL8" s="720"/>
      <c r="CM8" s="720"/>
      <c r="CN8" s="720"/>
      <c r="CO8" s="720"/>
      <c r="CP8" s="720"/>
      <c r="CQ8" s="721"/>
      <c r="CR8" s="680">
        <v>2598576</v>
      </c>
      <c r="CS8" s="681"/>
      <c r="CT8" s="681"/>
      <c r="CU8" s="681"/>
      <c r="CV8" s="681"/>
      <c r="CW8" s="681"/>
      <c r="CX8" s="681"/>
      <c r="CY8" s="682"/>
      <c r="CZ8" s="713">
        <v>23.8</v>
      </c>
      <c r="DA8" s="713"/>
      <c r="DB8" s="713"/>
      <c r="DC8" s="713"/>
      <c r="DD8" s="686">
        <v>57770</v>
      </c>
      <c r="DE8" s="681"/>
      <c r="DF8" s="681"/>
      <c r="DG8" s="681"/>
      <c r="DH8" s="681"/>
      <c r="DI8" s="681"/>
      <c r="DJ8" s="681"/>
      <c r="DK8" s="681"/>
      <c r="DL8" s="681"/>
      <c r="DM8" s="681"/>
      <c r="DN8" s="681"/>
      <c r="DO8" s="681"/>
      <c r="DP8" s="682"/>
      <c r="DQ8" s="686">
        <v>1512199</v>
      </c>
      <c r="DR8" s="681"/>
      <c r="DS8" s="681"/>
      <c r="DT8" s="681"/>
      <c r="DU8" s="681"/>
      <c r="DV8" s="681"/>
      <c r="DW8" s="681"/>
      <c r="DX8" s="681"/>
      <c r="DY8" s="681"/>
      <c r="DZ8" s="681"/>
      <c r="EA8" s="681"/>
      <c r="EB8" s="681"/>
      <c r="EC8" s="727"/>
    </row>
    <row r="9" spans="2:143" ht="11.25" customHeight="1" x14ac:dyDescent="0.15">
      <c r="B9" s="677" t="s">
        <v>243</v>
      </c>
      <c r="C9" s="678"/>
      <c r="D9" s="678"/>
      <c r="E9" s="678"/>
      <c r="F9" s="678"/>
      <c r="G9" s="678"/>
      <c r="H9" s="678"/>
      <c r="I9" s="678"/>
      <c r="J9" s="678"/>
      <c r="K9" s="678"/>
      <c r="L9" s="678"/>
      <c r="M9" s="678"/>
      <c r="N9" s="678"/>
      <c r="O9" s="678"/>
      <c r="P9" s="678"/>
      <c r="Q9" s="679"/>
      <c r="R9" s="680">
        <v>7647</v>
      </c>
      <c r="S9" s="681"/>
      <c r="T9" s="681"/>
      <c r="U9" s="681"/>
      <c r="V9" s="681"/>
      <c r="W9" s="681"/>
      <c r="X9" s="681"/>
      <c r="Y9" s="682"/>
      <c r="Z9" s="713">
        <v>0.1</v>
      </c>
      <c r="AA9" s="713"/>
      <c r="AB9" s="713"/>
      <c r="AC9" s="713"/>
      <c r="AD9" s="714">
        <v>7647</v>
      </c>
      <c r="AE9" s="714"/>
      <c r="AF9" s="714"/>
      <c r="AG9" s="714"/>
      <c r="AH9" s="714"/>
      <c r="AI9" s="714"/>
      <c r="AJ9" s="714"/>
      <c r="AK9" s="714"/>
      <c r="AL9" s="683">
        <v>0.1</v>
      </c>
      <c r="AM9" s="684"/>
      <c r="AN9" s="684"/>
      <c r="AO9" s="715"/>
      <c r="AP9" s="677" t="s">
        <v>244</v>
      </c>
      <c r="AQ9" s="678"/>
      <c r="AR9" s="678"/>
      <c r="AS9" s="678"/>
      <c r="AT9" s="678"/>
      <c r="AU9" s="678"/>
      <c r="AV9" s="678"/>
      <c r="AW9" s="678"/>
      <c r="AX9" s="678"/>
      <c r="AY9" s="678"/>
      <c r="AZ9" s="678"/>
      <c r="BA9" s="678"/>
      <c r="BB9" s="678"/>
      <c r="BC9" s="678"/>
      <c r="BD9" s="678"/>
      <c r="BE9" s="678"/>
      <c r="BF9" s="679"/>
      <c r="BG9" s="680">
        <v>610237</v>
      </c>
      <c r="BH9" s="681"/>
      <c r="BI9" s="681"/>
      <c r="BJ9" s="681"/>
      <c r="BK9" s="681"/>
      <c r="BL9" s="681"/>
      <c r="BM9" s="681"/>
      <c r="BN9" s="682"/>
      <c r="BO9" s="713">
        <v>36.799999999999997</v>
      </c>
      <c r="BP9" s="713"/>
      <c r="BQ9" s="713"/>
      <c r="BR9" s="713"/>
      <c r="BS9" s="686" t="s">
        <v>230</v>
      </c>
      <c r="BT9" s="681"/>
      <c r="BU9" s="681"/>
      <c r="BV9" s="681"/>
      <c r="BW9" s="681"/>
      <c r="BX9" s="681"/>
      <c r="BY9" s="681"/>
      <c r="BZ9" s="681"/>
      <c r="CA9" s="681"/>
      <c r="CB9" s="727"/>
      <c r="CD9" s="719" t="s">
        <v>245</v>
      </c>
      <c r="CE9" s="720"/>
      <c r="CF9" s="720"/>
      <c r="CG9" s="720"/>
      <c r="CH9" s="720"/>
      <c r="CI9" s="720"/>
      <c r="CJ9" s="720"/>
      <c r="CK9" s="720"/>
      <c r="CL9" s="720"/>
      <c r="CM9" s="720"/>
      <c r="CN9" s="720"/>
      <c r="CO9" s="720"/>
      <c r="CP9" s="720"/>
      <c r="CQ9" s="721"/>
      <c r="CR9" s="680">
        <v>1195769</v>
      </c>
      <c r="CS9" s="681"/>
      <c r="CT9" s="681"/>
      <c r="CU9" s="681"/>
      <c r="CV9" s="681"/>
      <c r="CW9" s="681"/>
      <c r="CX9" s="681"/>
      <c r="CY9" s="682"/>
      <c r="CZ9" s="713">
        <v>10.9</v>
      </c>
      <c r="DA9" s="713"/>
      <c r="DB9" s="713"/>
      <c r="DC9" s="713"/>
      <c r="DD9" s="686">
        <v>3586</v>
      </c>
      <c r="DE9" s="681"/>
      <c r="DF9" s="681"/>
      <c r="DG9" s="681"/>
      <c r="DH9" s="681"/>
      <c r="DI9" s="681"/>
      <c r="DJ9" s="681"/>
      <c r="DK9" s="681"/>
      <c r="DL9" s="681"/>
      <c r="DM9" s="681"/>
      <c r="DN9" s="681"/>
      <c r="DO9" s="681"/>
      <c r="DP9" s="682"/>
      <c r="DQ9" s="686">
        <v>1104406</v>
      </c>
      <c r="DR9" s="681"/>
      <c r="DS9" s="681"/>
      <c r="DT9" s="681"/>
      <c r="DU9" s="681"/>
      <c r="DV9" s="681"/>
      <c r="DW9" s="681"/>
      <c r="DX9" s="681"/>
      <c r="DY9" s="681"/>
      <c r="DZ9" s="681"/>
      <c r="EA9" s="681"/>
      <c r="EB9" s="681"/>
      <c r="EC9" s="727"/>
    </row>
    <row r="10" spans="2:143" ht="11.25" customHeight="1" x14ac:dyDescent="0.15">
      <c r="B10" s="677" t="s">
        <v>246</v>
      </c>
      <c r="C10" s="678"/>
      <c r="D10" s="678"/>
      <c r="E10" s="678"/>
      <c r="F10" s="678"/>
      <c r="G10" s="678"/>
      <c r="H10" s="678"/>
      <c r="I10" s="678"/>
      <c r="J10" s="678"/>
      <c r="K10" s="678"/>
      <c r="L10" s="678"/>
      <c r="M10" s="678"/>
      <c r="N10" s="678"/>
      <c r="O10" s="678"/>
      <c r="P10" s="678"/>
      <c r="Q10" s="679"/>
      <c r="R10" s="680" t="s">
        <v>137</v>
      </c>
      <c r="S10" s="681"/>
      <c r="T10" s="681"/>
      <c r="U10" s="681"/>
      <c r="V10" s="681"/>
      <c r="W10" s="681"/>
      <c r="X10" s="681"/>
      <c r="Y10" s="682"/>
      <c r="Z10" s="713" t="s">
        <v>173</v>
      </c>
      <c r="AA10" s="713"/>
      <c r="AB10" s="713"/>
      <c r="AC10" s="713"/>
      <c r="AD10" s="714" t="s">
        <v>173</v>
      </c>
      <c r="AE10" s="714"/>
      <c r="AF10" s="714"/>
      <c r="AG10" s="714"/>
      <c r="AH10" s="714"/>
      <c r="AI10" s="714"/>
      <c r="AJ10" s="714"/>
      <c r="AK10" s="714"/>
      <c r="AL10" s="683" t="s">
        <v>230</v>
      </c>
      <c r="AM10" s="684"/>
      <c r="AN10" s="684"/>
      <c r="AO10" s="715"/>
      <c r="AP10" s="677" t="s">
        <v>247</v>
      </c>
      <c r="AQ10" s="678"/>
      <c r="AR10" s="678"/>
      <c r="AS10" s="678"/>
      <c r="AT10" s="678"/>
      <c r="AU10" s="678"/>
      <c r="AV10" s="678"/>
      <c r="AW10" s="678"/>
      <c r="AX10" s="678"/>
      <c r="AY10" s="678"/>
      <c r="AZ10" s="678"/>
      <c r="BA10" s="678"/>
      <c r="BB10" s="678"/>
      <c r="BC10" s="678"/>
      <c r="BD10" s="678"/>
      <c r="BE10" s="678"/>
      <c r="BF10" s="679"/>
      <c r="BG10" s="680">
        <v>36502</v>
      </c>
      <c r="BH10" s="681"/>
      <c r="BI10" s="681"/>
      <c r="BJ10" s="681"/>
      <c r="BK10" s="681"/>
      <c r="BL10" s="681"/>
      <c r="BM10" s="681"/>
      <c r="BN10" s="682"/>
      <c r="BO10" s="713">
        <v>2.2000000000000002</v>
      </c>
      <c r="BP10" s="713"/>
      <c r="BQ10" s="713"/>
      <c r="BR10" s="713"/>
      <c r="BS10" s="686" t="s">
        <v>137</v>
      </c>
      <c r="BT10" s="681"/>
      <c r="BU10" s="681"/>
      <c r="BV10" s="681"/>
      <c r="BW10" s="681"/>
      <c r="BX10" s="681"/>
      <c r="BY10" s="681"/>
      <c r="BZ10" s="681"/>
      <c r="CA10" s="681"/>
      <c r="CB10" s="727"/>
      <c r="CD10" s="719" t="s">
        <v>248</v>
      </c>
      <c r="CE10" s="720"/>
      <c r="CF10" s="720"/>
      <c r="CG10" s="720"/>
      <c r="CH10" s="720"/>
      <c r="CI10" s="720"/>
      <c r="CJ10" s="720"/>
      <c r="CK10" s="720"/>
      <c r="CL10" s="720"/>
      <c r="CM10" s="720"/>
      <c r="CN10" s="720"/>
      <c r="CO10" s="720"/>
      <c r="CP10" s="720"/>
      <c r="CQ10" s="721"/>
      <c r="CR10" s="680">
        <v>24975</v>
      </c>
      <c r="CS10" s="681"/>
      <c r="CT10" s="681"/>
      <c r="CU10" s="681"/>
      <c r="CV10" s="681"/>
      <c r="CW10" s="681"/>
      <c r="CX10" s="681"/>
      <c r="CY10" s="682"/>
      <c r="CZ10" s="713">
        <v>0.2</v>
      </c>
      <c r="DA10" s="713"/>
      <c r="DB10" s="713"/>
      <c r="DC10" s="713"/>
      <c r="DD10" s="686" t="s">
        <v>230</v>
      </c>
      <c r="DE10" s="681"/>
      <c r="DF10" s="681"/>
      <c r="DG10" s="681"/>
      <c r="DH10" s="681"/>
      <c r="DI10" s="681"/>
      <c r="DJ10" s="681"/>
      <c r="DK10" s="681"/>
      <c r="DL10" s="681"/>
      <c r="DM10" s="681"/>
      <c r="DN10" s="681"/>
      <c r="DO10" s="681"/>
      <c r="DP10" s="682"/>
      <c r="DQ10" s="686">
        <v>24263</v>
      </c>
      <c r="DR10" s="681"/>
      <c r="DS10" s="681"/>
      <c r="DT10" s="681"/>
      <c r="DU10" s="681"/>
      <c r="DV10" s="681"/>
      <c r="DW10" s="681"/>
      <c r="DX10" s="681"/>
      <c r="DY10" s="681"/>
      <c r="DZ10" s="681"/>
      <c r="EA10" s="681"/>
      <c r="EB10" s="681"/>
      <c r="EC10" s="727"/>
    </row>
    <row r="11" spans="2:143" ht="11.25" customHeight="1" x14ac:dyDescent="0.15">
      <c r="B11" s="677" t="s">
        <v>249</v>
      </c>
      <c r="C11" s="678"/>
      <c r="D11" s="678"/>
      <c r="E11" s="678"/>
      <c r="F11" s="678"/>
      <c r="G11" s="678"/>
      <c r="H11" s="678"/>
      <c r="I11" s="678"/>
      <c r="J11" s="678"/>
      <c r="K11" s="678"/>
      <c r="L11" s="678"/>
      <c r="M11" s="678"/>
      <c r="N11" s="678"/>
      <c r="O11" s="678"/>
      <c r="P11" s="678"/>
      <c r="Q11" s="679"/>
      <c r="R11" s="680">
        <v>335427</v>
      </c>
      <c r="S11" s="681"/>
      <c r="T11" s="681"/>
      <c r="U11" s="681"/>
      <c r="V11" s="681"/>
      <c r="W11" s="681"/>
      <c r="X11" s="681"/>
      <c r="Y11" s="682"/>
      <c r="Z11" s="683">
        <v>3</v>
      </c>
      <c r="AA11" s="684"/>
      <c r="AB11" s="684"/>
      <c r="AC11" s="685"/>
      <c r="AD11" s="686">
        <v>335427</v>
      </c>
      <c r="AE11" s="681"/>
      <c r="AF11" s="681"/>
      <c r="AG11" s="681"/>
      <c r="AH11" s="681"/>
      <c r="AI11" s="681"/>
      <c r="AJ11" s="681"/>
      <c r="AK11" s="682"/>
      <c r="AL11" s="683">
        <v>5.9</v>
      </c>
      <c r="AM11" s="684"/>
      <c r="AN11" s="684"/>
      <c r="AO11" s="715"/>
      <c r="AP11" s="677" t="s">
        <v>250</v>
      </c>
      <c r="AQ11" s="678"/>
      <c r="AR11" s="678"/>
      <c r="AS11" s="678"/>
      <c r="AT11" s="678"/>
      <c r="AU11" s="678"/>
      <c r="AV11" s="678"/>
      <c r="AW11" s="678"/>
      <c r="AX11" s="678"/>
      <c r="AY11" s="678"/>
      <c r="AZ11" s="678"/>
      <c r="BA11" s="678"/>
      <c r="BB11" s="678"/>
      <c r="BC11" s="678"/>
      <c r="BD11" s="678"/>
      <c r="BE11" s="678"/>
      <c r="BF11" s="679"/>
      <c r="BG11" s="680">
        <v>25420</v>
      </c>
      <c r="BH11" s="681"/>
      <c r="BI11" s="681"/>
      <c r="BJ11" s="681"/>
      <c r="BK11" s="681"/>
      <c r="BL11" s="681"/>
      <c r="BM11" s="681"/>
      <c r="BN11" s="682"/>
      <c r="BO11" s="713">
        <v>1.5</v>
      </c>
      <c r="BP11" s="713"/>
      <c r="BQ11" s="713"/>
      <c r="BR11" s="713"/>
      <c r="BS11" s="686" t="s">
        <v>173</v>
      </c>
      <c r="BT11" s="681"/>
      <c r="BU11" s="681"/>
      <c r="BV11" s="681"/>
      <c r="BW11" s="681"/>
      <c r="BX11" s="681"/>
      <c r="BY11" s="681"/>
      <c r="BZ11" s="681"/>
      <c r="CA11" s="681"/>
      <c r="CB11" s="727"/>
      <c r="CD11" s="719" t="s">
        <v>251</v>
      </c>
      <c r="CE11" s="720"/>
      <c r="CF11" s="720"/>
      <c r="CG11" s="720"/>
      <c r="CH11" s="720"/>
      <c r="CI11" s="720"/>
      <c r="CJ11" s="720"/>
      <c r="CK11" s="720"/>
      <c r="CL11" s="720"/>
      <c r="CM11" s="720"/>
      <c r="CN11" s="720"/>
      <c r="CO11" s="720"/>
      <c r="CP11" s="720"/>
      <c r="CQ11" s="721"/>
      <c r="CR11" s="680">
        <v>339117</v>
      </c>
      <c r="CS11" s="681"/>
      <c r="CT11" s="681"/>
      <c r="CU11" s="681"/>
      <c r="CV11" s="681"/>
      <c r="CW11" s="681"/>
      <c r="CX11" s="681"/>
      <c r="CY11" s="682"/>
      <c r="CZ11" s="713">
        <v>3.1</v>
      </c>
      <c r="DA11" s="713"/>
      <c r="DB11" s="713"/>
      <c r="DC11" s="713"/>
      <c r="DD11" s="686">
        <v>122253</v>
      </c>
      <c r="DE11" s="681"/>
      <c r="DF11" s="681"/>
      <c r="DG11" s="681"/>
      <c r="DH11" s="681"/>
      <c r="DI11" s="681"/>
      <c r="DJ11" s="681"/>
      <c r="DK11" s="681"/>
      <c r="DL11" s="681"/>
      <c r="DM11" s="681"/>
      <c r="DN11" s="681"/>
      <c r="DO11" s="681"/>
      <c r="DP11" s="682"/>
      <c r="DQ11" s="686">
        <v>202051</v>
      </c>
      <c r="DR11" s="681"/>
      <c r="DS11" s="681"/>
      <c r="DT11" s="681"/>
      <c r="DU11" s="681"/>
      <c r="DV11" s="681"/>
      <c r="DW11" s="681"/>
      <c r="DX11" s="681"/>
      <c r="DY11" s="681"/>
      <c r="DZ11" s="681"/>
      <c r="EA11" s="681"/>
      <c r="EB11" s="681"/>
      <c r="EC11" s="727"/>
    </row>
    <row r="12" spans="2:143" ht="11.25" customHeight="1" x14ac:dyDescent="0.15">
      <c r="B12" s="677" t="s">
        <v>252</v>
      </c>
      <c r="C12" s="678"/>
      <c r="D12" s="678"/>
      <c r="E12" s="678"/>
      <c r="F12" s="678"/>
      <c r="G12" s="678"/>
      <c r="H12" s="678"/>
      <c r="I12" s="678"/>
      <c r="J12" s="678"/>
      <c r="K12" s="678"/>
      <c r="L12" s="678"/>
      <c r="M12" s="678"/>
      <c r="N12" s="678"/>
      <c r="O12" s="678"/>
      <c r="P12" s="678"/>
      <c r="Q12" s="679"/>
      <c r="R12" s="680" t="s">
        <v>230</v>
      </c>
      <c r="S12" s="681"/>
      <c r="T12" s="681"/>
      <c r="U12" s="681"/>
      <c r="V12" s="681"/>
      <c r="W12" s="681"/>
      <c r="X12" s="681"/>
      <c r="Y12" s="682"/>
      <c r="Z12" s="713" t="s">
        <v>137</v>
      </c>
      <c r="AA12" s="713"/>
      <c r="AB12" s="713"/>
      <c r="AC12" s="713"/>
      <c r="AD12" s="714" t="s">
        <v>230</v>
      </c>
      <c r="AE12" s="714"/>
      <c r="AF12" s="714"/>
      <c r="AG12" s="714"/>
      <c r="AH12" s="714"/>
      <c r="AI12" s="714"/>
      <c r="AJ12" s="714"/>
      <c r="AK12" s="714"/>
      <c r="AL12" s="683" t="s">
        <v>230</v>
      </c>
      <c r="AM12" s="684"/>
      <c r="AN12" s="684"/>
      <c r="AO12" s="715"/>
      <c r="AP12" s="677" t="s">
        <v>253</v>
      </c>
      <c r="AQ12" s="678"/>
      <c r="AR12" s="678"/>
      <c r="AS12" s="678"/>
      <c r="AT12" s="678"/>
      <c r="AU12" s="678"/>
      <c r="AV12" s="678"/>
      <c r="AW12" s="678"/>
      <c r="AX12" s="678"/>
      <c r="AY12" s="678"/>
      <c r="AZ12" s="678"/>
      <c r="BA12" s="678"/>
      <c r="BB12" s="678"/>
      <c r="BC12" s="678"/>
      <c r="BD12" s="678"/>
      <c r="BE12" s="678"/>
      <c r="BF12" s="679"/>
      <c r="BG12" s="680">
        <v>793590</v>
      </c>
      <c r="BH12" s="681"/>
      <c r="BI12" s="681"/>
      <c r="BJ12" s="681"/>
      <c r="BK12" s="681"/>
      <c r="BL12" s="681"/>
      <c r="BM12" s="681"/>
      <c r="BN12" s="682"/>
      <c r="BO12" s="713">
        <v>47.9</v>
      </c>
      <c r="BP12" s="713"/>
      <c r="BQ12" s="713"/>
      <c r="BR12" s="713"/>
      <c r="BS12" s="686" t="s">
        <v>173</v>
      </c>
      <c r="BT12" s="681"/>
      <c r="BU12" s="681"/>
      <c r="BV12" s="681"/>
      <c r="BW12" s="681"/>
      <c r="BX12" s="681"/>
      <c r="BY12" s="681"/>
      <c r="BZ12" s="681"/>
      <c r="CA12" s="681"/>
      <c r="CB12" s="727"/>
      <c r="CD12" s="719" t="s">
        <v>254</v>
      </c>
      <c r="CE12" s="720"/>
      <c r="CF12" s="720"/>
      <c r="CG12" s="720"/>
      <c r="CH12" s="720"/>
      <c r="CI12" s="720"/>
      <c r="CJ12" s="720"/>
      <c r="CK12" s="720"/>
      <c r="CL12" s="720"/>
      <c r="CM12" s="720"/>
      <c r="CN12" s="720"/>
      <c r="CO12" s="720"/>
      <c r="CP12" s="720"/>
      <c r="CQ12" s="721"/>
      <c r="CR12" s="680">
        <v>491462</v>
      </c>
      <c r="CS12" s="681"/>
      <c r="CT12" s="681"/>
      <c r="CU12" s="681"/>
      <c r="CV12" s="681"/>
      <c r="CW12" s="681"/>
      <c r="CX12" s="681"/>
      <c r="CY12" s="682"/>
      <c r="CZ12" s="713">
        <v>4.5</v>
      </c>
      <c r="DA12" s="713"/>
      <c r="DB12" s="713"/>
      <c r="DC12" s="713"/>
      <c r="DD12" s="686">
        <v>9082</v>
      </c>
      <c r="DE12" s="681"/>
      <c r="DF12" s="681"/>
      <c r="DG12" s="681"/>
      <c r="DH12" s="681"/>
      <c r="DI12" s="681"/>
      <c r="DJ12" s="681"/>
      <c r="DK12" s="681"/>
      <c r="DL12" s="681"/>
      <c r="DM12" s="681"/>
      <c r="DN12" s="681"/>
      <c r="DO12" s="681"/>
      <c r="DP12" s="682"/>
      <c r="DQ12" s="686">
        <v>151176</v>
      </c>
      <c r="DR12" s="681"/>
      <c r="DS12" s="681"/>
      <c r="DT12" s="681"/>
      <c r="DU12" s="681"/>
      <c r="DV12" s="681"/>
      <c r="DW12" s="681"/>
      <c r="DX12" s="681"/>
      <c r="DY12" s="681"/>
      <c r="DZ12" s="681"/>
      <c r="EA12" s="681"/>
      <c r="EB12" s="681"/>
      <c r="EC12" s="727"/>
    </row>
    <row r="13" spans="2:143" ht="11.25" customHeight="1" x14ac:dyDescent="0.15">
      <c r="B13" s="677" t="s">
        <v>255</v>
      </c>
      <c r="C13" s="678"/>
      <c r="D13" s="678"/>
      <c r="E13" s="678"/>
      <c r="F13" s="678"/>
      <c r="G13" s="678"/>
      <c r="H13" s="678"/>
      <c r="I13" s="678"/>
      <c r="J13" s="678"/>
      <c r="K13" s="678"/>
      <c r="L13" s="678"/>
      <c r="M13" s="678"/>
      <c r="N13" s="678"/>
      <c r="O13" s="678"/>
      <c r="P13" s="678"/>
      <c r="Q13" s="679"/>
      <c r="R13" s="680" t="s">
        <v>137</v>
      </c>
      <c r="S13" s="681"/>
      <c r="T13" s="681"/>
      <c r="U13" s="681"/>
      <c r="V13" s="681"/>
      <c r="W13" s="681"/>
      <c r="X13" s="681"/>
      <c r="Y13" s="682"/>
      <c r="Z13" s="713" t="s">
        <v>137</v>
      </c>
      <c r="AA13" s="713"/>
      <c r="AB13" s="713"/>
      <c r="AC13" s="713"/>
      <c r="AD13" s="714" t="s">
        <v>137</v>
      </c>
      <c r="AE13" s="714"/>
      <c r="AF13" s="714"/>
      <c r="AG13" s="714"/>
      <c r="AH13" s="714"/>
      <c r="AI13" s="714"/>
      <c r="AJ13" s="714"/>
      <c r="AK13" s="714"/>
      <c r="AL13" s="683" t="s">
        <v>173</v>
      </c>
      <c r="AM13" s="684"/>
      <c r="AN13" s="684"/>
      <c r="AO13" s="715"/>
      <c r="AP13" s="677" t="s">
        <v>256</v>
      </c>
      <c r="AQ13" s="678"/>
      <c r="AR13" s="678"/>
      <c r="AS13" s="678"/>
      <c r="AT13" s="678"/>
      <c r="AU13" s="678"/>
      <c r="AV13" s="678"/>
      <c r="AW13" s="678"/>
      <c r="AX13" s="678"/>
      <c r="AY13" s="678"/>
      <c r="AZ13" s="678"/>
      <c r="BA13" s="678"/>
      <c r="BB13" s="678"/>
      <c r="BC13" s="678"/>
      <c r="BD13" s="678"/>
      <c r="BE13" s="678"/>
      <c r="BF13" s="679"/>
      <c r="BG13" s="680">
        <v>786991</v>
      </c>
      <c r="BH13" s="681"/>
      <c r="BI13" s="681"/>
      <c r="BJ13" s="681"/>
      <c r="BK13" s="681"/>
      <c r="BL13" s="681"/>
      <c r="BM13" s="681"/>
      <c r="BN13" s="682"/>
      <c r="BO13" s="713">
        <v>47.5</v>
      </c>
      <c r="BP13" s="713"/>
      <c r="BQ13" s="713"/>
      <c r="BR13" s="713"/>
      <c r="BS13" s="686" t="s">
        <v>230</v>
      </c>
      <c r="BT13" s="681"/>
      <c r="BU13" s="681"/>
      <c r="BV13" s="681"/>
      <c r="BW13" s="681"/>
      <c r="BX13" s="681"/>
      <c r="BY13" s="681"/>
      <c r="BZ13" s="681"/>
      <c r="CA13" s="681"/>
      <c r="CB13" s="727"/>
      <c r="CD13" s="719" t="s">
        <v>257</v>
      </c>
      <c r="CE13" s="720"/>
      <c r="CF13" s="720"/>
      <c r="CG13" s="720"/>
      <c r="CH13" s="720"/>
      <c r="CI13" s="720"/>
      <c r="CJ13" s="720"/>
      <c r="CK13" s="720"/>
      <c r="CL13" s="720"/>
      <c r="CM13" s="720"/>
      <c r="CN13" s="720"/>
      <c r="CO13" s="720"/>
      <c r="CP13" s="720"/>
      <c r="CQ13" s="721"/>
      <c r="CR13" s="680">
        <v>981110</v>
      </c>
      <c r="CS13" s="681"/>
      <c r="CT13" s="681"/>
      <c r="CU13" s="681"/>
      <c r="CV13" s="681"/>
      <c r="CW13" s="681"/>
      <c r="CX13" s="681"/>
      <c r="CY13" s="682"/>
      <c r="CZ13" s="713">
        <v>9</v>
      </c>
      <c r="DA13" s="713"/>
      <c r="DB13" s="713"/>
      <c r="DC13" s="713"/>
      <c r="DD13" s="686">
        <v>298711</v>
      </c>
      <c r="DE13" s="681"/>
      <c r="DF13" s="681"/>
      <c r="DG13" s="681"/>
      <c r="DH13" s="681"/>
      <c r="DI13" s="681"/>
      <c r="DJ13" s="681"/>
      <c r="DK13" s="681"/>
      <c r="DL13" s="681"/>
      <c r="DM13" s="681"/>
      <c r="DN13" s="681"/>
      <c r="DO13" s="681"/>
      <c r="DP13" s="682"/>
      <c r="DQ13" s="686">
        <v>677768</v>
      </c>
      <c r="DR13" s="681"/>
      <c r="DS13" s="681"/>
      <c r="DT13" s="681"/>
      <c r="DU13" s="681"/>
      <c r="DV13" s="681"/>
      <c r="DW13" s="681"/>
      <c r="DX13" s="681"/>
      <c r="DY13" s="681"/>
      <c r="DZ13" s="681"/>
      <c r="EA13" s="681"/>
      <c r="EB13" s="681"/>
      <c r="EC13" s="727"/>
    </row>
    <row r="14" spans="2:143" ht="11.25" customHeight="1" x14ac:dyDescent="0.15">
      <c r="B14" s="677" t="s">
        <v>258</v>
      </c>
      <c r="C14" s="678"/>
      <c r="D14" s="678"/>
      <c r="E14" s="678"/>
      <c r="F14" s="678"/>
      <c r="G14" s="678"/>
      <c r="H14" s="678"/>
      <c r="I14" s="678"/>
      <c r="J14" s="678"/>
      <c r="K14" s="678"/>
      <c r="L14" s="678"/>
      <c r="M14" s="678"/>
      <c r="N14" s="678"/>
      <c r="O14" s="678"/>
      <c r="P14" s="678"/>
      <c r="Q14" s="679"/>
      <c r="R14" s="680" t="s">
        <v>173</v>
      </c>
      <c r="S14" s="681"/>
      <c r="T14" s="681"/>
      <c r="U14" s="681"/>
      <c r="V14" s="681"/>
      <c r="W14" s="681"/>
      <c r="X14" s="681"/>
      <c r="Y14" s="682"/>
      <c r="Z14" s="713" t="s">
        <v>173</v>
      </c>
      <c r="AA14" s="713"/>
      <c r="AB14" s="713"/>
      <c r="AC14" s="713"/>
      <c r="AD14" s="714" t="s">
        <v>173</v>
      </c>
      <c r="AE14" s="714"/>
      <c r="AF14" s="714"/>
      <c r="AG14" s="714"/>
      <c r="AH14" s="714"/>
      <c r="AI14" s="714"/>
      <c r="AJ14" s="714"/>
      <c r="AK14" s="714"/>
      <c r="AL14" s="683" t="s">
        <v>230</v>
      </c>
      <c r="AM14" s="684"/>
      <c r="AN14" s="684"/>
      <c r="AO14" s="715"/>
      <c r="AP14" s="677" t="s">
        <v>259</v>
      </c>
      <c r="AQ14" s="678"/>
      <c r="AR14" s="678"/>
      <c r="AS14" s="678"/>
      <c r="AT14" s="678"/>
      <c r="AU14" s="678"/>
      <c r="AV14" s="678"/>
      <c r="AW14" s="678"/>
      <c r="AX14" s="678"/>
      <c r="AY14" s="678"/>
      <c r="AZ14" s="678"/>
      <c r="BA14" s="678"/>
      <c r="BB14" s="678"/>
      <c r="BC14" s="678"/>
      <c r="BD14" s="678"/>
      <c r="BE14" s="678"/>
      <c r="BF14" s="679"/>
      <c r="BG14" s="680">
        <v>61466</v>
      </c>
      <c r="BH14" s="681"/>
      <c r="BI14" s="681"/>
      <c r="BJ14" s="681"/>
      <c r="BK14" s="681"/>
      <c r="BL14" s="681"/>
      <c r="BM14" s="681"/>
      <c r="BN14" s="682"/>
      <c r="BO14" s="713">
        <v>3.7</v>
      </c>
      <c r="BP14" s="713"/>
      <c r="BQ14" s="713"/>
      <c r="BR14" s="713"/>
      <c r="BS14" s="686" t="s">
        <v>230</v>
      </c>
      <c r="BT14" s="681"/>
      <c r="BU14" s="681"/>
      <c r="BV14" s="681"/>
      <c r="BW14" s="681"/>
      <c r="BX14" s="681"/>
      <c r="BY14" s="681"/>
      <c r="BZ14" s="681"/>
      <c r="CA14" s="681"/>
      <c r="CB14" s="727"/>
      <c r="CD14" s="719" t="s">
        <v>260</v>
      </c>
      <c r="CE14" s="720"/>
      <c r="CF14" s="720"/>
      <c r="CG14" s="720"/>
      <c r="CH14" s="720"/>
      <c r="CI14" s="720"/>
      <c r="CJ14" s="720"/>
      <c r="CK14" s="720"/>
      <c r="CL14" s="720"/>
      <c r="CM14" s="720"/>
      <c r="CN14" s="720"/>
      <c r="CO14" s="720"/>
      <c r="CP14" s="720"/>
      <c r="CQ14" s="721"/>
      <c r="CR14" s="680">
        <v>406217</v>
      </c>
      <c r="CS14" s="681"/>
      <c r="CT14" s="681"/>
      <c r="CU14" s="681"/>
      <c r="CV14" s="681"/>
      <c r="CW14" s="681"/>
      <c r="CX14" s="681"/>
      <c r="CY14" s="682"/>
      <c r="CZ14" s="713">
        <v>3.7</v>
      </c>
      <c r="DA14" s="713"/>
      <c r="DB14" s="713"/>
      <c r="DC14" s="713"/>
      <c r="DD14" s="686">
        <v>41347</v>
      </c>
      <c r="DE14" s="681"/>
      <c r="DF14" s="681"/>
      <c r="DG14" s="681"/>
      <c r="DH14" s="681"/>
      <c r="DI14" s="681"/>
      <c r="DJ14" s="681"/>
      <c r="DK14" s="681"/>
      <c r="DL14" s="681"/>
      <c r="DM14" s="681"/>
      <c r="DN14" s="681"/>
      <c r="DO14" s="681"/>
      <c r="DP14" s="682"/>
      <c r="DQ14" s="686">
        <v>375266</v>
      </c>
      <c r="DR14" s="681"/>
      <c r="DS14" s="681"/>
      <c r="DT14" s="681"/>
      <c r="DU14" s="681"/>
      <c r="DV14" s="681"/>
      <c r="DW14" s="681"/>
      <c r="DX14" s="681"/>
      <c r="DY14" s="681"/>
      <c r="DZ14" s="681"/>
      <c r="EA14" s="681"/>
      <c r="EB14" s="681"/>
      <c r="EC14" s="727"/>
    </row>
    <row r="15" spans="2:143" ht="11.25" customHeight="1" x14ac:dyDescent="0.15">
      <c r="B15" s="677" t="s">
        <v>261</v>
      </c>
      <c r="C15" s="678"/>
      <c r="D15" s="678"/>
      <c r="E15" s="678"/>
      <c r="F15" s="678"/>
      <c r="G15" s="678"/>
      <c r="H15" s="678"/>
      <c r="I15" s="678"/>
      <c r="J15" s="678"/>
      <c r="K15" s="678"/>
      <c r="L15" s="678"/>
      <c r="M15" s="678"/>
      <c r="N15" s="678"/>
      <c r="O15" s="678"/>
      <c r="P15" s="678"/>
      <c r="Q15" s="679"/>
      <c r="R15" s="680" t="s">
        <v>230</v>
      </c>
      <c r="S15" s="681"/>
      <c r="T15" s="681"/>
      <c r="U15" s="681"/>
      <c r="V15" s="681"/>
      <c r="W15" s="681"/>
      <c r="X15" s="681"/>
      <c r="Y15" s="682"/>
      <c r="Z15" s="713" t="s">
        <v>137</v>
      </c>
      <c r="AA15" s="713"/>
      <c r="AB15" s="713"/>
      <c r="AC15" s="713"/>
      <c r="AD15" s="714" t="s">
        <v>230</v>
      </c>
      <c r="AE15" s="714"/>
      <c r="AF15" s="714"/>
      <c r="AG15" s="714"/>
      <c r="AH15" s="714"/>
      <c r="AI15" s="714"/>
      <c r="AJ15" s="714"/>
      <c r="AK15" s="714"/>
      <c r="AL15" s="683" t="s">
        <v>173</v>
      </c>
      <c r="AM15" s="684"/>
      <c r="AN15" s="684"/>
      <c r="AO15" s="715"/>
      <c r="AP15" s="677" t="s">
        <v>262</v>
      </c>
      <c r="AQ15" s="678"/>
      <c r="AR15" s="678"/>
      <c r="AS15" s="678"/>
      <c r="AT15" s="678"/>
      <c r="AU15" s="678"/>
      <c r="AV15" s="678"/>
      <c r="AW15" s="678"/>
      <c r="AX15" s="678"/>
      <c r="AY15" s="678"/>
      <c r="AZ15" s="678"/>
      <c r="BA15" s="678"/>
      <c r="BB15" s="678"/>
      <c r="BC15" s="678"/>
      <c r="BD15" s="678"/>
      <c r="BE15" s="678"/>
      <c r="BF15" s="679"/>
      <c r="BG15" s="680">
        <v>82489</v>
      </c>
      <c r="BH15" s="681"/>
      <c r="BI15" s="681"/>
      <c r="BJ15" s="681"/>
      <c r="BK15" s="681"/>
      <c r="BL15" s="681"/>
      <c r="BM15" s="681"/>
      <c r="BN15" s="682"/>
      <c r="BO15" s="713">
        <v>5</v>
      </c>
      <c r="BP15" s="713"/>
      <c r="BQ15" s="713"/>
      <c r="BR15" s="713"/>
      <c r="BS15" s="686" t="s">
        <v>173</v>
      </c>
      <c r="BT15" s="681"/>
      <c r="BU15" s="681"/>
      <c r="BV15" s="681"/>
      <c r="BW15" s="681"/>
      <c r="BX15" s="681"/>
      <c r="BY15" s="681"/>
      <c r="BZ15" s="681"/>
      <c r="CA15" s="681"/>
      <c r="CB15" s="727"/>
      <c r="CD15" s="719" t="s">
        <v>263</v>
      </c>
      <c r="CE15" s="720"/>
      <c r="CF15" s="720"/>
      <c r="CG15" s="720"/>
      <c r="CH15" s="720"/>
      <c r="CI15" s="720"/>
      <c r="CJ15" s="720"/>
      <c r="CK15" s="720"/>
      <c r="CL15" s="720"/>
      <c r="CM15" s="720"/>
      <c r="CN15" s="720"/>
      <c r="CO15" s="720"/>
      <c r="CP15" s="720"/>
      <c r="CQ15" s="721"/>
      <c r="CR15" s="680">
        <v>925259</v>
      </c>
      <c r="CS15" s="681"/>
      <c r="CT15" s="681"/>
      <c r="CU15" s="681"/>
      <c r="CV15" s="681"/>
      <c r="CW15" s="681"/>
      <c r="CX15" s="681"/>
      <c r="CY15" s="682"/>
      <c r="CZ15" s="713">
        <v>8.5</v>
      </c>
      <c r="DA15" s="713"/>
      <c r="DB15" s="713"/>
      <c r="DC15" s="713"/>
      <c r="DD15" s="686">
        <v>112842</v>
      </c>
      <c r="DE15" s="681"/>
      <c r="DF15" s="681"/>
      <c r="DG15" s="681"/>
      <c r="DH15" s="681"/>
      <c r="DI15" s="681"/>
      <c r="DJ15" s="681"/>
      <c r="DK15" s="681"/>
      <c r="DL15" s="681"/>
      <c r="DM15" s="681"/>
      <c r="DN15" s="681"/>
      <c r="DO15" s="681"/>
      <c r="DP15" s="682"/>
      <c r="DQ15" s="686">
        <v>709256</v>
      </c>
      <c r="DR15" s="681"/>
      <c r="DS15" s="681"/>
      <c r="DT15" s="681"/>
      <c r="DU15" s="681"/>
      <c r="DV15" s="681"/>
      <c r="DW15" s="681"/>
      <c r="DX15" s="681"/>
      <c r="DY15" s="681"/>
      <c r="DZ15" s="681"/>
      <c r="EA15" s="681"/>
      <c r="EB15" s="681"/>
      <c r="EC15" s="727"/>
    </row>
    <row r="16" spans="2:143" ht="11.25" customHeight="1" x14ac:dyDescent="0.15">
      <c r="B16" s="677" t="s">
        <v>264</v>
      </c>
      <c r="C16" s="678"/>
      <c r="D16" s="678"/>
      <c r="E16" s="678"/>
      <c r="F16" s="678"/>
      <c r="G16" s="678"/>
      <c r="H16" s="678"/>
      <c r="I16" s="678"/>
      <c r="J16" s="678"/>
      <c r="K16" s="678"/>
      <c r="L16" s="678"/>
      <c r="M16" s="678"/>
      <c r="N16" s="678"/>
      <c r="O16" s="678"/>
      <c r="P16" s="678"/>
      <c r="Q16" s="679"/>
      <c r="R16" s="680">
        <v>7201</v>
      </c>
      <c r="S16" s="681"/>
      <c r="T16" s="681"/>
      <c r="U16" s="681"/>
      <c r="V16" s="681"/>
      <c r="W16" s="681"/>
      <c r="X16" s="681"/>
      <c r="Y16" s="682"/>
      <c r="Z16" s="713">
        <v>0.1</v>
      </c>
      <c r="AA16" s="713"/>
      <c r="AB16" s="713"/>
      <c r="AC16" s="713"/>
      <c r="AD16" s="714">
        <v>7201</v>
      </c>
      <c r="AE16" s="714"/>
      <c r="AF16" s="714"/>
      <c r="AG16" s="714"/>
      <c r="AH16" s="714"/>
      <c r="AI16" s="714"/>
      <c r="AJ16" s="714"/>
      <c r="AK16" s="714"/>
      <c r="AL16" s="683">
        <v>0.1</v>
      </c>
      <c r="AM16" s="684"/>
      <c r="AN16" s="684"/>
      <c r="AO16" s="715"/>
      <c r="AP16" s="677" t="s">
        <v>265</v>
      </c>
      <c r="AQ16" s="678"/>
      <c r="AR16" s="678"/>
      <c r="AS16" s="678"/>
      <c r="AT16" s="678"/>
      <c r="AU16" s="678"/>
      <c r="AV16" s="678"/>
      <c r="AW16" s="678"/>
      <c r="AX16" s="678"/>
      <c r="AY16" s="678"/>
      <c r="AZ16" s="678"/>
      <c r="BA16" s="678"/>
      <c r="BB16" s="678"/>
      <c r="BC16" s="678"/>
      <c r="BD16" s="678"/>
      <c r="BE16" s="678"/>
      <c r="BF16" s="679"/>
      <c r="BG16" s="680" t="s">
        <v>137</v>
      </c>
      <c r="BH16" s="681"/>
      <c r="BI16" s="681"/>
      <c r="BJ16" s="681"/>
      <c r="BK16" s="681"/>
      <c r="BL16" s="681"/>
      <c r="BM16" s="681"/>
      <c r="BN16" s="682"/>
      <c r="BO16" s="713" t="s">
        <v>173</v>
      </c>
      <c r="BP16" s="713"/>
      <c r="BQ16" s="713"/>
      <c r="BR16" s="713"/>
      <c r="BS16" s="686" t="s">
        <v>230</v>
      </c>
      <c r="BT16" s="681"/>
      <c r="BU16" s="681"/>
      <c r="BV16" s="681"/>
      <c r="BW16" s="681"/>
      <c r="BX16" s="681"/>
      <c r="BY16" s="681"/>
      <c r="BZ16" s="681"/>
      <c r="CA16" s="681"/>
      <c r="CB16" s="727"/>
      <c r="CD16" s="719" t="s">
        <v>266</v>
      </c>
      <c r="CE16" s="720"/>
      <c r="CF16" s="720"/>
      <c r="CG16" s="720"/>
      <c r="CH16" s="720"/>
      <c r="CI16" s="720"/>
      <c r="CJ16" s="720"/>
      <c r="CK16" s="720"/>
      <c r="CL16" s="720"/>
      <c r="CM16" s="720"/>
      <c r="CN16" s="720"/>
      <c r="CO16" s="720"/>
      <c r="CP16" s="720"/>
      <c r="CQ16" s="721"/>
      <c r="CR16" s="680">
        <v>43743</v>
      </c>
      <c r="CS16" s="681"/>
      <c r="CT16" s="681"/>
      <c r="CU16" s="681"/>
      <c r="CV16" s="681"/>
      <c r="CW16" s="681"/>
      <c r="CX16" s="681"/>
      <c r="CY16" s="682"/>
      <c r="CZ16" s="713">
        <v>0.4</v>
      </c>
      <c r="DA16" s="713"/>
      <c r="DB16" s="713"/>
      <c r="DC16" s="713"/>
      <c r="DD16" s="686" t="s">
        <v>173</v>
      </c>
      <c r="DE16" s="681"/>
      <c r="DF16" s="681"/>
      <c r="DG16" s="681"/>
      <c r="DH16" s="681"/>
      <c r="DI16" s="681"/>
      <c r="DJ16" s="681"/>
      <c r="DK16" s="681"/>
      <c r="DL16" s="681"/>
      <c r="DM16" s="681"/>
      <c r="DN16" s="681"/>
      <c r="DO16" s="681"/>
      <c r="DP16" s="682"/>
      <c r="DQ16" s="686">
        <v>4983</v>
      </c>
      <c r="DR16" s="681"/>
      <c r="DS16" s="681"/>
      <c r="DT16" s="681"/>
      <c r="DU16" s="681"/>
      <c r="DV16" s="681"/>
      <c r="DW16" s="681"/>
      <c r="DX16" s="681"/>
      <c r="DY16" s="681"/>
      <c r="DZ16" s="681"/>
      <c r="EA16" s="681"/>
      <c r="EB16" s="681"/>
      <c r="EC16" s="727"/>
    </row>
    <row r="17" spans="2:133" ht="11.25" customHeight="1" x14ac:dyDescent="0.15">
      <c r="B17" s="677" t="s">
        <v>267</v>
      </c>
      <c r="C17" s="678"/>
      <c r="D17" s="678"/>
      <c r="E17" s="678"/>
      <c r="F17" s="678"/>
      <c r="G17" s="678"/>
      <c r="H17" s="678"/>
      <c r="I17" s="678"/>
      <c r="J17" s="678"/>
      <c r="K17" s="678"/>
      <c r="L17" s="678"/>
      <c r="M17" s="678"/>
      <c r="N17" s="678"/>
      <c r="O17" s="678"/>
      <c r="P17" s="678"/>
      <c r="Q17" s="679"/>
      <c r="R17" s="680">
        <v>4132</v>
      </c>
      <c r="S17" s="681"/>
      <c r="T17" s="681"/>
      <c r="U17" s="681"/>
      <c r="V17" s="681"/>
      <c r="W17" s="681"/>
      <c r="X17" s="681"/>
      <c r="Y17" s="682"/>
      <c r="Z17" s="713">
        <v>0</v>
      </c>
      <c r="AA17" s="713"/>
      <c r="AB17" s="713"/>
      <c r="AC17" s="713"/>
      <c r="AD17" s="714">
        <v>4132</v>
      </c>
      <c r="AE17" s="714"/>
      <c r="AF17" s="714"/>
      <c r="AG17" s="714"/>
      <c r="AH17" s="714"/>
      <c r="AI17" s="714"/>
      <c r="AJ17" s="714"/>
      <c r="AK17" s="714"/>
      <c r="AL17" s="683">
        <v>0.1</v>
      </c>
      <c r="AM17" s="684"/>
      <c r="AN17" s="684"/>
      <c r="AO17" s="715"/>
      <c r="AP17" s="677" t="s">
        <v>268</v>
      </c>
      <c r="AQ17" s="678"/>
      <c r="AR17" s="678"/>
      <c r="AS17" s="678"/>
      <c r="AT17" s="678"/>
      <c r="AU17" s="678"/>
      <c r="AV17" s="678"/>
      <c r="AW17" s="678"/>
      <c r="AX17" s="678"/>
      <c r="AY17" s="678"/>
      <c r="AZ17" s="678"/>
      <c r="BA17" s="678"/>
      <c r="BB17" s="678"/>
      <c r="BC17" s="678"/>
      <c r="BD17" s="678"/>
      <c r="BE17" s="678"/>
      <c r="BF17" s="679"/>
      <c r="BG17" s="680" t="s">
        <v>137</v>
      </c>
      <c r="BH17" s="681"/>
      <c r="BI17" s="681"/>
      <c r="BJ17" s="681"/>
      <c r="BK17" s="681"/>
      <c r="BL17" s="681"/>
      <c r="BM17" s="681"/>
      <c r="BN17" s="682"/>
      <c r="BO17" s="713" t="s">
        <v>137</v>
      </c>
      <c r="BP17" s="713"/>
      <c r="BQ17" s="713"/>
      <c r="BR17" s="713"/>
      <c r="BS17" s="686" t="s">
        <v>230</v>
      </c>
      <c r="BT17" s="681"/>
      <c r="BU17" s="681"/>
      <c r="BV17" s="681"/>
      <c r="BW17" s="681"/>
      <c r="BX17" s="681"/>
      <c r="BY17" s="681"/>
      <c r="BZ17" s="681"/>
      <c r="CA17" s="681"/>
      <c r="CB17" s="727"/>
      <c r="CD17" s="719" t="s">
        <v>269</v>
      </c>
      <c r="CE17" s="720"/>
      <c r="CF17" s="720"/>
      <c r="CG17" s="720"/>
      <c r="CH17" s="720"/>
      <c r="CI17" s="720"/>
      <c r="CJ17" s="720"/>
      <c r="CK17" s="720"/>
      <c r="CL17" s="720"/>
      <c r="CM17" s="720"/>
      <c r="CN17" s="720"/>
      <c r="CO17" s="720"/>
      <c r="CP17" s="720"/>
      <c r="CQ17" s="721"/>
      <c r="CR17" s="680">
        <v>1114739</v>
      </c>
      <c r="CS17" s="681"/>
      <c r="CT17" s="681"/>
      <c r="CU17" s="681"/>
      <c r="CV17" s="681"/>
      <c r="CW17" s="681"/>
      <c r="CX17" s="681"/>
      <c r="CY17" s="682"/>
      <c r="CZ17" s="713">
        <v>10.199999999999999</v>
      </c>
      <c r="DA17" s="713"/>
      <c r="DB17" s="713"/>
      <c r="DC17" s="713"/>
      <c r="DD17" s="686" t="s">
        <v>173</v>
      </c>
      <c r="DE17" s="681"/>
      <c r="DF17" s="681"/>
      <c r="DG17" s="681"/>
      <c r="DH17" s="681"/>
      <c r="DI17" s="681"/>
      <c r="DJ17" s="681"/>
      <c r="DK17" s="681"/>
      <c r="DL17" s="681"/>
      <c r="DM17" s="681"/>
      <c r="DN17" s="681"/>
      <c r="DO17" s="681"/>
      <c r="DP17" s="682"/>
      <c r="DQ17" s="686">
        <v>1074629</v>
      </c>
      <c r="DR17" s="681"/>
      <c r="DS17" s="681"/>
      <c r="DT17" s="681"/>
      <c r="DU17" s="681"/>
      <c r="DV17" s="681"/>
      <c r="DW17" s="681"/>
      <c r="DX17" s="681"/>
      <c r="DY17" s="681"/>
      <c r="DZ17" s="681"/>
      <c r="EA17" s="681"/>
      <c r="EB17" s="681"/>
      <c r="EC17" s="727"/>
    </row>
    <row r="18" spans="2:133" ht="11.25" customHeight="1" x14ac:dyDescent="0.15">
      <c r="B18" s="677" t="s">
        <v>270</v>
      </c>
      <c r="C18" s="678"/>
      <c r="D18" s="678"/>
      <c r="E18" s="678"/>
      <c r="F18" s="678"/>
      <c r="G18" s="678"/>
      <c r="H18" s="678"/>
      <c r="I18" s="678"/>
      <c r="J18" s="678"/>
      <c r="K18" s="678"/>
      <c r="L18" s="678"/>
      <c r="M18" s="678"/>
      <c r="N18" s="678"/>
      <c r="O18" s="678"/>
      <c r="P18" s="678"/>
      <c r="Q18" s="679"/>
      <c r="R18" s="680">
        <v>16156</v>
      </c>
      <c r="S18" s="681"/>
      <c r="T18" s="681"/>
      <c r="U18" s="681"/>
      <c r="V18" s="681"/>
      <c r="W18" s="681"/>
      <c r="X18" s="681"/>
      <c r="Y18" s="682"/>
      <c r="Z18" s="713">
        <v>0.1</v>
      </c>
      <c r="AA18" s="713"/>
      <c r="AB18" s="713"/>
      <c r="AC18" s="713"/>
      <c r="AD18" s="714">
        <v>16156</v>
      </c>
      <c r="AE18" s="714"/>
      <c r="AF18" s="714"/>
      <c r="AG18" s="714"/>
      <c r="AH18" s="714"/>
      <c r="AI18" s="714"/>
      <c r="AJ18" s="714"/>
      <c r="AK18" s="714"/>
      <c r="AL18" s="683">
        <v>0.3</v>
      </c>
      <c r="AM18" s="684"/>
      <c r="AN18" s="684"/>
      <c r="AO18" s="715"/>
      <c r="AP18" s="677" t="s">
        <v>271</v>
      </c>
      <c r="AQ18" s="678"/>
      <c r="AR18" s="678"/>
      <c r="AS18" s="678"/>
      <c r="AT18" s="678"/>
      <c r="AU18" s="678"/>
      <c r="AV18" s="678"/>
      <c r="AW18" s="678"/>
      <c r="AX18" s="678"/>
      <c r="AY18" s="678"/>
      <c r="AZ18" s="678"/>
      <c r="BA18" s="678"/>
      <c r="BB18" s="678"/>
      <c r="BC18" s="678"/>
      <c r="BD18" s="678"/>
      <c r="BE18" s="678"/>
      <c r="BF18" s="679"/>
      <c r="BG18" s="680" t="s">
        <v>137</v>
      </c>
      <c r="BH18" s="681"/>
      <c r="BI18" s="681"/>
      <c r="BJ18" s="681"/>
      <c r="BK18" s="681"/>
      <c r="BL18" s="681"/>
      <c r="BM18" s="681"/>
      <c r="BN18" s="682"/>
      <c r="BO18" s="713" t="s">
        <v>137</v>
      </c>
      <c r="BP18" s="713"/>
      <c r="BQ18" s="713"/>
      <c r="BR18" s="713"/>
      <c r="BS18" s="686" t="s">
        <v>173</v>
      </c>
      <c r="BT18" s="681"/>
      <c r="BU18" s="681"/>
      <c r="BV18" s="681"/>
      <c r="BW18" s="681"/>
      <c r="BX18" s="681"/>
      <c r="BY18" s="681"/>
      <c r="BZ18" s="681"/>
      <c r="CA18" s="681"/>
      <c r="CB18" s="727"/>
      <c r="CD18" s="719" t="s">
        <v>272</v>
      </c>
      <c r="CE18" s="720"/>
      <c r="CF18" s="720"/>
      <c r="CG18" s="720"/>
      <c r="CH18" s="720"/>
      <c r="CI18" s="720"/>
      <c r="CJ18" s="720"/>
      <c r="CK18" s="720"/>
      <c r="CL18" s="720"/>
      <c r="CM18" s="720"/>
      <c r="CN18" s="720"/>
      <c r="CO18" s="720"/>
      <c r="CP18" s="720"/>
      <c r="CQ18" s="721"/>
      <c r="CR18" s="680" t="s">
        <v>137</v>
      </c>
      <c r="CS18" s="681"/>
      <c r="CT18" s="681"/>
      <c r="CU18" s="681"/>
      <c r="CV18" s="681"/>
      <c r="CW18" s="681"/>
      <c r="CX18" s="681"/>
      <c r="CY18" s="682"/>
      <c r="CZ18" s="713" t="s">
        <v>137</v>
      </c>
      <c r="DA18" s="713"/>
      <c r="DB18" s="713"/>
      <c r="DC18" s="713"/>
      <c r="DD18" s="686" t="s">
        <v>173</v>
      </c>
      <c r="DE18" s="681"/>
      <c r="DF18" s="681"/>
      <c r="DG18" s="681"/>
      <c r="DH18" s="681"/>
      <c r="DI18" s="681"/>
      <c r="DJ18" s="681"/>
      <c r="DK18" s="681"/>
      <c r="DL18" s="681"/>
      <c r="DM18" s="681"/>
      <c r="DN18" s="681"/>
      <c r="DO18" s="681"/>
      <c r="DP18" s="682"/>
      <c r="DQ18" s="686" t="s">
        <v>137</v>
      </c>
      <c r="DR18" s="681"/>
      <c r="DS18" s="681"/>
      <c r="DT18" s="681"/>
      <c r="DU18" s="681"/>
      <c r="DV18" s="681"/>
      <c r="DW18" s="681"/>
      <c r="DX18" s="681"/>
      <c r="DY18" s="681"/>
      <c r="DZ18" s="681"/>
      <c r="EA18" s="681"/>
      <c r="EB18" s="681"/>
      <c r="EC18" s="727"/>
    </row>
    <row r="19" spans="2:133" ht="11.25" customHeight="1" x14ac:dyDescent="0.15">
      <c r="B19" s="677" t="s">
        <v>273</v>
      </c>
      <c r="C19" s="678"/>
      <c r="D19" s="678"/>
      <c r="E19" s="678"/>
      <c r="F19" s="678"/>
      <c r="G19" s="678"/>
      <c r="H19" s="678"/>
      <c r="I19" s="678"/>
      <c r="J19" s="678"/>
      <c r="K19" s="678"/>
      <c r="L19" s="678"/>
      <c r="M19" s="678"/>
      <c r="N19" s="678"/>
      <c r="O19" s="678"/>
      <c r="P19" s="678"/>
      <c r="Q19" s="679"/>
      <c r="R19" s="680">
        <v>11647</v>
      </c>
      <c r="S19" s="681"/>
      <c r="T19" s="681"/>
      <c r="U19" s="681"/>
      <c r="V19" s="681"/>
      <c r="W19" s="681"/>
      <c r="X19" s="681"/>
      <c r="Y19" s="682"/>
      <c r="Z19" s="713">
        <v>0.1</v>
      </c>
      <c r="AA19" s="713"/>
      <c r="AB19" s="713"/>
      <c r="AC19" s="713"/>
      <c r="AD19" s="714">
        <v>11647</v>
      </c>
      <c r="AE19" s="714"/>
      <c r="AF19" s="714"/>
      <c r="AG19" s="714"/>
      <c r="AH19" s="714"/>
      <c r="AI19" s="714"/>
      <c r="AJ19" s="714"/>
      <c r="AK19" s="714"/>
      <c r="AL19" s="683">
        <v>0.2</v>
      </c>
      <c r="AM19" s="684"/>
      <c r="AN19" s="684"/>
      <c r="AO19" s="715"/>
      <c r="AP19" s="677" t="s">
        <v>274</v>
      </c>
      <c r="AQ19" s="678"/>
      <c r="AR19" s="678"/>
      <c r="AS19" s="678"/>
      <c r="AT19" s="678"/>
      <c r="AU19" s="678"/>
      <c r="AV19" s="678"/>
      <c r="AW19" s="678"/>
      <c r="AX19" s="678"/>
      <c r="AY19" s="678"/>
      <c r="AZ19" s="678"/>
      <c r="BA19" s="678"/>
      <c r="BB19" s="678"/>
      <c r="BC19" s="678"/>
      <c r="BD19" s="678"/>
      <c r="BE19" s="678"/>
      <c r="BF19" s="679"/>
      <c r="BG19" s="680">
        <v>18988</v>
      </c>
      <c r="BH19" s="681"/>
      <c r="BI19" s="681"/>
      <c r="BJ19" s="681"/>
      <c r="BK19" s="681"/>
      <c r="BL19" s="681"/>
      <c r="BM19" s="681"/>
      <c r="BN19" s="682"/>
      <c r="BO19" s="713">
        <v>1.1000000000000001</v>
      </c>
      <c r="BP19" s="713"/>
      <c r="BQ19" s="713"/>
      <c r="BR19" s="713"/>
      <c r="BS19" s="686" t="s">
        <v>230</v>
      </c>
      <c r="BT19" s="681"/>
      <c r="BU19" s="681"/>
      <c r="BV19" s="681"/>
      <c r="BW19" s="681"/>
      <c r="BX19" s="681"/>
      <c r="BY19" s="681"/>
      <c r="BZ19" s="681"/>
      <c r="CA19" s="681"/>
      <c r="CB19" s="727"/>
      <c r="CD19" s="719" t="s">
        <v>275</v>
      </c>
      <c r="CE19" s="720"/>
      <c r="CF19" s="720"/>
      <c r="CG19" s="720"/>
      <c r="CH19" s="720"/>
      <c r="CI19" s="720"/>
      <c r="CJ19" s="720"/>
      <c r="CK19" s="720"/>
      <c r="CL19" s="720"/>
      <c r="CM19" s="720"/>
      <c r="CN19" s="720"/>
      <c r="CO19" s="720"/>
      <c r="CP19" s="720"/>
      <c r="CQ19" s="721"/>
      <c r="CR19" s="680" t="s">
        <v>230</v>
      </c>
      <c r="CS19" s="681"/>
      <c r="CT19" s="681"/>
      <c r="CU19" s="681"/>
      <c r="CV19" s="681"/>
      <c r="CW19" s="681"/>
      <c r="CX19" s="681"/>
      <c r="CY19" s="682"/>
      <c r="CZ19" s="713" t="s">
        <v>230</v>
      </c>
      <c r="DA19" s="713"/>
      <c r="DB19" s="713"/>
      <c r="DC19" s="713"/>
      <c r="DD19" s="686" t="s">
        <v>137</v>
      </c>
      <c r="DE19" s="681"/>
      <c r="DF19" s="681"/>
      <c r="DG19" s="681"/>
      <c r="DH19" s="681"/>
      <c r="DI19" s="681"/>
      <c r="DJ19" s="681"/>
      <c r="DK19" s="681"/>
      <c r="DL19" s="681"/>
      <c r="DM19" s="681"/>
      <c r="DN19" s="681"/>
      <c r="DO19" s="681"/>
      <c r="DP19" s="682"/>
      <c r="DQ19" s="686" t="s">
        <v>137</v>
      </c>
      <c r="DR19" s="681"/>
      <c r="DS19" s="681"/>
      <c r="DT19" s="681"/>
      <c r="DU19" s="681"/>
      <c r="DV19" s="681"/>
      <c r="DW19" s="681"/>
      <c r="DX19" s="681"/>
      <c r="DY19" s="681"/>
      <c r="DZ19" s="681"/>
      <c r="EA19" s="681"/>
      <c r="EB19" s="681"/>
      <c r="EC19" s="727"/>
    </row>
    <row r="20" spans="2:133" ht="11.25" customHeight="1" x14ac:dyDescent="0.15">
      <c r="B20" s="677" t="s">
        <v>276</v>
      </c>
      <c r="C20" s="678"/>
      <c r="D20" s="678"/>
      <c r="E20" s="678"/>
      <c r="F20" s="678"/>
      <c r="G20" s="678"/>
      <c r="H20" s="678"/>
      <c r="I20" s="678"/>
      <c r="J20" s="678"/>
      <c r="K20" s="678"/>
      <c r="L20" s="678"/>
      <c r="M20" s="678"/>
      <c r="N20" s="678"/>
      <c r="O20" s="678"/>
      <c r="P20" s="678"/>
      <c r="Q20" s="679"/>
      <c r="R20" s="680">
        <v>3113</v>
      </c>
      <c r="S20" s="681"/>
      <c r="T20" s="681"/>
      <c r="U20" s="681"/>
      <c r="V20" s="681"/>
      <c r="W20" s="681"/>
      <c r="X20" s="681"/>
      <c r="Y20" s="682"/>
      <c r="Z20" s="713">
        <v>0</v>
      </c>
      <c r="AA20" s="713"/>
      <c r="AB20" s="713"/>
      <c r="AC20" s="713"/>
      <c r="AD20" s="714">
        <v>3113</v>
      </c>
      <c r="AE20" s="714"/>
      <c r="AF20" s="714"/>
      <c r="AG20" s="714"/>
      <c r="AH20" s="714"/>
      <c r="AI20" s="714"/>
      <c r="AJ20" s="714"/>
      <c r="AK20" s="714"/>
      <c r="AL20" s="683">
        <v>0.1</v>
      </c>
      <c r="AM20" s="684"/>
      <c r="AN20" s="684"/>
      <c r="AO20" s="715"/>
      <c r="AP20" s="677" t="s">
        <v>277</v>
      </c>
      <c r="AQ20" s="678"/>
      <c r="AR20" s="678"/>
      <c r="AS20" s="678"/>
      <c r="AT20" s="678"/>
      <c r="AU20" s="678"/>
      <c r="AV20" s="678"/>
      <c r="AW20" s="678"/>
      <c r="AX20" s="678"/>
      <c r="AY20" s="678"/>
      <c r="AZ20" s="678"/>
      <c r="BA20" s="678"/>
      <c r="BB20" s="678"/>
      <c r="BC20" s="678"/>
      <c r="BD20" s="678"/>
      <c r="BE20" s="678"/>
      <c r="BF20" s="679"/>
      <c r="BG20" s="680">
        <v>18988</v>
      </c>
      <c r="BH20" s="681"/>
      <c r="BI20" s="681"/>
      <c r="BJ20" s="681"/>
      <c r="BK20" s="681"/>
      <c r="BL20" s="681"/>
      <c r="BM20" s="681"/>
      <c r="BN20" s="682"/>
      <c r="BO20" s="713">
        <v>1.1000000000000001</v>
      </c>
      <c r="BP20" s="713"/>
      <c r="BQ20" s="713"/>
      <c r="BR20" s="713"/>
      <c r="BS20" s="686" t="s">
        <v>230</v>
      </c>
      <c r="BT20" s="681"/>
      <c r="BU20" s="681"/>
      <c r="BV20" s="681"/>
      <c r="BW20" s="681"/>
      <c r="BX20" s="681"/>
      <c r="BY20" s="681"/>
      <c r="BZ20" s="681"/>
      <c r="CA20" s="681"/>
      <c r="CB20" s="727"/>
      <c r="CD20" s="719" t="s">
        <v>278</v>
      </c>
      <c r="CE20" s="720"/>
      <c r="CF20" s="720"/>
      <c r="CG20" s="720"/>
      <c r="CH20" s="720"/>
      <c r="CI20" s="720"/>
      <c r="CJ20" s="720"/>
      <c r="CK20" s="720"/>
      <c r="CL20" s="720"/>
      <c r="CM20" s="720"/>
      <c r="CN20" s="720"/>
      <c r="CO20" s="720"/>
      <c r="CP20" s="720"/>
      <c r="CQ20" s="721"/>
      <c r="CR20" s="680">
        <v>10931837</v>
      </c>
      <c r="CS20" s="681"/>
      <c r="CT20" s="681"/>
      <c r="CU20" s="681"/>
      <c r="CV20" s="681"/>
      <c r="CW20" s="681"/>
      <c r="CX20" s="681"/>
      <c r="CY20" s="682"/>
      <c r="CZ20" s="713">
        <v>100</v>
      </c>
      <c r="DA20" s="713"/>
      <c r="DB20" s="713"/>
      <c r="DC20" s="713"/>
      <c r="DD20" s="686">
        <v>690809</v>
      </c>
      <c r="DE20" s="681"/>
      <c r="DF20" s="681"/>
      <c r="DG20" s="681"/>
      <c r="DH20" s="681"/>
      <c r="DI20" s="681"/>
      <c r="DJ20" s="681"/>
      <c r="DK20" s="681"/>
      <c r="DL20" s="681"/>
      <c r="DM20" s="681"/>
      <c r="DN20" s="681"/>
      <c r="DO20" s="681"/>
      <c r="DP20" s="682"/>
      <c r="DQ20" s="686">
        <v>6903241</v>
      </c>
      <c r="DR20" s="681"/>
      <c r="DS20" s="681"/>
      <c r="DT20" s="681"/>
      <c r="DU20" s="681"/>
      <c r="DV20" s="681"/>
      <c r="DW20" s="681"/>
      <c r="DX20" s="681"/>
      <c r="DY20" s="681"/>
      <c r="DZ20" s="681"/>
      <c r="EA20" s="681"/>
      <c r="EB20" s="681"/>
      <c r="EC20" s="727"/>
    </row>
    <row r="21" spans="2:133" ht="11.25" customHeight="1" x14ac:dyDescent="0.15">
      <c r="B21" s="677" t="s">
        <v>279</v>
      </c>
      <c r="C21" s="678"/>
      <c r="D21" s="678"/>
      <c r="E21" s="678"/>
      <c r="F21" s="678"/>
      <c r="G21" s="678"/>
      <c r="H21" s="678"/>
      <c r="I21" s="678"/>
      <c r="J21" s="678"/>
      <c r="K21" s="678"/>
      <c r="L21" s="678"/>
      <c r="M21" s="678"/>
      <c r="N21" s="678"/>
      <c r="O21" s="678"/>
      <c r="P21" s="678"/>
      <c r="Q21" s="679"/>
      <c r="R21" s="680">
        <v>1396</v>
      </c>
      <c r="S21" s="681"/>
      <c r="T21" s="681"/>
      <c r="U21" s="681"/>
      <c r="V21" s="681"/>
      <c r="W21" s="681"/>
      <c r="X21" s="681"/>
      <c r="Y21" s="682"/>
      <c r="Z21" s="713">
        <v>0</v>
      </c>
      <c r="AA21" s="713"/>
      <c r="AB21" s="713"/>
      <c r="AC21" s="713"/>
      <c r="AD21" s="714">
        <v>1396</v>
      </c>
      <c r="AE21" s="714"/>
      <c r="AF21" s="714"/>
      <c r="AG21" s="714"/>
      <c r="AH21" s="714"/>
      <c r="AI21" s="714"/>
      <c r="AJ21" s="714"/>
      <c r="AK21" s="714"/>
      <c r="AL21" s="683">
        <v>0</v>
      </c>
      <c r="AM21" s="684"/>
      <c r="AN21" s="684"/>
      <c r="AO21" s="715"/>
      <c r="AP21" s="774" t="s">
        <v>280</v>
      </c>
      <c r="AQ21" s="782"/>
      <c r="AR21" s="782"/>
      <c r="AS21" s="782"/>
      <c r="AT21" s="782"/>
      <c r="AU21" s="782"/>
      <c r="AV21" s="782"/>
      <c r="AW21" s="782"/>
      <c r="AX21" s="782"/>
      <c r="AY21" s="782"/>
      <c r="AZ21" s="782"/>
      <c r="BA21" s="782"/>
      <c r="BB21" s="782"/>
      <c r="BC21" s="782"/>
      <c r="BD21" s="782"/>
      <c r="BE21" s="782"/>
      <c r="BF21" s="776"/>
      <c r="BG21" s="680">
        <v>18882</v>
      </c>
      <c r="BH21" s="681"/>
      <c r="BI21" s="681"/>
      <c r="BJ21" s="681"/>
      <c r="BK21" s="681"/>
      <c r="BL21" s="681"/>
      <c r="BM21" s="681"/>
      <c r="BN21" s="682"/>
      <c r="BO21" s="713">
        <v>1.1000000000000001</v>
      </c>
      <c r="BP21" s="713"/>
      <c r="BQ21" s="713"/>
      <c r="BR21" s="713"/>
      <c r="BS21" s="686" t="s">
        <v>173</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281</v>
      </c>
      <c r="C22" s="678"/>
      <c r="D22" s="678"/>
      <c r="E22" s="678"/>
      <c r="F22" s="678"/>
      <c r="G22" s="678"/>
      <c r="H22" s="678"/>
      <c r="I22" s="678"/>
      <c r="J22" s="678"/>
      <c r="K22" s="678"/>
      <c r="L22" s="678"/>
      <c r="M22" s="678"/>
      <c r="N22" s="678"/>
      <c r="O22" s="678"/>
      <c r="P22" s="678"/>
      <c r="Q22" s="679"/>
      <c r="R22" s="680">
        <v>3861629</v>
      </c>
      <c r="S22" s="681"/>
      <c r="T22" s="681"/>
      <c r="U22" s="681"/>
      <c r="V22" s="681"/>
      <c r="W22" s="681"/>
      <c r="X22" s="681"/>
      <c r="Y22" s="682"/>
      <c r="Z22" s="713">
        <v>34.4</v>
      </c>
      <c r="AA22" s="713"/>
      <c r="AB22" s="713"/>
      <c r="AC22" s="713"/>
      <c r="AD22" s="714">
        <v>3536093</v>
      </c>
      <c r="AE22" s="714"/>
      <c r="AF22" s="714"/>
      <c r="AG22" s="714"/>
      <c r="AH22" s="714"/>
      <c r="AI22" s="714"/>
      <c r="AJ22" s="714"/>
      <c r="AK22" s="714"/>
      <c r="AL22" s="683">
        <v>62.6</v>
      </c>
      <c r="AM22" s="684"/>
      <c r="AN22" s="684"/>
      <c r="AO22" s="715"/>
      <c r="AP22" s="774" t="s">
        <v>282</v>
      </c>
      <c r="AQ22" s="782"/>
      <c r="AR22" s="782"/>
      <c r="AS22" s="782"/>
      <c r="AT22" s="782"/>
      <c r="AU22" s="782"/>
      <c r="AV22" s="782"/>
      <c r="AW22" s="782"/>
      <c r="AX22" s="782"/>
      <c r="AY22" s="782"/>
      <c r="AZ22" s="782"/>
      <c r="BA22" s="782"/>
      <c r="BB22" s="782"/>
      <c r="BC22" s="782"/>
      <c r="BD22" s="782"/>
      <c r="BE22" s="782"/>
      <c r="BF22" s="776"/>
      <c r="BG22" s="680" t="s">
        <v>230</v>
      </c>
      <c r="BH22" s="681"/>
      <c r="BI22" s="681"/>
      <c r="BJ22" s="681"/>
      <c r="BK22" s="681"/>
      <c r="BL22" s="681"/>
      <c r="BM22" s="681"/>
      <c r="BN22" s="682"/>
      <c r="BO22" s="713" t="s">
        <v>230</v>
      </c>
      <c r="BP22" s="713"/>
      <c r="BQ22" s="713"/>
      <c r="BR22" s="713"/>
      <c r="BS22" s="686" t="s">
        <v>230</v>
      </c>
      <c r="BT22" s="681"/>
      <c r="BU22" s="681"/>
      <c r="BV22" s="681"/>
      <c r="BW22" s="681"/>
      <c r="BX22" s="681"/>
      <c r="BY22" s="681"/>
      <c r="BZ22" s="681"/>
      <c r="CA22" s="681"/>
      <c r="CB22" s="727"/>
      <c r="CD22" s="784" t="s">
        <v>283</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284</v>
      </c>
      <c r="C23" s="678"/>
      <c r="D23" s="678"/>
      <c r="E23" s="678"/>
      <c r="F23" s="678"/>
      <c r="G23" s="678"/>
      <c r="H23" s="678"/>
      <c r="I23" s="678"/>
      <c r="J23" s="678"/>
      <c r="K23" s="678"/>
      <c r="L23" s="678"/>
      <c r="M23" s="678"/>
      <c r="N23" s="678"/>
      <c r="O23" s="678"/>
      <c r="P23" s="678"/>
      <c r="Q23" s="679"/>
      <c r="R23" s="680">
        <v>3536093</v>
      </c>
      <c r="S23" s="681"/>
      <c r="T23" s="681"/>
      <c r="U23" s="681"/>
      <c r="V23" s="681"/>
      <c r="W23" s="681"/>
      <c r="X23" s="681"/>
      <c r="Y23" s="682"/>
      <c r="Z23" s="713">
        <v>31.5</v>
      </c>
      <c r="AA23" s="713"/>
      <c r="AB23" s="713"/>
      <c r="AC23" s="713"/>
      <c r="AD23" s="714">
        <v>3536093</v>
      </c>
      <c r="AE23" s="714"/>
      <c r="AF23" s="714"/>
      <c r="AG23" s="714"/>
      <c r="AH23" s="714"/>
      <c r="AI23" s="714"/>
      <c r="AJ23" s="714"/>
      <c r="AK23" s="714"/>
      <c r="AL23" s="683">
        <v>62.6</v>
      </c>
      <c r="AM23" s="684"/>
      <c r="AN23" s="684"/>
      <c r="AO23" s="715"/>
      <c r="AP23" s="774" t="s">
        <v>285</v>
      </c>
      <c r="AQ23" s="782"/>
      <c r="AR23" s="782"/>
      <c r="AS23" s="782"/>
      <c r="AT23" s="782"/>
      <c r="AU23" s="782"/>
      <c r="AV23" s="782"/>
      <c r="AW23" s="782"/>
      <c r="AX23" s="782"/>
      <c r="AY23" s="782"/>
      <c r="AZ23" s="782"/>
      <c r="BA23" s="782"/>
      <c r="BB23" s="782"/>
      <c r="BC23" s="782"/>
      <c r="BD23" s="782"/>
      <c r="BE23" s="782"/>
      <c r="BF23" s="776"/>
      <c r="BG23" s="680">
        <v>106</v>
      </c>
      <c r="BH23" s="681"/>
      <c r="BI23" s="681"/>
      <c r="BJ23" s="681"/>
      <c r="BK23" s="681"/>
      <c r="BL23" s="681"/>
      <c r="BM23" s="681"/>
      <c r="BN23" s="682"/>
      <c r="BO23" s="713">
        <v>0</v>
      </c>
      <c r="BP23" s="713"/>
      <c r="BQ23" s="713"/>
      <c r="BR23" s="713"/>
      <c r="BS23" s="686" t="s">
        <v>173</v>
      </c>
      <c r="BT23" s="681"/>
      <c r="BU23" s="681"/>
      <c r="BV23" s="681"/>
      <c r="BW23" s="681"/>
      <c r="BX23" s="681"/>
      <c r="BY23" s="681"/>
      <c r="BZ23" s="681"/>
      <c r="CA23" s="681"/>
      <c r="CB23" s="727"/>
      <c r="CD23" s="784" t="s">
        <v>224</v>
      </c>
      <c r="CE23" s="785"/>
      <c r="CF23" s="785"/>
      <c r="CG23" s="785"/>
      <c r="CH23" s="785"/>
      <c r="CI23" s="785"/>
      <c r="CJ23" s="785"/>
      <c r="CK23" s="785"/>
      <c r="CL23" s="785"/>
      <c r="CM23" s="785"/>
      <c r="CN23" s="785"/>
      <c r="CO23" s="785"/>
      <c r="CP23" s="785"/>
      <c r="CQ23" s="786"/>
      <c r="CR23" s="784" t="s">
        <v>286</v>
      </c>
      <c r="CS23" s="785"/>
      <c r="CT23" s="785"/>
      <c r="CU23" s="785"/>
      <c r="CV23" s="785"/>
      <c r="CW23" s="785"/>
      <c r="CX23" s="785"/>
      <c r="CY23" s="786"/>
      <c r="CZ23" s="784" t="s">
        <v>287</v>
      </c>
      <c r="DA23" s="785"/>
      <c r="DB23" s="785"/>
      <c r="DC23" s="786"/>
      <c r="DD23" s="784" t="s">
        <v>288</v>
      </c>
      <c r="DE23" s="785"/>
      <c r="DF23" s="785"/>
      <c r="DG23" s="785"/>
      <c r="DH23" s="785"/>
      <c r="DI23" s="785"/>
      <c r="DJ23" s="785"/>
      <c r="DK23" s="786"/>
      <c r="DL23" s="793" t="s">
        <v>289</v>
      </c>
      <c r="DM23" s="794"/>
      <c r="DN23" s="794"/>
      <c r="DO23" s="794"/>
      <c r="DP23" s="794"/>
      <c r="DQ23" s="794"/>
      <c r="DR23" s="794"/>
      <c r="DS23" s="794"/>
      <c r="DT23" s="794"/>
      <c r="DU23" s="794"/>
      <c r="DV23" s="795"/>
      <c r="DW23" s="784" t="s">
        <v>290</v>
      </c>
      <c r="DX23" s="785"/>
      <c r="DY23" s="785"/>
      <c r="DZ23" s="785"/>
      <c r="EA23" s="785"/>
      <c r="EB23" s="785"/>
      <c r="EC23" s="786"/>
    </row>
    <row r="24" spans="2:133" ht="11.25" customHeight="1" x14ac:dyDescent="0.15">
      <c r="B24" s="677" t="s">
        <v>291</v>
      </c>
      <c r="C24" s="678"/>
      <c r="D24" s="678"/>
      <c r="E24" s="678"/>
      <c r="F24" s="678"/>
      <c r="G24" s="678"/>
      <c r="H24" s="678"/>
      <c r="I24" s="678"/>
      <c r="J24" s="678"/>
      <c r="K24" s="678"/>
      <c r="L24" s="678"/>
      <c r="M24" s="678"/>
      <c r="N24" s="678"/>
      <c r="O24" s="678"/>
      <c r="P24" s="678"/>
      <c r="Q24" s="679"/>
      <c r="R24" s="680">
        <v>325536</v>
      </c>
      <c r="S24" s="681"/>
      <c r="T24" s="681"/>
      <c r="U24" s="681"/>
      <c r="V24" s="681"/>
      <c r="W24" s="681"/>
      <c r="X24" s="681"/>
      <c r="Y24" s="682"/>
      <c r="Z24" s="713">
        <v>2.9</v>
      </c>
      <c r="AA24" s="713"/>
      <c r="AB24" s="713"/>
      <c r="AC24" s="713"/>
      <c r="AD24" s="714" t="s">
        <v>230</v>
      </c>
      <c r="AE24" s="714"/>
      <c r="AF24" s="714"/>
      <c r="AG24" s="714"/>
      <c r="AH24" s="714"/>
      <c r="AI24" s="714"/>
      <c r="AJ24" s="714"/>
      <c r="AK24" s="714"/>
      <c r="AL24" s="683" t="s">
        <v>230</v>
      </c>
      <c r="AM24" s="684"/>
      <c r="AN24" s="684"/>
      <c r="AO24" s="715"/>
      <c r="AP24" s="774" t="s">
        <v>292</v>
      </c>
      <c r="AQ24" s="782"/>
      <c r="AR24" s="782"/>
      <c r="AS24" s="782"/>
      <c r="AT24" s="782"/>
      <c r="AU24" s="782"/>
      <c r="AV24" s="782"/>
      <c r="AW24" s="782"/>
      <c r="AX24" s="782"/>
      <c r="AY24" s="782"/>
      <c r="AZ24" s="782"/>
      <c r="BA24" s="782"/>
      <c r="BB24" s="782"/>
      <c r="BC24" s="782"/>
      <c r="BD24" s="782"/>
      <c r="BE24" s="782"/>
      <c r="BF24" s="776"/>
      <c r="BG24" s="680" t="s">
        <v>173</v>
      </c>
      <c r="BH24" s="681"/>
      <c r="BI24" s="681"/>
      <c r="BJ24" s="681"/>
      <c r="BK24" s="681"/>
      <c r="BL24" s="681"/>
      <c r="BM24" s="681"/>
      <c r="BN24" s="682"/>
      <c r="BO24" s="713" t="s">
        <v>230</v>
      </c>
      <c r="BP24" s="713"/>
      <c r="BQ24" s="713"/>
      <c r="BR24" s="713"/>
      <c r="BS24" s="686" t="s">
        <v>137</v>
      </c>
      <c r="BT24" s="681"/>
      <c r="BU24" s="681"/>
      <c r="BV24" s="681"/>
      <c r="BW24" s="681"/>
      <c r="BX24" s="681"/>
      <c r="BY24" s="681"/>
      <c r="BZ24" s="681"/>
      <c r="CA24" s="681"/>
      <c r="CB24" s="727"/>
      <c r="CD24" s="738" t="s">
        <v>293</v>
      </c>
      <c r="CE24" s="739"/>
      <c r="CF24" s="739"/>
      <c r="CG24" s="739"/>
      <c r="CH24" s="739"/>
      <c r="CI24" s="739"/>
      <c r="CJ24" s="739"/>
      <c r="CK24" s="739"/>
      <c r="CL24" s="739"/>
      <c r="CM24" s="739"/>
      <c r="CN24" s="739"/>
      <c r="CO24" s="739"/>
      <c r="CP24" s="739"/>
      <c r="CQ24" s="740"/>
      <c r="CR24" s="735">
        <v>3799952</v>
      </c>
      <c r="CS24" s="736"/>
      <c r="CT24" s="736"/>
      <c r="CU24" s="736"/>
      <c r="CV24" s="736"/>
      <c r="CW24" s="736"/>
      <c r="CX24" s="736"/>
      <c r="CY24" s="779"/>
      <c r="CZ24" s="780">
        <v>34.799999999999997</v>
      </c>
      <c r="DA24" s="751"/>
      <c r="DB24" s="751"/>
      <c r="DC24" s="783"/>
      <c r="DD24" s="778">
        <v>2832965</v>
      </c>
      <c r="DE24" s="736"/>
      <c r="DF24" s="736"/>
      <c r="DG24" s="736"/>
      <c r="DH24" s="736"/>
      <c r="DI24" s="736"/>
      <c r="DJ24" s="736"/>
      <c r="DK24" s="779"/>
      <c r="DL24" s="778">
        <v>2762207</v>
      </c>
      <c r="DM24" s="736"/>
      <c r="DN24" s="736"/>
      <c r="DO24" s="736"/>
      <c r="DP24" s="736"/>
      <c r="DQ24" s="736"/>
      <c r="DR24" s="736"/>
      <c r="DS24" s="736"/>
      <c r="DT24" s="736"/>
      <c r="DU24" s="736"/>
      <c r="DV24" s="779"/>
      <c r="DW24" s="780">
        <v>47.3</v>
      </c>
      <c r="DX24" s="751"/>
      <c r="DY24" s="751"/>
      <c r="DZ24" s="751"/>
      <c r="EA24" s="751"/>
      <c r="EB24" s="751"/>
      <c r="EC24" s="781"/>
    </row>
    <row r="25" spans="2:133" ht="11.25" customHeight="1" x14ac:dyDescent="0.15">
      <c r="B25" s="677" t="s">
        <v>294</v>
      </c>
      <c r="C25" s="678"/>
      <c r="D25" s="678"/>
      <c r="E25" s="678"/>
      <c r="F25" s="678"/>
      <c r="G25" s="678"/>
      <c r="H25" s="678"/>
      <c r="I25" s="678"/>
      <c r="J25" s="678"/>
      <c r="K25" s="678"/>
      <c r="L25" s="678"/>
      <c r="M25" s="678"/>
      <c r="N25" s="678"/>
      <c r="O25" s="678"/>
      <c r="P25" s="678"/>
      <c r="Q25" s="679"/>
      <c r="R25" s="680" t="s">
        <v>230</v>
      </c>
      <c r="S25" s="681"/>
      <c r="T25" s="681"/>
      <c r="U25" s="681"/>
      <c r="V25" s="681"/>
      <c r="W25" s="681"/>
      <c r="X25" s="681"/>
      <c r="Y25" s="682"/>
      <c r="Z25" s="713" t="s">
        <v>137</v>
      </c>
      <c r="AA25" s="713"/>
      <c r="AB25" s="713"/>
      <c r="AC25" s="713"/>
      <c r="AD25" s="714" t="s">
        <v>173</v>
      </c>
      <c r="AE25" s="714"/>
      <c r="AF25" s="714"/>
      <c r="AG25" s="714"/>
      <c r="AH25" s="714"/>
      <c r="AI25" s="714"/>
      <c r="AJ25" s="714"/>
      <c r="AK25" s="714"/>
      <c r="AL25" s="683" t="s">
        <v>230</v>
      </c>
      <c r="AM25" s="684"/>
      <c r="AN25" s="684"/>
      <c r="AO25" s="715"/>
      <c r="AP25" s="774" t="s">
        <v>295</v>
      </c>
      <c r="AQ25" s="782"/>
      <c r="AR25" s="782"/>
      <c r="AS25" s="782"/>
      <c r="AT25" s="782"/>
      <c r="AU25" s="782"/>
      <c r="AV25" s="782"/>
      <c r="AW25" s="782"/>
      <c r="AX25" s="782"/>
      <c r="AY25" s="782"/>
      <c r="AZ25" s="782"/>
      <c r="BA25" s="782"/>
      <c r="BB25" s="782"/>
      <c r="BC25" s="782"/>
      <c r="BD25" s="782"/>
      <c r="BE25" s="782"/>
      <c r="BF25" s="776"/>
      <c r="BG25" s="680" t="s">
        <v>230</v>
      </c>
      <c r="BH25" s="681"/>
      <c r="BI25" s="681"/>
      <c r="BJ25" s="681"/>
      <c r="BK25" s="681"/>
      <c r="BL25" s="681"/>
      <c r="BM25" s="681"/>
      <c r="BN25" s="682"/>
      <c r="BO25" s="713" t="s">
        <v>173</v>
      </c>
      <c r="BP25" s="713"/>
      <c r="BQ25" s="713"/>
      <c r="BR25" s="713"/>
      <c r="BS25" s="686" t="s">
        <v>230</v>
      </c>
      <c r="BT25" s="681"/>
      <c r="BU25" s="681"/>
      <c r="BV25" s="681"/>
      <c r="BW25" s="681"/>
      <c r="BX25" s="681"/>
      <c r="BY25" s="681"/>
      <c r="BZ25" s="681"/>
      <c r="CA25" s="681"/>
      <c r="CB25" s="727"/>
      <c r="CD25" s="719" t="s">
        <v>296</v>
      </c>
      <c r="CE25" s="720"/>
      <c r="CF25" s="720"/>
      <c r="CG25" s="720"/>
      <c r="CH25" s="720"/>
      <c r="CI25" s="720"/>
      <c r="CJ25" s="720"/>
      <c r="CK25" s="720"/>
      <c r="CL25" s="720"/>
      <c r="CM25" s="720"/>
      <c r="CN25" s="720"/>
      <c r="CO25" s="720"/>
      <c r="CP25" s="720"/>
      <c r="CQ25" s="721"/>
      <c r="CR25" s="680">
        <v>1632496</v>
      </c>
      <c r="CS25" s="699"/>
      <c r="CT25" s="699"/>
      <c r="CU25" s="699"/>
      <c r="CV25" s="699"/>
      <c r="CW25" s="699"/>
      <c r="CX25" s="699"/>
      <c r="CY25" s="700"/>
      <c r="CZ25" s="683">
        <v>14.9</v>
      </c>
      <c r="DA25" s="701"/>
      <c r="DB25" s="701"/>
      <c r="DC25" s="702"/>
      <c r="DD25" s="686">
        <v>1469454</v>
      </c>
      <c r="DE25" s="699"/>
      <c r="DF25" s="699"/>
      <c r="DG25" s="699"/>
      <c r="DH25" s="699"/>
      <c r="DI25" s="699"/>
      <c r="DJ25" s="699"/>
      <c r="DK25" s="700"/>
      <c r="DL25" s="686">
        <v>1407724</v>
      </c>
      <c r="DM25" s="699"/>
      <c r="DN25" s="699"/>
      <c r="DO25" s="699"/>
      <c r="DP25" s="699"/>
      <c r="DQ25" s="699"/>
      <c r="DR25" s="699"/>
      <c r="DS25" s="699"/>
      <c r="DT25" s="699"/>
      <c r="DU25" s="699"/>
      <c r="DV25" s="700"/>
      <c r="DW25" s="683">
        <v>24.1</v>
      </c>
      <c r="DX25" s="701"/>
      <c r="DY25" s="701"/>
      <c r="DZ25" s="701"/>
      <c r="EA25" s="701"/>
      <c r="EB25" s="701"/>
      <c r="EC25" s="722"/>
    </row>
    <row r="26" spans="2:133" ht="11.25" customHeight="1" x14ac:dyDescent="0.15">
      <c r="B26" s="677" t="s">
        <v>297</v>
      </c>
      <c r="C26" s="678"/>
      <c r="D26" s="678"/>
      <c r="E26" s="678"/>
      <c r="F26" s="678"/>
      <c r="G26" s="678"/>
      <c r="H26" s="678"/>
      <c r="I26" s="678"/>
      <c r="J26" s="678"/>
      <c r="K26" s="678"/>
      <c r="L26" s="678"/>
      <c r="M26" s="678"/>
      <c r="N26" s="678"/>
      <c r="O26" s="678"/>
      <c r="P26" s="678"/>
      <c r="Q26" s="679"/>
      <c r="R26" s="680">
        <v>5967578</v>
      </c>
      <c r="S26" s="681"/>
      <c r="T26" s="681"/>
      <c r="U26" s="681"/>
      <c r="V26" s="681"/>
      <c r="W26" s="681"/>
      <c r="X26" s="681"/>
      <c r="Y26" s="682"/>
      <c r="Z26" s="713">
        <v>53.2</v>
      </c>
      <c r="AA26" s="713"/>
      <c r="AB26" s="713"/>
      <c r="AC26" s="713"/>
      <c r="AD26" s="714">
        <v>5641936</v>
      </c>
      <c r="AE26" s="714"/>
      <c r="AF26" s="714"/>
      <c r="AG26" s="714"/>
      <c r="AH26" s="714"/>
      <c r="AI26" s="714"/>
      <c r="AJ26" s="714"/>
      <c r="AK26" s="714"/>
      <c r="AL26" s="683">
        <v>99.8</v>
      </c>
      <c r="AM26" s="684"/>
      <c r="AN26" s="684"/>
      <c r="AO26" s="715"/>
      <c r="AP26" s="774" t="s">
        <v>298</v>
      </c>
      <c r="AQ26" s="775"/>
      <c r="AR26" s="775"/>
      <c r="AS26" s="775"/>
      <c r="AT26" s="775"/>
      <c r="AU26" s="775"/>
      <c r="AV26" s="775"/>
      <c r="AW26" s="775"/>
      <c r="AX26" s="775"/>
      <c r="AY26" s="775"/>
      <c r="AZ26" s="775"/>
      <c r="BA26" s="775"/>
      <c r="BB26" s="775"/>
      <c r="BC26" s="775"/>
      <c r="BD26" s="775"/>
      <c r="BE26" s="775"/>
      <c r="BF26" s="776"/>
      <c r="BG26" s="680" t="s">
        <v>137</v>
      </c>
      <c r="BH26" s="681"/>
      <c r="BI26" s="681"/>
      <c r="BJ26" s="681"/>
      <c r="BK26" s="681"/>
      <c r="BL26" s="681"/>
      <c r="BM26" s="681"/>
      <c r="BN26" s="682"/>
      <c r="BO26" s="713" t="s">
        <v>230</v>
      </c>
      <c r="BP26" s="713"/>
      <c r="BQ26" s="713"/>
      <c r="BR26" s="713"/>
      <c r="BS26" s="686" t="s">
        <v>173</v>
      </c>
      <c r="BT26" s="681"/>
      <c r="BU26" s="681"/>
      <c r="BV26" s="681"/>
      <c r="BW26" s="681"/>
      <c r="BX26" s="681"/>
      <c r="BY26" s="681"/>
      <c r="BZ26" s="681"/>
      <c r="CA26" s="681"/>
      <c r="CB26" s="727"/>
      <c r="CD26" s="719" t="s">
        <v>299</v>
      </c>
      <c r="CE26" s="720"/>
      <c r="CF26" s="720"/>
      <c r="CG26" s="720"/>
      <c r="CH26" s="720"/>
      <c r="CI26" s="720"/>
      <c r="CJ26" s="720"/>
      <c r="CK26" s="720"/>
      <c r="CL26" s="720"/>
      <c r="CM26" s="720"/>
      <c r="CN26" s="720"/>
      <c r="CO26" s="720"/>
      <c r="CP26" s="720"/>
      <c r="CQ26" s="721"/>
      <c r="CR26" s="680">
        <v>876740</v>
      </c>
      <c r="CS26" s="681"/>
      <c r="CT26" s="681"/>
      <c r="CU26" s="681"/>
      <c r="CV26" s="681"/>
      <c r="CW26" s="681"/>
      <c r="CX26" s="681"/>
      <c r="CY26" s="682"/>
      <c r="CZ26" s="683">
        <v>8</v>
      </c>
      <c r="DA26" s="701"/>
      <c r="DB26" s="701"/>
      <c r="DC26" s="702"/>
      <c r="DD26" s="686">
        <v>777091</v>
      </c>
      <c r="DE26" s="681"/>
      <c r="DF26" s="681"/>
      <c r="DG26" s="681"/>
      <c r="DH26" s="681"/>
      <c r="DI26" s="681"/>
      <c r="DJ26" s="681"/>
      <c r="DK26" s="682"/>
      <c r="DL26" s="686" t="s">
        <v>173</v>
      </c>
      <c r="DM26" s="681"/>
      <c r="DN26" s="681"/>
      <c r="DO26" s="681"/>
      <c r="DP26" s="681"/>
      <c r="DQ26" s="681"/>
      <c r="DR26" s="681"/>
      <c r="DS26" s="681"/>
      <c r="DT26" s="681"/>
      <c r="DU26" s="681"/>
      <c r="DV26" s="682"/>
      <c r="DW26" s="683" t="s">
        <v>173</v>
      </c>
      <c r="DX26" s="701"/>
      <c r="DY26" s="701"/>
      <c r="DZ26" s="701"/>
      <c r="EA26" s="701"/>
      <c r="EB26" s="701"/>
      <c r="EC26" s="722"/>
    </row>
    <row r="27" spans="2:133" ht="11.25" customHeight="1" x14ac:dyDescent="0.15">
      <c r="B27" s="677" t="s">
        <v>300</v>
      </c>
      <c r="C27" s="678"/>
      <c r="D27" s="678"/>
      <c r="E27" s="678"/>
      <c r="F27" s="678"/>
      <c r="G27" s="678"/>
      <c r="H27" s="678"/>
      <c r="I27" s="678"/>
      <c r="J27" s="678"/>
      <c r="K27" s="678"/>
      <c r="L27" s="678"/>
      <c r="M27" s="678"/>
      <c r="N27" s="678"/>
      <c r="O27" s="678"/>
      <c r="P27" s="678"/>
      <c r="Q27" s="679"/>
      <c r="R27" s="680">
        <v>1286</v>
      </c>
      <c r="S27" s="681"/>
      <c r="T27" s="681"/>
      <c r="U27" s="681"/>
      <c r="V27" s="681"/>
      <c r="W27" s="681"/>
      <c r="X27" s="681"/>
      <c r="Y27" s="682"/>
      <c r="Z27" s="713">
        <v>0</v>
      </c>
      <c r="AA27" s="713"/>
      <c r="AB27" s="713"/>
      <c r="AC27" s="713"/>
      <c r="AD27" s="714">
        <v>1286</v>
      </c>
      <c r="AE27" s="714"/>
      <c r="AF27" s="714"/>
      <c r="AG27" s="714"/>
      <c r="AH27" s="714"/>
      <c r="AI27" s="714"/>
      <c r="AJ27" s="714"/>
      <c r="AK27" s="714"/>
      <c r="AL27" s="683">
        <v>0</v>
      </c>
      <c r="AM27" s="684"/>
      <c r="AN27" s="684"/>
      <c r="AO27" s="715"/>
      <c r="AP27" s="677" t="s">
        <v>301</v>
      </c>
      <c r="AQ27" s="678"/>
      <c r="AR27" s="678"/>
      <c r="AS27" s="678"/>
      <c r="AT27" s="678"/>
      <c r="AU27" s="678"/>
      <c r="AV27" s="678"/>
      <c r="AW27" s="678"/>
      <c r="AX27" s="678"/>
      <c r="AY27" s="678"/>
      <c r="AZ27" s="678"/>
      <c r="BA27" s="678"/>
      <c r="BB27" s="678"/>
      <c r="BC27" s="678"/>
      <c r="BD27" s="678"/>
      <c r="BE27" s="678"/>
      <c r="BF27" s="679"/>
      <c r="BG27" s="680">
        <v>1658103</v>
      </c>
      <c r="BH27" s="681"/>
      <c r="BI27" s="681"/>
      <c r="BJ27" s="681"/>
      <c r="BK27" s="681"/>
      <c r="BL27" s="681"/>
      <c r="BM27" s="681"/>
      <c r="BN27" s="682"/>
      <c r="BO27" s="713">
        <v>100</v>
      </c>
      <c r="BP27" s="713"/>
      <c r="BQ27" s="713"/>
      <c r="BR27" s="713"/>
      <c r="BS27" s="686" t="s">
        <v>173</v>
      </c>
      <c r="BT27" s="681"/>
      <c r="BU27" s="681"/>
      <c r="BV27" s="681"/>
      <c r="BW27" s="681"/>
      <c r="BX27" s="681"/>
      <c r="BY27" s="681"/>
      <c r="BZ27" s="681"/>
      <c r="CA27" s="681"/>
      <c r="CB27" s="727"/>
      <c r="CD27" s="719" t="s">
        <v>302</v>
      </c>
      <c r="CE27" s="720"/>
      <c r="CF27" s="720"/>
      <c r="CG27" s="720"/>
      <c r="CH27" s="720"/>
      <c r="CI27" s="720"/>
      <c r="CJ27" s="720"/>
      <c r="CK27" s="720"/>
      <c r="CL27" s="720"/>
      <c r="CM27" s="720"/>
      <c r="CN27" s="720"/>
      <c r="CO27" s="720"/>
      <c r="CP27" s="720"/>
      <c r="CQ27" s="721"/>
      <c r="CR27" s="680">
        <v>1052717</v>
      </c>
      <c r="CS27" s="699"/>
      <c r="CT27" s="699"/>
      <c r="CU27" s="699"/>
      <c r="CV27" s="699"/>
      <c r="CW27" s="699"/>
      <c r="CX27" s="699"/>
      <c r="CY27" s="700"/>
      <c r="CZ27" s="683">
        <v>9.6</v>
      </c>
      <c r="DA27" s="701"/>
      <c r="DB27" s="701"/>
      <c r="DC27" s="702"/>
      <c r="DD27" s="686">
        <v>288882</v>
      </c>
      <c r="DE27" s="699"/>
      <c r="DF27" s="699"/>
      <c r="DG27" s="699"/>
      <c r="DH27" s="699"/>
      <c r="DI27" s="699"/>
      <c r="DJ27" s="699"/>
      <c r="DK27" s="700"/>
      <c r="DL27" s="686">
        <v>279854</v>
      </c>
      <c r="DM27" s="699"/>
      <c r="DN27" s="699"/>
      <c r="DO27" s="699"/>
      <c r="DP27" s="699"/>
      <c r="DQ27" s="699"/>
      <c r="DR27" s="699"/>
      <c r="DS27" s="699"/>
      <c r="DT27" s="699"/>
      <c r="DU27" s="699"/>
      <c r="DV27" s="700"/>
      <c r="DW27" s="683">
        <v>4.8</v>
      </c>
      <c r="DX27" s="701"/>
      <c r="DY27" s="701"/>
      <c r="DZ27" s="701"/>
      <c r="EA27" s="701"/>
      <c r="EB27" s="701"/>
      <c r="EC27" s="722"/>
    </row>
    <row r="28" spans="2:133" ht="11.25" customHeight="1" x14ac:dyDescent="0.15">
      <c r="B28" s="677" t="s">
        <v>303</v>
      </c>
      <c r="C28" s="678"/>
      <c r="D28" s="678"/>
      <c r="E28" s="678"/>
      <c r="F28" s="678"/>
      <c r="G28" s="678"/>
      <c r="H28" s="678"/>
      <c r="I28" s="678"/>
      <c r="J28" s="678"/>
      <c r="K28" s="678"/>
      <c r="L28" s="678"/>
      <c r="M28" s="678"/>
      <c r="N28" s="678"/>
      <c r="O28" s="678"/>
      <c r="P28" s="678"/>
      <c r="Q28" s="679"/>
      <c r="R28" s="680">
        <v>45129</v>
      </c>
      <c r="S28" s="681"/>
      <c r="T28" s="681"/>
      <c r="U28" s="681"/>
      <c r="V28" s="681"/>
      <c r="W28" s="681"/>
      <c r="X28" s="681"/>
      <c r="Y28" s="682"/>
      <c r="Z28" s="713">
        <v>0.4</v>
      </c>
      <c r="AA28" s="713"/>
      <c r="AB28" s="713"/>
      <c r="AC28" s="713"/>
      <c r="AD28" s="714" t="s">
        <v>230</v>
      </c>
      <c r="AE28" s="714"/>
      <c r="AF28" s="714"/>
      <c r="AG28" s="714"/>
      <c r="AH28" s="714"/>
      <c r="AI28" s="714"/>
      <c r="AJ28" s="714"/>
      <c r="AK28" s="714"/>
      <c r="AL28" s="683" t="s">
        <v>173</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304</v>
      </c>
      <c r="CE28" s="720"/>
      <c r="CF28" s="720"/>
      <c r="CG28" s="720"/>
      <c r="CH28" s="720"/>
      <c r="CI28" s="720"/>
      <c r="CJ28" s="720"/>
      <c r="CK28" s="720"/>
      <c r="CL28" s="720"/>
      <c r="CM28" s="720"/>
      <c r="CN28" s="720"/>
      <c r="CO28" s="720"/>
      <c r="CP28" s="720"/>
      <c r="CQ28" s="721"/>
      <c r="CR28" s="680">
        <v>1114739</v>
      </c>
      <c r="CS28" s="681"/>
      <c r="CT28" s="681"/>
      <c r="CU28" s="681"/>
      <c r="CV28" s="681"/>
      <c r="CW28" s="681"/>
      <c r="CX28" s="681"/>
      <c r="CY28" s="682"/>
      <c r="CZ28" s="683">
        <v>10.199999999999999</v>
      </c>
      <c r="DA28" s="701"/>
      <c r="DB28" s="701"/>
      <c r="DC28" s="702"/>
      <c r="DD28" s="686">
        <v>1074629</v>
      </c>
      <c r="DE28" s="681"/>
      <c r="DF28" s="681"/>
      <c r="DG28" s="681"/>
      <c r="DH28" s="681"/>
      <c r="DI28" s="681"/>
      <c r="DJ28" s="681"/>
      <c r="DK28" s="682"/>
      <c r="DL28" s="686">
        <v>1074629</v>
      </c>
      <c r="DM28" s="681"/>
      <c r="DN28" s="681"/>
      <c r="DO28" s="681"/>
      <c r="DP28" s="681"/>
      <c r="DQ28" s="681"/>
      <c r="DR28" s="681"/>
      <c r="DS28" s="681"/>
      <c r="DT28" s="681"/>
      <c r="DU28" s="681"/>
      <c r="DV28" s="682"/>
      <c r="DW28" s="683">
        <v>18.399999999999999</v>
      </c>
      <c r="DX28" s="701"/>
      <c r="DY28" s="701"/>
      <c r="DZ28" s="701"/>
      <c r="EA28" s="701"/>
      <c r="EB28" s="701"/>
      <c r="EC28" s="722"/>
    </row>
    <row r="29" spans="2:133" ht="11.25" customHeight="1" x14ac:dyDescent="0.15">
      <c r="B29" s="677" t="s">
        <v>305</v>
      </c>
      <c r="C29" s="678"/>
      <c r="D29" s="678"/>
      <c r="E29" s="678"/>
      <c r="F29" s="678"/>
      <c r="G29" s="678"/>
      <c r="H29" s="678"/>
      <c r="I29" s="678"/>
      <c r="J29" s="678"/>
      <c r="K29" s="678"/>
      <c r="L29" s="678"/>
      <c r="M29" s="678"/>
      <c r="N29" s="678"/>
      <c r="O29" s="678"/>
      <c r="P29" s="678"/>
      <c r="Q29" s="679"/>
      <c r="R29" s="680">
        <v>85034</v>
      </c>
      <c r="S29" s="681"/>
      <c r="T29" s="681"/>
      <c r="U29" s="681"/>
      <c r="V29" s="681"/>
      <c r="W29" s="681"/>
      <c r="X29" s="681"/>
      <c r="Y29" s="682"/>
      <c r="Z29" s="713">
        <v>0.8</v>
      </c>
      <c r="AA29" s="713"/>
      <c r="AB29" s="713"/>
      <c r="AC29" s="713"/>
      <c r="AD29" s="714">
        <v>3467</v>
      </c>
      <c r="AE29" s="714"/>
      <c r="AF29" s="714"/>
      <c r="AG29" s="714"/>
      <c r="AH29" s="714"/>
      <c r="AI29" s="714"/>
      <c r="AJ29" s="714"/>
      <c r="AK29" s="714"/>
      <c r="AL29" s="683">
        <v>0.1</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306</v>
      </c>
      <c r="CE29" s="766"/>
      <c r="CF29" s="719" t="s">
        <v>70</v>
      </c>
      <c r="CG29" s="720"/>
      <c r="CH29" s="720"/>
      <c r="CI29" s="720"/>
      <c r="CJ29" s="720"/>
      <c r="CK29" s="720"/>
      <c r="CL29" s="720"/>
      <c r="CM29" s="720"/>
      <c r="CN29" s="720"/>
      <c r="CO29" s="720"/>
      <c r="CP29" s="720"/>
      <c r="CQ29" s="721"/>
      <c r="CR29" s="680">
        <v>1114739</v>
      </c>
      <c r="CS29" s="699"/>
      <c r="CT29" s="699"/>
      <c r="CU29" s="699"/>
      <c r="CV29" s="699"/>
      <c r="CW29" s="699"/>
      <c r="CX29" s="699"/>
      <c r="CY29" s="700"/>
      <c r="CZ29" s="683">
        <v>10.199999999999999</v>
      </c>
      <c r="DA29" s="701"/>
      <c r="DB29" s="701"/>
      <c r="DC29" s="702"/>
      <c r="DD29" s="686">
        <v>1074629</v>
      </c>
      <c r="DE29" s="699"/>
      <c r="DF29" s="699"/>
      <c r="DG29" s="699"/>
      <c r="DH29" s="699"/>
      <c r="DI29" s="699"/>
      <c r="DJ29" s="699"/>
      <c r="DK29" s="700"/>
      <c r="DL29" s="686">
        <v>1074629</v>
      </c>
      <c r="DM29" s="699"/>
      <c r="DN29" s="699"/>
      <c r="DO29" s="699"/>
      <c r="DP29" s="699"/>
      <c r="DQ29" s="699"/>
      <c r="DR29" s="699"/>
      <c r="DS29" s="699"/>
      <c r="DT29" s="699"/>
      <c r="DU29" s="699"/>
      <c r="DV29" s="700"/>
      <c r="DW29" s="683">
        <v>18.399999999999999</v>
      </c>
      <c r="DX29" s="701"/>
      <c r="DY29" s="701"/>
      <c r="DZ29" s="701"/>
      <c r="EA29" s="701"/>
      <c r="EB29" s="701"/>
      <c r="EC29" s="722"/>
    </row>
    <row r="30" spans="2:133" ht="11.25" customHeight="1" x14ac:dyDescent="0.15">
      <c r="B30" s="677" t="s">
        <v>307</v>
      </c>
      <c r="C30" s="678"/>
      <c r="D30" s="678"/>
      <c r="E30" s="678"/>
      <c r="F30" s="678"/>
      <c r="G30" s="678"/>
      <c r="H30" s="678"/>
      <c r="I30" s="678"/>
      <c r="J30" s="678"/>
      <c r="K30" s="678"/>
      <c r="L30" s="678"/>
      <c r="M30" s="678"/>
      <c r="N30" s="678"/>
      <c r="O30" s="678"/>
      <c r="P30" s="678"/>
      <c r="Q30" s="679"/>
      <c r="R30" s="680">
        <v>9926</v>
      </c>
      <c r="S30" s="681"/>
      <c r="T30" s="681"/>
      <c r="U30" s="681"/>
      <c r="V30" s="681"/>
      <c r="W30" s="681"/>
      <c r="X30" s="681"/>
      <c r="Y30" s="682"/>
      <c r="Z30" s="713">
        <v>0.1</v>
      </c>
      <c r="AA30" s="713"/>
      <c r="AB30" s="713"/>
      <c r="AC30" s="713"/>
      <c r="AD30" s="714" t="s">
        <v>137</v>
      </c>
      <c r="AE30" s="714"/>
      <c r="AF30" s="714"/>
      <c r="AG30" s="714"/>
      <c r="AH30" s="714"/>
      <c r="AI30" s="714"/>
      <c r="AJ30" s="714"/>
      <c r="AK30" s="714"/>
      <c r="AL30" s="683" t="s">
        <v>230</v>
      </c>
      <c r="AM30" s="684"/>
      <c r="AN30" s="684"/>
      <c r="AO30" s="715"/>
      <c r="AP30" s="741" t="s">
        <v>224</v>
      </c>
      <c r="AQ30" s="742"/>
      <c r="AR30" s="742"/>
      <c r="AS30" s="742"/>
      <c r="AT30" s="742"/>
      <c r="AU30" s="742"/>
      <c r="AV30" s="742"/>
      <c r="AW30" s="742"/>
      <c r="AX30" s="742"/>
      <c r="AY30" s="742"/>
      <c r="AZ30" s="742"/>
      <c r="BA30" s="742"/>
      <c r="BB30" s="742"/>
      <c r="BC30" s="742"/>
      <c r="BD30" s="742"/>
      <c r="BE30" s="742"/>
      <c r="BF30" s="743"/>
      <c r="BG30" s="741" t="s">
        <v>308</v>
      </c>
      <c r="BH30" s="754"/>
      <c r="BI30" s="754"/>
      <c r="BJ30" s="754"/>
      <c r="BK30" s="754"/>
      <c r="BL30" s="754"/>
      <c r="BM30" s="754"/>
      <c r="BN30" s="754"/>
      <c r="BO30" s="754"/>
      <c r="BP30" s="754"/>
      <c r="BQ30" s="755"/>
      <c r="BR30" s="741" t="s">
        <v>309</v>
      </c>
      <c r="BS30" s="754"/>
      <c r="BT30" s="754"/>
      <c r="BU30" s="754"/>
      <c r="BV30" s="754"/>
      <c r="BW30" s="754"/>
      <c r="BX30" s="754"/>
      <c r="BY30" s="754"/>
      <c r="BZ30" s="754"/>
      <c r="CA30" s="754"/>
      <c r="CB30" s="755"/>
      <c r="CD30" s="767"/>
      <c r="CE30" s="768"/>
      <c r="CF30" s="719" t="s">
        <v>310</v>
      </c>
      <c r="CG30" s="720"/>
      <c r="CH30" s="720"/>
      <c r="CI30" s="720"/>
      <c r="CJ30" s="720"/>
      <c r="CK30" s="720"/>
      <c r="CL30" s="720"/>
      <c r="CM30" s="720"/>
      <c r="CN30" s="720"/>
      <c r="CO30" s="720"/>
      <c r="CP30" s="720"/>
      <c r="CQ30" s="721"/>
      <c r="CR30" s="680">
        <v>1051644</v>
      </c>
      <c r="CS30" s="681"/>
      <c r="CT30" s="681"/>
      <c r="CU30" s="681"/>
      <c r="CV30" s="681"/>
      <c r="CW30" s="681"/>
      <c r="CX30" s="681"/>
      <c r="CY30" s="682"/>
      <c r="CZ30" s="683">
        <v>9.6</v>
      </c>
      <c r="DA30" s="701"/>
      <c r="DB30" s="701"/>
      <c r="DC30" s="702"/>
      <c r="DD30" s="686">
        <v>1019361</v>
      </c>
      <c r="DE30" s="681"/>
      <c r="DF30" s="681"/>
      <c r="DG30" s="681"/>
      <c r="DH30" s="681"/>
      <c r="DI30" s="681"/>
      <c r="DJ30" s="681"/>
      <c r="DK30" s="682"/>
      <c r="DL30" s="686">
        <v>1019361</v>
      </c>
      <c r="DM30" s="681"/>
      <c r="DN30" s="681"/>
      <c r="DO30" s="681"/>
      <c r="DP30" s="681"/>
      <c r="DQ30" s="681"/>
      <c r="DR30" s="681"/>
      <c r="DS30" s="681"/>
      <c r="DT30" s="681"/>
      <c r="DU30" s="681"/>
      <c r="DV30" s="682"/>
      <c r="DW30" s="683">
        <v>17.5</v>
      </c>
      <c r="DX30" s="701"/>
      <c r="DY30" s="701"/>
      <c r="DZ30" s="701"/>
      <c r="EA30" s="701"/>
      <c r="EB30" s="701"/>
      <c r="EC30" s="722"/>
    </row>
    <row r="31" spans="2:133" ht="11.25" customHeight="1" x14ac:dyDescent="0.15">
      <c r="B31" s="677" t="s">
        <v>311</v>
      </c>
      <c r="C31" s="678"/>
      <c r="D31" s="678"/>
      <c r="E31" s="678"/>
      <c r="F31" s="678"/>
      <c r="G31" s="678"/>
      <c r="H31" s="678"/>
      <c r="I31" s="678"/>
      <c r="J31" s="678"/>
      <c r="K31" s="678"/>
      <c r="L31" s="678"/>
      <c r="M31" s="678"/>
      <c r="N31" s="678"/>
      <c r="O31" s="678"/>
      <c r="P31" s="678"/>
      <c r="Q31" s="679"/>
      <c r="R31" s="680">
        <v>2699434</v>
      </c>
      <c r="S31" s="681"/>
      <c r="T31" s="681"/>
      <c r="U31" s="681"/>
      <c r="V31" s="681"/>
      <c r="W31" s="681"/>
      <c r="X31" s="681"/>
      <c r="Y31" s="682"/>
      <c r="Z31" s="713">
        <v>24.1</v>
      </c>
      <c r="AA31" s="713"/>
      <c r="AB31" s="713"/>
      <c r="AC31" s="713"/>
      <c r="AD31" s="714" t="s">
        <v>230</v>
      </c>
      <c r="AE31" s="714"/>
      <c r="AF31" s="714"/>
      <c r="AG31" s="714"/>
      <c r="AH31" s="714"/>
      <c r="AI31" s="714"/>
      <c r="AJ31" s="714"/>
      <c r="AK31" s="714"/>
      <c r="AL31" s="683" t="s">
        <v>230</v>
      </c>
      <c r="AM31" s="684"/>
      <c r="AN31" s="684"/>
      <c r="AO31" s="715"/>
      <c r="AP31" s="756" t="s">
        <v>312</v>
      </c>
      <c r="AQ31" s="757"/>
      <c r="AR31" s="757"/>
      <c r="AS31" s="757"/>
      <c r="AT31" s="762" t="s">
        <v>313</v>
      </c>
      <c r="AU31" s="231"/>
      <c r="AV31" s="231"/>
      <c r="AW31" s="231"/>
      <c r="AX31" s="746" t="s">
        <v>187</v>
      </c>
      <c r="AY31" s="747"/>
      <c r="AZ31" s="747"/>
      <c r="BA31" s="747"/>
      <c r="BB31" s="747"/>
      <c r="BC31" s="747"/>
      <c r="BD31" s="747"/>
      <c r="BE31" s="747"/>
      <c r="BF31" s="748"/>
      <c r="BG31" s="749">
        <v>98.5</v>
      </c>
      <c r="BH31" s="750"/>
      <c r="BI31" s="750"/>
      <c r="BJ31" s="750"/>
      <c r="BK31" s="750"/>
      <c r="BL31" s="750"/>
      <c r="BM31" s="751">
        <v>97</v>
      </c>
      <c r="BN31" s="750"/>
      <c r="BO31" s="750"/>
      <c r="BP31" s="750"/>
      <c r="BQ31" s="752"/>
      <c r="BR31" s="749">
        <v>99</v>
      </c>
      <c r="BS31" s="750"/>
      <c r="BT31" s="750"/>
      <c r="BU31" s="750"/>
      <c r="BV31" s="750"/>
      <c r="BW31" s="750"/>
      <c r="BX31" s="751">
        <v>96.6</v>
      </c>
      <c r="BY31" s="750"/>
      <c r="BZ31" s="750"/>
      <c r="CA31" s="750"/>
      <c r="CB31" s="752"/>
      <c r="CD31" s="767"/>
      <c r="CE31" s="768"/>
      <c r="CF31" s="719" t="s">
        <v>314</v>
      </c>
      <c r="CG31" s="720"/>
      <c r="CH31" s="720"/>
      <c r="CI31" s="720"/>
      <c r="CJ31" s="720"/>
      <c r="CK31" s="720"/>
      <c r="CL31" s="720"/>
      <c r="CM31" s="720"/>
      <c r="CN31" s="720"/>
      <c r="CO31" s="720"/>
      <c r="CP31" s="720"/>
      <c r="CQ31" s="721"/>
      <c r="CR31" s="680">
        <v>63095</v>
      </c>
      <c r="CS31" s="699"/>
      <c r="CT31" s="699"/>
      <c r="CU31" s="699"/>
      <c r="CV31" s="699"/>
      <c r="CW31" s="699"/>
      <c r="CX31" s="699"/>
      <c r="CY31" s="700"/>
      <c r="CZ31" s="683">
        <v>0.6</v>
      </c>
      <c r="DA31" s="701"/>
      <c r="DB31" s="701"/>
      <c r="DC31" s="702"/>
      <c r="DD31" s="686">
        <v>55268</v>
      </c>
      <c r="DE31" s="699"/>
      <c r="DF31" s="699"/>
      <c r="DG31" s="699"/>
      <c r="DH31" s="699"/>
      <c r="DI31" s="699"/>
      <c r="DJ31" s="699"/>
      <c r="DK31" s="700"/>
      <c r="DL31" s="686">
        <v>55268</v>
      </c>
      <c r="DM31" s="699"/>
      <c r="DN31" s="699"/>
      <c r="DO31" s="699"/>
      <c r="DP31" s="699"/>
      <c r="DQ31" s="699"/>
      <c r="DR31" s="699"/>
      <c r="DS31" s="699"/>
      <c r="DT31" s="699"/>
      <c r="DU31" s="699"/>
      <c r="DV31" s="700"/>
      <c r="DW31" s="683">
        <v>0.9</v>
      </c>
      <c r="DX31" s="701"/>
      <c r="DY31" s="701"/>
      <c r="DZ31" s="701"/>
      <c r="EA31" s="701"/>
      <c r="EB31" s="701"/>
      <c r="EC31" s="722"/>
    </row>
    <row r="32" spans="2:133" ht="11.25" customHeight="1" x14ac:dyDescent="0.15">
      <c r="B32" s="771" t="s">
        <v>315</v>
      </c>
      <c r="C32" s="772"/>
      <c r="D32" s="772"/>
      <c r="E32" s="772"/>
      <c r="F32" s="772"/>
      <c r="G32" s="772"/>
      <c r="H32" s="772"/>
      <c r="I32" s="772"/>
      <c r="J32" s="772"/>
      <c r="K32" s="772"/>
      <c r="L32" s="772"/>
      <c r="M32" s="772"/>
      <c r="N32" s="772"/>
      <c r="O32" s="772"/>
      <c r="P32" s="772"/>
      <c r="Q32" s="773"/>
      <c r="R32" s="680" t="s">
        <v>173</v>
      </c>
      <c r="S32" s="681"/>
      <c r="T32" s="681"/>
      <c r="U32" s="681"/>
      <c r="V32" s="681"/>
      <c r="W32" s="681"/>
      <c r="X32" s="681"/>
      <c r="Y32" s="682"/>
      <c r="Z32" s="713" t="s">
        <v>137</v>
      </c>
      <c r="AA32" s="713"/>
      <c r="AB32" s="713"/>
      <c r="AC32" s="713"/>
      <c r="AD32" s="714" t="s">
        <v>173</v>
      </c>
      <c r="AE32" s="714"/>
      <c r="AF32" s="714"/>
      <c r="AG32" s="714"/>
      <c r="AH32" s="714"/>
      <c r="AI32" s="714"/>
      <c r="AJ32" s="714"/>
      <c r="AK32" s="714"/>
      <c r="AL32" s="683" t="s">
        <v>137</v>
      </c>
      <c r="AM32" s="684"/>
      <c r="AN32" s="684"/>
      <c r="AO32" s="715"/>
      <c r="AP32" s="758"/>
      <c r="AQ32" s="759"/>
      <c r="AR32" s="759"/>
      <c r="AS32" s="759"/>
      <c r="AT32" s="763"/>
      <c r="AU32" s="230" t="s">
        <v>316</v>
      </c>
      <c r="AV32" s="230"/>
      <c r="AW32" s="230"/>
      <c r="AX32" s="677" t="s">
        <v>317</v>
      </c>
      <c r="AY32" s="678"/>
      <c r="AZ32" s="678"/>
      <c r="BA32" s="678"/>
      <c r="BB32" s="678"/>
      <c r="BC32" s="678"/>
      <c r="BD32" s="678"/>
      <c r="BE32" s="678"/>
      <c r="BF32" s="679"/>
      <c r="BG32" s="753">
        <v>97.8</v>
      </c>
      <c r="BH32" s="699"/>
      <c r="BI32" s="699"/>
      <c r="BJ32" s="699"/>
      <c r="BK32" s="699"/>
      <c r="BL32" s="699"/>
      <c r="BM32" s="684">
        <v>96.9</v>
      </c>
      <c r="BN32" s="745"/>
      <c r="BO32" s="745"/>
      <c r="BP32" s="745"/>
      <c r="BQ32" s="726"/>
      <c r="BR32" s="753">
        <v>99</v>
      </c>
      <c r="BS32" s="699"/>
      <c r="BT32" s="699"/>
      <c r="BU32" s="699"/>
      <c r="BV32" s="699"/>
      <c r="BW32" s="699"/>
      <c r="BX32" s="684">
        <v>97.7</v>
      </c>
      <c r="BY32" s="745"/>
      <c r="BZ32" s="745"/>
      <c r="CA32" s="745"/>
      <c r="CB32" s="726"/>
      <c r="CD32" s="769"/>
      <c r="CE32" s="770"/>
      <c r="CF32" s="719" t="s">
        <v>318</v>
      </c>
      <c r="CG32" s="720"/>
      <c r="CH32" s="720"/>
      <c r="CI32" s="720"/>
      <c r="CJ32" s="720"/>
      <c r="CK32" s="720"/>
      <c r="CL32" s="720"/>
      <c r="CM32" s="720"/>
      <c r="CN32" s="720"/>
      <c r="CO32" s="720"/>
      <c r="CP32" s="720"/>
      <c r="CQ32" s="721"/>
      <c r="CR32" s="680" t="s">
        <v>173</v>
      </c>
      <c r="CS32" s="681"/>
      <c r="CT32" s="681"/>
      <c r="CU32" s="681"/>
      <c r="CV32" s="681"/>
      <c r="CW32" s="681"/>
      <c r="CX32" s="681"/>
      <c r="CY32" s="682"/>
      <c r="CZ32" s="683" t="s">
        <v>173</v>
      </c>
      <c r="DA32" s="701"/>
      <c r="DB32" s="701"/>
      <c r="DC32" s="702"/>
      <c r="DD32" s="686" t="s">
        <v>173</v>
      </c>
      <c r="DE32" s="681"/>
      <c r="DF32" s="681"/>
      <c r="DG32" s="681"/>
      <c r="DH32" s="681"/>
      <c r="DI32" s="681"/>
      <c r="DJ32" s="681"/>
      <c r="DK32" s="682"/>
      <c r="DL32" s="686" t="s">
        <v>173</v>
      </c>
      <c r="DM32" s="681"/>
      <c r="DN32" s="681"/>
      <c r="DO32" s="681"/>
      <c r="DP32" s="681"/>
      <c r="DQ32" s="681"/>
      <c r="DR32" s="681"/>
      <c r="DS32" s="681"/>
      <c r="DT32" s="681"/>
      <c r="DU32" s="681"/>
      <c r="DV32" s="682"/>
      <c r="DW32" s="683" t="s">
        <v>230</v>
      </c>
      <c r="DX32" s="701"/>
      <c r="DY32" s="701"/>
      <c r="DZ32" s="701"/>
      <c r="EA32" s="701"/>
      <c r="EB32" s="701"/>
      <c r="EC32" s="722"/>
    </row>
    <row r="33" spans="2:133" ht="11.25" customHeight="1" x14ac:dyDescent="0.15">
      <c r="B33" s="677" t="s">
        <v>319</v>
      </c>
      <c r="C33" s="678"/>
      <c r="D33" s="678"/>
      <c r="E33" s="678"/>
      <c r="F33" s="678"/>
      <c r="G33" s="678"/>
      <c r="H33" s="678"/>
      <c r="I33" s="678"/>
      <c r="J33" s="678"/>
      <c r="K33" s="678"/>
      <c r="L33" s="678"/>
      <c r="M33" s="678"/>
      <c r="N33" s="678"/>
      <c r="O33" s="678"/>
      <c r="P33" s="678"/>
      <c r="Q33" s="679"/>
      <c r="R33" s="680">
        <v>470207</v>
      </c>
      <c r="S33" s="681"/>
      <c r="T33" s="681"/>
      <c r="U33" s="681"/>
      <c r="V33" s="681"/>
      <c r="W33" s="681"/>
      <c r="X33" s="681"/>
      <c r="Y33" s="682"/>
      <c r="Z33" s="713">
        <v>4.2</v>
      </c>
      <c r="AA33" s="713"/>
      <c r="AB33" s="713"/>
      <c r="AC33" s="713"/>
      <c r="AD33" s="714" t="s">
        <v>230</v>
      </c>
      <c r="AE33" s="714"/>
      <c r="AF33" s="714"/>
      <c r="AG33" s="714"/>
      <c r="AH33" s="714"/>
      <c r="AI33" s="714"/>
      <c r="AJ33" s="714"/>
      <c r="AK33" s="714"/>
      <c r="AL33" s="683" t="s">
        <v>137</v>
      </c>
      <c r="AM33" s="684"/>
      <c r="AN33" s="684"/>
      <c r="AO33" s="715"/>
      <c r="AP33" s="760"/>
      <c r="AQ33" s="761"/>
      <c r="AR33" s="761"/>
      <c r="AS33" s="761"/>
      <c r="AT33" s="764"/>
      <c r="AU33" s="232"/>
      <c r="AV33" s="232"/>
      <c r="AW33" s="232"/>
      <c r="AX33" s="661" t="s">
        <v>320</v>
      </c>
      <c r="AY33" s="662"/>
      <c r="AZ33" s="662"/>
      <c r="BA33" s="662"/>
      <c r="BB33" s="662"/>
      <c r="BC33" s="662"/>
      <c r="BD33" s="662"/>
      <c r="BE33" s="662"/>
      <c r="BF33" s="663"/>
      <c r="BG33" s="744">
        <v>99</v>
      </c>
      <c r="BH33" s="665"/>
      <c r="BI33" s="665"/>
      <c r="BJ33" s="665"/>
      <c r="BK33" s="665"/>
      <c r="BL33" s="665"/>
      <c r="BM33" s="707">
        <v>96.8</v>
      </c>
      <c r="BN33" s="665"/>
      <c r="BO33" s="665"/>
      <c r="BP33" s="665"/>
      <c r="BQ33" s="709"/>
      <c r="BR33" s="744">
        <v>98.9</v>
      </c>
      <c r="BS33" s="665"/>
      <c r="BT33" s="665"/>
      <c r="BU33" s="665"/>
      <c r="BV33" s="665"/>
      <c r="BW33" s="665"/>
      <c r="BX33" s="707">
        <v>95</v>
      </c>
      <c r="BY33" s="665"/>
      <c r="BZ33" s="665"/>
      <c r="CA33" s="665"/>
      <c r="CB33" s="709"/>
      <c r="CD33" s="719" t="s">
        <v>321</v>
      </c>
      <c r="CE33" s="720"/>
      <c r="CF33" s="720"/>
      <c r="CG33" s="720"/>
      <c r="CH33" s="720"/>
      <c r="CI33" s="720"/>
      <c r="CJ33" s="720"/>
      <c r="CK33" s="720"/>
      <c r="CL33" s="720"/>
      <c r="CM33" s="720"/>
      <c r="CN33" s="720"/>
      <c r="CO33" s="720"/>
      <c r="CP33" s="720"/>
      <c r="CQ33" s="721"/>
      <c r="CR33" s="680">
        <v>6397333</v>
      </c>
      <c r="CS33" s="699"/>
      <c r="CT33" s="699"/>
      <c r="CU33" s="699"/>
      <c r="CV33" s="699"/>
      <c r="CW33" s="699"/>
      <c r="CX33" s="699"/>
      <c r="CY33" s="700"/>
      <c r="CZ33" s="683">
        <v>58.5</v>
      </c>
      <c r="DA33" s="701"/>
      <c r="DB33" s="701"/>
      <c r="DC33" s="702"/>
      <c r="DD33" s="686">
        <v>3862932</v>
      </c>
      <c r="DE33" s="699"/>
      <c r="DF33" s="699"/>
      <c r="DG33" s="699"/>
      <c r="DH33" s="699"/>
      <c r="DI33" s="699"/>
      <c r="DJ33" s="699"/>
      <c r="DK33" s="700"/>
      <c r="DL33" s="686">
        <v>2915728</v>
      </c>
      <c r="DM33" s="699"/>
      <c r="DN33" s="699"/>
      <c r="DO33" s="699"/>
      <c r="DP33" s="699"/>
      <c r="DQ33" s="699"/>
      <c r="DR33" s="699"/>
      <c r="DS33" s="699"/>
      <c r="DT33" s="699"/>
      <c r="DU33" s="699"/>
      <c r="DV33" s="700"/>
      <c r="DW33" s="683">
        <v>50</v>
      </c>
      <c r="DX33" s="701"/>
      <c r="DY33" s="701"/>
      <c r="DZ33" s="701"/>
      <c r="EA33" s="701"/>
      <c r="EB33" s="701"/>
      <c r="EC33" s="722"/>
    </row>
    <row r="34" spans="2:133" ht="11.25" customHeight="1" x14ac:dyDescent="0.15">
      <c r="B34" s="677" t="s">
        <v>322</v>
      </c>
      <c r="C34" s="678"/>
      <c r="D34" s="678"/>
      <c r="E34" s="678"/>
      <c r="F34" s="678"/>
      <c r="G34" s="678"/>
      <c r="H34" s="678"/>
      <c r="I34" s="678"/>
      <c r="J34" s="678"/>
      <c r="K34" s="678"/>
      <c r="L34" s="678"/>
      <c r="M34" s="678"/>
      <c r="N34" s="678"/>
      <c r="O34" s="678"/>
      <c r="P34" s="678"/>
      <c r="Q34" s="679"/>
      <c r="R34" s="680">
        <v>51732</v>
      </c>
      <c r="S34" s="681"/>
      <c r="T34" s="681"/>
      <c r="U34" s="681"/>
      <c r="V34" s="681"/>
      <c r="W34" s="681"/>
      <c r="X34" s="681"/>
      <c r="Y34" s="682"/>
      <c r="Z34" s="713">
        <v>0.5</v>
      </c>
      <c r="AA34" s="713"/>
      <c r="AB34" s="713"/>
      <c r="AC34" s="713"/>
      <c r="AD34" s="714">
        <v>192</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323</v>
      </c>
      <c r="CE34" s="720"/>
      <c r="CF34" s="720"/>
      <c r="CG34" s="720"/>
      <c r="CH34" s="720"/>
      <c r="CI34" s="720"/>
      <c r="CJ34" s="720"/>
      <c r="CK34" s="720"/>
      <c r="CL34" s="720"/>
      <c r="CM34" s="720"/>
      <c r="CN34" s="720"/>
      <c r="CO34" s="720"/>
      <c r="CP34" s="720"/>
      <c r="CQ34" s="721"/>
      <c r="CR34" s="680">
        <v>1267099</v>
      </c>
      <c r="CS34" s="681"/>
      <c r="CT34" s="681"/>
      <c r="CU34" s="681"/>
      <c r="CV34" s="681"/>
      <c r="CW34" s="681"/>
      <c r="CX34" s="681"/>
      <c r="CY34" s="682"/>
      <c r="CZ34" s="683">
        <v>11.6</v>
      </c>
      <c r="DA34" s="701"/>
      <c r="DB34" s="701"/>
      <c r="DC34" s="702"/>
      <c r="DD34" s="686">
        <v>998914</v>
      </c>
      <c r="DE34" s="681"/>
      <c r="DF34" s="681"/>
      <c r="DG34" s="681"/>
      <c r="DH34" s="681"/>
      <c r="DI34" s="681"/>
      <c r="DJ34" s="681"/>
      <c r="DK34" s="682"/>
      <c r="DL34" s="686">
        <v>822584</v>
      </c>
      <c r="DM34" s="681"/>
      <c r="DN34" s="681"/>
      <c r="DO34" s="681"/>
      <c r="DP34" s="681"/>
      <c r="DQ34" s="681"/>
      <c r="DR34" s="681"/>
      <c r="DS34" s="681"/>
      <c r="DT34" s="681"/>
      <c r="DU34" s="681"/>
      <c r="DV34" s="682"/>
      <c r="DW34" s="683">
        <v>14.1</v>
      </c>
      <c r="DX34" s="701"/>
      <c r="DY34" s="701"/>
      <c r="DZ34" s="701"/>
      <c r="EA34" s="701"/>
      <c r="EB34" s="701"/>
      <c r="EC34" s="722"/>
    </row>
    <row r="35" spans="2:133" ht="11.25" customHeight="1" x14ac:dyDescent="0.15">
      <c r="B35" s="677" t="s">
        <v>324</v>
      </c>
      <c r="C35" s="678"/>
      <c r="D35" s="678"/>
      <c r="E35" s="678"/>
      <c r="F35" s="678"/>
      <c r="G35" s="678"/>
      <c r="H35" s="678"/>
      <c r="I35" s="678"/>
      <c r="J35" s="678"/>
      <c r="K35" s="678"/>
      <c r="L35" s="678"/>
      <c r="M35" s="678"/>
      <c r="N35" s="678"/>
      <c r="O35" s="678"/>
      <c r="P35" s="678"/>
      <c r="Q35" s="679"/>
      <c r="R35" s="680">
        <v>396663</v>
      </c>
      <c r="S35" s="681"/>
      <c r="T35" s="681"/>
      <c r="U35" s="681"/>
      <c r="V35" s="681"/>
      <c r="W35" s="681"/>
      <c r="X35" s="681"/>
      <c r="Y35" s="682"/>
      <c r="Z35" s="713">
        <v>3.5</v>
      </c>
      <c r="AA35" s="713"/>
      <c r="AB35" s="713"/>
      <c r="AC35" s="713"/>
      <c r="AD35" s="714" t="s">
        <v>137</v>
      </c>
      <c r="AE35" s="714"/>
      <c r="AF35" s="714"/>
      <c r="AG35" s="714"/>
      <c r="AH35" s="714"/>
      <c r="AI35" s="714"/>
      <c r="AJ35" s="714"/>
      <c r="AK35" s="714"/>
      <c r="AL35" s="683" t="s">
        <v>137</v>
      </c>
      <c r="AM35" s="684"/>
      <c r="AN35" s="684"/>
      <c r="AO35" s="715"/>
      <c r="AP35" s="235"/>
      <c r="AQ35" s="741" t="s">
        <v>325</v>
      </c>
      <c r="AR35" s="742"/>
      <c r="AS35" s="742"/>
      <c r="AT35" s="742"/>
      <c r="AU35" s="742"/>
      <c r="AV35" s="742"/>
      <c r="AW35" s="742"/>
      <c r="AX35" s="742"/>
      <c r="AY35" s="742"/>
      <c r="AZ35" s="742"/>
      <c r="BA35" s="742"/>
      <c r="BB35" s="742"/>
      <c r="BC35" s="742"/>
      <c r="BD35" s="742"/>
      <c r="BE35" s="742"/>
      <c r="BF35" s="743"/>
      <c r="BG35" s="741" t="s">
        <v>326</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327</v>
      </c>
      <c r="CE35" s="720"/>
      <c r="CF35" s="720"/>
      <c r="CG35" s="720"/>
      <c r="CH35" s="720"/>
      <c r="CI35" s="720"/>
      <c r="CJ35" s="720"/>
      <c r="CK35" s="720"/>
      <c r="CL35" s="720"/>
      <c r="CM35" s="720"/>
      <c r="CN35" s="720"/>
      <c r="CO35" s="720"/>
      <c r="CP35" s="720"/>
      <c r="CQ35" s="721"/>
      <c r="CR35" s="680">
        <v>80268</v>
      </c>
      <c r="CS35" s="699"/>
      <c r="CT35" s="699"/>
      <c r="CU35" s="699"/>
      <c r="CV35" s="699"/>
      <c r="CW35" s="699"/>
      <c r="CX35" s="699"/>
      <c r="CY35" s="700"/>
      <c r="CZ35" s="683">
        <v>0.7</v>
      </c>
      <c r="DA35" s="701"/>
      <c r="DB35" s="701"/>
      <c r="DC35" s="702"/>
      <c r="DD35" s="686">
        <v>62267</v>
      </c>
      <c r="DE35" s="699"/>
      <c r="DF35" s="699"/>
      <c r="DG35" s="699"/>
      <c r="DH35" s="699"/>
      <c r="DI35" s="699"/>
      <c r="DJ35" s="699"/>
      <c r="DK35" s="700"/>
      <c r="DL35" s="686">
        <v>61174</v>
      </c>
      <c r="DM35" s="699"/>
      <c r="DN35" s="699"/>
      <c r="DO35" s="699"/>
      <c r="DP35" s="699"/>
      <c r="DQ35" s="699"/>
      <c r="DR35" s="699"/>
      <c r="DS35" s="699"/>
      <c r="DT35" s="699"/>
      <c r="DU35" s="699"/>
      <c r="DV35" s="700"/>
      <c r="DW35" s="683">
        <v>1</v>
      </c>
      <c r="DX35" s="701"/>
      <c r="DY35" s="701"/>
      <c r="DZ35" s="701"/>
      <c r="EA35" s="701"/>
      <c r="EB35" s="701"/>
      <c r="EC35" s="722"/>
    </row>
    <row r="36" spans="2:133" ht="11.25" customHeight="1" x14ac:dyDescent="0.15">
      <c r="B36" s="677" t="s">
        <v>328</v>
      </c>
      <c r="C36" s="678"/>
      <c r="D36" s="678"/>
      <c r="E36" s="678"/>
      <c r="F36" s="678"/>
      <c r="G36" s="678"/>
      <c r="H36" s="678"/>
      <c r="I36" s="678"/>
      <c r="J36" s="678"/>
      <c r="K36" s="678"/>
      <c r="L36" s="678"/>
      <c r="M36" s="678"/>
      <c r="N36" s="678"/>
      <c r="O36" s="678"/>
      <c r="P36" s="678"/>
      <c r="Q36" s="679"/>
      <c r="R36" s="680">
        <v>166588</v>
      </c>
      <c r="S36" s="681"/>
      <c r="T36" s="681"/>
      <c r="U36" s="681"/>
      <c r="V36" s="681"/>
      <c r="W36" s="681"/>
      <c r="X36" s="681"/>
      <c r="Y36" s="682"/>
      <c r="Z36" s="713">
        <v>1.5</v>
      </c>
      <c r="AA36" s="713"/>
      <c r="AB36" s="713"/>
      <c r="AC36" s="713"/>
      <c r="AD36" s="714" t="s">
        <v>137</v>
      </c>
      <c r="AE36" s="714"/>
      <c r="AF36" s="714"/>
      <c r="AG36" s="714"/>
      <c r="AH36" s="714"/>
      <c r="AI36" s="714"/>
      <c r="AJ36" s="714"/>
      <c r="AK36" s="714"/>
      <c r="AL36" s="683" t="s">
        <v>173</v>
      </c>
      <c r="AM36" s="684"/>
      <c r="AN36" s="684"/>
      <c r="AO36" s="715"/>
      <c r="AP36" s="235"/>
      <c r="AQ36" s="732" t="s">
        <v>329</v>
      </c>
      <c r="AR36" s="733"/>
      <c r="AS36" s="733"/>
      <c r="AT36" s="733"/>
      <c r="AU36" s="733"/>
      <c r="AV36" s="733"/>
      <c r="AW36" s="733"/>
      <c r="AX36" s="733"/>
      <c r="AY36" s="734"/>
      <c r="AZ36" s="735">
        <v>1815999</v>
      </c>
      <c r="BA36" s="736"/>
      <c r="BB36" s="736"/>
      <c r="BC36" s="736"/>
      <c r="BD36" s="736"/>
      <c r="BE36" s="736"/>
      <c r="BF36" s="737"/>
      <c r="BG36" s="738" t="s">
        <v>330</v>
      </c>
      <c r="BH36" s="739"/>
      <c r="BI36" s="739"/>
      <c r="BJ36" s="739"/>
      <c r="BK36" s="739"/>
      <c r="BL36" s="739"/>
      <c r="BM36" s="739"/>
      <c r="BN36" s="739"/>
      <c r="BO36" s="739"/>
      <c r="BP36" s="739"/>
      <c r="BQ36" s="739"/>
      <c r="BR36" s="739"/>
      <c r="BS36" s="739"/>
      <c r="BT36" s="739"/>
      <c r="BU36" s="740"/>
      <c r="BV36" s="735">
        <v>26923</v>
      </c>
      <c r="BW36" s="736"/>
      <c r="BX36" s="736"/>
      <c r="BY36" s="736"/>
      <c r="BZ36" s="736"/>
      <c r="CA36" s="736"/>
      <c r="CB36" s="737"/>
      <c r="CD36" s="719" t="s">
        <v>331</v>
      </c>
      <c r="CE36" s="720"/>
      <c r="CF36" s="720"/>
      <c r="CG36" s="720"/>
      <c r="CH36" s="720"/>
      <c r="CI36" s="720"/>
      <c r="CJ36" s="720"/>
      <c r="CK36" s="720"/>
      <c r="CL36" s="720"/>
      <c r="CM36" s="720"/>
      <c r="CN36" s="720"/>
      <c r="CO36" s="720"/>
      <c r="CP36" s="720"/>
      <c r="CQ36" s="721"/>
      <c r="CR36" s="680">
        <v>3197451</v>
      </c>
      <c r="CS36" s="681"/>
      <c r="CT36" s="681"/>
      <c r="CU36" s="681"/>
      <c r="CV36" s="681"/>
      <c r="CW36" s="681"/>
      <c r="CX36" s="681"/>
      <c r="CY36" s="682"/>
      <c r="CZ36" s="683">
        <v>29.2</v>
      </c>
      <c r="DA36" s="701"/>
      <c r="DB36" s="701"/>
      <c r="DC36" s="702"/>
      <c r="DD36" s="686">
        <v>1169070</v>
      </c>
      <c r="DE36" s="681"/>
      <c r="DF36" s="681"/>
      <c r="DG36" s="681"/>
      <c r="DH36" s="681"/>
      <c r="DI36" s="681"/>
      <c r="DJ36" s="681"/>
      <c r="DK36" s="682"/>
      <c r="DL36" s="686">
        <v>1061009</v>
      </c>
      <c r="DM36" s="681"/>
      <c r="DN36" s="681"/>
      <c r="DO36" s="681"/>
      <c r="DP36" s="681"/>
      <c r="DQ36" s="681"/>
      <c r="DR36" s="681"/>
      <c r="DS36" s="681"/>
      <c r="DT36" s="681"/>
      <c r="DU36" s="681"/>
      <c r="DV36" s="682"/>
      <c r="DW36" s="683">
        <v>18.2</v>
      </c>
      <c r="DX36" s="701"/>
      <c r="DY36" s="701"/>
      <c r="DZ36" s="701"/>
      <c r="EA36" s="701"/>
      <c r="EB36" s="701"/>
      <c r="EC36" s="722"/>
    </row>
    <row r="37" spans="2:133" ht="11.25" customHeight="1" x14ac:dyDescent="0.15">
      <c r="B37" s="677" t="s">
        <v>332</v>
      </c>
      <c r="C37" s="678"/>
      <c r="D37" s="678"/>
      <c r="E37" s="678"/>
      <c r="F37" s="678"/>
      <c r="G37" s="678"/>
      <c r="H37" s="678"/>
      <c r="I37" s="678"/>
      <c r="J37" s="678"/>
      <c r="K37" s="678"/>
      <c r="L37" s="678"/>
      <c r="M37" s="678"/>
      <c r="N37" s="678"/>
      <c r="O37" s="678"/>
      <c r="P37" s="678"/>
      <c r="Q37" s="679"/>
      <c r="R37" s="680">
        <v>340302</v>
      </c>
      <c r="S37" s="681"/>
      <c r="T37" s="681"/>
      <c r="U37" s="681"/>
      <c r="V37" s="681"/>
      <c r="W37" s="681"/>
      <c r="X37" s="681"/>
      <c r="Y37" s="682"/>
      <c r="Z37" s="713">
        <v>3</v>
      </c>
      <c r="AA37" s="713"/>
      <c r="AB37" s="713"/>
      <c r="AC37" s="713"/>
      <c r="AD37" s="714" t="s">
        <v>173</v>
      </c>
      <c r="AE37" s="714"/>
      <c r="AF37" s="714"/>
      <c r="AG37" s="714"/>
      <c r="AH37" s="714"/>
      <c r="AI37" s="714"/>
      <c r="AJ37" s="714"/>
      <c r="AK37" s="714"/>
      <c r="AL37" s="683" t="s">
        <v>230</v>
      </c>
      <c r="AM37" s="684"/>
      <c r="AN37" s="684"/>
      <c r="AO37" s="715"/>
      <c r="AQ37" s="723" t="s">
        <v>333</v>
      </c>
      <c r="AR37" s="724"/>
      <c r="AS37" s="724"/>
      <c r="AT37" s="724"/>
      <c r="AU37" s="724"/>
      <c r="AV37" s="724"/>
      <c r="AW37" s="724"/>
      <c r="AX37" s="724"/>
      <c r="AY37" s="725"/>
      <c r="AZ37" s="680">
        <v>535561</v>
      </c>
      <c r="BA37" s="681"/>
      <c r="BB37" s="681"/>
      <c r="BC37" s="681"/>
      <c r="BD37" s="699"/>
      <c r="BE37" s="699"/>
      <c r="BF37" s="726"/>
      <c r="BG37" s="719" t="s">
        <v>334</v>
      </c>
      <c r="BH37" s="720"/>
      <c r="BI37" s="720"/>
      <c r="BJ37" s="720"/>
      <c r="BK37" s="720"/>
      <c r="BL37" s="720"/>
      <c r="BM37" s="720"/>
      <c r="BN37" s="720"/>
      <c r="BO37" s="720"/>
      <c r="BP37" s="720"/>
      <c r="BQ37" s="720"/>
      <c r="BR37" s="720"/>
      <c r="BS37" s="720"/>
      <c r="BT37" s="720"/>
      <c r="BU37" s="721"/>
      <c r="BV37" s="680">
        <v>-40692</v>
      </c>
      <c r="BW37" s="681"/>
      <c r="BX37" s="681"/>
      <c r="BY37" s="681"/>
      <c r="BZ37" s="681"/>
      <c r="CA37" s="681"/>
      <c r="CB37" s="727"/>
      <c r="CD37" s="719" t="s">
        <v>335</v>
      </c>
      <c r="CE37" s="720"/>
      <c r="CF37" s="720"/>
      <c r="CG37" s="720"/>
      <c r="CH37" s="720"/>
      <c r="CI37" s="720"/>
      <c r="CJ37" s="720"/>
      <c r="CK37" s="720"/>
      <c r="CL37" s="720"/>
      <c r="CM37" s="720"/>
      <c r="CN37" s="720"/>
      <c r="CO37" s="720"/>
      <c r="CP37" s="720"/>
      <c r="CQ37" s="721"/>
      <c r="CR37" s="680">
        <v>657366</v>
      </c>
      <c r="CS37" s="699"/>
      <c r="CT37" s="699"/>
      <c r="CU37" s="699"/>
      <c r="CV37" s="699"/>
      <c r="CW37" s="699"/>
      <c r="CX37" s="699"/>
      <c r="CY37" s="700"/>
      <c r="CZ37" s="683">
        <v>6</v>
      </c>
      <c r="DA37" s="701"/>
      <c r="DB37" s="701"/>
      <c r="DC37" s="702"/>
      <c r="DD37" s="686">
        <v>657139</v>
      </c>
      <c r="DE37" s="699"/>
      <c r="DF37" s="699"/>
      <c r="DG37" s="699"/>
      <c r="DH37" s="699"/>
      <c r="DI37" s="699"/>
      <c r="DJ37" s="699"/>
      <c r="DK37" s="700"/>
      <c r="DL37" s="686">
        <v>600683</v>
      </c>
      <c r="DM37" s="699"/>
      <c r="DN37" s="699"/>
      <c r="DO37" s="699"/>
      <c r="DP37" s="699"/>
      <c r="DQ37" s="699"/>
      <c r="DR37" s="699"/>
      <c r="DS37" s="699"/>
      <c r="DT37" s="699"/>
      <c r="DU37" s="699"/>
      <c r="DV37" s="700"/>
      <c r="DW37" s="683">
        <v>10.3</v>
      </c>
      <c r="DX37" s="701"/>
      <c r="DY37" s="701"/>
      <c r="DZ37" s="701"/>
      <c r="EA37" s="701"/>
      <c r="EB37" s="701"/>
      <c r="EC37" s="722"/>
    </row>
    <row r="38" spans="2:133" ht="11.25" customHeight="1" x14ac:dyDescent="0.15">
      <c r="B38" s="677" t="s">
        <v>336</v>
      </c>
      <c r="C38" s="678"/>
      <c r="D38" s="678"/>
      <c r="E38" s="678"/>
      <c r="F38" s="678"/>
      <c r="G38" s="678"/>
      <c r="H38" s="678"/>
      <c r="I38" s="678"/>
      <c r="J38" s="678"/>
      <c r="K38" s="678"/>
      <c r="L38" s="678"/>
      <c r="M38" s="678"/>
      <c r="N38" s="678"/>
      <c r="O38" s="678"/>
      <c r="P38" s="678"/>
      <c r="Q38" s="679"/>
      <c r="R38" s="680">
        <v>333917</v>
      </c>
      <c r="S38" s="681"/>
      <c r="T38" s="681"/>
      <c r="U38" s="681"/>
      <c r="V38" s="681"/>
      <c r="W38" s="681"/>
      <c r="X38" s="681"/>
      <c r="Y38" s="682"/>
      <c r="Z38" s="713">
        <v>3</v>
      </c>
      <c r="AA38" s="713"/>
      <c r="AB38" s="713"/>
      <c r="AC38" s="713"/>
      <c r="AD38" s="714">
        <v>3924</v>
      </c>
      <c r="AE38" s="714"/>
      <c r="AF38" s="714"/>
      <c r="AG38" s="714"/>
      <c r="AH38" s="714"/>
      <c r="AI38" s="714"/>
      <c r="AJ38" s="714"/>
      <c r="AK38" s="714"/>
      <c r="AL38" s="683">
        <v>0.1</v>
      </c>
      <c r="AM38" s="684"/>
      <c r="AN38" s="684"/>
      <c r="AO38" s="715"/>
      <c r="AQ38" s="723" t="s">
        <v>337</v>
      </c>
      <c r="AR38" s="724"/>
      <c r="AS38" s="724"/>
      <c r="AT38" s="724"/>
      <c r="AU38" s="724"/>
      <c r="AV38" s="724"/>
      <c r="AW38" s="724"/>
      <c r="AX38" s="724"/>
      <c r="AY38" s="725"/>
      <c r="AZ38" s="680">
        <v>247756</v>
      </c>
      <c r="BA38" s="681"/>
      <c r="BB38" s="681"/>
      <c r="BC38" s="681"/>
      <c r="BD38" s="699"/>
      <c r="BE38" s="699"/>
      <c r="BF38" s="726"/>
      <c r="BG38" s="719" t="s">
        <v>338</v>
      </c>
      <c r="BH38" s="720"/>
      <c r="BI38" s="720"/>
      <c r="BJ38" s="720"/>
      <c r="BK38" s="720"/>
      <c r="BL38" s="720"/>
      <c r="BM38" s="720"/>
      <c r="BN38" s="720"/>
      <c r="BO38" s="720"/>
      <c r="BP38" s="720"/>
      <c r="BQ38" s="720"/>
      <c r="BR38" s="720"/>
      <c r="BS38" s="720"/>
      <c r="BT38" s="720"/>
      <c r="BU38" s="721"/>
      <c r="BV38" s="680">
        <v>2337</v>
      </c>
      <c r="BW38" s="681"/>
      <c r="BX38" s="681"/>
      <c r="BY38" s="681"/>
      <c r="BZ38" s="681"/>
      <c r="CA38" s="681"/>
      <c r="CB38" s="727"/>
      <c r="CD38" s="719" t="s">
        <v>339</v>
      </c>
      <c r="CE38" s="720"/>
      <c r="CF38" s="720"/>
      <c r="CG38" s="720"/>
      <c r="CH38" s="720"/>
      <c r="CI38" s="720"/>
      <c r="CJ38" s="720"/>
      <c r="CK38" s="720"/>
      <c r="CL38" s="720"/>
      <c r="CM38" s="720"/>
      <c r="CN38" s="720"/>
      <c r="CO38" s="720"/>
      <c r="CP38" s="720"/>
      <c r="CQ38" s="721"/>
      <c r="CR38" s="680">
        <v>1562573</v>
      </c>
      <c r="CS38" s="681"/>
      <c r="CT38" s="681"/>
      <c r="CU38" s="681"/>
      <c r="CV38" s="681"/>
      <c r="CW38" s="681"/>
      <c r="CX38" s="681"/>
      <c r="CY38" s="682"/>
      <c r="CZ38" s="683">
        <v>14.3</v>
      </c>
      <c r="DA38" s="701"/>
      <c r="DB38" s="701"/>
      <c r="DC38" s="702"/>
      <c r="DD38" s="686">
        <v>1374312</v>
      </c>
      <c r="DE38" s="681"/>
      <c r="DF38" s="681"/>
      <c r="DG38" s="681"/>
      <c r="DH38" s="681"/>
      <c r="DI38" s="681"/>
      <c r="DJ38" s="681"/>
      <c r="DK38" s="682"/>
      <c r="DL38" s="686">
        <v>970961</v>
      </c>
      <c r="DM38" s="681"/>
      <c r="DN38" s="681"/>
      <c r="DO38" s="681"/>
      <c r="DP38" s="681"/>
      <c r="DQ38" s="681"/>
      <c r="DR38" s="681"/>
      <c r="DS38" s="681"/>
      <c r="DT38" s="681"/>
      <c r="DU38" s="681"/>
      <c r="DV38" s="682"/>
      <c r="DW38" s="683">
        <v>16.600000000000001</v>
      </c>
      <c r="DX38" s="701"/>
      <c r="DY38" s="701"/>
      <c r="DZ38" s="701"/>
      <c r="EA38" s="701"/>
      <c r="EB38" s="701"/>
      <c r="EC38" s="722"/>
    </row>
    <row r="39" spans="2:133" ht="11.25" customHeight="1" x14ac:dyDescent="0.15">
      <c r="B39" s="677" t="s">
        <v>340</v>
      </c>
      <c r="C39" s="678"/>
      <c r="D39" s="678"/>
      <c r="E39" s="678"/>
      <c r="F39" s="678"/>
      <c r="G39" s="678"/>
      <c r="H39" s="678"/>
      <c r="I39" s="678"/>
      <c r="J39" s="678"/>
      <c r="K39" s="678"/>
      <c r="L39" s="678"/>
      <c r="M39" s="678"/>
      <c r="N39" s="678"/>
      <c r="O39" s="678"/>
      <c r="P39" s="678"/>
      <c r="Q39" s="679"/>
      <c r="R39" s="680">
        <v>650300</v>
      </c>
      <c r="S39" s="681"/>
      <c r="T39" s="681"/>
      <c r="U39" s="681"/>
      <c r="V39" s="681"/>
      <c r="W39" s="681"/>
      <c r="X39" s="681"/>
      <c r="Y39" s="682"/>
      <c r="Z39" s="713">
        <v>5.8</v>
      </c>
      <c r="AA39" s="713"/>
      <c r="AB39" s="713"/>
      <c r="AC39" s="713"/>
      <c r="AD39" s="714" t="s">
        <v>230</v>
      </c>
      <c r="AE39" s="714"/>
      <c r="AF39" s="714"/>
      <c r="AG39" s="714"/>
      <c r="AH39" s="714"/>
      <c r="AI39" s="714"/>
      <c r="AJ39" s="714"/>
      <c r="AK39" s="714"/>
      <c r="AL39" s="683" t="s">
        <v>137</v>
      </c>
      <c r="AM39" s="684"/>
      <c r="AN39" s="684"/>
      <c r="AO39" s="715"/>
      <c r="AQ39" s="723" t="s">
        <v>341</v>
      </c>
      <c r="AR39" s="724"/>
      <c r="AS39" s="724"/>
      <c r="AT39" s="724"/>
      <c r="AU39" s="724"/>
      <c r="AV39" s="724"/>
      <c r="AW39" s="724"/>
      <c r="AX39" s="724"/>
      <c r="AY39" s="725"/>
      <c r="AZ39" s="680">
        <v>121595</v>
      </c>
      <c r="BA39" s="681"/>
      <c r="BB39" s="681"/>
      <c r="BC39" s="681"/>
      <c r="BD39" s="699"/>
      <c r="BE39" s="699"/>
      <c r="BF39" s="726"/>
      <c r="BG39" s="719" t="s">
        <v>342</v>
      </c>
      <c r="BH39" s="720"/>
      <c r="BI39" s="720"/>
      <c r="BJ39" s="720"/>
      <c r="BK39" s="720"/>
      <c r="BL39" s="720"/>
      <c r="BM39" s="720"/>
      <c r="BN39" s="720"/>
      <c r="BO39" s="720"/>
      <c r="BP39" s="720"/>
      <c r="BQ39" s="720"/>
      <c r="BR39" s="720"/>
      <c r="BS39" s="720"/>
      <c r="BT39" s="720"/>
      <c r="BU39" s="721"/>
      <c r="BV39" s="680">
        <v>3674</v>
      </c>
      <c r="BW39" s="681"/>
      <c r="BX39" s="681"/>
      <c r="BY39" s="681"/>
      <c r="BZ39" s="681"/>
      <c r="CA39" s="681"/>
      <c r="CB39" s="727"/>
      <c r="CD39" s="719" t="s">
        <v>343</v>
      </c>
      <c r="CE39" s="720"/>
      <c r="CF39" s="720"/>
      <c r="CG39" s="720"/>
      <c r="CH39" s="720"/>
      <c r="CI39" s="720"/>
      <c r="CJ39" s="720"/>
      <c r="CK39" s="720"/>
      <c r="CL39" s="720"/>
      <c r="CM39" s="720"/>
      <c r="CN39" s="720"/>
      <c r="CO39" s="720"/>
      <c r="CP39" s="720"/>
      <c r="CQ39" s="721"/>
      <c r="CR39" s="680">
        <v>39942</v>
      </c>
      <c r="CS39" s="699"/>
      <c r="CT39" s="699"/>
      <c r="CU39" s="699"/>
      <c r="CV39" s="699"/>
      <c r="CW39" s="699"/>
      <c r="CX39" s="699"/>
      <c r="CY39" s="700"/>
      <c r="CZ39" s="683">
        <v>0.4</v>
      </c>
      <c r="DA39" s="701"/>
      <c r="DB39" s="701"/>
      <c r="DC39" s="702"/>
      <c r="DD39" s="686">
        <v>8369</v>
      </c>
      <c r="DE39" s="699"/>
      <c r="DF39" s="699"/>
      <c r="DG39" s="699"/>
      <c r="DH39" s="699"/>
      <c r="DI39" s="699"/>
      <c r="DJ39" s="699"/>
      <c r="DK39" s="700"/>
      <c r="DL39" s="686" t="s">
        <v>173</v>
      </c>
      <c r="DM39" s="699"/>
      <c r="DN39" s="699"/>
      <c r="DO39" s="699"/>
      <c r="DP39" s="699"/>
      <c r="DQ39" s="699"/>
      <c r="DR39" s="699"/>
      <c r="DS39" s="699"/>
      <c r="DT39" s="699"/>
      <c r="DU39" s="699"/>
      <c r="DV39" s="700"/>
      <c r="DW39" s="683" t="s">
        <v>137</v>
      </c>
      <c r="DX39" s="701"/>
      <c r="DY39" s="701"/>
      <c r="DZ39" s="701"/>
      <c r="EA39" s="701"/>
      <c r="EB39" s="701"/>
      <c r="EC39" s="722"/>
    </row>
    <row r="40" spans="2:133" ht="11.25" customHeight="1" x14ac:dyDescent="0.15">
      <c r="B40" s="677" t="s">
        <v>344</v>
      </c>
      <c r="C40" s="678"/>
      <c r="D40" s="678"/>
      <c r="E40" s="678"/>
      <c r="F40" s="678"/>
      <c r="G40" s="678"/>
      <c r="H40" s="678"/>
      <c r="I40" s="678"/>
      <c r="J40" s="678"/>
      <c r="K40" s="678"/>
      <c r="L40" s="678"/>
      <c r="M40" s="678"/>
      <c r="N40" s="678"/>
      <c r="O40" s="678"/>
      <c r="P40" s="678"/>
      <c r="Q40" s="679"/>
      <c r="R40" s="680" t="s">
        <v>137</v>
      </c>
      <c r="S40" s="681"/>
      <c r="T40" s="681"/>
      <c r="U40" s="681"/>
      <c r="V40" s="681"/>
      <c r="W40" s="681"/>
      <c r="X40" s="681"/>
      <c r="Y40" s="682"/>
      <c r="Z40" s="713" t="s">
        <v>230</v>
      </c>
      <c r="AA40" s="713"/>
      <c r="AB40" s="713"/>
      <c r="AC40" s="713"/>
      <c r="AD40" s="714" t="s">
        <v>230</v>
      </c>
      <c r="AE40" s="714"/>
      <c r="AF40" s="714"/>
      <c r="AG40" s="714"/>
      <c r="AH40" s="714"/>
      <c r="AI40" s="714"/>
      <c r="AJ40" s="714"/>
      <c r="AK40" s="714"/>
      <c r="AL40" s="683" t="s">
        <v>173</v>
      </c>
      <c r="AM40" s="684"/>
      <c r="AN40" s="684"/>
      <c r="AO40" s="715"/>
      <c r="AQ40" s="723" t="s">
        <v>345</v>
      </c>
      <c r="AR40" s="724"/>
      <c r="AS40" s="724"/>
      <c r="AT40" s="724"/>
      <c r="AU40" s="724"/>
      <c r="AV40" s="724"/>
      <c r="AW40" s="724"/>
      <c r="AX40" s="724"/>
      <c r="AY40" s="725"/>
      <c r="AZ40" s="680">
        <v>51134</v>
      </c>
      <c r="BA40" s="681"/>
      <c r="BB40" s="681"/>
      <c r="BC40" s="681"/>
      <c r="BD40" s="699"/>
      <c r="BE40" s="699"/>
      <c r="BF40" s="726"/>
      <c r="BG40" s="728" t="s">
        <v>346</v>
      </c>
      <c r="BH40" s="729"/>
      <c r="BI40" s="729"/>
      <c r="BJ40" s="729"/>
      <c r="BK40" s="729"/>
      <c r="BL40" s="236"/>
      <c r="BM40" s="720" t="s">
        <v>347</v>
      </c>
      <c r="BN40" s="720"/>
      <c r="BO40" s="720"/>
      <c r="BP40" s="720"/>
      <c r="BQ40" s="720"/>
      <c r="BR40" s="720"/>
      <c r="BS40" s="720"/>
      <c r="BT40" s="720"/>
      <c r="BU40" s="721"/>
      <c r="BV40" s="680">
        <v>85</v>
      </c>
      <c r="BW40" s="681"/>
      <c r="BX40" s="681"/>
      <c r="BY40" s="681"/>
      <c r="BZ40" s="681"/>
      <c r="CA40" s="681"/>
      <c r="CB40" s="727"/>
      <c r="CD40" s="719" t="s">
        <v>348</v>
      </c>
      <c r="CE40" s="720"/>
      <c r="CF40" s="720"/>
      <c r="CG40" s="720"/>
      <c r="CH40" s="720"/>
      <c r="CI40" s="720"/>
      <c r="CJ40" s="720"/>
      <c r="CK40" s="720"/>
      <c r="CL40" s="720"/>
      <c r="CM40" s="720"/>
      <c r="CN40" s="720"/>
      <c r="CO40" s="720"/>
      <c r="CP40" s="720"/>
      <c r="CQ40" s="721"/>
      <c r="CR40" s="680">
        <v>250000</v>
      </c>
      <c r="CS40" s="681"/>
      <c r="CT40" s="681"/>
      <c r="CU40" s="681"/>
      <c r="CV40" s="681"/>
      <c r="CW40" s="681"/>
      <c r="CX40" s="681"/>
      <c r="CY40" s="682"/>
      <c r="CZ40" s="683">
        <v>2.2999999999999998</v>
      </c>
      <c r="DA40" s="701"/>
      <c r="DB40" s="701"/>
      <c r="DC40" s="702"/>
      <c r="DD40" s="686">
        <v>250000</v>
      </c>
      <c r="DE40" s="681"/>
      <c r="DF40" s="681"/>
      <c r="DG40" s="681"/>
      <c r="DH40" s="681"/>
      <c r="DI40" s="681"/>
      <c r="DJ40" s="681"/>
      <c r="DK40" s="682"/>
      <c r="DL40" s="686" t="s">
        <v>230</v>
      </c>
      <c r="DM40" s="681"/>
      <c r="DN40" s="681"/>
      <c r="DO40" s="681"/>
      <c r="DP40" s="681"/>
      <c r="DQ40" s="681"/>
      <c r="DR40" s="681"/>
      <c r="DS40" s="681"/>
      <c r="DT40" s="681"/>
      <c r="DU40" s="681"/>
      <c r="DV40" s="682"/>
      <c r="DW40" s="683" t="s">
        <v>137</v>
      </c>
      <c r="DX40" s="701"/>
      <c r="DY40" s="701"/>
      <c r="DZ40" s="701"/>
      <c r="EA40" s="701"/>
      <c r="EB40" s="701"/>
      <c r="EC40" s="722"/>
    </row>
    <row r="41" spans="2:133" ht="11.25" customHeight="1" x14ac:dyDescent="0.15">
      <c r="B41" s="677" t="s">
        <v>349</v>
      </c>
      <c r="C41" s="678"/>
      <c r="D41" s="678"/>
      <c r="E41" s="678"/>
      <c r="F41" s="678"/>
      <c r="G41" s="678"/>
      <c r="H41" s="678"/>
      <c r="I41" s="678"/>
      <c r="J41" s="678"/>
      <c r="K41" s="678"/>
      <c r="L41" s="678"/>
      <c r="M41" s="678"/>
      <c r="N41" s="678"/>
      <c r="O41" s="678"/>
      <c r="P41" s="678"/>
      <c r="Q41" s="679"/>
      <c r="R41" s="680" t="s">
        <v>137</v>
      </c>
      <c r="S41" s="681"/>
      <c r="T41" s="681"/>
      <c r="U41" s="681"/>
      <c r="V41" s="681"/>
      <c r="W41" s="681"/>
      <c r="X41" s="681"/>
      <c r="Y41" s="682"/>
      <c r="Z41" s="713" t="s">
        <v>230</v>
      </c>
      <c r="AA41" s="713"/>
      <c r="AB41" s="713"/>
      <c r="AC41" s="713"/>
      <c r="AD41" s="714" t="s">
        <v>173</v>
      </c>
      <c r="AE41" s="714"/>
      <c r="AF41" s="714"/>
      <c r="AG41" s="714"/>
      <c r="AH41" s="714"/>
      <c r="AI41" s="714"/>
      <c r="AJ41" s="714"/>
      <c r="AK41" s="714"/>
      <c r="AL41" s="683" t="s">
        <v>230</v>
      </c>
      <c r="AM41" s="684"/>
      <c r="AN41" s="684"/>
      <c r="AO41" s="715"/>
      <c r="AQ41" s="723" t="s">
        <v>350</v>
      </c>
      <c r="AR41" s="724"/>
      <c r="AS41" s="724"/>
      <c r="AT41" s="724"/>
      <c r="AU41" s="724"/>
      <c r="AV41" s="724"/>
      <c r="AW41" s="724"/>
      <c r="AX41" s="724"/>
      <c r="AY41" s="725"/>
      <c r="AZ41" s="680">
        <v>219454</v>
      </c>
      <c r="BA41" s="681"/>
      <c r="BB41" s="681"/>
      <c r="BC41" s="681"/>
      <c r="BD41" s="699"/>
      <c r="BE41" s="699"/>
      <c r="BF41" s="726"/>
      <c r="BG41" s="728"/>
      <c r="BH41" s="729"/>
      <c r="BI41" s="729"/>
      <c r="BJ41" s="729"/>
      <c r="BK41" s="729"/>
      <c r="BL41" s="236"/>
      <c r="BM41" s="720" t="s">
        <v>351</v>
      </c>
      <c r="BN41" s="720"/>
      <c r="BO41" s="720"/>
      <c r="BP41" s="720"/>
      <c r="BQ41" s="720"/>
      <c r="BR41" s="720"/>
      <c r="BS41" s="720"/>
      <c r="BT41" s="720"/>
      <c r="BU41" s="721"/>
      <c r="BV41" s="680">
        <v>1</v>
      </c>
      <c r="BW41" s="681"/>
      <c r="BX41" s="681"/>
      <c r="BY41" s="681"/>
      <c r="BZ41" s="681"/>
      <c r="CA41" s="681"/>
      <c r="CB41" s="727"/>
      <c r="CD41" s="719" t="s">
        <v>352</v>
      </c>
      <c r="CE41" s="720"/>
      <c r="CF41" s="720"/>
      <c r="CG41" s="720"/>
      <c r="CH41" s="720"/>
      <c r="CI41" s="720"/>
      <c r="CJ41" s="720"/>
      <c r="CK41" s="720"/>
      <c r="CL41" s="720"/>
      <c r="CM41" s="720"/>
      <c r="CN41" s="720"/>
      <c r="CO41" s="720"/>
      <c r="CP41" s="720"/>
      <c r="CQ41" s="721"/>
      <c r="CR41" s="680" t="s">
        <v>137</v>
      </c>
      <c r="CS41" s="699"/>
      <c r="CT41" s="699"/>
      <c r="CU41" s="699"/>
      <c r="CV41" s="699"/>
      <c r="CW41" s="699"/>
      <c r="CX41" s="699"/>
      <c r="CY41" s="700"/>
      <c r="CZ41" s="683" t="s">
        <v>137</v>
      </c>
      <c r="DA41" s="701"/>
      <c r="DB41" s="701"/>
      <c r="DC41" s="702"/>
      <c r="DD41" s="686" t="s">
        <v>137</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353</v>
      </c>
      <c r="C42" s="678"/>
      <c r="D42" s="678"/>
      <c r="E42" s="678"/>
      <c r="F42" s="678"/>
      <c r="G42" s="678"/>
      <c r="H42" s="678"/>
      <c r="I42" s="678"/>
      <c r="J42" s="678"/>
      <c r="K42" s="678"/>
      <c r="L42" s="678"/>
      <c r="M42" s="678"/>
      <c r="N42" s="678"/>
      <c r="O42" s="678"/>
      <c r="P42" s="678"/>
      <c r="Q42" s="679"/>
      <c r="R42" s="680">
        <v>184500</v>
      </c>
      <c r="S42" s="681"/>
      <c r="T42" s="681"/>
      <c r="U42" s="681"/>
      <c r="V42" s="681"/>
      <c r="W42" s="681"/>
      <c r="X42" s="681"/>
      <c r="Y42" s="682"/>
      <c r="Z42" s="713">
        <v>1.6</v>
      </c>
      <c r="AA42" s="713"/>
      <c r="AB42" s="713"/>
      <c r="AC42" s="713"/>
      <c r="AD42" s="714" t="s">
        <v>137</v>
      </c>
      <c r="AE42" s="714"/>
      <c r="AF42" s="714"/>
      <c r="AG42" s="714"/>
      <c r="AH42" s="714"/>
      <c r="AI42" s="714"/>
      <c r="AJ42" s="714"/>
      <c r="AK42" s="714"/>
      <c r="AL42" s="683" t="s">
        <v>173</v>
      </c>
      <c r="AM42" s="684"/>
      <c r="AN42" s="684"/>
      <c r="AO42" s="715"/>
      <c r="AQ42" s="716" t="s">
        <v>354</v>
      </c>
      <c r="AR42" s="717"/>
      <c r="AS42" s="717"/>
      <c r="AT42" s="717"/>
      <c r="AU42" s="717"/>
      <c r="AV42" s="717"/>
      <c r="AW42" s="717"/>
      <c r="AX42" s="717"/>
      <c r="AY42" s="718"/>
      <c r="AZ42" s="664">
        <v>640499</v>
      </c>
      <c r="BA42" s="703"/>
      <c r="BB42" s="703"/>
      <c r="BC42" s="703"/>
      <c r="BD42" s="665"/>
      <c r="BE42" s="665"/>
      <c r="BF42" s="709"/>
      <c r="BG42" s="730"/>
      <c r="BH42" s="731"/>
      <c r="BI42" s="731"/>
      <c r="BJ42" s="731"/>
      <c r="BK42" s="731"/>
      <c r="BL42" s="237"/>
      <c r="BM42" s="710" t="s">
        <v>355</v>
      </c>
      <c r="BN42" s="710"/>
      <c r="BO42" s="710"/>
      <c r="BP42" s="710"/>
      <c r="BQ42" s="710"/>
      <c r="BR42" s="710"/>
      <c r="BS42" s="710"/>
      <c r="BT42" s="710"/>
      <c r="BU42" s="711"/>
      <c r="BV42" s="664">
        <v>303</v>
      </c>
      <c r="BW42" s="703"/>
      <c r="BX42" s="703"/>
      <c r="BY42" s="703"/>
      <c r="BZ42" s="703"/>
      <c r="CA42" s="703"/>
      <c r="CB42" s="712"/>
      <c r="CD42" s="677" t="s">
        <v>356</v>
      </c>
      <c r="CE42" s="678"/>
      <c r="CF42" s="678"/>
      <c r="CG42" s="678"/>
      <c r="CH42" s="678"/>
      <c r="CI42" s="678"/>
      <c r="CJ42" s="678"/>
      <c r="CK42" s="678"/>
      <c r="CL42" s="678"/>
      <c r="CM42" s="678"/>
      <c r="CN42" s="678"/>
      <c r="CO42" s="678"/>
      <c r="CP42" s="678"/>
      <c r="CQ42" s="679"/>
      <c r="CR42" s="680">
        <v>734552</v>
      </c>
      <c r="CS42" s="681"/>
      <c r="CT42" s="681"/>
      <c r="CU42" s="681"/>
      <c r="CV42" s="681"/>
      <c r="CW42" s="681"/>
      <c r="CX42" s="681"/>
      <c r="CY42" s="682"/>
      <c r="CZ42" s="683">
        <v>6.7</v>
      </c>
      <c r="DA42" s="684"/>
      <c r="DB42" s="684"/>
      <c r="DC42" s="685"/>
      <c r="DD42" s="686">
        <v>207344</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357</v>
      </c>
      <c r="C43" s="662"/>
      <c r="D43" s="662"/>
      <c r="E43" s="662"/>
      <c r="F43" s="662"/>
      <c r="G43" s="662"/>
      <c r="H43" s="662"/>
      <c r="I43" s="662"/>
      <c r="J43" s="662"/>
      <c r="K43" s="662"/>
      <c r="L43" s="662"/>
      <c r="M43" s="662"/>
      <c r="N43" s="662"/>
      <c r="O43" s="662"/>
      <c r="P43" s="662"/>
      <c r="Q43" s="663"/>
      <c r="R43" s="664">
        <v>11218096</v>
      </c>
      <c r="S43" s="703"/>
      <c r="T43" s="703"/>
      <c r="U43" s="703"/>
      <c r="V43" s="703"/>
      <c r="W43" s="703"/>
      <c r="X43" s="703"/>
      <c r="Y43" s="704"/>
      <c r="Z43" s="705">
        <v>100</v>
      </c>
      <c r="AA43" s="705"/>
      <c r="AB43" s="705"/>
      <c r="AC43" s="705"/>
      <c r="AD43" s="706">
        <v>5650805</v>
      </c>
      <c r="AE43" s="706"/>
      <c r="AF43" s="706"/>
      <c r="AG43" s="706"/>
      <c r="AH43" s="706"/>
      <c r="AI43" s="706"/>
      <c r="AJ43" s="706"/>
      <c r="AK43" s="706"/>
      <c r="AL43" s="667">
        <v>100</v>
      </c>
      <c r="AM43" s="707"/>
      <c r="AN43" s="707"/>
      <c r="AO43" s="708"/>
      <c r="BV43" s="238"/>
      <c r="BW43" s="238"/>
      <c r="BX43" s="238"/>
      <c r="BY43" s="238"/>
      <c r="BZ43" s="238"/>
      <c r="CA43" s="238"/>
      <c r="CB43" s="238"/>
      <c r="CD43" s="677" t="s">
        <v>358</v>
      </c>
      <c r="CE43" s="678"/>
      <c r="CF43" s="678"/>
      <c r="CG43" s="678"/>
      <c r="CH43" s="678"/>
      <c r="CI43" s="678"/>
      <c r="CJ43" s="678"/>
      <c r="CK43" s="678"/>
      <c r="CL43" s="678"/>
      <c r="CM43" s="678"/>
      <c r="CN43" s="678"/>
      <c r="CO43" s="678"/>
      <c r="CP43" s="678"/>
      <c r="CQ43" s="679"/>
      <c r="CR43" s="680">
        <v>14235</v>
      </c>
      <c r="CS43" s="699"/>
      <c r="CT43" s="699"/>
      <c r="CU43" s="699"/>
      <c r="CV43" s="699"/>
      <c r="CW43" s="699"/>
      <c r="CX43" s="699"/>
      <c r="CY43" s="700"/>
      <c r="CZ43" s="683">
        <v>0.1</v>
      </c>
      <c r="DA43" s="701"/>
      <c r="DB43" s="701"/>
      <c r="DC43" s="702"/>
      <c r="DD43" s="686">
        <v>14235</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306</v>
      </c>
      <c r="CE44" s="694"/>
      <c r="CF44" s="677" t="s">
        <v>359</v>
      </c>
      <c r="CG44" s="678"/>
      <c r="CH44" s="678"/>
      <c r="CI44" s="678"/>
      <c r="CJ44" s="678"/>
      <c r="CK44" s="678"/>
      <c r="CL44" s="678"/>
      <c r="CM44" s="678"/>
      <c r="CN44" s="678"/>
      <c r="CO44" s="678"/>
      <c r="CP44" s="678"/>
      <c r="CQ44" s="679"/>
      <c r="CR44" s="680">
        <v>690809</v>
      </c>
      <c r="CS44" s="681"/>
      <c r="CT44" s="681"/>
      <c r="CU44" s="681"/>
      <c r="CV44" s="681"/>
      <c r="CW44" s="681"/>
      <c r="CX44" s="681"/>
      <c r="CY44" s="682"/>
      <c r="CZ44" s="683">
        <v>6.3</v>
      </c>
      <c r="DA44" s="684"/>
      <c r="DB44" s="684"/>
      <c r="DC44" s="685"/>
      <c r="DD44" s="686">
        <v>202361</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361</v>
      </c>
      <c r="CG45" s="678"/>
      <c r="CH45" s="678"/>
      <c r="CI45" s="678"/>
      <c r="CJ45" s="678"/>
      <c r="CK45" s="678"/>
      <c r="CL45" s="678"/>
      <c r="CM45" s="678"/>
      <c r="CN45" s="678"/>
      <c r="CO45" s="678"/>
      <c r="CP45" s="678"/>
      <c r="CQ45" s="679"/>
      <c r="CR45" s="680">
        <v>168277</v>
      </c>
      <c r="CS45" s="699"/>
      <c r="CT45" s="699"/>
      <c r="CU45" s="699"/>
      <c r="CV45" s="699"/>
      <c r="CW45" s="699"/>
      <c r="CX45" s="699"/>
      <c r="CY45" s="700"/>
      <c r="CZ45" s="683">
        <v>1.5</v>
      </c>
      <c r="DA45" s="701"/>
      <c r="DB45" s="701"/>
      <c r="DC45" s="702"/>
      <c r="DD45" s="686">
        <v>8445</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363</v>
      </c>
      <c r="CG46" s="678"/>
      <c r="CH46" s="678"/>
      <c r="CI46" s="678"/>
      <c r="CJ46" s="678"/>
      <c r="CK46" s="678"/>
      <c r="CL46" s="678"/>
      <c r="CM46" s="678"/>
      <c r="CN46" s="678"/>
      <c r="CO46" s="678"/>
      <c r="CP46" s="678"/>
      <c r="CQ46" s="679"/>
      <c r="CR46" s="680">
        <v>452550</v>
      </c>
      <c r="CS46" s="681"/>
      <c r="CT46" s="681"/>
      <c r="CU46" s="681"/>
      <c r="CV46" s="681"/>
      <c r="CW46" s="681"/>
      <c r="CX46" s="681"/>
      <c r="CY46" s="682"/>
      <c r="CZ46" s="683">
        <v>4.0999999999999996</v>
      </c>
      <c r="DA46" s="684"/>
      <c r="DB46" s="684"/>
      <c r="DC46" s="685"/>
      <c r="DD46" s="686">
        <v>175081</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365</v>
      </c>
      <c r="CG47" s="678"/>
      <c r="CH47" s="678"/>
      <c r="CI47" s="678"/>
      <c r="CJ47" s="678"/>
      <c r="CK47" s="678"/>
      <c r="CL47" s="678"/>
      <c r="CM47" s="678"/>
      <c r="CN47" s="678"/>
      <c r="CO47" s="678"/>
      <c r="CP47" s="678"/>
      <c r="CQ47" s="679"/>
      <c r="CR47" s="680">
        <v>43743</v>
      </c>
      <c r="CS47" s="699"/>
      <c r="CT47" s="699"/>
      <c r="CU47" s="699"/>
      <c r="CV47" s="699"/>
      <c r="CW47" s="699"/>
      <c r="CX47" s="699"/>
      <c r="CY47" s="700"/>
      <c r="CZ47" s="683">
        <v>0.4</v>
      </c>
      <c r="DA47" s="701"/>
      <c r="DB47" s="701"/>
      <c r="DC47" s="702"/>
      <c r="DD47" s="686">
        <v>4983</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366</v>
      </c>
      <c r="CG48" s="678"/>
      <c r="CH48" s="678"/>
      <c r="CI48" s="678"/>
      <c r="CJ48" s="678"/>
      <c r="CK48" s="678"/>
      <c r="CL48" s="678"/>
      <c r="CM48" s="678"/>
      <c r="CN48" s="678"/>
      <c r="CO48" s="678"/>
      <c r="CP48" s="678"/>
      <c r="CQ48" s="679"/>
      <c r="CR48" s="680" t="s">
        <v>137</v>
      </c>
      <c r="CS48" s="681"/>
      <c r="CT48" s="681"/>
      <c r="CU48" s="681"/>
      <c r="CV48" s="681"/>
      <c r="CW48" s="681"/>
      <c r="CX48" s="681"/>
      <c r="CY48" s="682"/>
      <c r="CZ48" s="683" t="s">
        <v>137</v>
      </c>
      <c r="DA48" s="684"/>
      <c r="DB48" s="684"/>
      <c r="DC48" s="685"/>
      <c r="DD48" s="686" t="s">
        <v>230</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367</v>
      </c>
      <c r="CE49" s="662"/>
      <c r="CF49" s="662"/>
      <c r="CG49" s="662"/>
      <c r="CH49" s="662"/>
      <c r="CI49" s="662"/>
      <c r="CJ49" s="662"/>
      <c r="CK49" s="662"/>
      <c r="CL49" s="662"/>
      <c r="CM49" s="662"/>
      <c r="CN49" s="662"/>
      <c r="CO49" s="662"/>
      <c r="CP49" s="662"/>
      <c r="CQ49" s="663"/>
      <c r="CR49" s="664">
        <v>10931837</v>
      </c>
      <c r="CS49" s="665"/>
      <c r="CT49" s="665"/>
      <c r="CU49" s="665"/>
      <c r="CV49" s="665"/>
      <c r="CW49" s="665"/>
      <c r="CX49" s="665"/>
      <c r="CY49" s="666"/>
      <c r="CZ49" s="667">
        <v>100</v>
      </c>
      <c r="DA49" s="668"/>
      <c r="DB49" s="668"/>
      <c r="DC49" s="669"/>
      <c r="DD49" s="670">
        <v>6903241</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wbtHo/ap/DSdWpLOt/7JyAKIdsuF6ccalWpczYkQEMYkdYsQSjxPuE9kTnswJEdRx0UxCwhWl4+oiduWJtVCog==" saltValue="y2zvwo7GmGNX5G2nY4KU6Q=="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369</v>
      </c>
      <c r="DK2" s="1206"/>
      <c r="DL2" s="1206"/>
      <c r="DM2" s="1206"/>
      <c r="DN2" s="1206"/>
      <c r="DO2" s="1207"/>
      <c r="DP2" s="251"/>
      <c r="DQ2" s="1205" t="s">
        <v>370</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371</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373</v>
      </c>
      <c r="B5" s="1091"/>
      <c r="C5" s="1091"/>
      <c r="D5" s="1091"/>
      <c r="E5" s="1091"/>
      <c r="F5" s="1091"/>
      <c r="G5" s="1091"/>
      <c r="H5" s="1091"/>
      <c r="I5" s="1091"/>
      <c r="J5" s="1091"/>
      <c r="K5" s="1091"/>
      <c r="L5" s="1091"/>
      <c r="M5" s="1091"/>
      <c r="N5" s="1091"/>
      <c r="O5" s="1091"/>
      <c r="P5" s="1092"/>
      <c r="Q5" s="1096" t="s">
        <v>374</v>
      </c>
      <c r="R5" s="1097"/>
      <c r="S5" s="1097"/>
      <c r="T5" s="1097"/>
      <c r="U5" s="1098"/>
      <c r="V5" s="1096" t="s">
        <v>375</v>
      </c>
      <c r="W5" s="1097"/>
      <c r="X5" s="1097"/>
      <c r="Y5" s="1097"/>
      <c r="Z5" s="1098"/>
      <c r="AA5" s="1096" t="s">
        <v>376</v>
      </c>
      <c r="AB5" s="1097"/>
      <c r="AC5" s="1097"/>
      <c r="AD5" s="1097"/>
      <c r="AE5" s="1097"/>
      <c r="AF5" s="1208" t="s">
        <v>377</v>
      </c>
      <c r="AG5" s="1097"/>
      <c r="AH5" s="1097"/>
      <c r="AI5" s="1097"/>
      <c r="AJ5" s="1112"/>
      <c r="AK5" s="1097" t="s">
        <v>378</v>
      </c>
      <c r="AL5" s="1097"/>
      <c r="AM5" s="1097"/>
      <c r="AN5" s="1097"/>
      <c r="AO5" s="1098"/>
      <c r="AP5" s="1096" t="s">
        <v>379</v>
      </c>
      <c r="AQ5" s="1097"/>
      <c r="AR5" s="1097"/>
      <c r="AS5" s="1097"/>
      <c r="AT5" s="1098"/>
      <c r="AU5" s="1096" t="s">
        <v>380</v>
      </c>
      <c r="AV5" s="1097"/>
      <c r="AW5" s="1097"/>
      <c r="AX5" s="1097"/>
      <c r="AY5" s="1112"/>
      <c r="AZ5" s="258"/>
      <c r="BA5" s="258"/>
      <c r="BB5" s="258"/>
      <c r="BC5" s="258"/>
      <c r="BD5" s="258"/>
      <c r="BE5" s="259"/>
      <c r="BF5" s="259"/>
      <c r="BG5" s="259"/>
      <c r="BH5" s="259"/>
      <c r="BI5" s="259"/>
      <c r="BJ5" s="259"/>
      <c r="BK5" s="259"/>
      <c r="BL5" s="259"/>
      <c r="BM5" s="259"/>
      <c r="BN5" s="259"/>
      <c r="BO5" s="259"/>
      <c r="BP5" s="259"/>
      <c r="BQ5" s="1090" t="s">
        <v>381</v>
      </c>
      <c r="BR5" s="1091"/>
      <c r="BS5" s="1091"/>
      <c r="BT5" s="1091"/>
      <c r="BU5" s="1091"/>
      <c r="BV5" s="1091"/>
      <c r="BW5" s="1091"/>
      <c r="BX5" s="1091"/>
      <c r="BY5" s="1091"/>
      <c r="BZ5" s="1091"/>
      <c r="CA5" s="1091"/>
      <c r="CB5" s="1091"/>
      <c r="CC5" s="1091"/>
      <c r="CD5" s="1091"/>
      <c r="CE5" s="1091"/>
      <c r="CF5" s="1091"/>
      <c r="CG5" s="1092"/>
      <c r="CH5" s="1096" t="s">
        <v>382</v>
      </c>
      <c r="CI5" s="1097"/>
      <c r="CJ5" s="1097"/>
      <c r="CK5" s="1097"/>
      <c r="CL5" s="1098"/>
      <c r="CM5" s="1096" t="s">
        <v>383</v>
      </c>
      <c r="CN5" s="1097"/>
      <c r="CO5" s="1097"/>
      <c r="CP5" s="1097"/>
      <c r="CQ5" s="1098"/>
      <c r="CR5" s="1096" t="s">
        <v>384</v>
      </c>
      <c r="CS5" s="1097"/>
      <c r="CT5" s="1097"/>
      <c r="CU5" s="1097"/>
      <c r="CV5" s="1098"/>
      <c r="CW5" s="1096" t="s">
        <v>385</v>
      </c>
      <c r="CX5" s="1097"/>
      <c r="CY5" s="1097"/>
      <c r="CZ5" s="1097"/>
      <c r="DA5" s="1098"/>
      <c r="DB5" s="1096" t="s">
        <v>386</v>
      </c>
      <c r="DC5" s="1097"/>
      <c r="DD5" s="1097"/>
      <c r="DE5" s="1097"/>
      <c r="DF5" s="1098"/>
      <c r="DG5" s="1193" t="s">
        <v>387</v>
      </c>
      <c r="DH5" s="1194"/>
      <c r="DI5" s="1194"/>
      <c r="DJ5" s="1194"/>
      <c r="DK5" s="1195"/>
      <c r="DL5" s="1193" t="s">
        <v>388</v>
      </c>
      <c r="DM5" s="1194"/>
      <c r="DN5" s="1194"/>
      <c r="DO5" s="1194"/>
      <c r="DP5" s="1195"/>
      <c r="DQ5" s="1096" t="s">
        <v>389</v>
      </c>
      <c r="DR5" s="1097"/>
      <c r="DS5" s="1097"/>
      <c r="DT5" s="1097"/>
      <c r="DU5" s="1098"/>
      <c r="DV5" s="1096" t="s">
        <v>380</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390</v>
      </c>
      <c r="C7" s="1146"/>
      <c r="D7" s="1146"/>
      <c r="E7" s="1146"/>
      <c r="F7" s="1146"/>
      <c r="G7" s="1146"/>
      <c r="H7" s="1146"/>
      <c r="I7" s="1146"/>
      <c r="J7" s="1146"/>
      <c r="K7" s="1146"/>
      <c r="L7" s="1146"/>
      <c r="M7" s="1146"/>
      <c r="N7" s="1146"/>
      <c r="O7" s="1146"/>
      <c r="P7" s="1147"/>
      <c r="Q7" s="1199">
        <v>11214</v>
      </c>
      <c r="R7" s="1200"/>
      <c r="S7" s="1200"/>
      <c r="T7" s="1200"/>
      <c r="U7" s="1200"/>
      <c r="V7" s="1200">
        <v>10932</v>
      </c>
      <c r="W7" s="1200"/>
      <c r="X7" s="1200"/>
      <c r="Y7" s="1200"/>
      <c r="Z7" s="1200"/>
      <c r="AA7" s="1200">
        <v>282</v>
      </c>
      <c r="AB7" s="1200"/>
      <c r="AC7" s="1200"/>
      <c r="AD7" s="1200"/>
      <c r="AE7" s="1201"/>
      <c r="AF7" s="1202">
        <v>252</v>
      </c>
      <c r="AG7" s="1203"/>
      <c r="AH7" s="1203"/>
      <c r="AI7" s="1203"/>
      <c r="AJ7" s="1204"/>
      <c r="AK7" s="1186">
        <v>167</v>
      </c>
      <c r="AL7" s="1187"/>
      <c r="AM7" s="1187"/>
      <c r="AN7" s="1187"/>
      <c r="AO7" s="1187"/>
      <c r="AP7" s="1187">
        <v>14438</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c r="BT7" s="1191"/>
      <c r="BU7" s="1191"/>
      <c r="BV7" s="1191"/>
      <c r="BW7" s="1191"/>
      <c r="BX7" s="1191"/>
      <c r="BY7" s="1191"/>
      <c r="BZ7" s="1191"/>
      <c r="CA7" s="1191"/>
      <c r="CB7" s="1191"/>
      <c r="CC7" s="1191"/>
      <c r="CD7" s="1191"/>
      <c r="CE7" s="1191"/>
      <c r="CF7" s="1191"/>
      <c r="CG7" s="1192"/>
      <c r="CH7" s="1183"/>
      <c r="CI7" s="1184"/>
      <c r="CJ7" s="1184"/>
      <c r="CK7" s="1184"/>
      <c r="CL7" s="1185"/>
      <c r="CM7" s="1183"/>
      <c r="CN7" s="1184"/>
      <c r="CO7" s="1184"/>
      <c r="CP7" s="1184"/>
      <c r="CQ7" s="1185"/>
      <c r="CR7" s="1183"/>
      <c r="CS7" s="1184"/>
      <c r="CT7" s="1184"/>
      <c r="CU7" s="1184"/>
      <c r="CV7" s="1185"/>
      <c r="CW7" s="1183"/>
      <c r="CX7" s="1184"/>
      <c r="CY7" s="1184"/>
      <c r="CZ7" s="1184"/>
      <c r="DA7" s="1185"/>
      <c r="DB7" s="1183"/>
      <c r="DC7" s="1184"/>
      <c r="DD7" s="1184"/>
      <c r="DE7" s="1184"/>
      <c r="DF7" s="1185"/>
      <c r="DG7" s="1183"/>
      <c r="DH7" s="1184"/>
      <c r="DI7" s="1184"/>
      <c r="DJ7" s="1184"/>
      <c r="DK7" s="1185"/>
      <c r="DL7" s="1183"/>
      <c r="DM7" s="1184"/>
      <c r="DN7" s="1184"/>
      <c r="DO7" s="1184"/>
      <c r="DP7" s="1185"/>
      <c r="DQ7" s="1183"/>
      <c r="DR7" s="1184"/>
      <c r="DS7" s="1184"/>
      <c r="DT7" s="1184"/>
      <c r="DU7" s="1185"/>
      <c r="DV7" s="1210"/>
      <c r="DW7" s="1211"/>
      <c r="DX7" s="1211"/>
      <c r="DY7" s="1211"/>
      <c r="DZ7" s="1212"/>
      <c r="EA7" s="256"/>
    </row>
    <row r="8" spans="1:131" s="257" customFormat="1" ht="26.25" customHeight="1" x14ac:dyDescent="0.15">
      <c r="A8" s="263">
        <v>2</v>
      </c>
      <c r="B8" s="1132" t="s">
        <v>391</v>
      </c>
      <c r="C8" s="1133"/>
      <c r="D8" s="1133"/>
      <c r="E8" s="1133"/>
      <c r="F8" s="1133"/>
      <c r="G8" s="1133"/>
      <c r="H8" s="1133"/>
      <c r="I8" s="1133"/>
      <c r="J8" s="1133"/>
      <c r="K8" s="1133"/>
      <c r="L8" s="1133"/>
      <c r="M8" s="1133"/>
      <c r="N8" s="1133"/>
      <c r="O8" s="1133"/>
      <c r="P8" s="1134"/>
      <c r="Q8" s="1138">
        <v>3</v>
      </c>
      <c r="R8" s="1139"/>
      <c r="S8" s="1139"/>
      <c r="T8" s="1139"/>
      <c r="U8" s="1139"/>
      <c r="V8" s="1139">
        <v>0</v>
      </c>
      <c r="W8" s="1139"/>
      <c r="X8" s="1139"/>
      <c r="Y8" s="1139"/>
      <c r="Z8" s="1139"/>
      <c r="AA8" s="1139">
        <v>2</v>
      </c>
      <c r="AB8" s="1139"/>
      <c r="AC8" s="1139"/>
      <c r="AD8" s="1139"/>
      <c r="AE8" s="1140"/>
      <c r="AF8" s="1114">
        <v>2</v>
      </c>
      <c r="AG8" s="1115"/>
      <c r="AH8" s="1115"/>
      <c r="AI8" s="1115"/>
      <c r="AJ8" s="1116"/>
      <c r="AK8" s="1181" t="s">
        <v>581</v>
      </c>
      <c r="AL8" s="1182"/>
      <c r="AM8" s="1182"/>
      <c r="AN8" s="1182"/>
      <c r="AO8" s="1182"/>
      <c r="AP8" s="1182" t="s">
        <v>583</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c r="BT8" s="1110"/>
      <c r="BU8" s="1110"/>
      <c r="BV8" s="1110"/>
      <c r="BW8" s="1110"/>
      <c r="BX8" s="1110"/>
      <c r="BY8" s="1110"/>
      <c r="BZ8" s="1110"/>
      <c r="CA8" s="1110"/>
      <c r="CB8" s="1110"/>
      <c r="CC8" s="1110"/>
      <c r="CD8" s="1110"/>
      <c r="CE8" s="1110"/>
      <c r="CF8" s="1110"/>
      <c r="CG8" s="1111"/>
      <c r="CH8" s="1084"/>
      <c r="CI8" s="1085"/>
      <c r="CJ8" s="1085"/>
      <c r="CK8" s="1085"/>
      <c r="CL8" s="1086"/>
      <c r="CM8" s="1084"/>
      <c r="CN8" s="1085"/>
      <c r="CO8" s="1085"/>
      <c r="CP8" s="1085"/>
      <c r="CQ8" s="1086"/>
      <c r="CR8" s="1084"/>
      <c r="CS8" s="1085"/>
      <c r="CT8" s="1085"/>
      <c r="CU8" s="1085"/>
      <c r="CV8" s="1086"/>
      <c r="CW8" s="1084"/>
      <c r="CX8" s="1085"/>
      <c r="CY8" s="1085"/>
      <c r="CZ8" s="1085"/>
      <c r="DA8" s="1086"/>
      <c r="DB8" s="1084"/>
      <c r="DC8" s="1085"/>
      <c r="DD8" s="1085"/>
      <c r="DE8" s="1085"/>
      <c r="DF8" s="1086"/>
      <c r="DG8" s="1084"/>
      <c r="DH8" s="1085"/>
      <c r="DI8" s="1085"/>
      <c r="DJ8" s="1085"/>
      <c r="DK8" s="1086"/>
      <c r="DL8" s="1084"/>
      <c r="DM8" s="1085"/>
      <c r="DN8" s="1085"/>
      <c r="DO8" s="1085"/>
      <c r="DP8" s="1086"/>
      <c r="DQ8" s="1084"/>
      <c r="DR8" s="1085"/>
      <c r="DS8" s="1085"/>
      <c r="DT8" s="1085"/>
      <c r="DU8" s="1086"/>
      <c r="DV8" s="1087"/>
      <c r="DW8" s="1088"/>
      <c r="DX8" s="1088"/>
      <c r="DY8" s="1088"/>
      <c r="DZ8" s="1089"/>
      <c r="EA8" s="256"/>
    </row>
    <row r="9" spans="1:131" s="257" customFormat="1" ht="26.25" customHeight="1" x14ac:dyDescent="0.15">
      <c r="A9" s="263">
        <v>3</v>
      </c>
      <c r="B9" s="1132" t="s">
        <v>392</v>
      </c>
      <c r="C9" s="1133"/>
      <c r="D9" s="1133"/>
      <c r="E9" s="1133"/>
      <c r="F9" s="1133"/>
      <c r="G9" s="1133"/>
      <c r="H9" s="1133"/>
      <c r="I9" s="1133"/>
      <c r="J9" s="1133"/>
      <c r="K9" s="1133"/>
      <c r="L9" s="1133"/>
      <c r="M9" s="1133"/>
      <c r="N9" s="1133"/>
      <c r="O9" s="1133"/>
      <c r="P9" s="1134"/>
      <c r="Q9" s="1138">
        <v>22</v>
      </c>
      <c r="R9" s="1139"/>
      <c r="S9" s="1139"/>
      <c r="T9" s="1139"/>
      <c r="U9" s="1139"/>
      <c r="V9" s="1139">
        <v>20</v>
      </c>
      <c r="W9" s="1139"/>
      <c r="X9" s="1139"/>
      <c r="Y9" s="1139"/>
      <c r="Z9" s="1139"/>
      <c r="AA9" s="1139">
        <v>2</v>
      </c>
      <c r="AB9" s="1139"/>
      <c r="AC9" s="1139"/>
      <c r="AD9" s="1139"/>
      <c r="AE9" s="1140"/>
      <c r="AF9" s="1114">
        <v>2</v>
      </c>
      <c r="AG9" s="1115"/>
      <c r="AH9" s="1115"/>
      <c r="AI9" s="1115"/>
      <c r="AJ9" s="1116"/>
      <c r="AK9" s="1181">
        <v>18</v>
      </c>
      <c r="AL9" s="1182"/>
      <c r="AM9" s="1182"/>
      <c r="AN9" s="1182"/>
      <c r="AO9" s="1182"/>
      <c r="AP9" s="1182" t="s">
        <v>584</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t="s">
        <v>393</v>
      </c>
      <c r="C10" s="1133"/>
      <c r="D10" s="1133"/>
      <c r="E10" s="1133"/>
      <c r="F10" s="1133"/>
      <c r="G10" s="1133"/>
      <c r="H10" s="1133"/>
      <c r="I10" s="1133"/>
      <c r="J10" s="1133"/>
      <c r="K10" s="1133"/>
      <c r="L10" s="1133"/>
      <c r="M10" s="1133"/>
      <c r="N10" s="1133"/>
      <c r="O10" s="1133"/>
      <c r="P10" s="1134"/>
      <c r="Q10" s="1138">
        <v>3</v>
      </c>
      <c r="R10" s="1139"/>
      <c r="S10" s="1139"/>
      <c r="T10" s="1139"/>
      <c r="U10" s="1139"/>
      <c r="V10" s="1139">
        <v>3</v>
      </c>
      <c r="W10" s="1139"/>
      <c r="X10" s="1139"/>
      <c r="Y10" s="1139"/>
      <c r="Z10" s="1139"/>
      <c r="AA10" s="1139">
        <v>0</v>
      </c>
      <c r="AB10" s="1139"/>
      <c r="AC10" s="1139"/>
      <c r="AD10" s="1139"/>
      <c r="AE10" s="1140"/>
      <c r="AF10" s="1114">
        <v>0</v>
      </c>
      <c r="AG10" s="1115"/>
      <c r="AH10" s="1115"/>
      <c r="AI10" s="1115"/>
      <c r="AJ10" s="1116"/>
      <c r="AK10" s="1181" t="s">
        <v>582</v>
      </c>
      <c r="AL10" s="1182"/>
      <c r="AM10" s="1182"/>
      <c r="AN10" s="1182"/>
      <c r="AO10" s="1182"/>
      <c r="AP10" s="1182" t="s">
        <v>582</v>
      </c>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394</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395</v>
      </c>
      <c r="B23" s="1039" t="s">
        <v>396</v>
      </c>
      <c r="C23" s="1040"/>
      <c r="D23" s="1040"/>
      <c r="E23" s="1040"/>
      <c r="F23" s="1040"/>
      <c r="G23" s="1040"/>
      <c r="H23" s="1040"/>
      <c r="I23" s="1040"/>
      <c r="J23" s="1040"/>
      <c r="K23" s="1040"/>
      <c r="L23" s="1040"/>
      <c r="M23" s="1040"/>
      <c r="N23" s="1040"/>
      <c r="O23" s="1040"/>
      <c r="P23" s="1041"/>
      <c r="Q23" s="1163">
        <v>11222</v>
      </c>
      <c r="R23" s="1164"/>
      <c r="S23" s="1164"/>
      <c r="T23" s="1164"/>
      <c r="U23" s="1164"/>
      <c r="V23" s="1164">
        <v>10936</v>
      </c>
      <c r="W23" s="1164"/>
      <c r="X23" s="1164"/>
      <c r="Y23" s="1164"/>
      <c r="Z23" s="1164"/>
      <c r="AA23" s="1164">
        <v>286</v>
      </c>
      <c r="AB23" s="1164"/>
      <c r="AC23" s="1164"/>
      <c r="AD23" s="1164"/>
      <c r="AE23" s="1165"/>
      <c r="AF23" s="1166">
        <v>257</v>
      </c>
      <c r="AG23" s="1164"/>
      <c r="AH23" s="1164"/>
      <c r="AI23" s="1164"/>
      <c r="AJ23" s="1167"/>
      <c r="AK23" s="1168"/>
      <c r="AL23" s="1169"/>
      <c r="AM23" s="1169"/>
      <c r="AN23" s="1169"/>
      <c r="AO23" s="1169"/>
      <c r="AP23" s="1164">
        <v>14438</v>
      </c>
      <c r="AQ23" s="1164"/>
      <c r="AR23" s="1164"/>
      <c r="AS23" s="1164"/>
      <c r="AT23" s="1164"/>
      <c r="AU23" s="1170"/>
      <c r="AV23" s="1170"/>
      <c r="AW23" s="1170"/>
      <c r="AX23" s="1170"/>
      <c r="AY23" s="1171"/>
      <c r="AZ23" s="1160" t="s">
        <v>173</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397</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398</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373</v>
      </c>
      <c r="B26" s="1091"/>
      <c r="C26" s="1091"/>
      <c r="D26" s="1091"/>
      <c r="E26" s="1091"/>
      <c r="F26" s="1091"/>
      <c r="G26" s="1091"/>
      <c r="H26" s="1091"/>
      <c r="I26" s="1091"/>
      <c r="J26" s="1091"/>
      <c r="K26" s="1091"/>
      <c r="L26" s="1091"/>
      <c r="M26" s="1091"/>
      <c r="N26" s="1091"/>
      <c r="O26" s="1091"/>
      <c r="P26" s="1092"/>
      <c r="Q26" s="1096" t="s">
        <v>399</v>
      </c>
      <c r="R26" s="1097"/>
      <c r="S26" s="1097"/>
      <c r="T26" s="1097"/>
      <c r="U26" s="1098"/>
      <c r="V26" s="1096" t="s">
        <v>400</v>
      </c>
      <c r="W26" s="1097"/>
      <c r="X26" s="1097"/>
      <c r="Y26" s="1097"/>
      <c r="Z26" s="1098"/>
      <c r="AA26" s="1096" t="s">
        <v>401</v>
      </c>
      <c r="AB26" s="1097"/>
      <c r="AC26" s="1097"/>
      <c r="AD26" s="1097"/>
      <c r="AE26" s="1097"/>
      <c r="AF26" s="1154" t="s">
        <v>402</v>
      </c>
      <c r="AG26" s="1103"/>
      <c r="AH26" s="1103"/>
      <c r="AI26" s="1103"/>
      <c r="AJ26" s="1155"/>
      <c r="AK26" s="1097" t="s">
        <v>403</v>
      </c>
      <c r="AL26" s="1097"/>
      <c r="AM26" s="1097"/>
      <c r="AN26" s="1097"/>
      <c r="AO26" s="1098"/>
      <c r="AP26" s="1096" t="s">
        <v>404</v>
      </c>
      <c r="AQ26" s="1097"/>
      <c r="AR26" s="1097"/>
      <c r="AS26" s="1097"/>
      <c r="AT26" s="1098"/>
      <c r="AU26" s="1096" t="s">
        <v>405</v>
      </c>
      <c r="AV26" s="1097"/>
      <c r="AW26" s="1097"/>
      <c r="AX26" s="1097"/>
      <c r="AY26" s="1098"/>
      <c r="AZ26" s="1096" t="s">
        <v>406</v>
      </c>
      <c r="BA26" s="1097"/>
      <c r="BB26" s="1097"/>
      <c r="BC26" s="1097"/>
      <c r="BD26" s="1098"/>
      <c r="BE26" s="1096" t="s">
        <v>380</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407</v>
      </c>
      <c r="C28" s="1146"/>
      <c r="D28" s="1146"/>
      <c r="E28" s="1146"/>
      <c r="F28" s="1146"/>
      <c r="G28" s="1146"/>
      <c r="H28" s="1146"/>
      <c r="I28" s="1146"/>
      <c r="J28" s="1146"/>
      <c r="K28" s="1146"/>
      <c r="L28" s="1146"/>
      <c r="M28" s="1146"/>
      <c r="N28" s="1146"/>
      <c r="O28" s="1146"/>
      <c r="P28" s="1147"/>
      <c r="Q28" s="1148">
        <v>1744</v>
      </c>
      <c r="R28" s="1149"/>
      <c r="S28" s="1149"/>
      <c r="T28" s="1149"/>
      <c r="U28" s="1149"/>
      <c r="V28" s="1149">
        <v>1712</v>
      </c>
      <c r="W28" s="1149"/>
      <c r="X28" s="1149"/>
      <c r="Y28" s="1149"/>
      <c r="Z28" s="1149"/>
      <c r="AA28" s="1149">
        <v>32</v>
      </c>
      <c r="AB28" s="1149"/>
      <c r="AC28" s="1149"/>
      <c r="AD28" s="1149"/>
      <c r="AE28" s="1150"/>
      <c r="AF28" s="1151">
        <v>31</v>
      </c>
      <c r="AG28" s="1149"/>
      <c r="AH28" s="1149"/>
      <c r="AI28" s="1149"/>
      <c r="AJ28" s="1152"/>
      <c r="AK28" s="1153">
        <v>227</v>
      </c>
      <c r="AL28" s="1141"/>
      <c r="AM28" s="1141"/>
      <c r="AN28" s="1141"/>
      <c r="AO28" s="1141"/>
      <c r="AP28" s="1141">
        <v>14</v>
      </c>
      <c r="AQ28" s="1141"/>
      <c r="AR28" s="1141"/>
      <c r="AS28" s="1141"/>
      <c r="AT28" s="1141"/>
      <c r="AU28" s="1141">
        <v>1</v>
      </c>
      <c r="AV28" s="1141"/>
      <c r="AW28" s="1141"/>
      <c r="AX28" s="1141"/>
      <c r="AY28" s="1141"/>
      <c r="AZ28" s="1142" t="s">
        <v>582</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408</v>
      </c>
      <c r="C29" s="1133"/>
      <c r="D29" s="1133"/>
      <c r="E29" s="1133"/>
      <c r="F29" s="1133"/>
      <c r="G29" s="1133"/>
      <c r="H29" s="1133"/>
      <c r="I29" s="1133"/>
      <c r="J29" s="1133"/>
      <c r="K29" s="1133"/>
      <c r="L29" s="1133"/>
      <c r="M29" s="1133"/>
      <c r="N29" s="1133"/>
      <c r="O29" s="1133"/>
      <c r="P29" s="1134"/>
      <c r="Q29" s="1138">
        <v>2215</v>
      </c>
      <c r="R29" s="1139"/>
      <c r="S29" s="1139"/>
      <c r="T29" s="1139"/>
      <c r="U29" s="1139"/>
      <c r="V29" s="1139">
        <v>2156</v>
      </c>
      <c r="W29" s="1139"/>
      <c r="X29" s="1139"/>
      <c r="Y29" s="1139"/>
      <c r="Z29" s="1139"/>
      <c r="AA29" s="1139">
        <v>59</v>
      </c>
      <c r="AB29" s="1139"/>
      <c r="AC29" s="1139"/>
      <c r="AD29" s="1139"/>
      <c r="AE29" s="1140"/>
      <c r="AF29" s="1114">
        <v>59</v>
      </c>
      <c r="AG29" s="1115"/>
      <c r="AH29" s="1115"/>
      <c r="AI29" s="1115"/>
      <c r="AJ29" s="1116"/>
      <c r="AK29" s="1069">
        <v>358</v>
      </c>
      <c r="AL29" s="1066"/>
      <c r="AM29" s="1066"/>
      <c r="AN29" s="1066"/>
      <c r="AO29" s="1066"/>
      <c r="AP29" s="1066" t="s">
        <v>582</v>
      </c>
      <c r="AQ29" s="1066"/>
      <c r="AR29" s="1066"/>
      <c r="AS29" s="1066"/>
      <c r="AT29" s="1066"/>
      <c r="AU29" s="1066" t="s">
        <v>582</v>
      </c>
      <c r="AV29" s="1066"/>
      <c r="AW29" s="1066"/>
      <c r="AX29" s="1066"/>
      <c r="AY29" s="1066"/>
      <c r="AZ29" s="1137" t="s">
        <v>582</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409</v>
      </c>
      <c r="C30" s="1133"/>
      <c r="D30" s="1133"/>
      <c r="E30" s="1133"/>
      <c r="F30" s="1133"/>
      <c r="G30" s="1133"/>
      <c r="H30" s="1133"/>
      <c r="I30" s="1133"/>
      <c r="J30" s="1133"/>
      <c r="K30" s="1133"/>
      <c r="L30" s="1133"/>
      <c r="M30" s="1133"/>
      <c r="N30" s="1133"/>
      <c r="O30" s="1133"/>
      <c r="P30" s="1134"/>
      <c r="Q30" s="1138">
        <v>3</v>
      </c>
      <c r="R30" s="1139"/>
      <c r="S30" s="1139"/>
      <c r="T30" s="1139"/>
      <c r="U30" s="1139"/>
      <c r="V30" s="1139">
        <v>3</v>
      </c>
      <c r="W30" s="1139"/>
      <c r="X30" s="1139"/>
      <c r="Y30" s="1139"/>
      <c r="Z30" s="1139"/>
      <c r="AA30" s="1139">
        <v>0</v>
      </c>
      <c r="AB30" s="1139"/>
      <c r="AC30" s="1139"/>
      <c r="AD30" s="1139"/>
      <c r="AE30" s="1140"/>
      <c r="AF30" s="1114">
        <v>0</v>
      </c>
      <c r="AG30" s="1115"/>
      <c r="AH30" s="1115"/>
      <c r="AI30" s="1115"/>
      <c r="AJ30" s="1116"/>
      <c r="AK30" s="1069" t="s">
        <v>585</v>
      </c>
      <c r="AL30" s="1066"/>
      <c r="AM30" s="1066"/>
      <c r="AN30" s="1066"/>
      <c r="AO30" s="1066"/>
      <c r="AP30" s="1066" t="s">
        <v>582</v>
      </c>
      <c r="AQ30" s="1066"/>
      <c r="AR30" s="1066"/>
      <c r="AS30" s="1066"/>
      <c r="AT30" s="1066"/>
      <c r="AU30" s="1066" t="s">
        <v>582</v>
      </c>
      <c r="AV30" s="1066"/>
      <c r="AW30" s="1066"/>
      <c r="AX30" s="1066"/>
      <c r="AY30" s="1066"/>
      <c r="AZ30" s="1137" t="s">
        <v>582</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410</v>
      </c>
      <c r="C31" s="1133"/>
      <c r="D31" s="1133"/>
      <c r="E31" s="1133"/>
      <c r="F31" s="1133"/>
      <c r="G31" s="1133"/>
      <c r="H31" s="1133"/>
      <c r="I31" s="1133"/>
      <c r="J31" s="1133"/>
      <c r="K31" s="1133"/>
      <c r="L31" s="1133"/>
      <c r="M31" s="1133"/>
      <c r="N31" s="1133"/>
      <c r="O31" s="1133"/>
      <c r="P31" s="1134"/>
      <c r="Q31" s="1138">
        <v>35</v>
      </c>
      <c r="R31" s="1139"/>
      <c r="S31" s="1139"/>
      <c r="T31" s="1139"/>
      <c r="U31" s="1139"/>
      <c r="V31" s="1139">
        <v>34</v>
      </c>
      <c r="W31" s="1139"/>
      <c r="X31" s="1139"/>
      <c r="Y31" s="1139"/>
      <c r="Z31" s="1139"/>
      <c r="AA31" s="1139">
        <v>1</v>
      </c>
      <c r="AB31" s="1139"/>
      <c r="AC31" s="1139"/>
      <c r="AD31" s="1139"/>
      <c r="AE31" s="1140"/>
      <c r="AF31" s="1114">
        <v>1</v>
      </c>
      <c r="AG31" s="1115"/>
      <c r="AH31" s="1115"/>
      <c r="AI31" s="1115"/>
      <c r="AJ31" s="1116"/>
      <c r="AK31" s="1069">
        <v>3</v>
      </c>
      <c r="AL31" s="1066"/>
      <c r="AM31" s="1066"/>
      <c r="AN31" s="1066"/>
      <c r="AO31" s="1066"/>
      <c r="AP31" s="1066" t="s">
        <v>582</v>
      </c>
      <c r="AQ31" s="1066"/>
      <c r="AR31" s="1066"/>
      <c r="AS31" s="1066"/>
      <c r="AT31" s="1066"/>
      <c r="AU31" s="1066" t="s">
        <v>582</v>
      </c>
      <c r="AV31" s="1066"/>
      <c r="AW31" s="1066"/>
      <c r="AX31" s="1066"/>
      <c r="AY31" s="1066"/>
      <c r="AZ31" s="1137" t="s">
        <v>585</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411</v>
      </c>
      <c r="C32" s="1133"/>
      <c r="D32" s="1133"/>
      <c r="E32" s="1133"/>
      <c r="F32" s="1133"/>
      <c r="G32" s="1133"/>
      <c r="H32" s="1133"/>
      <c r="I32" s="1133"/>
      <c r="J32" s="1133"/>
      <c r="K32" s="1133"/>
      <c r="L32" s="1133"/>
      <c r="M32" s="1133"/>
      <c r="N32" s="1133"/>
      <c r="O32" s="1133"/>
      <c r="P32" s="1134"/>
      <c r="Q32" s="1138">
        <v>232</v>
      </c>
      <c r="R32" s="1139"/>
      <c r="S32" s="1139"/>
      <c r="T32" s="1139"/>
      <c r="U32" s="1139"/>
      <c r="V32" s="1139">
        <v>231</v>
      </c>
      <c r="W32" s="1139"/>
      <c r="X32" s="1139"/>
      <c r="Y32" s="1139"/>
      <c r="Z32" s="1139"/>
      <c r="AA32" s="1139">
        <v>1</v>
      </c>
      <c r="AB32" s="1139"/>
      <c r="AC32" s="1139"/>
      <c r="AD32" s="1139"/>
      <c r="AE32" s="1140"/>
      <c r="AF32" s="1114">
        <v>1</v>
      </c>
      <c r="AG32" s="1115"/>
      <c r="AH32" s="1115"/>
      <c r="AI32" s="1115"/>
      <c r="AJ32" s="1116"/>
      <c r="AK32" s="1069">
        <v>74</v>
      </c>
      <c r="AL32" s="1066"/>
      <c r="AM32" s="1066"/>
      <c r="AN32" s="1066"/>
      <c r="AO32" s="1066"/>
      <c r="AP32" s="1066" t="s">
        <v>582</v>
      </c>
      <c r="AQ32" s="1066"/>
      <c r="AR32" s="1066"/>
      <c r="AS32" s="1066"/>
      <c r="AT32" s="1066"/>
      <c r="AU32" s="1066" t="s">
        <v>582</v>
      </c>
      <c r="AV32" s="1066"/>
      <c r="AW32" s="1066"/>
      <c r="AX32" s="1066"/>
      <c r="AY32" s="1066"/>
      <c r="AZ32" s="1137" t="s">
        <v>582</v>
      </c>
      <c r="BA32" s="1137"/>
      <c r="BB32" s="1137"/>
      <c r="BC32" s="1137"/>
      <c r="BD32" s="1137"/>
      <c r="BE32" s="1127"/>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412</v>
      </c>
      <c r="C33" s="1133"/>
      <c r="D33" s="1133"/>
      <c r="E33" s="1133"/>
      <c r="F33" s="1133"/>
      <c r="G33" s="1133"/>
      <c r="H33" s="1133"/>
      <c r="I33" s="1133"/>
      <c r="J33" s="1133"/>
      <c r="K33" s="1133"/>
      <c r="L33" s="1133"/>
      <c r="M33" s="1133"/>
      <c r="N33" s="1133"/>
      <c r="O33" s="1133"/>
      <c r="P33" s="1134"/>
      <c r="Q33" s="1138">
        <v>176</v>
      </c>
      <c r="R33" s="1139"/>
      <c r="S33" s="1139"/>
      <c r="T33" s="1139"/>
      <c r="U33" s="1139"/>
      <c r="V33" s="1139">
        <v>155</v>
      </c>
      <c r="W33" s="1139"/>
      <c r="X33" s="1139"/>
      <c r="Y33" s="1139"/>
      <c r="Z33" s="1139"/>
      <c r="AA33" s="1139">
        <v>21</v>
      </c>
      <c r="AB33" s="1139"/>
      <c r="AC33" s="1139"/>
      <c r="AD33" s="1139"/>
      <c r="AE33" s="1140"/>
      <c r="AF33" s="1114">
        <v>161</v>
      </c>
      <c r="AG33" s="1115"/>
      <c r="AH33" s="1115"/>
      <c r="AI33" s="1115"/>
      <c r="AJ33" s="1116"/>
      <c r="AK33" s="1069">
        <v>6</v>
      </c>
      <c r="AL33" s="1066"/>
      <c r="AM33" s="1066"/>
      <c r="AN33" s="1066"/>
      <c r="AO33" s="1066"/>
      <c r="AP33" s="1066">
        <v>556</v>
      </c>
      <c r="AQ33" s="1066"/>
      <c r="AR33" s="1066"/>
      <c r="AS33" s="1066"/>
      <c r="AT33" s="1066"/>
      <c r="AU33" s="1066">
        <v>16</v>
      </c>
      <c r="AV33" s="1066"/>
      <c r="AW33" s="1066"/>
      <c r="AX33" s="1066"/>
      <c r="AY33" s="1066"/>
      <c r="AZ33" s="1137" t="s">
        <v>582</v>
      </c>
      <c r="BA33" s="1137"/>
      <c r="BB33" s="1137"/>
      <c r="BC33" s="1137"/>
      <c r="BD33" s="1137"/>
      <c r="BE33" s="1127" t="s">
        <v>413</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414</v>
      </c>
      <c r="C34" s="1133"/>
      <c r="D34" s="1133"/>
      <c r="E34" s="1133"/>
      <c r="F34" s="1133"/>
      <c r="G34" s="1133"/>
      <c r="H34" s="1133"/>
      <c r="I34" s="1133"/>
      <c r="J34" s="1133"/>
      <c r="K34" s="1133"/>
      <c r="L34" s="1133"/>
      <c r="M34" s="1133"/>
      <c r="N34" s="1133"/>
      <c r="O34" s="1133"/>
      <c r="P34" s="1134"/>
      <c r="Q34" s="1138">
        <v>254</v>
      </c>
      <c r="R34" s="1139"/>
      <c r="S34" s="1139"/>
      <c r="T34" s="1139"/>
      <c r="U34" s="1139"/>
      <c r="V34" s="1139">
        <v>244</v>
      </c>
      <c r="W34" s="1139"/>
      <c r="X34" s="1139"/>
      <c r="Y34" s="1139"/>
      <c r="Z34" s="1139"/>
      <c r="AA34" s="1139">
        <v>10</v>
      </c>
      <c r="AB34" s="1139"/>
      <c r="AC34" s="1139"/>
      <c r="AD34" s="1139"/>
      <c r="AE34" s="1140"/>
      <c r="AF34" s="1114">
        <v>10</v>
      </c>
      <c r="AG34" s="1115"/>
      <c r="AH34" s="1115"/>
      <c r="AI34" s="1115"/>
      <c r="AJ34" s="1116"/>
      <c r="AK34" s="1069">
        <v>122</v>
      </c>
      <c r="AL34" s="1066"/>
      <c r="AM34" s="1066"/>
      <c r="AN34" s="1066"/>
      <c r="AO34" s="1066"/>
      <c r="AP34" s="1066">
        <v>1254</v>
      </c>
      <c r="AQ34" s="1066"/>
      <c r="AR34" s="1066"/>
      <c r="AS34" s="1066"/>
      <c r="AT34" s="1066"/>
      <c r="AU34" s="1066">
        <v>861</v>
      </c>
      <c r="AV34" s="1066"/>
      <c r="AW34" s="1066"/>
      <c r="AX34" s="1066"/>
      <c r="AY34" s="1066"/>
      <c r="AZ34" s="1137" t="s">
        <v>582</v>
      </c>
      <c r="BA34" s="1137"/>
      <c r="BB34" s="1137"/>
      <c r="BC34" s="1137"/>
      <c r="BD34" s="1137"/>
      <c r="BE34" s="1127" t="s">
        <v>415</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416</v>
      </c>
      <c r="C35" s="1133"/>
      <c r="D35" s="1133"/>
      <c r="E35" s="1133"/>
      <c r="F35" s="1133"/>
      <c r="G35" s="1133"/>
      <c r="H35" s="1133"/>
      <c r="I35" s="1133"/>
      <c r="J35" s="1133"/>
      <c r="K35" s="1133"/>
      <c r="L35" s="1133"/>
      <c r="M35" s="1133"/>
      <c r="N35" s="1133"/>
      <c r="O35" s="1133"/>
      <c r="P35" s="1134"/>
      <c r="Q35" s="1138">
        <v>1055</v>
      </c>
      <c r="R35" s="1139"/>
      <c r="S35" s="1139"/>
      <c r="T35" s="1139"/>
      <c r="U35" s="1139"/>
      <c r="V35" s="1139">
        <v>1021</v>
      </c>
      <c r="W35" s="1139"/>
      <c r="X35" s="1139"/>
      <c r="Y35" s="1139"/>
      <c r="Z35" s="1139"/>
      <c r="AA35" s="1139">
        <v>34</v>
      </c>
      <c r="AB35" s="1139"/>
      <c r="AC35" s="1139"/>
      <c r="AD35" s="1139"/>
      <c r="AE35" s="1140"/>
      <c r="AF35" s="1114">
        <v>34</v>
      </c>
      <c r="AG35" s="1115"/>
      <c r="AH35" s="1115"/>
      <c r="AI35" s="1115"/>
      <c r="AJ35" s="1116"/>
      <c r="AK35" s="1069">
        <v>512</v>
      </c>
      <c r="AL35" s="1066"/>
      <c r="AM35" s="1066"/>
      <c r="AN35" s="1066"/>
      <c r="AO35" s="1066"/>
      <c r="AP35" s="1066">
        <v>7184</v>
      </c>
      <c r="AQ35" s="1066"/>
      <c r="AR35" s="1066"/>
      <c r="AS35" s="1066"/>
      <c r="AT35" s="1066"/>
      <c r="AU35" s="1066">
        <v>6064</v>
      </c>
      <c r="AV35" s="1066"/>
      <c r="AW35" s="1066"/>
      <c r="AX35" s="1066"/>
      <c r="AY35" s="1066"/>
      <c r="AZ35" s="1137" t="s">
        <v>582</v>
      </c>
      <c r="BA35" s="1137"/>
      <c r="BB35" s="1137"/>
      <c r="BC35" s="1137"/>
      <c r="BD35" s="1137"/>
      <c r="BE35" s="1127" t="s">
        <v>415</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t="s">
        <v>417</v>
      </c>
      <c r="C36" s="1133"/>
      <c r="D36" s="1133"/>
      <c r="E36" s="1133"/>
      <c r="F36" s="1133"/>
      <c r="G36" s="1133"/>
      <c r="H36" s="1133"/>
      <c r="I36" s="1133"/>
      <c r="J36" s="1133"/>
      <c r="K36" s="1133"/>
      <c r="L36" s="1133"/>
      <c r="M36" s="1133"/>
      <c r="N36" s="1133"/>
      <c r="O36" s="1133"/>
      <c r="P36" s="1134"/>
      <c r="Q36" s="1138">
        <v>30</v>
      </c>
      <c r="R36" s="1139"/>
      <c r="S36" s="1139"/>
      <c r="T36" s="1139"/>
      <c r="U36" s="1139"/>
      <c r="V36" s="1139">
        <v>29</v>
      </c>
      <c r="W36" s="1139"/>
      <c r="X36" s="1139"/>
      <c r="Y36" s="1139"/>
      <c r="Z36" s="1139"/>
      <c r="AA36" s="1139">
        <v>1</v>
      </c>
      <c r="AB36" s="1139"/>
      <c r="AC36" s="1139"/>
      <c r="AD36" s="1139"/>
      <c r="AE36" s="1140"/>
      <c r="AF36" s="1114">
        <v>1</v>
      </c>
      <c r="AG36" s="1115"/>
      <c r="AH36" s="1115"/>
      <c r="AI36" s="1115"/>
      <c r="AJ36" s="1116"/>
      <c r="AK36" s="1069">
        <v>21</v>
      </c>
      <c r="AL36" s="1066"/>
      <c r="AM36" s="1066"/>
      <c r="AN36" s="1066"/>
      <c r="AO36" s="1066"/>
      <c r="AP36" s="1066">
        <v>229</v>
      </c>
      <c r="AQ36" s="1066"/>
      <c r="AR36" s="1066"/>
      <c r="AS36" s="1066"/>
      <c r="AT36" s="1066"/>
      <c r="AU36" s="1066">
        <v>222</v>
      </c>
      <c r="AV36" s="1066"/>
      <c r="AW36" s="1066"/>
      <c r="AX36" s="1066"/>
      <c r="AY36" s="1066"/>
      <c r="AZ36" s="1137" t="s">
        <v>582</v>
      </c>
      <c r="BA36" s="1137"/>
      <c r="BB36" s="1137"/>
      <c r="BC36" s="1137"/>
      <c r="BD36" s="1137"/>
      <c r="BE36" s="1127" t="s">
        <v>415</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t="s">
        <v>418</v>
      </c>
      <c r="C37" s="1133"/>
      <c r="D37" s="1133"/>
      <c r="E37" s="1133"/>
      <c r="F37" s="1133"/>
      <c r="G37" s="1133"/>
      <c r="H37" s="1133"/>
      <c r="I37" s="1133"/>
      <c r="J37" s="1133"/>
      <c r="K37" s="1133"/>
      <c r="L37" s="1133"/>
      <c r="M37" s="1133"/>
      <c r="N37" s="1133"/>
      <c r="O37" s="1133"/>
      <c r="P37" s="1134"/>
      <c r="Q37" s="1138">
        <v>7</v>
      </c>
      <c r="R37" s="1139"/>
      <c r="S37" s="1139"/>
      <c r="T37" s="1139"/>
      <c r="U37" s="1139"/>
      <c r="V37" s="1139">
        <v>6</v>
      </c>
      <c r="W37" s="1139"/>
      <c r="X37" s="1139"/>
      <c r="Y37" s="1139"/>
      <c r="Z37" s="1139"/>
      <c r="AA37" s="1139">
        <v>1</v>
      </c>
      <c r="AB37" s="1139"/>
      <c r="AC37" s="1139"/>
      <c r="AD37" s="1139"/>
      <c r="AE37" s="1140"/>
      <c r="AF37" s="1114">
        <v>1</v>
      </c>
      <c r="AG37" s="1115"/>
      <c r="AH37" s="1115"/>
      <c r="AI37" s="1115"/>
      <c r="AJ37" s="1116"/>
      <c r="AK37" s="1069">
        <v>2</v>
      </c>
      <c r="AL37" s="1066"/>
      <c r="AM37" s="1066"/>
      <c r="AN37" s="1066"/>
      <c r="AO37" s="1066"/>
      <c r="AP37" s="1066">
        <v>19</v>
      </c>
      <c r="AQ37" s="1066"/>
      <c r="AR37" s="1066"/>
      <c r="AS37" s="1066"/>
      <c r="AT37" s="1066"/>
      <c r="AU37" s="1066">
        <v>15</v>
      </c>
      <c r="AV37" s="1066"/>
      <c r="AW37" s="1066"/>
      <c r="AX37" s="1066"/>
      <c r="AY37" s="1066"/>
      <c r="AZ37" s="1137" t="s">
        <v>582</v>
      </c>
      <c r="BA37" s="1137"/>
      <c r="BB37" s="1137"/>
      <c r="BC37" s="1137"/>
      <c r="BD37" s="1137"/>
      <c r="BE37" s="1127" t="s">
        <v>415</v>
      </c>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t="s">
        <v>419</v>
      </c>
      <c r="C38" s="1133"/>
      <c r="D38" s="1133"/>
      <c r="E38" s="1133"/>
      <c r="F38" s="1133"/>
      <c r="G38" s="1133"/>
      <c r="H38" s="1133"/>
      <c r="I38" s="1133"/>
      <c r="J38" s="1133"/>
      <c r="K38" s="1133"/>
      <c r="L38" s="1133"/>
      <c r="M38" s="1133"/>
      <c r="N38" s="1133"/>
      <c r="O38" s="1133"/>
      <c r="P38" s="1134"/>
      <c r="Q38" s="1138">
        <v>61</v>
      </c>
      <c r="R38" s="1139"/>
      <c r="S38" s="1139"/>
      <c r="T38" s="1139"/>
      <c r="U38" s="1139"/>
      <c r="V38" s="1139">
        <v>60</v>
      </c>
      <c r="W38" s="1139"/>
      <c r="X38" s="1139"/>
      <c r="Y38" s="1139"/>
      <c r="Z38" s="1139"/>
      <c r="AA38" s="1139">
        <v>1</v>
      </c>
      <c r="AB38" s="1139"/>
      <c r="AC38" s="1139"/>
      <c r="AD38" s="1139"/>
      <c r="AE38" s="1140"/>
      <c r="AF38" s="1114">
        <v>1</v>
      </c>
      <c r="AG38" s="1115"/>
      <c r="AH38" s="1115"/>
      <c r="AI38" s="1115"/>
      <c r="AJ38" s="1116"/>
      <c r="AK38" s="1069">
        <v>60</v>
      </c>
      <c r="AL38" s="1066"/>
      <c r="AM38" s="1066"/>
      <c r="AN38" s="1066"/>
      <c r="AO38" s="1066"/>
      <c r="AP38" s="1066">
        <v>50</v>
      </c>
      <c r="AQ38" s="1066"/>
      <c r="AR38" s="1066"/>
      <c r="AS38" s="1066"/>
      <c r="AT38" s="1066"/>
      <c r="AU38" s="1066">
        <v>50</v>
      </c>
      <c r="AV38" s="1066"/>
      <c r="AW38" s="1066"/>
      <c r="AX38" s="1066"/>
      <c r="AY38" s="1066"/>
      <c r="AZ38" s="1137" t="s">
        <v>582</v>
      </c>
      <c r="BA38" s="1137"/>
      <c r="BB38" s="1137"/>
      <c r="BC38" s="1137"/>
      <c r="BD38" s="1137"/>
      <c r="BE38" s="1127" t="s">
        <v>415</v>
      </c>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69"/>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69"/>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69"/>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69"/>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69"/>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69"/>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69"/>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69"/>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69"/>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69"/>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69"/>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420</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395</v>
      </c>
      <c r="B63" s="1039" t="s">
        <v>421</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300</v>
      </c>
      <c r="AG63" s="1054"/>
      <c r="AH63" s="1054"/>
      <c r="AI63" s="1054"/>
      <c r="AJ63" s="1125"/>
      <c r="AK63" s="1126"/>
      <c r="AL63" s="1058"/>
      <c r="AM63" s="1058"/>
      <c r="AN63" s="1058"/>
      <c r="AO63" s="1058"/>
      <c r="AP63" s="1054">
        <v>9306</v>
      </c>
      <c r="AQ63" s="1054"/>
      <c r="AR63" s="1054"/>
      <c r="AS63" s="1054"/>
      <c r="AT63" s="1054"/>
      <c r="AU63" s="1054">
        <v>7229</v>
      </c>
      <c r="AV63" s="1054"/>
      <c r="AW63" s="1054"/>
      <c r="AX63" s="1054"/>
      <c r="AY63" s="1054"/>
      <c r="AZ63" s="1120"/>
      <c r="BA63" s="1120"/>
      <c r="BB63" s="1120"/>
      <c r="BC63" s="1120"/>
      <c r="BD63" s="1120"/>
      <c r="BE63" s="1055"/>
      <c r="BF63" s="1055"/>
      <c r="BG63" s="1055"/>
      <c r="BH63" s="1055"/>
      <c r="BI63" s="1056"/>
      <c r="BJ63" s="1121" t="s">
        <v>173</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422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423</v>
      </c>
      <c r="B66" s="1091"/>
      <c r="C66" s="1091"/>
      <c r="D66" s="1091"/>
      <c r="E66" s="1091"/>
      <c r="F66" s="1091"/>
      <c r="G66" s="1091"/>
      <c r="H66" s="1091"/>
      <c r="I66" s="1091"/>
      <c r="J66" s="1091"/>
      <c r="K66" s="1091"/>
      <c r="L66" s="1091"/>
      <c r="M66" s="1091"/>
      <c r="N66" s="1091"/>
      <c r="O66" s="1091"/>
      <c r="P66" s="1092"/>
      <c r="Q66" s="1096" t="s">
        <v>399</v>
      </c>
      <c r="R66" s="1097"/>
      <c r="S66" s="1097"/>
      <c r="T66" s="1097"/>
      <c r="U66" s="1098"/>
      <c r="V66" s="1096" t="s">
        <v>400</v>
      </c>
      <c r="W66" s="1097"/>
      <c r="X66" s="1097"/>
      <c r="Y66" s="1097"/>
      <c r="Z66" s="1098"/>
      <c r="AA66" s="1096" t="s">
        <v>401</v>
      </c>
      <c r="AB66" s="1097"/>
      <c r="AC66" s="1097"/>
      <c r="AD66" s="1097"/>
      <c r="AE66" s="1098"/>
      <c r="AF66" s="1102" t="s">
        <v>424</v>
      </c>
      <c r="AG66" s="1103"/>
      <c r="AH66" s="1103"/>
      <c r="AI66" s="1103"/>
      <c r="AJ66" s="1104"/>
      <c r="AK66" s="1096" t="s">
        <v>403</v>
      </c>
      <c r="AL66" s="1091"/>
      <c r="AM66" s="1091"/>
      <c r="AN66" s="1091"/>
      <c r="AO66" s="1092"/>
      <c r="AP66" s="1096" t="s">
        <v>404</v>
      </c>
      <c r="AQ66" s="1097"/>
      <c r="AR66" s="1097"/>
      <c r="AS66" s="1097"/>
      <c r="AT66" s="1098"/>
      <c r="AU66" s="1096" t="s">
        <v>425</v>
      </c>
      <c r="AV66" s="1097"/>
      <c r="AW66" s="1097"/>
      <c r="AX66" s="1097"/>
      <c r="AY66" s="1098"/>
      <c r="AZ66" s="1096" t="s">
        <v>380</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586</v>
      </c>
      <c r="C68" s="1081"/>
      <c r="D68" s="1081"/>
      <c r="E68" s="1081"/>
      <c r="F68" s="1081"/>
      <c r="G68" s="1081"/>
      <c r="H68" s="1081"/>
      <c r="I68" s="1081"/>
      <c r="J68" s="1081"/>
      <c r="K68" s="1081"/>
      <c r="L68" s="1081"/>
      <c r="M68" s="1081"/>
      <c r="N68" s="1081"/>
      <c r="O68" s="1081"/>
      <c r="P68" s="1082"/>
      <c r="Q68" s="1083">
        <v>4511</v>
      </c>
      <c r="R68" s="1077"/>
      <c r="S68" s="1077"/>
      <c r="T68" s="1077"/>
      <c r="U68" s="1077"/>
      <c r="V68" s="1077">
        <v>4229</v>
      </c>
      <c r="W68" s="1077"/>
      <c r="X68" s="1077"/>
      <c r="Y68" s="1077"/>
      <c r="Z68" s="1077"/>
      <c r="AA68" s="1077">
        <v>282</v>
      </c>
      <c r="AB68" s="1077"/>
      <c r="AC68" s="1077"/>
      <c r="AD68" s="1077"/>
      <c r="AE68" s="1077"/>
      <c r="AF68" s="1077">
        <v>282</v>
      </c>
      <c r="AG68" s="1077"/>
      <c r="AH68" s="1077"/>
      <c r="AI68" s="1077"/>
      <c r="AJ68" s="1077"/>
      <c r="AK68" s="1077">
        <v>63</v>
      </c>
      <c r="AL68" s="1077"/>
      <c r="AM68" s="1077"/>
      <c r="AN68" s="1077"/>
      <c r="AO68" s="1077"/>
      <c r="AP68" s="1077" t="s">
        <v>607</v>
      </c>
      <c r="AQ68" s="1077"/>
      <c r="AR68" s="1077"/>
      <c r="AS68" s="1077"/>
      <c r="AT68" s="1077"/>
      <c r="AU68" s="1077" t="s">
        <v>605</v>
      </c>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72" t="s">
        <v>587</v>
      </c>
      <c r="C69" s="1073"/>
      <c r="D69" s="1073"/>
      <c r="E69" s="1073"/>
      <c r="F69" s="1073"/>
      <c r="G69" s="1073"/>
      <c r="H69" s="1073"/>
      <c r="I69" s="1073"/>
      <c r="J69" s="1073"/>
      <c r="K69" s="1073"/>
      <c r="L69" s="1073"/>
      <c r="M69" s="1073"/>
      <c r="N69" s="1073"/>
      <c r="O69" s="1073"/>
      <c r="P69" s="1074"/>
      <c r="Q69" s="1075">
        <v>553</v>
      </c>
      <c r="R69" s="1066"/>
      <c r="S69" s="1066"/>
      <c r="T69" s="1066"/>
      <c r="U69" s="1066"/>
      <c r="V69" s="1066">
        <v>547</v>
      </c>
      <c r="W69" s="1066"/>
      <c r="X69" s="1066"/>
      <c r="Y69" s="1066"/>
      <c r="Z69" s="1066"/>
      <c r="AA69" s="1066">
        <v>6</v>
      </c>
      <c r="AB69" s="1066"/>
      <c r="AC69" s="1066"/>
      <c r="AD69" s="1066"/>
      <c r="AE69" s="1066"/>
      <c r="AF69" s="1066">
        <v>5</v>
      </c>
      <c r="AG69" s="1066"/>
      <c r="AH69" s="1066"/>
      <c r="AI69" s="1066"/>
      <c r="AJ69" s="1066"/>
      <c r="AK69" s="1066">
        <v>8</v>
      </c>
      <c r="AL69" s="1066"/>
      <c r="AM69" s="1066"/>
      <c r="AN69" s="1066"/>
      <c r="AO69" s="1066"/>
      <c r="AP69" s="1066" t="s">
        <v>582</v>
      </c>
      <c r="AQ69" s="1066"/>
      <c r="AR69" s="1066"/>
      <c r="AS69" s="1066"/>
      <c r="AT69" s="1066"/>
      <c r="AU69" s="1066" t="s">
        <v>582</v>
      </c>
      <c r="AV69" s="1066"/>
      <c r="AW69" s="1066"/>
      <c r="AX69" s="1066"/>
      <c r="AY69" s="1066"/>
      <c r="AZ69" s="1070"/>
      <c r="BA69" s="1070"/>
      <c r="BB69" s="1070"/>
      <c r="BC69" s="1070"/>
      <c r="BD69" s="1071"/>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72" t="s">
        <v>588</v>
      </c>
      <c r="C70" s="1073"/>
      <c r="D70" s="1073"/>
      <c r="E70" s="1073"/>
      <c r="F70" s="1073"/>
      <c r="G70" s="1073"/>
      <c r="H70" s="1073"/>
      <c r="I70" s="1073"/>
      <c r="J70" s="1073"/>
      <c r="K70" s="1073"/>
      <c r="L70" s="1073"/>
      <c r="M70" s="1073"/>
      <c r="N70" s="1073"/>
      <c r="O70" s="1073"/>
      <c r="P70" s="1074"/>
      <c r="Q70" s="1075">
        <v>477</v>
      </c>
      <c r="R70" s="1066"/>
      <c r="S70" s="1066"/>
      <c r="T70" s="1066"/>
      <c r="U70" s="1066"/>
      <c r="V70" s="1066">
        <v>444</v>
      </c>
      <c r="W70" s="1066"/>
      <c r="X70" s="1066"/>
      <c r="Y70" s="1066"/>
      <c r="Z70" s="1066"/>
      <c r="AA70" s="1066">
        <v>33</v>
      </c>
      <c r="AB70" s="1066"/>
      <c r="AC70" s="1066"/>
      <c r="AD70" s="1066"/>
      <c r="AE70" s="1066"/>
      <c r="AF70" s="1066">
        <v>33</v>
      </c>
      <c r="AG70" s="1066"/>
      <c r="AH70" s="1066"/>
      <c r="AI70" s="1066"/>
      <c r="AJ70" s="1066"/>
      <c r="AK70" s="1066" t="s">
        <v>582</v>
      </c>
      <c r="AL70" s="1066"/>
      <c r="AM70" s="1066"/>
      <c r="AN70" s="1066"/>
      <c r="AO70" s="1066"/>
      <c r="AP70" s="1066">
        <v>3814</v>
      </c>
      <c r="AQ70" s="1066"/>
      <c r="AR70" s="1066"/>
      <c r="AS70" s="1066"/>
      <c r="AT70" s="1066"/>
      <c r="AU70" s="1066">
        <v>83</v>
      </c>
      <c r="AV70" s="1066"/>
      <c r="AW70" s="1066"/>
      <c r="AX70" s="1066"/>
      <c r="AY70" s="1066"/>
      <c r="AZ70" s="1070"/>
      <c r="BA70" s="1070"/>
      <c r="BB70" s="1070"/>
      <c r="BC70" s="1070"/>
      <c r="BD70" s="1071"/>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72" t="s">
        <v>589</v>
      </c>
      <c r="C71" s="1073"/>
      <c r="D71" s="1073"/>
      <c r="E71" s="1073"/>
      <c r="F71" s="1073"/>
      <c r="G71" s="1073"/>
      <c r="H71" s="1073"/>
      <c r="I71" s="1073"/>
      <c r="J71" s="1073"/>
      <c r="K71" s="1073"/>
      <c r="L71" s="1073"/>
      <c r="M71" s="1073"/>
      <c r="N71" s="1073"/>
      <c r="O71" s="1073"/>
      <c r="P71" s="1074"/>
      <c r="Q71" s="1075">
        <v>14</v>
      </c>
      <c r="R71" s="1066"/>
      <c r="S71" s="1066"/>
      <c r="T71" s="1066"/>
      <c r="U71" s="1066"/>
      <c r="V71" s="1066">
        <v>12</v>
      </c>
      <c r="W71" s="1066"/>
      <c r="X71" s="1066"/>
      <c r="Y71" s="1066"/>
      <c r="Z71" s="1066"/>
      <c r="AA71" s="1066">
        <v>2</v>
      </c>
      <c r="AB71" s="1066"/>
      <c r="AC71" s="1066"/>
      <c r="AD71" s="1066"/>
      <c r="AE71" s="1066"/>
      <c r="AF71" s="1066">
        <v>2</v>
      </c>
      <c r="AG71" s="1066"/>
      <c r="AH71" s="1066"/>
      <c r="AI71" s="1066"/>
      <c r="AJ71" s="1066"/>
      <c r="AK71" s="1066">
        <v>0</v>
      </c>
      <c r="AL71" s="1066"/>
      <c r="AM71" s="1066"/>
      <c r="AN71" s="1066"/>
      <c r="AO71" s="1066"/>
      <c r="AP71" s="1066" t="s">
        <v>582</v>
      </c>
      <c r="AQ71" s="1066"/>
      <c r="AR71" s="1066"/>
      <c r="AS71" s="1066"/>
      <c r="AT71" s="1066"/>
      <c r="AU71" s="1066" t="s">
        <v>582</v>
      </c>
      <c r="AV71" s="1066"/>
      <c r="AW71" s="1066"/>
      <c r="AX71" s="1066"/>
      <c r="AY71" s="1066"/>
      <c r="AZ71" s="1070"/>
      <c r="BA71" s="1070"/>
      <c r="BB71" s="1070"/>
      <c r="BC71" s="1070"/>
      <c r="BD71" s="1071"/>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72" t="s">
        <v>590</v>
      </c>
      <c r="C72" s="1073"/>
      <c r="D72" s="1073"/>
      <c r="E72" s="1073"/>
      <c r="F72" s="1073"/>
      <c r="G72" s="1073"/>
      <c r="H72" s="1073"/>
      <c r="I72" s="1073"/>
      <c r="J72" s="1073"/>
      <c r="K72" s="1073"/>
      <c r="L72" s="1073"/>
      <c r="M72" s="1073"/>
      <c r="N72" s="1073"/>
      <c r="O72" s="1073"/>
      <c r="P72" s="1074"/>
      <c r="Q72" s="1075">
        <v>52</v>
      </c>
      <c r="R72" s="1066"/>
      <c r="S72" s="1066"/>
      <c r="T72" s="1066"/>
      <c r="U72" s="1066"/>
      <c r="V72" s="1066">
        <v>51</v>
      </c>
      <c r="W72" s="1066"/>
      <c r="X72" s="1066"/>
      <c r="Y72" s="1066"/>
      <c r="Z72" s="1066"/>
      <c r="AA72" s="1066">
        <v>0</v>
      </c>
      <c r="AB72" s="1066"/>
      <c r="AC72" s="1066"/>
      <c r="AD72" s="1066"/>
      <c r="AE72" s="1066"/>
      <c r="AF72" s="1066">
        <v>0</v>
      </c>
      <c r="AG72" s="1066"/>
      <c r="AH72" s="1066"/>
      <c r="AI72" s="1066"/>
      <c r="AJ72" s="1066"/>
      <c r="AK72" s="1066" t="s">
        <v>605</v>
      </c>
      <c r="AL72" s="1066"/>
      <c r="AM72" s="1066"/>
      <c r="AN72" s="1066"/>
      <c r="AO72" s="1066"/>
      <c r="AP72" s="1066" t="s">
        <v>582</v>
      </c>
      <c r="AQ72" s="1066"/>
      <c r="AR72" s="1066"/>
      <c r="AS72" s="1066"/>
      <c r="AT72" s="1066"/>
      <c r="AU72" s="1066" t="s">
        <v>611</v>
      </c>
      <c r="AV72" s="1066"/>
      <c r="AW72" s="1066"/>
      <c r="AX72" s="1066"/>
      <c r="AY72" s="1066"/>
      <c r="AZ72" s="1070"/>
      <c r="BA72" s="1070"/>
      <c r="BB72" s="1070"/>
      <c r="BC72" s="1070"/>
      <c r="BD72" s="1071"/>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72" t="s">
        <v>591</v>
      </c>
      <c r="C73" s="1073"/>
      <c r="D73" s="1073"/>
      <c r="E73" s="1073"/>
      <c r="F73" s="1073"/>
      <c r="G73" s="1073"/>
      <c r="H73" s="1073"/>
      <c r="I73" s="1073"/>
      <c r="J73" s="1073"/>
      <c r="K73" s="1073"/>
      <c r="L73" s="1073"/>
      <c r="M73" s="1073"/>
      <c r="N73" s="1073"/>
      <c r="O73" s="1073"/>
      <c r="P73" s="1074"/>
      <c r="Q73" s="1075">
        <v>1821</v>
      </c>
      <c r="R73" s="1066"/>
      <c r="S73" s="1066"/>
      <c r="T73" s="1066"/>
      <c r="U73" s="1066"/>
      <c r="V73" s="1066">
        <v>1774</v>
      </c>
      <c r="W73" s="1066"/>
      <c r="X73" s="1066"/>
      <c r="Y73" s="1066"/>
      <c r="Z73" s="1066"/>
      <c r="AA73" s="1066">
        <v>48</v>
      </c>
      <c r="AB73" s="1066"/>
      <c r="AC73" s="1066"/>
      <c r="AD73" s="1066"/>
      <c r="AE73" s="1066"/>
      <c r="AF73" s="1066">
        <v>48</v>
      </c>
      <c r="AG73" s="1066"/>
      <c r="AH73" s="1066"/>
      <c r="AI73" s="1066"/>
      <c r="AJ73" s="1066"/>
      <c r="AK73" s="1066">
        <v>8</v>
      </c>
      <c r="AL73" s="1066"/>
      <c r="AM73" s="1066"/>
      <c r="AN73" s="1066"/>
      <c r="AO73" s="1066"/>
      <c r="AP73" s="1066">
        <v>348</v>
      </c>
      <c r="AQ73" s="1066"/>
      <c r="AR73" s="1066"/>
      <c r="AS73" s="1066"/>
      <c r="AT73" s="1066"/>
      <c r="AU73" s="1066">
        <v>91</v>
      </c>
      <c r="AV73" s="1066"/>
      <c r="AW73" s="1066"/>
      <c r="AX73" s="1066"/>
      <c r="AY73" s="1066"/>
      <c r="AZ73" s="1070"/>
      <c r="BA73" s="1070"/>
      <c r="BB73" s="1070"/>
      <c r="BC73" s="1070"/>
      <c r="BD73" s="1071"/>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72" t="s">
        <v>592</v>
      </c>
      <c r="C74" s="1073"/>
      <c r="D74" s="1073"/>
      <c r="E74" s="1073"/>
      <c r="F74" s="1073"/>
      <c r="G74" s="1073"/>
      <c r="H74" s="1073"/>
      <c r="I74" s="1073"/>
      <c r="J74" s="1073"/>
      <c r="K74" s="1073"/>
      <c r="L74" s="1073"/>
      <c r="M74" s="1073"/>
      <c r="N74" s="1073"/>
      <c r="O74" s="1073"/>
      <c r="P74" s="1074"/>
      <c r="Q74" s="1075">
        <v>9</v>
      </c>
      <c r="R74" s="1066"/>
      <c r="S74" s="1066"/>
      <c r="T74" s="1066"/>
      <c r="U74" s="1066"/>
      <c r="V74" s="1066">
        <v>9</v>
      </c>
      <c r="W74" s="1066"/>
      <c r="X74" s="1066"/>
      <c r="Y74" s="1066"/>
      <c r="Z74" s="1066"/>
      <c r="AA74" s="1066">
        <v>0</v>
      </c>
      <c r="AB74" s="1066"/>
      <c r="AC74" s="1066"/>
      <c r="AD74" s="1066"/>
      <c r="AE74" s="1066"/>
      <c r="AF74" s="1066">
        <v>0</v>
      </c>
      <c r="AG74" s="1066"/>
      <c r="AH74" s="1066"/>
      <c r="AI74" s="1066"/>
      <c r="AJ74" s="1066"/>
      <c r="AK74" s="1066">
        <v>3</v>
      </c>
      <c r="AL74" s="1066"/>
      <c r="AM74" s="1066"/>
      <c r="AN74" s="1066"/>
      <c r="AO74" s="1066"/>
      <c r="AP74" s="1066" t="s">
        <v>582</v>
      </c>
      <c r="AQ74" s="1066"/>
      <c r="AR74" s="1066"/>
      <c r="AS74" s="1066"/>
      <c r="AT74" s="1066"/>
      <c r="AU74" s="1066" t="s">
        <v>582</v>
      </c>
      <c r="AV74" s="1066"/>
      <c r="AW74" s="1066"/>
      <c r="AX74" s="1066"/>
      <c r="AY74" s="1066"/>
      <c r="AZ74" s="1070"/>
      <c r="BA74" s="1070"/>
      <c r="BB74" s="1070"/>
      <c r="BC74" s="1070"/>
      <c r="BD74" s="1071"/>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72" t="s">
        <v>593</v>
      </c>
      <c r="C75" s="1073"/>
      <c r="D75" s="1073"/>
      <c r="E75" s="1073"/>
      <c r="F75" s="1073"/>
      <c r="G75" s="1073"/>
      <c r="H75" s="1073"/>
      <c r="I75" s="1073"/>
      <c r="J75" s="1073"/>
      <c r="K75" s="1073"/>
      <c r="L75" s="1073"/>
      <c r="M75" s="1073"/>
      <c r="N75" s="1073"/>
      <c r="O75" s="1073"/>
      <c r="P75" s="1074"/>
      <c r="Q75" s="1076">
        <v>213</v>
      </c>
      <c r="R75" s="1068"/>
      <c r="S75" s="1068"/>
      <c r="T75" s="1068"/>
      <c r="U75" s="1069"/>
      <c r="V75" s="1067">
        <v>200</v>
      </c>
      <c r="W75" s="1068"/>
      <c r="X75" s="1068"/>
      <c r="Y75" s="1068"/>
      <c r="Z75" s="1069"/>
      <c r="AA75" s="1067">
        <v>13</v>
      </c>
      <c r="AB75" s="1068"/>
      <c r="AC75" s="1068"/>
      <c r="AD75" s="1068"/>
      <c r="AE75" s="1069"/>
      <c r="AF75" s="1067">
        <v>13</v>
      </c>
      <c r="AG75" s="1068"/>
      <c r="AH75" s="1068"/>
      <c r="AI75" s="1068"/>
      <c r="AJ75" s="1069"/>
      <c r="AK75" s="1067">
        <v>30</v>
      </c>
      <c r="AL75" s="1068"/>
      <c r="AM75" s="1068"/>
      <c r="AN75" s="1068"/>
      <c r="AO75" s="1069"/>
      <c r="AP75" s="1067" t="s">
        <v>582</v>
      </c>
      <c r="AQ75" s="1068"/>
      <c r="AR75" s="1068"/>
      <c r="AS75" s="1068"/>
      <c r="AT75" s="1069"/>
      <c r="AU75" s="1067" t="s">
        <v>582</v>
      </c>
      <c r="AV75" s="1068"/>
      <c r="AW75" s="1068"/>
      <c r="AX75" s="1068"/>
      <c r="AY75" s="1069"/>
      <c r="AZ75" s="1070"/>
      <c r="BA75" s="1070"/>
      <c r="BB75" s="1070"/>
      <c r="BC75" s="1070"/>
      <c r="BD75" s="1071"/>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72" t="s">
        <v>594</v>
      </c>
      <c r="C76" s="1073"/>
      <c r="D76" s="1073"/>
      <c r="E76" s="1073"/>
      <c r="F76" s="1073"/>
      <c r="G76" s="1073"/>
      <c r="H76" s="1073"/>
      <c r="I76" s="1073"/>
      <c r="J76" s="1073"/>
      <c r="K76" s="1073"/>
      <c r="L76" s="1073"/>
      <c r="M76" s="1073"/>
      <c r="N76" s="1073"/>
      <c r="O76" s="1073"/>
      <c r="P76" s="1074"/>
      <c r="Q76" s="1076">
        <v>493</v>
      </c>
      <c r="R76" s="1068"/>
      <c r="S76" s="1068"/>
      <c r="T76" s="1068"/>
      <c r="U76" s="1069"/>
      <c r="V76" s="1067">
        <v>465</v>
      </c>
      <c r="W76" s="1068"/>
      <c r="X76" s="1068"/>
      <c r="Y76" s="1068"/>
      <c r="Z76" s="1069"/>
      <c r="AA76" s="1067">
        <v>28</v>
      </c>
      <c r="AB76" s="1068"/>
      <c r="AC76" s="1068"/>
      <c r="AD76" s="1068"/>
      <c r="AE76" s="1069"/>
      <c r="AF76" s="1067">
        <v>28</v>
      </c>
      <c r="AG76" s="1068"/>
      <c r="AH76" s="1068"/>
      <c r="AI76" s="1068"/>
      <c r="AJ76" s="1069"/>
      <c r="AK76" s="1067" t="s">
        <v>606</v>
      </c>
      <c r="AL76" s="1068"/>
      <c r="AM76" s="1068"/>
      <c r="AN76" s="1068"/>
      <c r="AO76" s="1069"/>
      <c r="AP76" s="1067" t="s">
        <v>582</v>
      </c>
      <c r="AQ76" s="1068"/>
      <c r="AR76" s="1068"/>
      <c r="AS76" s="1068"/>
      <c r="AT76" s="1069"/>
      <c r="AU76" s="1067" t="s">
        <v>582</v>
      </c>
      <c r="AV76" s="1068"/>
      <c r="AW76" s="1068"/>
      <c r="AX76" s="1068"/>
      <c r="AY76" s="1069"/>
      <c r="AZ76" s="1070"/>
      <c r="BA76" s="1070"/>
      <c r="BB76" s="1070"/>
      <c r="BC76" s="1070"/>
      <c r="BD76" s="1071"/>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72" t="s">
        <v>595</v>
      </c>
      <c r="C77" s="1073"/>
      <c r="D77" s="1073"/>
      <c r="E77" s="1073"/>
      <c r="F77" s="1073"/>
      <c r="G77" s="1073"/>
      <c r="H77" s="1073"/>
      <c r="I77" s="1073"/>
      <c r="J77" s="1073"/>
      <c r="K77" s="1073"/>
      <c r="L77" s="1073"/>
      <c r="M77" s="1073"/>
      <c r="N77" s="1073"/>
      <c r="O77" s="1073"/>
      <c r="P77" s="1074"/>
      <c r="Q77" s="1076">
        <v>530</v>
      </c>
      <c r="R77" s="1068"/>
      <c r="S77" s="1068"/>
      <c r="T77" s="1068"/>
      <c r="U77" s="1069"/>
      <c r="V77" s="1067">
        <v>501</v>
      </c>
      <c r="W77" s="1068"/>
      <c r="X77" s="1068"/>
      <c r="Y77" s="1068"/>
      <c r="Z77" s="1069"/>
      <c r="AA77" s="1067">
        <v>29</v>
      </c>
      <c r="AB77" s="1068"/>
      <c r="AC77" s="1068"/>
      <c r="AD77" s="1068"/>
      <c r="AE77" s="1069"/>
      <c r="AF77" s="1067">
        <v>29</v>
      </c>
      <c r="AG77" s="1068"/>
      <c r="AH77" s="1068"/>
      <c r="AI77" s="1068"/>
      <c r="AJ77" s="1069"/>
      <c r="AK77" s="1067" t="s">
        <v>582</v>
      </c>
      <c r="AL77" s="1068"/>
      <c r="AM77" s="1068"/>
      <c r="AN77" s="1068"/>
      <c r="AO77" s="1069"/>
      <c r="AP77" s="1067" t="s">
        <v>608</v>
      </c>
      <c r="AQ77" s="1068"/>
      <c r="AR77" s="1068"/>
      <c r="AS77" s="1068"/>
      <c r="AT77" s="1069"/>
      <c r="AU77" s="1067" t="s">
        <v>582</v>
      </c>
      <c r="AV77" s="1068"/>
      <c r="AW77" s="1068"/>
      <c r="AX77" s="1068"/>
      <c r="AY77" s="1069"/>
      <c r="AZ77" s="1070"/>
      <c r="BA77" s="1070"/>
      <c r="BB77" s="1070"/>
      <c r="BC77" s="1070"/>
      <c r="BD77" s="1071"/>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72" t="s">
        <v>596</v>
      </c>
      <c r="C78" s="1073"/>
      <c r="D78" s="1073"/>
      <c r="E78" s="1073"/>
      <c r="F78" s="1073"/>
      <c r="G78" s="1073"/>
      <c r="H78" s="1073"/>
      <c r="I78" s="1073"/>
      <c r="J78" s="1073"/>
      <c r="K78" s="1073"/>
      <c r="L78" s="1073"/>
      <c r="M78" s="1073"/>
      <c r="N78" s="1073"/>
      <c r="O78" s="1073"/>
      <c r="P78" s="1074"/>
      <c r="Q78" s="1075">
        <v>58</v>
      </c>
      <c r="R78" s="1066"/>
      <c r="S78" s="1066"/>
      <c r="T78" s="1066"/>
      <c r="U78" s="1066"/>
      <c r="V78" s="1066">
        <v>55</v>
      </c>
      <c r="W78" s="1066"/>
      <c r="X78" s="1066"/>
      <c r="Y78" s="1066"/>
      <c r="Z78" s="1066"/>
      <c r="AA78" s="1066">
        <v>3</v>
      </c>
      <c r="AB78" s="1066"/>
      <c r="AC78" s="1066"/>
      <c r="AD78" s="1066"/>
      <c r="AE78" s="1066"/>
      <c r="AF78" s="1066">
        <v>3</v>
      </c>
      <c r="AG78" s="1066"/>
      <c r="AH78" s="1066"/>
      <c r="AI78" s="1066"/>
      <c r="AJ78" s="1066"/>
      <c r="AK78" s="1066">
        <v>2</v>
      </c>
      <c r="AL78" s="1066"/>
      <c r="AM78" s="1066"/>
      <c r="AN78" s="1066"/>
      <c r="AO78" s="1066"/>
      <c r="AP78" s="1066" t="s">
        <v>609</v>
      </c>
      <c r="AQ78" s="1066"/>
      <c r="AR78" s="1066"/>
      <c r="AS78" s="1066"/>
      <c r="AT78" s="1066"/>
      <c r="AU78" s="1067" t="s">
        <v>582</v>
      </c>
      <c r="AV78" s="1068"/>
      <c r="AW78" s="1068"/>
      <c r="AX78" s="1068"/>
      <c r="AY78" s="1069"/>
      <c r="AZ78" s="1070"/>
      <c r="BA78" s="1070"/>
      <c r="BB78" s="1070"/>
      <c r="BC78" s="1070"/>
      <c r="BD78" s="1071"/>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72" t="s">
        <v>597</v>
      </c>
      <c r="C79" s="1073"/>
      <c r="D79" s="1073"/>
      <c r="E79" s="1073"/>
      <c r="F79" s="1073"/>
      <c r="G79" s="1073"/>
      <c r="H79" s="1073"/>
      <c r="I79" s="1073"/>
      <c r="J79" s="1073"/>
      <c r="K79" s="1073"/>
      <c r="L79" s="1073"/>
      <c r="M79" s="1073"/>
      <c r="N79" s="1073"/>
      <c r="O79" s="1073"/>
      <c r="P79" s="1074"/>
      <c r="Q79" s="1075">
        <v>1614</v>
      </c>
      <c r="R79" s="1066"/>
      <c r="S79" s="1066"/>
      <c r="T79" s="1066"/>
      <c r="U79" s="1066"/>
      <c r="V79" s="1066">
        <v>1558</v>
      </c>
      <c r="W79" s="1066"/>
      <c r="X79" s="1066"/>
      <c r="Y79" s="1066"/>
      <c r="Z79" s="1066"/>
      <c r="AA79" s="1066">
        <v>56</v>
      </c>
      <c r="AB79" s="1066"/>
      <c r="AC79" s="1066"/>
      <c r="AD79" s="1066"/>
      <c r="AE79" s="1066"/>
      <c r="AF79" s="1066">
        <v>56</v>
      </c>
      <c r="AG79" s="1066"/>
      <c r="AH79" s="1066"/>
      <c r="AI79" s="1066"/>
      <c r="AJ79" s="1066"/>
      <c r="AK79" s="1066">
        <v>301</v>
      </c>
      <c r="AL79" s="1066"/>
      <c r="AM79" s="1066"/>
      <c r="AN79" s="1066"/>
      <c r="AO79" s="1066"/>
      <c r="AP79" s="1066">
        <v>1850</v>
      </c>
      <c r="AQ79" s="1066"/>
      <c r="AR79" s="1066"/>
      <c r="AS79" s="1066"/>
      <c r="AT79" s="1066"/>
      <c r="AU79" s="1067">
        <v>146</v>
      </c>
      <c r="AV79" s="1068"/>
      <c r="AW79" s="1068"/>
      <c r="AX79" s="1068"/>
      <c r="AY79" s="1069"/>
      <c r="AZ79" s="1070"/>
      <c r="BA79" s="1070"/>
      <c r="BB79" s="1070"/>
      <c r="BC79" s="1070"/>
      <c r="BD79" s="1071"/>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72" t="s">
        <v>598</v>
      </c>
      <c r="C80" s="1073"/>
      <c r="D80" s="1073"/>
      <c r="E80" s="1073"/>
      <c r="F80" s="1073"/>
      <c r="G80" s="1073"/>
      <c r="H80" s="1073"/>
      <c r="I80" s="1073"/>
      <c r="J80" s="1073"/>
      <c r="K80" s="1073"/>
      <c r="L80" s="1073"/>
      <c r="M80" s="1073"/>
      <c r="N80" s="1073"/>
      <c r="O80" s="1073"/>
      <c r="P80" s="1074"/>
      <c r="Q80" s="1075">
        <v>10</v>
      </c>
      <c r="R80" s="1066"/>
      <c r="S80" s="1066"/>
      <c r="T80" s="1066"/>
      <c r="U80" s="1066"/>
      <c r="V80" s="1066">
        <v>9</v>
      </c>
      <c r="W80" s="1066"/>
      <c r="X80" s="1066"/>
      <c r="Y80" s="1066"/>
      <c r="Z80" s="1066"/>
      <c r="AA80" s="1066">
        <v>1</v>
      </c>
      <c r="AB80" s="1066"/>
      <c r="AC80" s="1066"/>
      <c r="AD80" s="1066"/>
      <c r="AE80" s="1066"/>
      <c r="AF80" s="1066">
        <v>1</v>
      </c>
      <c r="AG80" s="1066"/>
      <c r="AH80" s="1066"/>
      <c r="AI80" s="1066"/>
      <c r="AJ80" s="1066"/>
      <c r="AK80" s="1066" t="s">
        <v>582</v>
      </c>
      <c r="AL80" s="1066"/>
      <c r="AM80" s="1066"/>
      <c r="AN80" s="1066"/>
      <c r="AO80" s="1066"/>
      <c r="AP80" s="1066" t="s">
        <v>583</v>
      </c>
      <c r="AQ80" s="1066"/>
      <c r="AR80" s="1066"/>
      <c r="AS80" s="1066"/>
      <c r="AT80" s="1066"/>
      <c r="AU80" s="1067" t="s">
        <v>582</v>
      </c>
      <c r="AV80" s="1068"/>
      <c r="AW80" s="1068"/>
      <c r="AX80" s="1068"/>
      <c r="AY80" s="1069"/>
      <c r="AZ80" s="1070"/>
      <c r="BA80" s="1070"/>
      <c r="BB80" s="1070"/>
      <c r="BC80" s="1070"/>
      <c r="BD80" s="1071"/>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72" t="s">
        <v>599</v>
      </c>
      <c r="C81" s="1073"/>
      <c r="D81" s="1073"/>
      <c r="E81" s="1073"/>
      <c r="F81" s="1073"/>
      <c r="G81" s="1073"/>
      <c r="H81" s="1073"/>
      <c r="I81" s="1073"/>
      <c r="J81" s="1073"/>
      <c r="K81" s="1073"/>
      <c r="L81" s="1073"/>
      <c r="M81" s="1073"/>
      <c r="N81" s="1073"/>
      <c r="O81" s="1073"/>
      <c r="P81" s="1074"/>
      <c r="Q81" s="1075">
        <v>33</v>
      </c>
      <c r="R81" s="1066"/>
      <c r="S81" s="1066"/>
      <c r="T81" s="1066"/>
      <c r="U81" s="1066"/>
      <c r="V81" s="1066">
        <v>31</v>
      </c>
      <c r="W81" s="1066"/>
      <c r="X81" s="1066"/>
      <c r="Y81" s="1066"/>
      <c r="Z81" s="1066"/>
      <c r="AA81" s="1066">
        <v>2</v>
      </c>
      <c r="AB81" s="1066"/>
      <c r="AC81" s="1066"/>
      <c r="AD81" s="1066"/>
      <c r="AE81" s="1066"/>
      <c r="AF81" s="1066">
        <v>2</v>
      </c>
      <c r="AG81" s="1066"/>
      <c r="AH81" s="1066"/>
      <c r="AI81" s="1066"/>
      <c r="AJ81" s="1066"/>
      <c r="AK81" s="1066">
        <v>0</v>
      </c>
      <c r="AL81" s="1066"/>
      <c r="AM81" s="1066"/>
      <c r="AN81" s="1066"/>
      <c r="AO81" s="1066"/>
      <c r="AP81" s="1066" t="s">
        <v>582</v>
      </c>
      <c r="AQ81" s="1066"/>
      <c r="AR81" s="1066"/>
      <c r="AS81" s="1066"/>
      <c r="AT81" s="1066"/>
      <c r="AU81" s="1067" t="s">
        <v>582</v>
      </c>
      <c r="AV81" s="1068"/>
      <c r="AW81" s="1068"/>
      <c r="AX81" s="1068"/>
      <c r="AY81" s="1069"/>
      <c r="AZ81" s="1070"/>
      <c r="BA81" s="1070"/>
      <c r="BB81" s="1070"/>
      <c r="BC81" s="1070"/>
      <c r="BD81" s="1071"/>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72" t="s">
        <v>600</v>
      </c>
      <c r="C82" s="1073"/>
      <c r="D82" s="1073"/>
      <c r="E82" s="1073"/>
      <c r="F82" s="1073"/>
      <c r="G82" s="1073"/>
      <c r="H82" s="1073"/>
      <c r="I82" s="1073"/>
      <c r="J82" s="1073"/>
      <c r="K82" s="1073"/>
      <c r="L82" s="1073"/>
      <c r="M82" s="1073"/>
      <c r="N82" s="1073"/>
      <c r="O82" s="1073"/>
      <c r="P82" s="1074"/>
      <c r="Q82" s="1075">
        <v>51</v>
      </c>
      <c r="R82" s="1066"/>
      <c r="S82" s="1066"/>
      <c r="T82" s="1066"/>
      <c r="U82" s="1066"/>
      <c r="V82" s="1066">
        <v>48</v>
      </c>
      <c r="W82" s="1066"/>
      <c r="X82" s="1066"/>
      <c r="Y82" s="1066"/>
      <c r="Z82" s="1066"/>
      <c r="AA82" s="1066">
        <v>4</v>
      </c>
      <c r="AB82" s="1066"/>
      <c r="AC82" s="1066"/>
      <c r="AD82" s="1066"/>
      <c r="AE82" s="1066"/>
      <c r="AF82" s="1066">
        <v>4</v>
      </c>
      <c r="AG82" s="1066"/>
      <c r="AH82" s="1066"/>
      <c r="AI82" s="1066"/>
      <c r="AJ82" s="1066"/>
      <c r="AK82" s="1066">
        <v>0</v>
      </c>
      <c r="AL82" s="1066"/>
      <c r="AM82" s="1066"/>
      <c r="AN82" s="1066"/>
      <c r="AO82" s="1066"/>
      <c r="AP82" s="1066">
        <v>6</v>
      </c>
      <c r="AQ82" s="1066"/>
      <c r="AR82" s="1066"/>
      <c r="AS82" s="1066"/>
      <c r="AT82" s="1066"/>
      <c r="AU82" s="1067">
        <v>1</v>
      </c>
      <c r="AV82" s="1068"/>
      <c r="AW82" s="1068"/>
      <c r="AX82" s="1068"/>
      <c r="AY82" s="1069"/>
      <c r="AZ82" s="1070"/>
      <c r="BA82" s="1070"/>
      <c r="BB82" s="1070"/>
      <c r="BC82" s="1070"/>
      <c r="BD82" s="1071"/>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72" t="s">
        <v>601</v>
      </c>
      <c r="C83" s="1073"/>
      <c r="D83" s="1073"/>
      <c r="E83" s="1073"/>
      <c r="F83" s="1073"/>
      <c r="G83" s="1073"/>
      <c r="H83" s="1073"/>
      <c r="I83" s="1073"/>
      <c r="J83" s="1073"/>
      <c r="K83" s="1073"/>
      <c r="L83" s="1073"/>
      <c r="M83" s="1073"/>
      <c r="N83" s="1073"/>
      <c r="O83" s="1073"/>
      <c r="P83" s="1074"/>
      <c r="Q83" s="1075">
        <v>247</v>
      </c>
      <c r="R83" s="1066"/>
      <c r="S83" s="1066"/>
      <c r="T83" s="1066"/>
      <c r="U83" s="1066"/>
      <c r="V83" s="1066">
        <v>242</v>
      </c>
      <c r="W83" s="1066"/>
      <c r="X83" s="1066"/>
      <c r="Y83" s="1066"/>
      <c r="Z83" s="1066"/>
      <c r="AA83" s="1066">
        <v>5</v>
      </c>
      <c r="AB83" s="1066"/>
      <c r="AC83" s="1066"/>
      <c r="AD83" s="1066"/>
      <c r="AE83" s="1066"/>
      <c r="AF83" s="1066">
        <v>5</v>
      </c>
      <c r="AG83" s="1066"/>
      <c r="AH83" s="1066"/>
      <c r="AI83" s="1066"/>
      <c r="AJ83" s="1066"/>
      <c r="AK83" s="1066">
        <v>0</v>
      </c>
      <c r="AL83" s="1066"/>
      <c r="AM83" s="1066"/>
      <c r="AN83" s="1066"/>
      <c r="AO83" s="1066"/>
      <c r="AP83" s="1066" t="s">
        <v>610</v>
      </c>
      <c r="AQ83" s="1066"/>
      <c r="AR83" s="1066"/>
      <c r="AS83" s="1066"/>
      <c r="AT83" s="1066"/>
      <c r="AU83" s="1067" t="s">
        <v>582</v>
      </c>
      <c r="AV83" s="1068"/>
      <c r="AW83" s="1068"/>
      <c r="AX83" s="1068"/>
      <c r="AY83" s="1069"/>
      <c r="AZ83" s="1070"/>
      <c r="BA83" s="1070"/>
      <c r="BB83" s="1070"/>
      <c r="BC83" s="1070"/>
      <c r="BD83" s="1071"/>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72" t="s">
        <v>602</v>
      </c>
      <c r="C84" s="1073"/>
      <c r="D84" s="1073"/>
      <c r="E84" s="1073"/>
      <c r="F84" s="1073"/>
      <c r="G84" s="1073"/>
      <c r="H84" s="1073"/>
      <c r="I84" s="1073"/>
      <c r="J84" s="1073"/>
      <c r="K84" s="1073"/>
      <c r="L84" s="1073"/>
      <c r="M84" s="1073"/>
      <c r="N84" s="1073"/>
      <c r="O84" s="1073"/>
      <c r="P84" s="1074"/>
      <c r="Q84" s="1075">
        <v>104367</v>
      </c>
      <c r="R84" s="1066"/>
      <c r="S84" s="1066"/>
      <c r="T84" s="1066"/>
      <c r="U84" s="1066"/>
      <c r="V84" s="1066">
        <v>101997</v>
      </c>
      <c r="W84" s="1066"/>
      <c r="X84" s="1066"/>
      <c r="Y84" s="1066"/>
      <c r="Z84" s="1066"/>
      <c r="AA84" s="1066">
        <v>2370</v>
      </c>
      <c r="AB84" s="1066"/>
      <c r="AC84" s="1066"/>
      <c r="AD84" s="1066"/>
      <c r="AE84" s="1066"/>
      <c r="AF84" s="1066">
        <v>2370</v>
      </c>
      <c r="AG84" s="1066"/>
      <c r="AH84" s="1066"/>
      <c r="AI84" s="1066"/>
      <c r="AJ84" s="1066"/>
      <c r="AK84" s="1066">
        <v>313</v>
      </c>
      <c r="AL84" s="1066"/>
      <c r="AM84" s="1066"/>
      <c r="AN84" s="1066"/>
      <c r="AO84" s="1066"/>
      <c r="AP84" s="1066" t="s">
        <v>582</v>
      </c>
      <c r="AQ84" s="1066"/>
      <c r="AR84" s="1066"/>
      <c r="AS84" s="1066"/>
      <c r="AT84" s="1066"/>
      <c r="AU84" s="1067" t="s">
        <v>582</v>
      </c>
      <c r="AV84" s="1068"/>
      <c r="AW84" s="1068"/>
      <c r="AX84" s="1068"/>
      <c r="AY84" s="1069"/>
      <c r="AZ84" s="1070"/>
      <c r="BA84" s="1070"/>
      <c r="BB84" s="1070"/>
      <c r="BC84" s="1070"/>
      <c r="BD84" s="1071"/>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72" t="s">
        <v>603</v>
      </c>
      <c r="C85" s="1073"/>
      <c r="D85" s="1073"/>
      <c r="E85" s="1073"/>
      <c r="F85" s="1073"/>
      <c r="G85" s="1073"/>
      <c r="H85" s="1073"/>
      <c r="I85" s="1073"/>
      <c r="J85" s="1073"/>
      <c r="K85" s="1073"/>
      <c r="L85" s="1073"/>
      <c r="M85" s="1073"/>
      <c r="N85" s="1073"/>
      <c r="O85" s="1073"/>
      <c r="P85" s="1074"/>
      <c r="Q85" s="1075">
        <v>4976</v>
      </c>
      <c r="R85" s="1066"/>
      <c r="S85" s="1066"/>
      <c r="T85" s="1066"/>
      <c r="U85" s="1066"/>
      <c r="V85" s="1066">
        <v>4643</v>
      </c>
      <c r="W85" s="1066"/>
      <c r="X85" s="1066"/>
      <c r="Y85" s="1066"/>
      <c r="Z85" s="1066"/>
      <c r="AA85" s="1066">
        <v>332</v>
      </c>
      <c r="AB85" s="1066"/>
      <c r="AC85" s="1066"/>
      <c r="AD85" s="1066"/>
      <c r="AE85" s="1066"/>
      <c r="AF85" s="1066">
        <v>537</v>
      </c>
      <c r="AG85" s="1066"/>
      <c r="AH85" s="1066"/>
      <c r="AI85" s="1066"/>
      <c r="AJ85" s="1066"/>
      <c r="AK85" s="1066">
        <v>563</v>
      </c>
      <c r="AL85" s="1066"/>
      <c r="AM85" s="1066"/>
      <c r="AN85" s="1066"/>
      <c r="AO85" s="1066"/>
      <c r="AP85" s="1066">
        <v>1002</v>
      </c>
      <c r="AQ85" s="1066"/>
      <c r="AR85" s="1066"/>
      <c r="AS85" s="1066"/>
      <c r="AT85" s="1066"/>
      <c r="AU85" s="1067">
        <v>706</v>
      </c>
      <c r="AV85" s="1068"/>
      <c r="AW85" s="1068"/>
      <c r="AX85" s="1068"/>
      <c r="AY85" s="1069"/>
      <c r="AZ85" s="1070"/>
      <c r="BA85" s="1070"/>
      <c r="BB85" s="1070"/>
      <c r="BC85" s="1070"/>
      <c r="BD85" s="1071"/>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72" t="s">
        <v>604</v>
      </c>
      <c r="C86" s="1073"/>
      <c r="D86" s="1073"/>
      <c r="E86" s="1073"/>
      <c r="F86" s="1073"/>
      <c r="G86" s="1073"/>
      <c r="H86" s="1073"/>
      <c r="I86" s="1073"/>
      <c r="J86" s="1073"/>
      <c r="K86" s="1073"/>
      <c r="L86" s="1073"/>
      <c r="M86" s="1073"/>
      <c r="N86" s="1073"/>
      <c r="O86" s="1073"/>
      <c r="P86" s="1074"/>
      <c r="Q86" s="1075">
        <v>178</v>
      </c>
      <c r="R86" s="1066"/>
      <c r="S86" s="1066"/>
      <c r="T86" s="1066"/>
      <c r="U86" s="1066"/>
      <c r="V86" s="1066">
        <v>109</v>
      </c>
      <c r="W86" s="1066"/>
      <c r="X86" s="1066"/>
      <c r="Y86" s="1066"/>
      <c r="Z86" s="1066"/>
      <c r="AA86" s="1066">
        <v>69</v>
      </c>
      <c r="AB86" s="1066"/>
      <c r="AC86" s="1066"/>
      <c r="AD86" s="1066"/>
      <c r="AE86" s="1066"/>
      <c r="AF86" s="1066">
        <v>39</v>
      </c>
      <c r="AG86" s="1066"/>
      <c r="AH86" s="1066"/>
      <c r="AI86" s="1066"/>
      <c r="AJ86" s="1066"/>
      <c r="AK86" s="1066" t="s">
        <v>582</v>
      </c>
      <c r="AL86" s="1066"/>
      <c r="AM86" s="1066"/>
      <c r="AN86" s="1066"/>
      <c r="AO86" s="1066"/>
      <c r="AP86" s="1066" t="s">
        <v>582</v>
      </c>
      <c r="AQ86" s="1066"/>
      <c r="AR86" s="1066"/>
      <c r="AS86" s="1066"/>
      <c r="AT86" s="1066"/>
      <c r="AU86" s="1067" t="s">
        <v>582</v>
      </c>
      <c r="AV86" s="1068"/>
      <c r="AW86" s="1068"/>
      <c r="AX86" s="1068"/>
      <c r="AY86" s="1069"/>
      <c r="AZ86" s="1070"/>
      <c r="BA86" s="1070"/>
      <c r="BB86" s="1070"/>
      <c r="BC86" s="1070"/>
      <c r="BD86" s="1071"/>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395</v>
      </c>
      <c r="B88" s="1039" t="s">
        <v>426</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v>3458</v>
      </c>
      <c r="AG88" s="1054"/>
      <c r="AH88" s="1054"/>
      <c r="AI88" s="1054"/>
      <c r="AJ88" s="1054"/>
      <c r="AK88" s="1058"/>
      <c r="AL88" s="1058"/>
      <c r="AM88" s="1058"/>
      <c r="AN88" s="1058"/>
      <c r="AO88" s="1058"/>
      <c r="AP88" s="1054">
        <v>7020</v>
      </c>
      <c r="AQ88" s="1054"/>
      <c r="AR88" s="1054"/>
      <c r="AS88" s="1054"/>
      <c r="AT88" s="1054"/>
      <c r="AU88" s="1054">
        <v>1026</v>
      </c>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39" t="s">
        <v>427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435</v>
      </c>
      <c r="AB109" s="989"/>
      <c r="AC109" s="989"/>
      <c r="AD109" s="989"/>
      <c r="AE109" s="990"/>
      <c r="AF109" s="991" t="s">
        <v>436</v>
      </c>
      <c r="AG109" s="989"/>
      <c r="AH109" s="989"/>
      <c r="AI109" s="989"/>
      <c r="AJ109" s="990"/>
      <c r="AK109" s="991" t="s">
        <v>308</v>
      </c>
      <c r="AL109" s="989"/>
      <c r="AM109" s="989"/>
      <c r="AN109" s="989"/>
      <c r="AO109" s="990"/>
      <c r="AP109" s="991" t="s">
        <v>437</v>
      </c>
      <c r="AQ109" s="989"/>
      <c r="AR109" s="989"/>
      <c r="AS109" s="989"/>
      <c r="AT109" s="1020"/>
      <c r="AU109" s="988" t="s">
        <v>434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435</v>
      </c>
      <c r="BR109" s="989"/>
      <c r="BS109" s="989"/>
      <c r="BT109" s="989"/>
      <c r="BU109" s="990"/>
      <c r="BV109" s="991" t="s">
        <v>436</v>
      </c>
      <c r="BW109" s="989"/>
      <c r="BX109" s="989"/>
      <c r="BY109" s="989"/>
      <c r="BZ109" s="990"/>
      <c r="CA109" s="991" t="s">
        <v>308</v>
      </c>
      <c r="CB109" s="989"/>
      <c r="CC109" s="989"/>
      <c r="CD109" s="989"/>
      <c r="CE109" s="990"/>
      <c r="CF109" s="1027" t="s">
        <v>437</v>
      </c>
      <c r="CG109" s="1027"/>
      <c r="CH109" s="1027"/>
      <c r="CI109" s="1027"/>
      <c r="CJ109" s="1027"/>
      <c r="CK109" s="991" t="s">
        <v>438</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435</v>
      </c>
      <c r="DH109" s="989"/>
      <c r="DI109" s="989"/>
      <c r="DJ109" s="989"/>
      <c r="DK109" s="990"/>
      <c r="DL109" s="991" t="s">
        <v>436</v>
      </c>
      <c r="DM109" s="989"/>
      <c r="DN109" s="989"/>
      <c r="DO109" s="989"/>
      <c r="DP109" s="990"/>
      <c r="DQ109" s="991" t="s">
        <v>308</v>
      </c>
      <c r="DR109" s="989"/>
      <c r="DS109" s="989"/>
      <c r="DT109" s="989"/>
      <c r="DU109" s="990"/>
      <c r="DV109" s="991" t="s">
        <v>437</v>
      </c>
      <c r="DW109" s="989"/>
      <c r="DX109" s="989"/>
      <c r="DY109" s="989"/>
      <c r="DZ109" s="1020"/>
    </row>
    <row r="110" spans="1:131" s="248" customFormat="1" ht="26.25" customHeight="1" x14ac:dyDescent="0.15">
      <c r="A110" s="891" t="s">
        <v>439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1114819</v>
      </c>
      <c r="AB110" s="982"/>
      <c r="AC110" s="982"/>
      <c r="AD110" s="982"/>
      <c r="AE110" s="983"/>
      <c r="AF110" s="984">
        <v>1038703</v>
      </c>
      <c r="AG110" s="982"/>
      <c r="AH110" s="982"/>
      <c r="AI110" s="982"/>
      <c r="AJ110" s="983"/>
      <c r="AK110" s="984">
        <v>1114739</v>
      </c>
      <c r="AL110" s="982"/>
      <c r="AM110" s="982"/>
      <c r="AN110" s="982"/>
      <c r="AO110" s="983"/>
      <c r="AP110" s="985">
        <v>24</v>
      </c>
      <c r="AQ110" s="986"/>
      <c r="AR110" s="986"/>
      <c r="AS110" s="986"/>
      <c r="AT110" s="987"/>
      <c r="AU110" s="1021" t="s">
        <v>73</v>
      </c>
      <c r="AV110" s="1022"/>
      <c r="AW110" s="1022"/>
      <c r="AX110" s="1022"/>
      <c r="AY110" s="1022"/>
      <c r="AZ110" s="947" t="s">
        <v>440</v>
      </c>
      <c r="BA110" s="892"/>
      <c r="BB110" s="892"/>
      <c r="BC110" s="892"/>
      <c r="BD110" s="892"/>
      <c r="BE110" s="892"/>
      <c r="BF110" s="892"/>
      <c r="BG110" s="892"/>
      <c r="BH110" s="892"/>
      <c r="BI110" s="892"/>
      <c r="BJ110" s="892"/>
      <c r="BK110" s="892"/>
      <c r="BL110" s="892"/>
      <c r="BM110" s="892"/>
      <c r="BN110" s="892"/>
      <c r="BO110" s="892"/>
      <c r="BP110" s="893"/>
      <c r="BQ110" s="948">
        <v>13234416</v>
      </c>
      <c r="BR110" s="929"/>
      <c r="BS110" s="929"/>
      <c r="BT110" s="929"/>
      <c r="BU110" s="929"/>
      <c r="BV110" s="929">
        <v>14839549</v>
      </c>
      <c r="BW110" s="929"/>
      <c r="BX110" s="929"/>
      <c r="BY110" s="929"/>
      <c r="BZ110" s="929"/>
      <c r="CA110" s="929">
        <v>14438205</v>
      </c>
      <c r="CB110" s="929"/>
      <c r="CC110" s="929"/>
      <c r="CD110" s="929"/>
      <c r="CE110" s="929"/>
      <c r="CF110" s="953">
        <v>311</v>
      </c>
      <c r="CG110" s="954"/>
      <c r="CH110" s="954"/>
      <c r="CI110" s="954"/>
      <c r="CJ110" s="954"/>
      <c r="CK110" s="1017" t="s">
        <v>441</v>
      </c>
      <c r="CL110" s="903"/>
      <c r="CM110" s="978" t="s">
        <v>442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443</v>
      </c>
      <c r="DH110" s="929"/>
      <c r="DI110" s="929"/>
      <c r="DJ110" s="929"/>
      <c r="DK110" s="929"/>
      <c r="DL110" s="929" t="s">
        <v>173</v>
      </c>
      <c r="DM110" s="929"/>
      <c r="DN110" s="929"/>
      <c r="DO110" s="929"/>
      <c r="DP110" s="929"/>
      <c r="DQ110" s="929" t="s">
        <v>443</v>
      </c>
      <c r="DR110" s="929"/>
      <c r="DS110" s="929"/>
      <c r="DT110" s="929"/>
      <c r="DU110" s="929"/>
      <c r="DV110" s="930" t="s">
        <v>173</v>
      </c>
      <c r="DW110" s="930"/>
      <c r="DX110" s="930"/>
      <c r="DY110" s="930"/>
      <c r="DZ110" s="931"/>
    </row>
    <row r="111" spans="1:131" s="248" customFormat="1" ht="26.25" customHeight="1" x14ac:dyDescent="0.15">
      <c r="A111" s="858" t="s">
        <v>444</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445</v>
      </c>
      <c r="AB111" s="1010"/>
      <c r="AC111" s="1010"/>
      <c r="AD111" s="1010"/>
      <c r="AE111" s="1011"/>
      <c r="AF111" s="1012" t="s">
        <v>173</v>
      </c>
      <c r="AG111" s="1010"/>
      <c r="AH111" s="1010"/>
      <c r="AI111" s="1010"/>
      <c r="AJ111" s="1011"/>
      <c r="AK111" s="1012" t="s">
        <v>173</v>
      </c>
      <c r="AL111" s="1010"/>
      <c r="AM111" s="1010"/>
      <c r="AN111" s="1010"/>
      <c r="AO111" s="1011"/>
      <c r="AP111" s="1013" t="s">
        <v>173</v>
      </c>
      <c r="AQ111" s="1014"/>
      <c r="AR111" s="1014"/>
      <c r="AS111" s="1014"/>
      <c r="AT111" s="1015"/>
      <c r="AU111" s="1023"/>
      <c r="AV111" s="1024"/>
      <c r="AW111" s="1024"/>
      <c r="AX111" s="1024"/>
      <c r="AY111" s="1024"/>
      <c r="AZ111" s="899" t="s">
        <v>446</v>
      </c>
      <c r="BA111" s="834"/>
      <c r="BB111" s="834"/>
      <c r="BC111" s="834"/>
      <c r="BD111" s="834"/>
      <c r="BE111" s="834"/>
      <c r="BF111" s="834"/>
      <c r="BG111" s="834"/>
      <c r="BH111" s="834"/>
      <c r="BI111" s="834"/>
      <c r="BJ111" s="834"/>
      <c r="BK111" s="834"/>
      <c r="BL111" s="834"/>
      <c r="BM111" s="834"/>
      <c r="BN111" s="834"/>
      <c r="BO111" s="834"/>
      <c r="BP111" s="835"/>
      <c r="BQ111" s="900">
        <v>107351</v>
      </c>
      <c r="BR111" s="901"/>
      <c r="BS111" s="901"/>
      <c r="BT111" s="901"/>
      <c r="BU111" s="901"/>
      <c r="BV111" s="901">
        <v>99653</v>
      </c>
      <c r="BW111" s="901"/>
      <c r="BX111" s="901"/>
      <c r="BY111" s="901"/>
      <c r="BZ111" s="901"/>
      <c r="CA111" s="901">
        <v>91943</v>
      </c>
      <c r="CB111" s="901"/>
      <c r="CC111" s="901"/>
      <c r="CD111" s="901"/>
      <c r="CE111" s="901"/>
      <c r="CF111" s="962">
        <v>2</v>
      </c>
      <c r="CG111" s="963"/>
      <c r="CH111" s="963"/>
      <c r="CI111" s="963"/>
      <c r="CJ111" s="963"/>
      <c r="CK111" s="1018"/>
      <c r="CL111" s="905"/>
      <c r="CM111" s="908" t="s">
        <v>447</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443</v>
      </c>
      <c r="DH111" s="901"/>
      <c r="DI111" s="901"/>
      <c r="DJ111" s="901"/>
      <c r="DK111" s="901"/>
      <c r="DL111" s="901" t="s">
        <v>173</v>
      </c>
      <c r="DM111" s="901"/>
      <c r="DN111" s="901"/>
      <c r="DO111" s="901"/>
      <c r="DP111" s="901"/>
      <c r="DQ111" s="901" t="s">
        <v>173</v>
      </c>
      <c r="DR111" s="901"/>
      <c r="DS111" s="901"/>
      <c r="DT111" s="901"/>
      <c r="DU111" s="901"/>
      <c r="DV111" s="878" t="s">
        <v>173</v>
      </c>
      <c r="DW111" s="878"/>
      <c r="DX111" s="878"/>
      <c r="DY111" s="878"/>
      <c r="DZ111" s="879"/>
    </row>
    <row r="112" spans="1:131" s="248" customFormat="1" ht="26.25" customHeight="1" x14ac:dyDescent="0.15">
      <c r="A112" s="1003" t="s">
        <v>448</v>
      </c>
      <c r="B112" s="1004"/>
      <c r="C112" s="834" t="s">
        <v>449</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173</v>
      </c>
      <c r="AB112" s="864"/>
      <c r="AC112" s="864"/>
      <c r="AD112" s="864"/>
      <c r="AE112" s="865"/>
      <c r="AF112" s="866" t="s">
        <v>173</v>
      </c>
      <c r="AG112" s="864"/>
      <c r="AH112" s="864"/>
      <c r="AI112" s="864"/>
      <c r="AJ112" s="865"/>
      <c r="AK112" s="866" t="s">
        <v>173</v>
      </c>
      <c r="AL112" s="864"/>
      <c r="AM112" s="864"/>
      <c r="AN112" s="864"/>
      <c r="AO112" s="865"/>
      <c r="AP112" s="911" t="s">
        <v>173</v>
      </c>
      <c r="AQ112" s="912"/>
      <c r="AR112" s="912"/>
      <c r="AS112" s="912"/>
      <c r="AT112" s="913"/>
      <c r="AU112" s="1023"/>
      <c r="AV112" s="1024"/>
      <c r="AW112" s="1024"/>
      <c r="AX112" s="1024"/>
      <c r="AY112" s="1024"/>
      <c r="AZ112" s="899" t="s">
        <v>450</v>
      </c>
      <c r="BA112" s="834"/>
      <c r="BB112" s="834"/>
      <c r="BC112" s="834"/>
      <c r="BD112" s="834"/>
      <c r="BE112" s="834"/>
      <c r="BF112" s="834"/>
      <c r="BG112" s="834"/>
      <c r="BH112" s="834"/>
      <c r="BI112" s="834"/>
      <c r="BJ112" s="834"/>
      <c r="BK112" s="834"/>
      <c r="BL112" s="834"/>
      <c r="BM112" s="834"/>
      <c r="BN112" s="834"/>
      <c r="BO112" s="834"/>
      <c r="BP112" s="835"/>
      <c r="BQ112" s="900">
        <v>7925266</v>
      </c>
      <c r="BR112" s="901"/>
      <c r="BS112" s="901"/>
      <c r="BT112" s="901"/>
      <c r="BU112" s="901"/>
      <c r="BV112" s="901">
        <v>7624657</v>
      </c>
      <c r="BW112" s="901"/>
      <c r="BX112" s="901"/>
      <c r="BY112" s="901"/>
      <c r="BZ112" s="901"/>
      <c r="CA112" s="901">
        <v>7228913</v>
      </c>
      <c r="CB112" s="901"/>
      <c r="CC112" s="901"/>
      <c r="CD112" s="901"/>
      <c r="CE112" s="901"/>
      <c r="CF112" s="962">
        <v>155.69999999999999</v>
      </c>
      <c r="CG112" s="963"/>
      <c r="CH112" s="963"/>
      <c r="CI112" s="963"/>
      <c r="CJ112" s="963"/>
      <c r="CK112" s="1018"/>
      <c r="CL112" s="905"/>
      <c r="CM112" s="908" t="s">
        <v>451</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173</v>
      </c>
      <c r="DH112" s="901"/>
      <c r="DI112" s="901"/>
      <c r="DJ112" s="901"/>
      <c r="DK112" s="901"/>
      <c r="DL112" s="901" t="s">
        <v>173</v>
      </c>
      <c r="DM112" s="901"/>
      <c r="DN112" s="901"/>
      <c r="DO112" s="901"/>
      <c r="DP112" s="901"/>
      <c r="DQ112" s="901" t="s">
        <v>173</v>
      </c>
      <c r="DR112" s="901"/>
      <c r="DS112" s="901"/>
      <c r="DT112" s="901"/>
      <c r="DU112" s="901"/>
      <c r="DV112" s="878" t="s">
        <v>443</v>
      </c>
      <c r="DW112" s="878"/>
      <c r="DX112" s="878"/>
      <c r="DY112" s="878"/>
      <c r="DZ112" s="879"/>
    </row>
    <row r="113" spans="1:130" s="248" customFormat="1" ht="26.25" customHeight="1" x14ac:dyDescent="0.15">
      <c r="A113" s="1005"/>
      <c r="B113" s="1006"/>
      <c r="C113" s="834" t="s">
        <v>452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556503</v>
      </c>
      <c r="AB113" s="1010"/>
      <c r="AC113" s="1010"/>
      <c r="AD113" s="1010"/>
      <c r="AE113" s="1011"/>
      <c r="AF113" s="1012">
        <v>567481</v>
      </c>
      <c r="AG113" s="1010"/>
      <c r="AH113" s="1010"/>
      <c r="AI113" s="1010"/>
      <c r="AJ113" s="1011"/>
      <c r="AK113" s="1012">
        <v>540808</v>
      </c>
      <c r="AL113" s="1010"/>
      <c r="AM113" s="1010"/>
      <c r="AN113" s="1010"/>
      <c r="AO113" s="1011"/>
      <c r="AP113" s="1013">
        <v>11.6</v>
      </c>
      <c r="AQ113" s="1014"/>
      <c r="AR113" s="1014"/>
      <c r="AS113" s="1014"/>
      <c r="AT113" s="1015"/>
      <c r="AU113" s="1023"/>
      <c r="AV113" s="1024"/>
      <c r="AW113" s="1024"/>
      <c r="AX113" s="1024"/>
      <c r="AY113" s="1024"/>
      <c r="AZ113" s="899" t="s">
        <v>453</v>
      </c>
      <c r="BA113" s="834"/>
      <c r="BB113" s="834"/>
      <c r="BC113" s="834"/>
      <c r="BD113" s="834"/>
      <c r="BE113" s="834"/>
      <c r="BF113" s="834"/>
      <c r="BG113" s="834"/>
      <c r="BH113" s="834"/>
      <c r="BI113" s="834"/>
      <c r="BJ113" s="834"/>
      <c r="BK113" s="834"/>
      <c r="BL113" s="834"/>
      <c r="BM113" s="834"/>
      <c r="BN113" s="834"/>
      <c r="BO113" s="834"/>
      <c r="BP113" s="835"/>
      <c r="BQ113" s="900">
        <v>1065298</v>
      </c>
      <c r="BR113" s="901"/>
      <c r="BS113" s="901"/>
      <c r="BT113" s="901"/>
      <c r="BU113" s="901"/>
      <c r="BV113" s="901">
        <v>1006429</v>
      </c>
      <c r="BW113" s="901"/>
      <c r="BX113" s="901"/>
      <c r="BY113" s="901"/>
      <c r="BZ113" s="901"/>
      <c r="CA113" s="901">
        <v>1026394</v>
      </c>
      <c r="CB113" s="901"/>
      <c r="CC113" s="901"/>
      <c r="CD113" s="901"/>
      <c r="CE113" s="901"/>
      <c r="CF113" s="962">
        <v>22.1</v>
      </c>
      <c r="CG113" s="963"/>
      <c r="CH113" s="963"/>
      <c r="CI113" s="963"/>
      <c r="CJ113" s="963"/>
      <c r="CK113" s="1018"/>
      <c r="CL113" s="905"/>
      <c r="CM113" s="908" t="s">
        <v>454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173</v>
      </c>
      <c r="DH113" s="864"/>
      <c r="DI113" s="864"/>
      <c r="DJ113" s="864"/>
      <c r="DK113" s="865"/>
      <c r="DL113" s="866" t="s">
        <v>173</v>
      </c>
      <c r="DM113" s="864"/>
      <c r="DN113" s="864"/>
      <c r="DO113" s="864"/>
      <c r="DP113" s="865"/>
      <c r="DQ113" s="866" t="s">
        <v>173</v>
      </c>
      <c r="DR113" s="864"/>
      <c r="DS113" s="864"/>
      <c r="DT113" s="864"/>
      <c r="DU113" s="865"/>
      <c r="DV113" s="911" t="s">
        <v>445</v>
      </c>
      <c r="DW113" s="912"/>
      <c r="DX113" s="912"/>
      <c r="DY113" s="912"/>
      <c r="DZ113" s="913"/>
    </row>
    <row r="114" spans="1:130" s="248" customFormat="1" ht="26.25" customHeight="1" x14ac:dyDescent="0.15">
      <c r="A114" s="1005"/>
      <c r="B114" s="1006"/>
      <c r="C114" s="834" t="s">
        <v>455</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61598</v>
      </c>
      <c r="AB114" s="864"/>
      <c r="AC114" s="864"/>
      <c r="AD114" s="864"/>
      <c r="AE114" s="865"/>
      <c r="AF114" s="866">
        <v>60866</v>
      </c>
      <c r="AG114" s="864"/>
      <c r="AH114" s="864"/>
      <c r="AI114" s="864"/>
      <c r="AJ114" s="865"/>
      <c r="AK114" s="866">
        <v>54845</v>
      </c>
      <c r="AL114" s="864"/>
      <c r="AM114" s="864"/>
      <c r="AN114" s="864"/>
      <c r="AO114" s="865"/>
      <c r="AP114" s="911">
        <v>1.2</v>
      </c>
      <c r="AQ114" s="912"/>
      <c r="AR114" s="912"/>
      <c r="AS114" s="912"/>
      <c r="AT114" s="913"/>
      <c r="AU114" s="1023"/>
      <c r="AV114" s="1024"/>
      <c r="AW114" s="1024"/>
      <c r="AX114" s="1024"/>
      <c r="AY114" s="1024"/>
      <c r="AZ114" s="899" t="s">
        <v>456</v>
      </c>
      <c r="BA114" s="834"/>
      <c r="BB114" s="834"/>
      <c r="BC114" s="834"/>
      <c r="BD114" s="834"/>
      <c r="BE114" s="834"/>
      <c r="BF114" s="834"/>
      <c r="BG114" s="834"/>
      <c r="BH114" s="834"/>
      <c r="BI114" s="834"/>
      <c r="BJ114" s="834"/>
      <c r="BK114" s="834"/>
      <c r="BL114" s="834"/>
      <c r="BM114" s="834"/>
      <c r="BN114" s="834"/>
      <c r="BO114" s="834"/>
      <c r="BP114" s="835"/>
      <c r="BQ114" s="900">
        <v>1684116</v>
      </c>
      <c r="BR114" s="901"/>
      <c r="BS114" s="901"/>
      <c r="BT114" s="901"/>
      <c r="BU114" s="901"/>
      <c r="BV114" s="901">
        <v>1605761</v>
      </c>
      <c r="BW114" s="901"/>
      <c r="BX114" s="901"/>
      <c r="BY114" s="901"/>
      <c r="BZ114" s="901"/>
      <c r="CA114" s="901">
        <v>1605600</v>
      </c>
      <c r="CB114" s="901"/>
      <c r="CC114" s="901"/>
      <c r="CD114" s="901"/>
      <c r="CE114" s="901"/>
      <c r="CF114" s="962">
        <v>34.6</v>
      </c>
      <c r="CG114" s="963"/>
      <c r="CH114" s="963"/>
      <c r="CI114" s="963"/>
      <c r="CJ114" s="963"/>
      <c r="CK114" s="1018"/>
      <c r="CL114" s="905"/>
      <c r="CM114" s="908" t="s">
        <v>457</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173</v>
      </c>
      <c r="DH114" s="864"/>
      <c r="DI114" s="864"/>
      <c r="DJ114" s="864"/>
      <c r="DK114" s="865"/>
      <c r="DL114" s="866" t="s">
        <v>173</v>
      </c>
      <c r="DM114" s="864"/>
      <c r="DN114" s="864"/>
      <c r="DO114" s="864"/>
      <c r="DP114" s="865"/>
      <c r="DQ114" s="866" t="s">
        <v>173</v>
      </c>
      <c r="DR114" s="864"/>
      <c r="DS114" s="864"/>
      <c r="DT114" s="864"/>
      <c r="DU114" s="865"/>
      <c r="DV114" s="911" t="s">
        <v>445</v>
      </c>
      <c r="DW114" s="912"/>
      <c r="DX114" s="912"/>
      <c r="DY114" s="912"/>
      <c r="DZ114" s="913"/>
    </row>
    <row r="115" spans="1:130" s="248" customFormat="1" ht="26.25" customHeight="1" x14ac:dyDescent="0.15">
      <c r="A115" s="1005"/>
      <c r="B115" s="1006"/>
      <c r="C115" s="834" t="s">
        <v>458</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9656</v>
      </c>
      <c r="AB115" s="1010"/>
      <c r="AC115" s="1010"/>
      <c r="AD115" s="1010"/>
      <c r="AE115" s="1011"/>
      <c r="AF115" s="1012">
        <v>9616</v>
      </c>
      <c r="AG115" s="1010"/>
      <c r="AH115" s="1010"/>
      <c r="AI115" s="1010"/>
      <c r="AJ115" s="1011"/>
      <c r="AK115" s="1012">
        <v>9048</v>
      </c>
      <c r="AL115" s="1010"/>
      <c r="AM115" s="1010"/>
      <c r="AN115" s="1010"/>
      <c r="AO115" s="1011"/>
      <c r="AP115" s="1013">
        <v>0.2</v>
      </c>
      <c r="AQ115" s="1014"/>
      <c r="AR115" s="1014"/>
      <c r="AS115" s="1014"/>
      <c r="AT115" s="1015"/>
      <c r="AU115" s="1023"/>
      <c r="AV115" s="1024"/>
      <c r="AW115" s="1024"/>
      <c r="AX115" s="1024"/>
      <c r="AY115" s="1024"/>
      <c r="AZ115" s="899" t="s">
        <v>459</v>
      </c>
      <c r="BA115" s="834"/>
      <c r="BB115" s="834"/>
      <c r="BC115" s="834"/>
      <c r="BD115" s="834"/>
      <c r="BE115" s="834"/>
      <c r="BF115" s="834"/>
      <c r="BG115" s="834"/>
      <c r="BH115" s="834"/>
      <c r="BI115" s="834"/>
      <c r="BJ115" s="834"/>
      <c r="BK115" s="834"/>
      <c r="BL115" s="834"/>
      <c r="BM115" s="834"/>
      <c r="BN115" s="834"/>
      <c r="BO115" s="834"/>
      <c r="BP115" s="835"/>
      <c r="BQ115" s="900">
        <v>19</v>
      </c>
      <c r="BR115" s="901"/>
      <c r="BS115" s="901"/>
      <c r="BT115" s="901"/>
      <c r="BU115" s="901"/>
      <c r="BV115" s="901">
        <v>893</v>
      </c>
      <c r="BW115" s="901"/>
      <c r="BX115" s="901"/>
      <c r="BY115" s="901"/>
      <c r="BZ115" s="901"/>
      <c r="CA115" s="901">
        <v>701</v>
      </c>
      <c r="CB115" s="901"/>
      <c r="CC115" s="901"/>
      <c r="CD115" s="901"/>
      <c r="CE115" s="901"/>
      <c r="CF115" s="962">
        <v>0</v>
      </c>
      <c r="CG115" s="963"/>
      <c r="CH115" s="963"/>
      <c r="CI115" s="963"/>
      <c r="CJ115" s="963"/>
      <c r="CK115" s="1018"/>
      <c r="CL115" s="905"/>
      <c r="CM115" s="899" t="s">
        <v>460</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t="s">
        <v>173</v>
      </c>
      <c r="DH115" s="864"/>
      <c r="DI115" s="864"/>
      <c r="DJ115" s="864"/>
      <c r="DK115" s="865"/>
      <c r="DL115" s="866" t="s">
        <v>173</v>
      </c>
      <c r="DM115" s="864"/>
      <c r="DN115" s="864"/>
      <c r="DO115" s="864"/>
      <c r="DP115" s="865"/>
      <c r="DQ115" s="866" t="s">
        <v>443</v>
      </c>
      <c r="DR115" s="864"/>
      <c r="DS115" s="864"/>
      <c r="DT115" s="864"/>
      <c r="DU115" s="865"/>
      <c r="DV115" s="911" t="s">
        <v>173</v>
      </c>
      <c r="DW115" s="912"/>
      <c r="DX115" s="912"/>
      <c r="DY115" s="912"/>
      <c r="DZ115" s="913"/>
    </row>
    <row r="116" spans="1:130" s="248" customFormat="1" ht="26.25" customHeight="1" x14ac:dyDescent="0.15">
      <c r="A116" s="1007"/>
      <c r="B116" s="1008"/>
      <c r="C116" s="967" t="s">
        <v>461</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173</v>
      </c>
      <c r="AB116" s="864"/>
      <c r="AC116" s="864"/>
      <c r="AD116" s="864"/>
      <c r="AE116" s="865"/>
      <c r="AF116" s="866" t="s">
        <v>173</v>
      </c>
      <c r="AG116" s="864"/>
      <c r="AH116" s="864"/>
      <c r="AI116" s="864"/>
      <c r="AJ116" s="865"/>
      <c r="AK116" s="866" t="s">
        <v>173</v>
      </c>
      <c r="AL116" s="864"/>
      <c r="AM116" s="864"/>
      <c r="AN116" s="864"/>
      <c r="AO116" s="865"/>
      <c r="AP116" s="911" t="s">
        <v>445</v>
      </c>
      <c r="AQ116" s="912"/>
      <c r="AR116" s="912"/>
      <c r="AS116" s="912"/>
      <c r="AT116" s="913"/>
      <c r="AU116" s="1023"/>
      <c r="AV116" s="1024"/>
      <c r="AW116" s="1024"/>
      <c r="AX116" s="1024"/>
      <c r="AY116" s="1024"/>
      <c r="AZ116" s="950" t="s">
        <v>462</v>
      </c>
      <c r="BA116" s="951"/>
      <c r="BB116" s="951"/>
      <c r="BC116" s="951"/>
      <c r="BD116" s="951"/>
      <c r="BE116" s="951"/>
      <c r="BF116" s="951"/>
      <c r="BG116" s="951"/>
      <c r="BH116" s="951"/>
      <c r="BI116" s="951"/>
      <c r="BJ116" s="951"/>
      <c r="BK116" s="951"/>
      <c r="BL116" s="951"/>
      <c r="BM116" s="951"/>
      <c r="BN116" s="951"/>
      <c r="BO116" s="951"/>
      <c r="BP116" s="952"/>
      <c r="BQ116" s="900" t="s">
        <v>443</v>
      </c>
      <c r="BR116" s="901"/>
      <c r="BS116" s="901"/>
      <c r="BT116" s="901"/>
      <c r="BU116" s="901"/>
      <c r="BV116" s="901" t="s">
        <v>173</v>
      </c>
      <c r="BW116" s="901"/>
      <c r="BX116" s="901"/>
      <c r="BY116" s="901"/>
      <c r="BZ116" s="901"/>
      <c r="CA116" s="901" t="s">
        <v>445</v>
      </c>
      <c r="CB116" s="901"/>
      <c r="CC116" s="901"/>
      <c r="CD116" s="901"/>
      <c r="CE116" s="901"/>
      <c r="CF116" s="962" t="s">
        <v>173</v>
      </c>
      <c r="CG116" s="963"/>
      <c r="CH116" s="963"/>
      <c r="CI116" s="963"/>
      <c r="CJ116" s="963"/>
      <c r="CK116" s="1018"/>
      <c r="CL116" s="905"/>
      <c r="CM116" s="908" t="s">
        <v>463</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173</v>
      </c>
      <c r="DH116" s="864"/>
      <c r="DI116" s="864"/>
      <c r="DJ116" s="864"/>
      <c r="DK116" s="865"/>
      <c r="DL116" s="866" t="s">
        <v>173</v>
      </c>
      <c r="DM116" s="864"/>
      <c r="DN116" s="864"/>
      <c r="DO116" s="864"/>
      <c r="DP116" s="865"/>
      <c r="DQ116" s="866" t="s">
        <v>173</v>
      </c>
      <c r="DR116" s="864"/>
      <c r="DS116" s="864"/>
      <c r="DT116" s="864"/>
      <c r="DU116" s="865"/>
      <c r="DV116" s="911" t="s">
        <v>443</v>
      </c>
      <c r="DW116" s="912"/>
      <c r="DX116" s="912"/>
      <c r="DY116" s="912"/>
      <c r="DZ116" s="913"/>
    </row>
    <row r="117" spans="1:130" s="248" customFormat="1" ht="26.25" customHeight="1" x14ac:dyDescent="0.15">
      <c r="A117" s="988" t="s">
        <v>187</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464</v>
      </c>
      <c r="Z117" s="990"/>
      <c r="AA117" s="995">
        <v>1742576</v>
      </c>
      <c r="AB117" s="996"/>
      <c r="AC117" s="996"/>
      <c r="AD117" s="996"/>
      <c r="AE117" s="997"/>
      <c r="AF117" s="998">
        <v>1676666</v>
      </c>
      <c r="AG117" s="996"/>
      <c r="AH117" s="996"/>
      <c r="AI117" s="996"/>
      <c r="AJ117" s="997"/>
      <c r="AK117" s="998">
        <v>1719440</v>
      </c>
      <c r="AL117" s="996"/>
      <c r="AM117" s="996"/>
      <c r="AN117" s="996"/>
      <c r="AO117" s="997"/>
      <c r="AP117" s="999"/>
      <c r="AQ117" s="1000"/>
      <c r="AR117" s="1000"/>
      <c r="AS117" s="1000"/>
      <c r="AT117" s="1001"/>
      <c r="AU117" s="1023"/>
      <c r="AV117" s="1024"/>
      <c r="AW117" s="1024"/>
      <c r="AX117" s="1024"/>
      <c r="AY117" s="1024"/>
      <c r="AZ117" s="950" t="s">
        <v>465</v>
      </c>
      <c r="BA117" s="951"/>
      <c r="BB117" s="951"/>
      <c r="BC117" s="951"/>
      <c r="BD117" s="951"/>
      <c r="BE117" s="951"/>
      <c r="BF117" s="951"/>
      <c r="BG117" s="951"/>
      <c r="BH117" s="951"/>
      <c r="BI117" s="951"/>
      <c r="BJ117" s="951"/>
      <c r="BK117" s="951"/>
      <c r="BL117" s="951"/>
      <c r="BM117" s="951"/>
      <c r="BN117" s="951"/>
      <c r="BO117" s="951"/>
      <c r="BP117" s="952"/>
      <c r="BQ117" s="900" t="s">
        <v>173</v>
      </c>
      <c r="BR117" s="901"/>
      <c r="BS117" s="901"/>
      <c r="BT117" s="901"/>
      <c r="BU117" s="901"/>
      <c r="BV117" s="901" t="s">
        <v>445</v>
      </c>
      <c r="BW117" s="901"/>
      <c r="BX117" s="901"/>
      <c r="BY117" s="901"/>
      <c r="BZ117" s="901"/>
      <c r="CA117" s="901" t="s">
        <v>443</v>
      </c>
      <c r="CB117" s="901"/>
      <c r="CC117" s="901"/>
      <c r="CD117" s="901"/>
      <c r="CE117" s="901"/>
      <c r="CF117" s="962" t="s">
        <v>173</v>
      </c>
      <c r="CG117" s="963"/>
      <c r="CH117" s="963"/>
      <c r="CI117" s="963"/>
      <c r="CJ117" s="963"/>
      <c r="CK117" s="1018"/>
      <c r="CL117" s="905"/>
      <c r="CM117" s="908" t="s">
        <v>466</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173</v>
      </c>
      <c r="DH117" s="864"/>
      <c r="DI117" s="864"/>
      <c r="DJ117" s="864"/>
      <c r="DK117" s="865"/>
      <c r="DL117" s="866" t="s">
        <v>173</v>
      </c>
      <c r="DM117" s="864"/>
      <c r="DN117" s="864"/>
      <c r="DO117" s="864"/>
      <c r="DP117" s="865"/>
      <c r="DQ117" s="866" t="s">
        <v>173</v>
      </c>
      <c r="DR117" s="864"/>
      <c r="DS117" s="864"/>
      <c r="DT117" s="864"/>
      <c r="DU117" s="865"/>
      <c r="DV117" s="911" t="s">
        <v>445</v>
      </c>
      <c r="DW117" s="912"/>
      <c r="DX117" s="912"/>
      <c r="DY117" s="912"/>
      <c r="DZ117" s="913"/>
    </row>
    <row r="118" spans="1:130" s="248" customFormat="1" ht="26.25" customHeight="1" x14ac:dyDescent="0.15">
      <c r="A118" s="988" t="s">
        <v>438</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435</v>
      </c>
      <c r="AB118" s="989"/>
      <c r="AC118" s="989"/>
      <c r="AD118" s="989"/>
      <c r="AE118" s="990"/>
      <c r="AF118" s="991" t="s">
        <v>436</v>
      </c>
      <c r="AG118" s="989"/>
      <c r="AH118" s="989"/>
      <c r="AI118" s="989"/>
      <c r="AJ118" s="990"/>
      <c r="AK118" s="991" t="s">
        <v>308</v>
      </c>
      <c r="AL118" s="989"/>
      <c r="AM118" s="989"/>
      <c r="AN118" s="989"/>
      <c r="AO118" s="990"/>
      <c r="AP118" s="992" t="s">
        <v>437</v>
      </c>
      <c r="AQ118" s="993"/>
      <c r="AR118" s="993"/>
      <c r="AS118" s="993"/>
      <c r="AT118" s="994"/>
      <c r="AU118" s="1023"/>
      <c r="AV118" s="1024"/>
      <c r="AW118" s="1024"/>
      <c r="AX118" s="1024"/>
      <c r="AY118" s="1024"/>
      <c r="AZ118" s="966" t="s">
        <v>467</v>
      </c>
      <c r="BA118" s="967"/>
      <c r="BB118" s="967"/>
      <c r="BC118" s="967"/>
      <c r="BD118" s="967"/>
      <c r="BE118" s="967"/>
      <c r="BF118" s="967"/>
      <c r="BG118" s="967"/>
      <c r="BH118" s="967"/>
      <c r="BI118" s="967"/>
      <c r="BJ118" s="967"/>
      <c r="BK118" s="967"/>
      <c r="BL118" s="967"/>
      <c r="BM118" s="967"/>
      <c r="BN118" s="967"/>
      <c r="BO118" s="967"/>
      <c r="BP118" s="968"/>
      <c r="BQ118" s="969">
        <v>38813</v>
      </c>
      <c r="BR118" s="932"/>
      <c r="BS118" s="932"/>
      <c r="BT118" s="932"/>
      <c r="BU118" s="932"/>
      <c r="BV118" s="932" t="s">
        <v>173</v>
      </c>
      <c r="BW118" s="932"/>
      <c r="BX118" s="932"/>
      <c r="BY118" s="932"/>
      <c r="BZ118" s="932"/>
      <c r="CA118" s="932" t="s">
        <v>173</v>
      </c>
      <c r="CB118" s="932"/>
      <c r="CC118" s="932"/>
      <c r="CD118" s="932"/>
      <c r="CE118" s="932"/>
      <c r="CF118" s="962" t="s">
        <v>443</v>
      </c>
      <c r="CG118" s="963"/>
      <c r="CH118" s="963"/>
      <c r="CI118" s="963"/>
      <c r="CJ118" s="963"/>
      <c r="CK118" s="1018"/>
      <c r="CL118" s="905"/>
      <c r="CM118" s="908" t="s">
        <v>468</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445</v>
      </c>
      <c r="DH118" s="864"/>
      <c r="DI118" s="864"/>
      <c r="DJ118" s="864"/>
      <c r="DK118" s="865"/>
      <c r="DL118" s="866" t="s">
        <v>445</v>
      </c>
      <c r="DM118" s="864"/>
      <c r="DN118" s="864"/>
      <c r="DO118" s="864"/>
      <c r="DP118" s="865"/>
      <c r="DQ118" s="866" t="s">
        <v>445</v>
      </c>
      <c r="DR118" s="864"/>
      <c r="DS118" s="864"/>
      <c r="DT118" s="864"/>
      <c r="DU118" s="865"/>
      <c r="DV118" s="911" t="s">
        <v>445</v>
      </c>
      <c r="DW118" s="912"/>
      <c r="DX118" s="912"/>
      <c r="DY118" s="912"/>
      <c r="DZ118" s="913"/>
    </row>
    <row r="119" spans="1:130" s="248" customFormat="1" ht="26.25" customHeight="1" x14ac:dyDescent="0.15">
      <c r="A119" s="902" t="s">
        <v>441</v>
      </c>
      <c r="B119" s="903"/>
      <c r="C119" s="978" t="s">
        <v>442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173</v>
      </c>
      <c r="AB119" s="982"/>
      <c r="AC119" s="982"/>
      <c r="AD119" s="982"/>
      <c r="AE119" s="983"/>
      <c r="AF119" s="984" t="s">
        <v>443</v>
      </c>
      <c r="AG119" s="982"/>
      <c r="AH119" s="982"/>
      <c r="AI119" s="982"/>
      <c r="AJ119" s="983"/>
      <c r="AK119" s="984" t="s">
        <v>173</v>
      </c>
      <c r="AL119" s="982"/>
      <c r="AM119" s="982"/>
      <c r="AN119" s="982"/>
      <c r="AO119" s="983"/>
      <c r="AP119" s="985" t="s">
        <v>173</v>
      </c>
      <c r="AQ119" s="986"/>
      <c r="AR119" s="986"/>
      <c r="AS119" s="986"/>
      <c r="AT119" s="987"/>
      <c r="AU119" s="1025"/>
      <c r="AV119" s="1026"/>
      <c r="AW119" s="1026"/>
      <c r="AX119" s="1026"/>
      <c r="AY119" s="1026"/>
      <c r="AZ119" s="279" t="s">
        <v>187</v>
      </c>
      <c r="BA119" s="279"/>
      <c r="BB119" s="279"/>
      <c r="BC119" s="279"/>
      <c r="BD119" s="279"/>
      <c r="BE119" s="279"/>
      <c r="BF119" s="279"/>
      <c r="BG119" s="279"/>
      <c r="BH119" s="279"/>
      <c r="BI119" s="279"/>
      <c r="BJ119" s="279"/>
      <c r="BK119" s="279"/>
      <c r="BL119" s="279"/>
      <c r="BM119" s="279"/>
      <c r="BN119" s="279"/>
      <c r="BO119" s="964" t="s">
        <v>469</v>
      </c>
      <c r="BP119" s="965"/>
      <c r="BQ119" s="969">
        <v>24055279</v>
      </c>
      <c r="BR119" s="932"/>
      <c r="BS119" s="932"/>
      <c r="BT119" s="932"/>
      <c r="BU119" s="932"/>
      <c r="BV119" s="932">
        <v>25176942</v>
      </c>
      <c r="BW119" s="932"/>
      <c r="BX119" s="932"/>
      <c r="BY119" s="932"/>
      <c r="BZ119" s="932"/>
      <c r="CA119" s="932">
        <v>24391756</v>
      </c>
      <c r="CB119" s="932"/>
      <c r="CC119" s="932"/>
      <c r="CD119" s="932"/>
      <c r="CE119" s="932"/>
      <c r="CF119" s="830"/>
      <c r="CG119" s="831"/>
      <c r="CH119" s="831"/>
      <c r="CI119" s="831"/>
      <c r="CJ119" s="921"/>
      <c r="CK119" s="1019"/>
      <c r="CL119" s="907"/>
      <c r="CM119" s="925" t="s">
        <v>470</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107351</v>
      </c>
      <c r="DH119" s="847"/>
      <c r="DI119" s="847"/>
      <c r="DJ119" s="847"/>
      <c r="DK119" s="848"/>
      <c r="DL119" s="849">
        <v>99653</v>
      </c>
      <c r="DM119" s="847"/>
      <c r="DN119" s="847"/>
      <c r="DO119" s="847"/>
      <c r="DP119" s="848"/>
      <c r="DQ119" s="849">
        <v>91943</v>
      </c>
      <c r="DR119" s="847"/>
      <c r="DS119" s="847"/>
      <c r="DT119" s="847"/>
      <c r="DU119" s="848"/>
      <c r="DV119" s="935">
        <v>2</v>
      </c>
      <c r="DW119" s="936"/>
      <c r="DX119" s="936"/>
      <c r="DY119" s="936"/>
      <c r="DZ119" s="937"/>
    </row>
    <row r="120" spans="1:130" s="248" customFormat="1" ht="26.25" customHeight="1" x14ac:dyDescent="0.15">
      <c r="A120" s="904"/>
      <c r="B120" s="905"/>
      <c r="C120" s="908" t="s">
        <v>447</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173</v>
      </c>
      <c r="AB120" s="864"/>
      <c r="AC120" s="864"/>
      <c r="AD120" s="864"/>
      <c r="AE120" s="865"/>
      <c r="AF120" s="866" t="s">
        <v>173</v>
      </c>
      <c r="AG120" s="864"/>
      <c r="AH120" s="864"/>
      <c r="AI120" s="864"/>
      <c r="AJ120" s="865"/>
      <c r="AK120" s="866" t="s">
        <v>445</v>
      </c>
      <c r="AL120" s="864"/>
      <c r="AM120" s="864"/>
      <c r="AN120" s="864"/>
      <c r="AO120" s="865"/>
      <c r="AP120" s="911" t="s">
        <v>443</v>
      </c>
      <c r="AQ120" s="912"/>
      <c r="AR120" s="912"/>
      <c r="AS120" s="912"/>
      <c r="AT120" s="913"/>
      <c r="AU120" s="970" t="s">
        <v>471</v>
      </c>
      <c r="AV120" s="971"/>
      <c r="AW120" s="971"/>
      <c r="AX120" s="971"/>
      <c r="AY120" s="972"/>
      <c r="AZ120" s="947" t="s">
        <v>472</v>
      </c>
      <c r="BA120" s="892"/>
      <c r="BB120" s="892"/>
      <c r="BC120" s="892"/>
      <c r="BD120" s="892"/>
      <c r="BE120" s="892"/>
      <c r="BF120" s="892"/>
      <c r="BG120" s="892"/>
      <c r="BH120" s="892"/>
      <c r="BI120" s="892"/>
      <c r="BJ120" s="892"/>
      <c r="BK120" s="892"/>
      <c r="BL120" s="892"/>
      <c r="BM120" s="892"/>
      <c r="BN120" s="892"/>
      <c r="BO120" s="892"/>
      <c r="BP120" s="893"/>
      <c r="BQ120" s="948">
        <v>2983775</v>
      </c>
      <c r="BR120" s="929"/>
      <c r="BS120" s="929"/>
      <c r="BT120" s="929"/>
      <c r="BU120" s="929"/>
      <c r="BV120" s="929">
        <v>3018443</v>
      </c>
      <c r="BW120" s="929"/>
      <c r="BX120" s="929"/>
      <c r="BY120" s="929"/>
      <c r="BZ120" s="929"/>
      <c r="CA120" s="929">
        <v>2983648</v>
      </c>
      <c r="CB120" s="929"/>
      <c r="CC120" s="929"/>
      <c r="CD120" s="929"/>
      <c r="CE120" s="929"/>
      <c r="CF120" s="953">
        <v>64.3</v>
      </c>
      <c r="CG120" s="954"/>
      <c r="CH120" s="954"/>
      <c r="CI120" s="954"/>
      <c r="CJ120" s="954"/>
      <c r="CK120" s="955" t="s">
        <v>473</v>
      </c>
      <c r="CL120" s="939"/>
      <c r="CM120" s="939"/>
      <c r="CN120" s="939"/>
      <c r="CO120" s="940"/>
      <c r="CP120" s="959" t="s">
        <v>416</v>
      </c>
      <c r="CQ120" s="960"/>
      <c r="CR120" s="960"/>
      <c r="CS120" s="960"/>
      <c r="CT120" s="960"/>
      <c r="CU120" s="960"/>
      <c r="CV120" s="960"/>
      <c r="CW120" s="960"/>
      <c r="CX120" s="960"/>
      <c r="CY120" s="960"/>
      <c r="CZ120" s="960"/>
      <c r="DA120" s="960"/>
      <c r="DB120" s="960"/>
      <c r="DC120" s="960"/>
      <c r="DD120" s="960"/>
      <c r="DE120" s="960"/>
      <c r="DF120" s="961"/>
      <c r="DG120" s="948">
        <v>6523131</v>
      </c>
      <c r="DH120" s="929"/>
      <c r="DI120" s="929"/>
      <c r="DJ120" s="929"/>
      <c r="DK120" s="929"/>
      <c r="DL120" s="929">
        <v>6358424</v>
      </c>
      <c r="DM120" s="929"/>
      <c r="DN120" s="929"/>
      <c r="DO120" s="929"/>
      <c r="DP120" s="929"/>
      <c r="DQ120" s="929">
        <v>6063558</v>
      </c>
      <c r="DR120" s="929"/>
      <c r="DS120" s="929"/>
      <c r="DT120" s="929"/>
      <c r="DU120" s="929"/>
      <c r="DV120" s="930">
        <v>130.6</v>
      </c>
      <c r="DW120" s="930"/>
      <c r="DX120" s="930"/>
      <c r="DY120" s="930"/>
      <c r="DZ120" s="931"/>
    </row>
    <row r="121" spans="1:130" s="248" customFormat="1" ht="26.25" customHeight="1" x14ac:dyDescent="0.15">
      <c r="A121" s="904"/>
      <c r="B121" s="905"/>
      <c r="C121" s="950" t="s">
        <v>474</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443</v>
      </c>
      <c r="AB121" s="864"/>
      <c r="AC121" s="864"/>
      <c r="AD121" s="864"/>
      <c r="AE121" s="865"/>
      <c r="AF121" s="866" t="s">
        <v>445</v>
      </c>
      <c r="AG121" s="864"/>
      <c r="AH121" s="864"/>
      <c r="AI121" s="864"/>
      <c r="AJ121" s="865"/>
      <c r="AK121" s="866" t="s">
        <v>445</v>
      </c>
      <c r="AL121" s="864"/>
      <c r="AM121" s="864"/>
      <c r="AN121" s="864"/>
      <c r="AO121" s="865"/>
      <c r="AP121" s="911" t="s">
        <v>443</v>
      </c>
      <c r="AQ121" s="912"/>
      <c r="AR121" s="912"/>
      <c r="AS121" s="912"/>
      <c r="AT121" s="913"/>
      <c r="AU121" s="973"/>
      <c r="AV121" s="974"/>
      <c r="AW121" s="974"/>
      <c r="AX121" s="974"/>
      <c r="AY121" s="975"/>
      <c r="AZ121" s="899" t="s">
        <v>475</v>
      </c>
      <c r="BA121" s="834"/>
      <c r="BB121" s="834"/>
      <c r="BC121" s="834"/>
      <c r="BD121" s="834"/>
      <c r="BE121" s="834"/>
      <c r="BF121" s="834"/>
      <c r="BG121" s="834"/>
      <c r="BH121" s="834"/>
      <c r="BI121" s="834"/>
      <c r="BJ121" s="834"/>
      <c r="BK121" s="834"/>
      <c r="BL121" s="834"/>
      <c r="BM121" s="834"/>
      <c r="BN121" s="834"/>
      <c r="BO121" s="834"/>
      <c r="BP121" s="835"/>
      <c r="BQ121" s="900">
        <v>1009351</v>
      </c>
      <c r="BR121" s="901"/>
      <c r="BS121" s="901"/>
      <c r="BT121" s="901"/>
      <c r="BU121" s="901"/>
      <c r="BV121" s="901">
        <v>746175</v>
      </c>
      <c r="BW121" s="901"/>
      <c r="BX121" s="901"/>
      <c r="BY121" s="901"/>
      <c r="BZ121" s="901"/>
      <c r="CA121" s="901">
        <v>598469</v>
      </c>
      <c r="CB121" s="901"/>
      <c r="CC121" s="901"/>
      <c r="CD121" s="901"/>
      <c r="CE121" s="901"/>
      <c r="CF121" s="962">
        <v>12.9</v>
      </c>
      <c r="CG121" s="963"/>
      <c r="CH121" s="963"/>
      <c r="CI121" s="963"/>
      <c r="CJ121" s="963"/>
      <c r="CK121" s="956"/>
      <c r="CL121" s="942"/>
      <c r="CM121" s="942"/>
      <c r="CN121" s="942"/>
      <c r="CO121" s="943"/>
      <c r="CP121" s="922" t="s">
        <v>414</v>
      </c>
      <c r="CQ121" s="923"/>
      <c r="CR121" s="923"/>
      <c r="CS121" s="923"/>
      <c r="CT121" s="923"/>
      <c r="CU121" s="923"/>
      <c r="CV121" s="923"/>
      <c r="CW121" s="923"/>
      <c r="CX121" s="923"/>
      <c r="CY121" s="923"/>
      <c r="CZ121" s="923"/>
      <c r="DA121" s="923"/>
      <c r="DB121" s="923"/>
      <c r="DC121" s="923"/>
      <c r="DD121" s="923"/>
      <c r="DE121" s="923"/>
      <c r="DF121" s="924"/>
      <c r="DG121" s="900">
        <v>993880</v>
      </c>
      <c r="DH121" s="901"/>
      <c r="DI121" s="901"/>
      <c r="DJ121" s="901"/>
      <c r="DK121" s="901"/>
      <c r="DL121" s="901">
        <v>909785</v>
      </c>
      <c r="DM121" s="901"/>
      <c r="DN121" s="901"/>
      <c r="DO121" s="901"/>
      <c r="DP121" s="901"/>
      <c r="DQ121" s="901">
        <v>861210</v>
      </c>
      <c r="DR121" s="901"/>
      <c r="DS121" s="901"/>
      <c r="DT121" s="901"/>
      <c r="DU121" s="901"/>
      <c r="DV121" s="878">
        <v>18.5</v>
      </c>
      <c r="DW121" s="878"/>
      <c r="DX121" s="878"/>
      <c r="DY121" s="878"/>
      <c r="DZ121" s="879"/>
    </row>
    <row r="122" spans="1:130" s="248" customFormat="1" ht="26.25" customHeight="1" x14ac:dyDescent="0.15">
      <c r="A122" s="904"/>
      <c r="B122" s="905"/>
      <c r="C122" s="908" t="s">
        <v>457</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445</v>
      </c>
      <c r="AB122" s="864"/>
      <c r="AC122" s="864"/>
      <c r="AD122" s="864"/>
      <c r="AE122" s="865"/>
      <c r="AF122" s="866" t="s">
        <v>445</v>
      </c>
      <c r="AG122" s="864"/>
      <c r="AH122" s="864"/>
      <c r="AI122" s="864"/>
      <c r="AJ122" s="865"/>
      <c r="AK122" s="866" t="s">
        <v>445</v>
      </c>
      <c r="AL122" s="864"/>
      <c r="AM122" s="864"/>
      <c r="AN122" s="864"/>
      <c r="AO122" s="865"/>
      <c r="AP122" s="911" t="s">
        <v>445</v>
      </c>
      <c r="AQ122" s="912"/>
      <c r="AR122" s="912"/>
      <c r="AS122" s="912"/>
      <c r="AT122" s="913"/>
      <c r="AU122" s="973"/>
      <c r="AV122" s="974"/>
      <c r="AW122" s="974"/>
      <c r="AX122" s="974"/>
      <c r="AY122" s="975"/>
      <c r="AZ122" s="966" t="s">
        <v>476</v>
      </c>
      <c r="BA122" s="967"/>
      <c r="BB122" s="967"/>
      <c r="BC122" s="967"/>
      <c r="BD122" s="967"/>
      <c r="BE122" s="967"/>
      <c r="BF122" s="967"/>
      <c r="BG122" s="967"/>
      <c r="BH122" s="967"/>
      <c r="BI122" s="967"/>
      <c r="BJ122" s="967"/>
      <c r="BK122" s="967"/>
      <c r="BL122" s="967"/>
      <c r="BM122" s="967"/>
      <c r="BN122" s="967"/>
      <c r="BO122" s="967"/>
      <c r="BP122" s="968"/>
      <c r="BQ122" s="969">
        <v>14172296</v>
      </c>
      <c r="BR122" s="932"/>
      <c r="BS122" s="932"/>
      <c r="BT122" s="932"/>
      <c r="BU122" s="932"/>
      <c r="BV122" s="932">
        <v>15063470</v>
      </c>
      <c r="BW122" s="932"/>
      <c r="BX122" s="932"/>
      <c r="BY122" s="932"/>
      <c r="BZ122" s="932"/>
      <c r="CA122" s="932">
        <v>14593065</v>
      </c>
      <c r="CB122" s="932"/>
      <c r="CC122" s="932"/>
      <c r="CD122" s="932"/>
      <c r="CE122" s="932"/>
      <c r="CF122" s="933">
        <v>314.3</v>
      </c>
      <c r="CG122" s="934"/>
      <c r="CH122" s="934"/>
      <c r="CI122" s="934"/>
      <c r="CJ122" s="934"/>
      <c r="CK122" s="956"/>
      <c r="CL122" s="942"/>
      <c r="CM122" s="942"/>
      <c r="CN122" s="942"/>
      <c r="CO122" s="943"/>
      <c r="CP122" s="922" t="s">
        <v>417</v>
      </c>
      <c r="CQ122" s="923"/>
      <c r="CR122" s="923"/>
      <c r="CS122" s="923"/>
      <c r="CT122" s="923"/>
      <c r="CU122" s="923"/>
      <c r="CV122" s="923"/>
      <c r="CW122" s="923"/>
      <c r="CX122" s="923"/>
      <c r="CY122" s="923"/>
      <c r="CZ122" s="923"/>
      <c r="DA122" s="923"/>
      <c r="DB122" s="923"/>
      <c r="DC122" s="923"/>
      <c r="DD122" s="923"/>
      <c r="DE122" s="923"/>
      <c r="DF122" s="924"/>
      <c r="DG122" s="900">
        <v>252432</v>
      </c>
      <c r="DH122" s="901"/>
      <c r="DI122" s="901"/>
      <c r="DJ122" s="901"/>
      <c r="DK122" s="901"/>
      <c r="DL122" s="901">
        <v>237090</v>
      </c>
      <c r="DM122" s="901"/>
      <c r="DN122" s="901"/>
      <c r="DO122" s="901"/>
      <c r="DP122" s="901"/>
      <c r="DQ122" s="901">
        <v>222363</v>
      </c>
      <c r="DR122" s="901"/>
      <c r="DS122" s="901"/>
      <c r="DT122" s="901"/>
      <c r="DU122" s="901"/>
      <c r="DV122" s="878">
        <v>4.8</v>
      </c>
      <c r="DW122" s="878"/>
      <c r="DX122" s="878"/>
      <c r="DY122" s="878"/>
      <c r="DZ122" s="879"/>
    </row>
    <row r="123" spans="1:130" s="248" customFormat="1" ht="26.25" customHeight="1" x14ac:dyDescent="0.15">
      <c r="A123" s="904"/>
      <c r="B123" s="905"/>
      <c r="C123" s="908" t="s">
        <v>463</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173</v>
      </c>
      <c r="AB123" s="864"/>
      <c r="AC123" s="864"/>
      <c r="AD123" s="864"/>
      <c r="AE123" s="865"/>
      <c r="AF123" s="866" t="s">
        <v>445</v>
      </c>
      <c r="AG123" s="864"/>
      <c r="AH123" s="864"/>
      <c r="AI123" s="864"/>
      <c r="AJ123" s="865"/>
      <c r="AK123" s="866" t="s">
        <v>173</v>
      </c>
      <c r="AL123" s="864"/>
      <c r="AM123" s="864"/>
      <c r="AN123" s="864"/>
      <c r="AO123" s="865"/>
      <c r="AP123" s="911" t="s">
        <v>445</v>
      </c>
      <c r="AQ123" s="912"/>
      <c r="AR123" s="912"/>
      <c r="AS123" s="912"/>
      <c r="AT123" s="913"/>
      <c r="AU123" s="976"/>
      <c r="AV123" s="977"/>
      <c r="AW123" s="977"/>
      <c r="AX123" s="977"/>
      <c r="AY123" s="977"/>
      <c r="AZ123" s="279" t="s">
        <v>187</v>
      </c>
      <c r="BA123" s="279"/>
      <c r="BB123" s="279"/>
      <c r="BC123" s="279"/>
      <c r="BD123" s="279"/>
      <c r="BE123" s="279"/>
      <c r="BF123" s="279"/>
      <c r="BG123" s="279"/>
      <c r="BH123" s="279"/>
      <c r="BI123" s="279"/>
      <c r="BJ123" s="279"/>
      <c r="BK123" s="279"/>
      <c r="BL123" s="279"/>
      <c r="BM123" s="279"/>
      <c r="BN123" s="279"/>
      <c r="BO123" s="964" t="s">
        <v>477</v>
      </c>
      <c r="BP123" s="965"/>
      <c r="BQ123" s="919">
        <v>18165422</v>
      </c>
      <c r="BR123" s="920"/>
      <c r="BS123" s="920"/>
      <c r="BT123" s="920"/>
      <c r="BU123" s="920"/>
      <c r="BV123" s="920">
        <v>18828088</v>
      </c>
      <c r="BW123" s="920"/>
      <c r="BX123" s="920"/>
      <c r="BY123" s="920"/>
      <c r="BZ123" s="920"/>
      <c r="CA123" s="920">
        <v>18175182</v>
      </c>
      <c r="CB123" s="920"/>
      <c r="CC123" s="920"/>
      <c r="CD123" s="920"/>
      <c r="CE123" s="920"/>
      <c r="CF123" s="830"/>
      <c r="CG123" s="831"/>
      <c r="CH123" s="831"/>
      <c r="CI123" s="831"/>
      <c r="CJ123" s="921"/>
      <c r="CK123" s="956"/>
      <c r="CL123" s="942"/>
      <c r="CM123" s="942"/>
      <c r="CN123" s="942"/>
      <c r="CO123" s="943"/>
      <c r="CP123" s="922" t="s">
        <v>478</v>
      </c>
      <c r="CQ123" s="923"/>
      <c r="CR123" s="923"/>
      <c r="CS123" s="923"/>
      <c r="CT123" s="923"/>
      <c r="CU123" s="923"/>
      <c r="CV123" s="923"/>
      <c r="CW123" s="923"/>
      <c r="CX123" s="923"/>
      <c r="CY123" s="923"/>
      <c r="CZ123" s="923"/>
      <c r="DA123" s="923"/>
      <c r="DB123" s="923"/>
      <c r="DC123" s="923"/>
      <c r="DD123" s="923"/>
      <c r="DE123" s="923"/>
      <c r="DF123" s="924"/>
      <c r="DG123" s="863">
        <v>118597</v>
      </c>
      <c r="DH123" s="864"/>
      <c r="DI123" s="864"/>
      <c r="DJ123" s="864"/>
      <c r="DK123" s="865"/>
      <c r="DL123" s="866">
        <v>84355</v>
      </c>
      <c r="DM123" s="864"/>
      <c r="DN123" s="864"/>
      <c r="DO123" s="864"/>
      <c r="DP123" s="865"/>
      <c r="DQ123" s="866">
        <v>49648</v>
      </c>
      <c r="DR123" s="864"/>
      <c r="DS123" s="864"/>
      <c r="DT123" s="864"/>
      <c r="DU123" s="865"/>
      <c r="DV123" s="911">
        <v>1.1000000000000001</v>
      </c>
      <c r="DW123" s="912"/>
      <c r="DX123" s="912"/>
      <c r="DY123" s="912"/>
      <c r="DZ123" s="913"/>
    </row>
    <row r="124" spans="1:130" s="248" customFormat="1" ht="26.25" customHeight="1" thickBot="1" x14ac:dyDescent="0.2">
      <c r="A124" s="904"/>
      <c r="B124" s="905"/>
      <c r="C124" s="908" t="s">
        <v>466</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173</v>
      </c>
      <c r="AB124" s="864"/>
      <c r="AC124" s="864"/>
      <c r="AD124" s="864"/>
      <c r="AE124" s="865"/>
      <c r="AF124" s="866" t="s">
        <v>443</v>
      </c>
      <c r="AG124" s="864"/>
      <c r="AH124" s="864"/>
      <c r="AI124" s="864"/>
      <c r="AJ124" s="865"/>
      <c r="AK124" s="866" t="s">
        <v>443</v>
      </c>
      <c r="AL124" s="864"/>
      <c r="AM124" s="864"/>
      <c r="AN124" s="864"/>
      <c r="AO124" s="865"/>
      <c r="AP124" s="911" t="s">
        <v>443</v>
      </c>
      <c r="AQ124" s="912"/>
      <c r="AR124" s="912"/>
      <c r="AS124" s="912"/>
      <c r="AT124" s="913"/>
      <c r="AU124" s="914" t="s">
        <v>479</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128.19999999999999</v>
      </c>
      <c r="BR124" s="918"/>
      <c r="BS124" s="918"/>
      <c r="BT124" s="918"/>
      <c r="BU124" s="918"/>
      <c r="BV124" s="918">
        <v>140.69999999999999</v>
      </c>
      <c r="BW124" s="918"/>
      <c r="BX124" s="918"/>
      <c r="BY124" s="918"/>
      <c r="BZ124" s="918"/>
      <c r="CA124" s="918">
        <v>133.80000000000001</v>
      </c>
      <c r="CB124" s="918"/>
      <c r="CC124" s="918"/>
      <c r="CD124" s="918"/>
      <c r="CE124" s="918"/>
      <c r="CF124" s="808"/>
      <c r="CG124" s="809"/>
      <c r="CH124" s="809"/>
      <c r="CI124" s="809"/>
      <c r="CJ124" s="949"/>
      <c r="CK124" s="957"/>
      <c r="CL124" s="957"/>
      <c r="CM124" s="957"/>
      <c r="CN124" s="957"/>
      <c r="CO124" s="958"/>
      <c r="CP124" s="922" t="s">
        <v>480</v>
      </c>
      <c r="CQ124" s="923"/>
      <c r="CR124" s="923"/>
      <c r="CS124" s="923"/>
      <c r="CT124" s="923"/>
      <c r="CU124" s="923"/>
      <c r="CV124" s="923"/>
      <c r="CW124" s="923"/>
      <c r="CX124" s="923"/>
      <c r="CY124" s="923"/>
      <c r="CZ124" s="923"/>
      <c r="DA124" s="923"/>
      <c r="DB124" s="923"/>
      <c r="DC124" s="923"/>
      <c r="DD124" s="923"/>
      <c r="DE124" s="923"/>
      <c r="DF124" s="924"/>
      <c r="DG124" s="846">
        <v>37226</v>
      </c>
      <c r="DH124" s="847"/>
      <c r="DI124" s="847"/>
      <c r="DJ124" s="847"/>
      <c r="DK124" s="848"/>
      <c r="DL124" s="849">
        <v>35003</v>
      </c>
      <c r="DM124" s="847"/>
      <c r="DN124" s="847"/>
      <c r="DO124" s="847"/>
      <c r="DP124" s="848"/>
      <c r="DQ124" s="849">
        <v>32134</v>
      </c>
      <c r="DR124" s="847"/>
      <c r="DS124" s="847"/>
      <c r="DT124" s="847"/>
      <c r="DU124" s="848"/>
      <c r="DV124" s="935">
        <v>0.7</v>
      </c>
      <c r="DW124" s="936"/>
      <c r="DX124" s="936"/>
      <c r="DY124" s="936"/>
      <c r="DZ124" s="937"/>
    </row>
    <row r="125" spans="1:130" s="248" customFormat="1" ht="26.25" customHeight="1" x14ac:dyDescent="0.15">
      <c r="A125" s="904"/>
      <c r="B125" s="905"/>
      <c r="C125" s="908" t="s">
        <v>468</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173</v>
      </c>
      <c r="AB125" s="864"/>
      <c r="AC125" s="864"/>
      <c r="AD125" s="864"/>
      <c r="AE125" s="865"/>
      <c r="AF125" s="866" t="s">
        <v>173</v>
      </c>
      <c r="AG125" s="864"/>
      <c r="AH125" s="864"/>
      <c r="AI125" s="864"/>
      <c r="AJ125" s="865"/>
      <c r="AK125" s="866" t="s">
        <v>173</v>
      </c>
      <c r="AL125" s="864"/>
      <c r="AM125" s="864"/>
      <c r="AN125" s="864"/>
      <c r="AO125" s="865"/>
      <c r="AP125" s="911" t="s">
        <v>173</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481</v>
      </c>
      <c r="CL125" s="939"/>
      <c r="CM125" s="939"/>
      <c r="CN125" s="939"/>
      <c r="CO125" s="940"/>
      <c r="CP125" s="947" t="s">
        <v>482</v>
      </c>
      <c r="CQ125" s="892"/>
      <c r="CR125" s="892"/>
      <c r="CS125" s="892"/>
      <c r="CT125" s="892"/>
      <c r="CU125" s="892"/>
      <c r="CV125" s="892"/>
      <c r="CW125" s="892"/>
      <c r="CX125" s="892"/>
      <c r="CY125" s="892"/>
      <c r="CZ125" s="892"/>
      <c r="DA125" s="892"/>
      <c r="DB125" s="892"/>
      <c r="DC125" s="892"/>
      <c r="DD125" s="892"/>
      <c r="DE125" s="892"/>
      <c r="DF125" s="893"/>
      <c r="DG125" s="948" t="s">
        <v>173</v>
      </c>
      <c r="DH125" s="929"/>
      <c r="DI125" s="929"/>
      <c r="DJ125" s="929"/>
      <c r="DK125" s="929"/>
      <c r="DL125" s="929" t="s">
        <v>173</v>
      </c>
      <c r="DM125" s="929"/>
      <c r="DN125" s="929"/>
      <c r="DO125" s="929"/>
      <c r="DP125" s="929"/>
      <c r="DQ125" s="929" t="s">
        <v>173</v>
      </c>
      <c r="DR125" s="929"/>
      <c r="DS125" s="929"/>
      <c r="DT125" s="929"/>
      <c r="DU125" s="929"/>
      <c r="DV125" s="930" t="s">
        <v>173</v>
      </c>
      <c r="DW125" s="930"/>
      <c r="DX125" s="930"/>
      <c r="DY125" s="930"/>
      <c r="DZ125" s="931"/>
    </row>
    <row r="126" spans="1:130" s="248" customFormat="1" ht="26.25" customHeight="1" thickBot="1" x14ac:dyDescent="0.2">
      <c r="A126" s="904"/>
      <c r="B126" s="905"/>
      <c r="C126" s="908" t="s">
        <v>470</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v>9392</v>
      </c>
      <c r="AB126" s="864"/>
      <c r="AC126" s="864"/>
      <c r="AD126" s="864"/>
      <c r="AE126" s="865"/>
      <c r="AF126" s="866">
        <v>9563</v>
      </c>
      <c r="AG126" s="864"/>
      <c r="AH126" s="864"/>
      <c r="AI126" s="864"/>
      <c r="AJ126" s="865"/>
      <c r="AK126" s="866">
        <v>8981</v>
      </c>
      <c r="AL126" s="864"/>
      <c r="AM126" s="864"/>
      <c r="AN126" s="864"/>
      <c r="AO126" s="865"/>
      <c r="AP126" s="911">
        <v>0.2</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483</v>
      </c>
      <c r="CQ126" s="834"/>
      <c r="CR126" s="834"/>
      <c r="CS126" s="834"/>
      <c r="CT126" s="834"/>
      <c r="CU126" s="834"/>
      <c r="CV126" s="834"/>
      <c r="CW126" s="834"/>
      <c r="CX126" s="834"/>
      <c r="CY126" s="834"/>
      <c r="CZ126" s="834"/>
      <c r="DA126" s="834"/>
      <c r="DB126" s="834"/>
      <c r="DC126" s="834"/>
      <c r="DD126" s="834"/>
      <c r="DE126" s="834"/>
      <c r="DF126" s="835"/>
      <c r="DG126" s="900" t="s">
        <v>173</v>
      </c>
      <c r="DH126" s="901"/>
      <c r="DI126" s="901"/>
      <c r="DJ126" s="901"/>
      <c r="DK126" s="901"/>
      <c r="DL126" s="901" t="s">
        <v>173</v>
      </c>
      <c r="DM126" s="901"/>
      <c r="DN126" s="901"/>
      <c r="DO126" s="901"/>
      <c r="DP126" s="901"/>
      <c r="DQ126" s="901" t="s">
        <v>173</v>
      </c>
      <c r="DR126" s="901"/>
      <c r="DS126" s="901"/>
      <c r="DT126" s="901"/>
      <c r="DU126" s="901"/>
      <c r="DV126" s="878" t="s">
        <v>173</v>
      </c>
      <c r="DW126" s="878"/>
      <c r="DX126" s="878"/>
      <c r="DY126" s="878"/>
      <c r="DZ126" s="879"/>
    </row>
    <row r="127" spans="1:130" s="248" customFormat="1" ht="26.25" customHeight="1" x14ac:dyDescent="0.15">
      <c r="A127" s="906"/>
      <c r="B127" s="907"/>
      <c r="C127" s="925" t="s">
        <v>484</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264</v>
      </c>
      <c r="AB127" s="864"/>
      <c r="AC127" s="864"/>
      <c r="AD127" s="864"/>
      <c r="AE127" s="865"/>
      <c r="AF127" s="866">
        <v>53</v>
      </c>
      <c r="AG127" s="864"/>
      <c r="AH127" s="864"/>
      <c r="AI127" s="864"/>
      <c r="AJ127" s="865"/>
      <c r="AK127" s="866">
        <v>67</v>
      </c>
      <c r="AL127" s="864"/>
      <c r="AM127" s="864"/>
      <c r="AN127" s="864"/>
      <c r="AO127" s="865"/>
      <c r="AP127" s="911">
        <v>0</v>
      </c>
      <c r="AQ127" s="912"/>
      <c r="AR127" s="912"/>
      <c r="AS127" s="912"/>
      <c r="AT127" s="913"/>
      <c r="AU127" s="284"/>
      <c r="AV127" s="284"/>
      <c r="AW127" s="284"/>
      <c r="AX127" s="928" t="s">
        <v>485</v>
      </c>
      <c r="AY127" s="896"/>
      <c r="AZ127" s="896"/>
      <c r="BA127" s="896"/>
      <c r="BB127" s="896"/>
      <c r="BC127" s="896"/>
      <c r="BD127" s="896"/>
      <c r="BE127" s="897"/>
      <c r="BF127" s="895" t="s">
        <v>486</v>
      </c>
      <c r="BG127" s="896"/>
      <c r="BH127" s="896"/>
      <c r="BI127" s="896"/>
      <c r="BJ127" s="896"/>
      <c r="BK127" s="896"/>
      <c r="BL127" s="897"/>
      <c r="BM127" s="895" t="s">
        <v>487</v>
      </c>
      <c r="BN127" s="896"/>
      <c r="BO127" s="896"/>
      <c r="BP127" s="896"/>
      <c r="BQ127" s="896"/>
      <c r="BR127" s="896"/>
      <c r="BS127" s="897"/>
      <c r="BT127" s="895" t="s">
        <v>488</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489</v>
      </c>
      <c r="CQ127" s="834"/>
      <c r="CR127" s="834"/>
      <c r="CS127" s="834"/>
      <c r="CT127" s="834"/>
      <c r="CU127" s="834"/>
      <c r="CV127" s="834"/>
      <c r="CW127" s="834"/>
      <c r="CX127" s="834"/>
      <c r="CY127" s="834"/>
      <c r="CZ127" s="834"/>
      <c r="DA127" s="834"/>
      <c r="DB127" s="834"/>
      <c r="DC127" s="834"/>
      <c r="DD127" s="834"/>
      <c r="DE127" s="834"/>
      <c r="DF127" s="835"/>
      <c r="DG127" s="900" t="s">
        <v>173</v>
      </c>
      <c r="DH127" s="901"/>
      <c r="DI127" s="901"/>
      <c r="DJ127" s="901"/>
      <c r="DK127" s="901"/>
      <c r="DL127" s="901" t="s">
        <v>173</v>
      </c>
      <c r="DM127" s="901"/>
      <c r="DN127" s="901"/>
      <c r="DO127" s="901"/>
      <c r="DP127" s="901"/>
      <c r="DQ127" s="901" t="s">
        <v>173</v>
      </c>
      <c r="DR127" s="901"/>
      <c r="DS127" s="901"/>
      <c r="DT127" s="901"/>
      <c r="DU127" s="901"/>
      <c r="DV127" s="878" t="s">
        <v>173</v>
      </c>
      <c r="DW127" s="878"/>
      <c r="DX127" s="878"/>
      <c r="DY127" s="878"/>
      <c r="DZ127" s="879"/>
    </row>
    <row r="128" spans="1:130" s="248" customFormat="1" ht="26.25" customHeight="1" thickBot="1" x14ac:dyDescent="0.2">
      <c r="A128" s="880" t="s">
        <v>490</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491</v>
      </c>
      <c r="X128" s="882"/>
      <c r="Y128" s="882"/>
      <c r="Z128" s="883"/>
      <c r="AA128" s="884">
        <v>50686</v>
      </c>
      <c r="AB128" s="885"/>
      <c r="AC128" s="885"/>
      <c r="AD128" s="885"/>
      <c r="AE128" s="886"/>
      <c r="AF128" s="887">
        <v>52312</v>
      </c>
      <c r="AG128" s="885"/>
      <c r="AH128" s="885"/>
      <c r="AI128" s="885"/>
      <c r="AJ128" s="886"/>
      <c r="AK128" s="887">
        <v>40190</v>
      </c>
      <c r="AL128" s="885"/>
      <c r="AM128" s="885"/>
      <c r="AN128" s="885"/>
      <c r="AO128" s="886"/>
      <c r="AP128" s="888"/>
      <c r="AQ128" s="889"/>
      <c r="AR128" s="889"/>
      <c r="AS128" s="889"/>
      <c r="AT128" s="890"/>
      <c r="AU128" s="284"/>
      <c r="AV128" s="284"/>
      <c r="AW128" s="284"/>
      <c r="AX128" s="891" t="s">
        <v>492</v>
      </c>
      <c r="AY128" s="892"/>
      <c r="AZ128" s="892"/>
      <c r="BA128" s="892"/>
      <c r="BB128" s="892"/>
      <c r="BC128" s="892"/>
      <c r="BD128" s="892"/>
      <c r="BE128" s="893"/>
      <c r="BF128" s="870" t="s">
        <v>173</v>
      </c>
      <c r="BG128" s="871"/>
      <c r="BH128" s="871"/>
      <c r="BI128" s="871"/>
      <c r="BJ128" s="871"/>
      <c r="BK128" s="871"/>
      <c r="BL128" s="894"/>
      <c r="BM128" s="870">
        <v>14.53</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493</v>
      </c>
      <c r="CQ128" s="812"/>
      <c r="CR128" s="812"/>
      <c r="CS128" s="812"/>
      <c r="CT128" s="812"/>
      <c r="CU128" s="812"/>
      <c r="CV128" s="812"/>
      <c r="CW128" s="812"/>
      <c r="CX128" s="812"/>
      <c r="CY128" s="812"/>
      <c r="CZ128" s="812"/>
      <c r="DA128" s="812"/>
      <c r="DB128" s="812"/>
      <c r="DC128" s="812"/>
      <c r="DD128" s="812"/>
      <c r="DE128" s="812"/>
      <c r="DF128" s="813"/>
      <c r="DG128" s="874">
        <v>19</v>
      </c>
      <c r="DH128" s="875"/>
      <c r="DI128" s="875"/>
      <c r="DJ128" s="875"/>
      <c r="DK128" s="875"/>
      <c r="DL128" s="875">
        <v>893</v>
      </c>
      <c r="DM128" s="875"/>
      <c r="DN128" s="875"/>
      <c r="DO128" s="875"/>
      <c r="DP128" s="875"/>
      <c r="DQ128" s="875">
        <v>701</v>
      </c>
      <c r="DR128" s="875"/>
      <c r="DS128" s="875"/>
      <c r="DT128" s="875"/>
      <c r="DU128" s="875"/>
      <c r="DV128" s="876">
        <v>0</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494</v>
      </c>
      <c r="X129" s="861"/>
      <c r="Y129" s="861"/>
      <c r="Z129" s="862"/>
      <c r="AA129" s="863">
        <v>5802369</v>
      </c>
      <c r="AB129" s="864"/>
      <c r="AC129" s="864"/>
      <c r="AD129" s="864"/>
      <c r="AE129" s="865"/>
      <c r="AF129" s="866">
        <v>5663057</v>
      </c>
      <c r="AG129" s="864"/>
      <c r="AH129" s="864"/>
      <c r="AI129" s="864"/>
      <c r="AJ129" s="865"/>
      <c r="AK129" s="866">
        <v>5821922</v>
      </c>
      <c r="AL129" s="864"/>
      <c r="AM129" s="864"/>
      <c r="AN129" s="864"/>
      <c r="AO129" s="865"/>
      <c r="AP129" s="867"/>
      <c r="AQ129" s="868"/>
      <c r="AR129" s="868"/>
      <c r="AS129" s="868"/>
      <c r="AT129" s="869"/>
      <c r="AU129" s="286"/>
      <c r="AV129" s="286"/>
      <c r="AW129" s="286"/>
      <c r="AX129" s="833" t="s">
        <v>495</v>
      </c>
      <c r="AY129" s="834"/>
      <c r="AZ129" s="834"/>
      <c r="BA129" s="834"/>
      <c r="BB129" s="834"/>
      <c r="BC129" s="834"/>
      <c r="BD129" s="834"/>
      <c r="BE129" s="835"/>
      <c r="BF129" s="853" t="s">
        <v>173</v>
      </c>
      <c r="BG129" s="854"/>
      <c r="BH129" s="854"/>
      <c r="BI129" s="854"/>
      <c r="BJ129" s="854"/>
      <c r="BK129" s="854"/>
      <c r="BL129" s="855"/>
      <c r="BM129" s="853">
        <v>19.53</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496</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497</v>
      </c>
      <c r="X130" s="861"/>
      <c r="Y130" s="861"/>
      <c r="Z130" s="862"/>
      <c r="AA130" s="863">
        <v>1210368</v>
      </c>
      <c r="AB130" s="864"/>
      <c r="AC130" s="864"/>
      <c r="AD130" s="864"/>
      <c r="AE130" s="865"/>
      <c r="AF130" s="866">
        <v>1152865</v>
      </c>
      <c r="AG130" s="864"/>
      <c r="AH130" s="864"/>
      <c r="AI130" s="864"/>
      <c r="AJ130" s="865"/>
      <c r="AK130" s="866">
        <v>1178682</v>
      </c>
      <c r="AL130" s="864"/>
      <c r="AM130" s="864"/>
      <c r="AN130" s="864"/>
      <c r="AO130" s="865"/>
      <c r="AP130" s="867"/>
      <c r="AQ130" s="868"/>
      <c r="AR130" s="868"/>
      <c r="AS130" s="868"/>
      <c r="AT130" s="869"/>
      <c r="AU130" s="286"/>
      <c r="AV130" s="286"/>
      <c r="AW130" s="286"/>
      <c r="AX130" s="833" t="s">
        <v>498</v>
      </c>
      <c r="AY130" s="834"/>
      <c r="AZ130" s="834"/>
      <c r="BA130" s="834"/>
      <c r="BB130" s="834"/>
      <c r="BC130" s="834"/>
      <c r="BD130" s="834"/>
      <c r="BE130" s="835"/>
      <c r="BF130" s="836">
        <v>10.5</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499</v>
      </c>
      <c r="X131" s="844"/>
      <c r="Y131" s="844"/>
      <c r="Z131" s="845"/>
      <c r="AA131" s="846">
        <v>4592001</v>
      </c>
      <c r="AB131" s="847"/>
      <c r="AC131" s="847"/>
      <c r="AD131" s="847"/>
      <c r="AE131" s="848"/>
      <c r="AF131" s="849">
        <v>4510192</v>
      </c>
      <c r="AG131" s="847"/>
      <c r="AH131" s="847"/>
      <c r="AI131" s="847"/>
      <c r="AJ131" s="848"/>
      <c r="AK131" s="849">
        <v>4643240</v>
      </c>
      <c r="AL131" s="847"/>
      <c r="AM131" s="847"/>
      <c r="AN131" s="847"/>
      <c r="AO131" s="848"/>
      <c r="AP131" s="850"/>
      <c r="AQ131" s="851"/>
      <c r="AR131" s="851"/>
      <c r="AS131" s="851"/>
      <c r="AT131" s="852"/>
      <c r="AU131" s="286"/>
      <c r="AV131" s="286"/>
      <c r="AW131" s="286"/>
      <c r="AX131" s="811" t="s">
        <v>500</v>
      </c>
      <c r="AY131" s="812"/>
      <c r="AZ131" s="812"/>
      <c r="BA131" s="812"/>
      <c r="BB131" s="812"/>
      <c r="BC131" s="812"/>
      <c r="BD131" s="812"/>
      <c r="BE131" s="813"/>
      <c r="BF131" s="814">
        <v>133.80000000000001</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501</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502</v>
      </c>
      <c r="W132" s="824"/>
      <c r="X132" s="824"/>
      <c r="Y132" s="824"/>
      <c r="Z132" s="825"/>
      <c r="AA132" s="826">
        <v>10.48610399</v>
      </c>
      <c r="AB132" s="827"/>
      <c r="AC132" s="827"/>
      <c r="AD132" s="827"/>
      <c r="AE132" s="828"/>
      <c r="AF132" s="829">
        <v>10.45385651</v>
      </c>
      <c r="AG132" s="827"/>
      <c r="AH132" s="827"/>
      <c r="AI132" s="827"/>
      <c r="AJ132" s="828"/>
      <c r="AK132" s="829">
        <v>10.78057563</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503</v>
      </c>
      <c r="W133" s="803"/>
      <c r="X133" s="803"/>
      <c r="Y133" s="803"/>
      <c r="Z133" s="804"/>
      <c r="AA133" s="805">
        <v>9.1</v>
      </c>
      <c r="AB133" s="806"/>
      <c r="AC133" s="806"/>
      <c r="AD133" s="806"/>
      <c r="AE133" s="807"/>
      <c r="AF133" s="805">
        <v>9.9</v>
      </c>
      <c r="AG133" s="806"/>
      <c r="AH133" s="806"/>
      <c r="AI133" s="806"/>
      <c r="AJ133" s="807"/>
      <c r="AK133" s="805">
        <v>10.5</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DPv60/4orcqC9ZmYFHDbwcBFeQKPATniPkH5Zy0nWr0w6ZLCHuDA9dbpHgSozpfWtQt09vGFdv962VotJGkG3Q==" saltValue="BdYmqvYHI6H76oH8uS5Ni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G4" zoomScale="70" zoomScaleNormal="85"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504</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KZYmfW3rv1suEN6f2nsy4WstX1+fDmgnjHd9ffLwRLVc33DpnDBgteqTVuxJDAjBDrc1pF1maNkwZmag+FvdiQ==" saltValue="zPW5NLs4usgbGQp85jxX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4" zoomScale="70" zoomScaleNormal="7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4GIeGlP++d0ZyNJk5c5kBgFirwhoJK+mExXAUNYQic03Dv2YaGZqjxLvy8KQy4GNKcHKEug7HwjT4W+MoxmTew==" saltValue="fwMIbPLPEgSQVFtKYX6wL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505</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506</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507</v>
      </c>
      <c r="AP7" s="305"/>
      <c r="AQ7" s="306" t="s">
        <v>508</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509</v>
      </c>
      <c r="AQ8" s="312" t="s">
        <v>510</v>
      </c>
      <c r="AR8" s="313" t="s">
        <v>511</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512</v>
      </c>
      <c r="AL9" s="1228"/>
      <c r="AM9" s="1228"/>
      <c r="AN9" s="1229"/>
      <c r="AO9" s="314">
        <v>1632496</v>
      </c>
      <c r="AP9" s="314">
        <v>105329</v>
      </c>
      <c r="AQ9" s="315">
        <v>105491</v>
      </c>
      <c r="AR9" s="316">
        <v>-0.2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513</v>
      </c>
      <c r="AL10" s="1228"/>
      <c r="AM10" s="1228"/>
      <c r="AN10" s="1229"/>
      <c r="AO10" s="317">
        <v>308832</v>
      </c>
      <c r="AP10" s="317">
        <v>19926</v>
      </c>
      <c r="AQ10" s="318">
        <v>15011</v>
      </c>
      <c r="AR10" s="319">
        <v>32.700000000000003</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514</v>
      </c>
      <c r="AL11" s="1228"/>
      <c r="AM11" s="1228"/>
      <c r="AN11" s="1229"/>
      <c r="AO11" s="317">
        <v>44286</v>
      </c>
      <c r="AP11" s="317">
        <v>2857</v>
      </c>
      <c r="AQ11" s="318">
        <v>1542</v>
      </c>
      <c r="AR11" s="319">
        <v>85.3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515</v>
      </c>
      <c r="AL12" s="1228"/>
      <c r="AM12" s="1228"/>
      <c r="AN12" s="1229"/>
      <c r="AO12" s="317" t="s">
        <v>516</v>
      </c>
      <c r="AP12" s="317" t="s">
        <v>516</v>
      </c>
      <c r="AQ12" s="318">
        <v>23</v>
      </c>
      <c r="AR12" s="319" t="s">
        <v>516</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517</v>
      </c>
      <c r="AL13" s="1228"/>
      <c r="AM13" s="1228"/>
      <c r="AN13" s="1229"/>
      <c r="AO13" s="317">
        <v>57282</v>
      </c>
      <c r="AP13" s="317">
        <v>3696</v>
      </c>
      <c r="AQ13" s="318">
        <v>4603</v>
      </c>
      <c r="AR13" s="319">
        <v>-19.7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518</v>
      </c>
      <c r="AL14" s="1228"/>
      <c r="AM14" s="1228"/>
      <c r="AN14" s="1229"/>
      <c r="AO14" s="317">
        <v>14235</v>
      </c>
      <c r="AP14" s="317">
        <v>918</v>
      </c>
      <c r="AQ14" s="318">
        <v>2567</v>
      </c>
      <c r="AR14" s="319">
        <v>-64.2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519</v>
      </c>
      <c r="AL15" s="1231"/>
      <c r="AM15" s="1231"/>
      <c r="AN15" s="1232"/>
      <c r="AO15" s="317">
        <v>-114943</v>
      </c>
      <c r="AP15" s="317">
        <v>-7416</v>
      </c>
      <c r="AQ15" s="318">
        <v>-8232</v>
      </c>
      <c r="AR15" s="319">
        <v>-9.9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187</v>
      </c>
      <c r="AL16" s="1231"/>
      <c r="AM16" s="1231"/>
      <c r="AN16" s="1232"/>
      <c r="AO16" s="317">
        <v>1942188</v>
      </c>
      <c r="AP16" s="317">
        <v>125311</v>
      </c>
      <c r="AQ16" s="318">
        <v>121006</v>
      </c>
      <c r="AR16" s="319">
        <v>3.6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520</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521</v>
      </c>
      <c r="AP20" s="326" t="s">
        <v>522</v>
      </c>
      <c r="AQ20" s="327" t="s">
        <v>523</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524</v>
      </c>
      <c r="AL21" s="1234"/>
      <c r="AM21" s="1234"/>
      <c r="AN21" s="1235"/>
      <c r="AO21" s="330">
        <v>10.71</v>
      </c>
      <c r="AP21" s="331">
        <v>10.65</v>
      </c>
      <c r="AQ21" s="332">
        <v>0.06</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525</v>
      </c>
      <c r="AL22" s="1234"/>
      <c r="AM22" s="1234"/>
      <c r="AN22" s="1235"/>
      <c r="AO22" s="335">
        <v>95.8</v>
      </c>
      <c r="AP22" s="336">
        <v>96.6</v>
      </c>
      <c r="AQ22" s="337">
        <v>-0.8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526</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527</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528</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507</v>
      </c>
      <c r="AP30" s="305"/>
      <c r="AQ30" s="306" t="s">
        <v>508</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509</v>
      </c>
      <c r="AQ31" s="312" t="s">
        <v>510</v>
      </c>
      <c r="AR31" s="313" t="s">
        <v>511</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529</v>
      </c>
      <c r="AL32" s="1217"/>
      <c r="AM32" s="1217"/>
      <c r="AN32" s="1218"/>
      <c r="AO32" s="345">
        <v>1114739</v>
      </c>
      <c r="AP32" s="345">
        <v>71923</v>
      </c>
      <c r="AQ32" s="346">
        <v>57338</v>
      </c>
      <c r="AR32" s="347">
        <v>25.4</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530</v>
      </c>
      <c r="AL33" s="1217"/>
      <c r="AM33" s="1217"/>
      <c r="AN33" s="1218"/>
      <c r="AO33" s="345" t="s">
        <v>516</v>
      </c>
      <c r="AP33" s="345" t="s">
        <v>516</v>
      </c>
      <c r="AQ33" s="346" t="s">
        <v>516</v>
      </c>
      <c r="AR33" s="347" t="s">
        <v>516</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531</v>
      </c>
      <c r="AL34" s="1217"/>
      <c r="AM34" s="1217"/>
      <c r="AN34" s="1218"/>
      <c r="AO34" s="345" t="s">
        <v>516</v>
      </c>
      <c r="AP34" s="345" t="s">
        <v>516</v>
      </c>
      <c r="AQ34" s="346" t="s">
        <v>516</v>
      </c>
      <c r="AR34" s="347" t="s">
        <v>516</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532</v>
      </c>
      <c r="AL35" s="1217"/>
      <c r="AM35" s="1217"/>
      <c r="AN35" s="1218"/>
      <c r="AO35" s="345">
        <v>540808</v>
      </c>
      <c r="AP35" s="345">
        <v>34893</v>
      </c>
      <c r="AQ35" s="346">
        <v>15348</v>
      </c>
      <c r="AR35" s="347">
        <v>127.3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533</v>
      </c>
      <c r="AL36" s="1217"/>
      <c r="AM36" s="1217"/>
      <c r="AN36" s="1218"/>
      <c r="AO36" s="345">
        <v>54845</v>
      </c>
      <c r="AP36" s="345">
        <v>3539</v>
      </c>
      <c r="AQ36" s="346">
        <v>3535</v>
      </c>
      <c r="AR36" s="347">
        <v>0.1</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534</v>
      </c>
      <c r="AL37" s="1217"/>
      <c r="AM37" s="1217"/>
      <c r="AN37" s="1218"/>
      <c r="AO37" s="345">
        <v>9048</v>
      </c>
      <c r="AP37" s="345">
        <v>584</v>
      </c>
      <c r="AQ37" s="346">
        <v>572</v>
      </c>
      <c r="AR37" s="347">
        <v>2.1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535</v>
      </c>
      <c r="AL38" s="1214"/>
      <c r="AM38" s="1214"/>
      <c r="AN38" s="1215"/>
      <c r="AO38" s="348" t="s">
        <v>516</v>
      </c>
      <c r="AP38" s="348" t="s">
        <v>516</v>
      </c>
      <c r="AQ38" s="349">
        <v>6</v>
      </c>
      <c r="AR38" s="337" t="s">
        <v>516</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536</v>
      </c>
      <c r="AL39" s="1214"/>
      <c r="AM39" s="1214"/>
      <c r="AN39" s="1215"/>
      <c r="AO39" s="345">
        <v>-40190</v>
      </c>
      <c r="AP39" s="345">
        <v>-2593</v>
      </c>
      <c r="AQ39" s="346">
        <v>-3451</v>
      </c>
      <c r="AR39" s="347">
        <v>-24.9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537</v>
      </c>
      <c r="AL40" s="1217"/>
      <c r="AM40" s="1217"/>
      <c r="AN40" s="1218"/>
      <c r="AO40" s="345">
        <v>-1178682</v>
      </c>
      <c r="AP40" s="345">
        <v>-76049</v>
      </c>
      <c r="AQ40" s="346">
        <v>-50518</v>
      </c>
      <c r="AR40" s="347">
        <v>50.5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301</v>
      </c>
      <c r="AL41" s="1220"/>
      <c r="AM41" s="1220"/>
      <c r="AN41" s="1221"/>
      <c r="AO41" s="345">
        <v>500568</v>
      </c>
      <c r="AP41" s="345">
        <v>32297</v>
      </c>
      <c r="AQ41" s="346">
        <v>22830</v>
      </c>
      <c r="AR41" s="347">
        <v>41.5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538</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539</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540</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507</v>
      </c>
      <c r="AN49" s="1224" t="s">
        <v>541</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542</v>
      </c>
      <c r="AO50" s="362" t="s">
        <v>543</v>
      </c>
      <c r="AP50" s="363" t="s">
        <v>544</v>
      </c>
      <c r="AQ50" s="364" t="s">
        <v>545</v>
      </c>
      <c r="AR50" s="365" t="s">
        <v>546</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547</v>
      </c>
      <c r="AL51" s="358"/>
      <c r="AM51" s="366">
        <v>1401121</v>
      </c>
      <c r="AN51" s="367">
        <v>85612</v>
      </c>
      <c r="AO51" s="368">
        <v>-4.8</v>
      </c>
      <c r="AP51" s="369">
        <v>67293</v>
      </c>
      <c r="AQ51" s="370">
        <v>-13.3</v>
      </c>
      <c r="AR51" s="371">
        <v>8.5</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548</v>
      </c>
      <c r="AM52" s="374">
        <v>1046936</v>
      </c>
      <c r="AN52" s="375">
        <v>63970</v>
      </c>
      <c r="AO52" s="376">
        <v>59.9</v>
      </c>
      <c r="AP52" s="377">
        <v>35076</v>
      </c>
      <c r="AQ52" s="378">
        <v>-14.2</v>
      </c>
      <c r="AR52" s="379">
        <v>74.099999999999994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549</v>
      </c>
      <c r="AL53" s="358"/>
      <c r="AM53" s="366">
        <v>1257056</v>
      </c>
      <c r="AN53" s="367">
        <v>78083</v>
      </c>
      <c r="AO53" s="368">
        <v>-8.8000000000000007</v>
      </c>
      <c r="AP53" s="369">
        <v>67343</v>
      </c>
      <c r="AQ53" s="370">
        <v>0.1</v>
      </c>
      <c r="AR53" s="371">
        <v>-8.9</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548</v>
      </c>
      <c r="AM54" s="374">
        <v>891156</v>
      </c>
      <c r="AN54" s="375">
        <v>55355</v>
      </c>
      <c r="AO54" s="376">
        <v>-13.5</v>
      </c>
      <c r="AP54" s="377">
        <v>32865</v>
      </c>
      <c r="AQ54" s="378">
        <v>-6.3</v>
      </c>
      <c r="AR54" s="379">
        <v>-7.2</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550</v>
      </c>
      <c r="AL55" s="358"/>
      <c r="AM55" s="366">
        <v>2661343</v>
      </c>
      <c r="AN55" s="367">
        <v>166918</v>
      </c>
      <c r="AO55" s="368">
        <v>113.8</v>
      </c>
      <c r="AP55" s="369">
        <v>73475</v>
      </c>
      <c r="AQ55" s="370">
        <v>9.1</v>
      </c>
      <c r="AR55" s="371">
        <v>104.7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548</v>
      </c>
      <c r="AM56" s="374">
        <v>2344183</v>
      </c>
      <c r="AN56" s="375">
        <v>147026</v>
      </c>
      <c r="AO56" s="376">
        <v>165.6</v>
      </c>
      <c r="AP56" s="377">
        <v>43072</v>
      </c>
      <c r="AQ56" s="378">
        <v>31.1</v>
      </c>
      <c r="AR56" s="379">
        <v>134.5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551</v>
      </c>
      <c r="AL57" s="358"/>
      <c r="AM57" s="366">
        <v>2781721</v>
      </c>
      <c r="AN57" s="367">
        <v>177236</v>
      </c>
      <c r="AO57" s="368">
        <v>6.2</v>
      </c>
      <c r="AP57" s="369">
        <v>87464</v>
      </c>
      <c r="AQ57" s="370">
        <v>19</v>
      </c>
      <c r="AR57" s="371">
        <v>-12.8</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548</v>
      </c>
      <c r="AM58" s="374">
        <v>2515718</v>
      </c>
      <c r="AN58" s="375">
        <v>160288</v>
      </c>
      <c r="AO58" s="376">
        <v>9</v>
      </c>
      <c r="AP58" s="377">
        <v>47479</v>
      </c>
      <c r="AQ58" s="378">
        <v>10.199999999999999</v>
      </c>
      <c r="AR58" s="379">
        <v>-1.2</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552</v>
      </c>
      <c r="AL59" s="358"/>
      <c r="AM59" s="366">
        <v>690809</v>
      </c>
      <c r="AN59" s="367">
        <v>44571</v>
      </c>
      <c r="AO59" s="368">
        <v>-74.900000000000006</v>
      </c>
      <c r="AP59" s="369">
        <v>117234</v>
      </c>
      <c r="AQ59" s="370">
        <v>34</v>
      </c>
      <c r="AR59" s="371">
        <v>-108.9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548</v>
      </c>
      <c r="AM60" s="374">
        <v>452550</v>
      </c>
      <c r="AN60" s="375">
        <v>29199</v>
      </c>
      <c r="AO60" s="376">
        <v>-81.8</v>
      </c>
      <c r="AP60" s="377">
        <v>59796</v>
      </c>
      <c r="AQ60" s="378">
        <v>25.9</v>
      </c>
      <c r="AR60" s="379">
        <v>-107.7</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553</v>
      </c>
      <c r="AL61" s="380"/>
      <c r="AM61" s="381">
        <v>1758410</v>
      </c>
      <c r="AN61" s="382">
        <v>110484</v>
      </c>
      <c r="AO61" s="383">
        <v>6.3</v>
      </c>
      <c r="AP61" s="384">
        <v>82562</v>
      </c>
      <c r="AQ61" s="385">
        <v>9.8000000000000007</v>
      </c>
      <c r="AR61" s="371">
        <v>-3.5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548</v>
      </c>
      <c r="AM62" s="374">
        <v>1450109</v>
      </c>
      <c r="AN62" s="375">
        <v>91168</v>
      </c>
      <c r="AO62" s="376">
        <v>27.8</v>
      </c>
      <c r="AP62" s="377">
        <v>43658</v>
      </c>
      <c r="AQ62" s="378">
        <v>9.3000000000000007</v>
      </c>
      <c r="AR62" s="379">
        <v>18.5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SirzfPfSZ3T7UtlbWRmEBcJgpf/d43xy7pE6keBhLmnd/usmRMAwYxf6lDy70a/Um1Udw/qTqLygw07suwBu7g==" saltValue="tNz5qIIYIlAAEIQzZayH8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555</v>
      </c>
    </row>
    <row r="120" spans="125:125" ht="13.5" hidden="1" customHeight="1" x14ac:dyDescent="0.15"/>
    <row r="121" spans="125:125" ht="13.5" hidden="1" customHeight="1" x14ac:dyDescent="0.15">
      <c r="DU121" s="292"/>
    </row>
  </sheetData>
  <sheetProtection algorithmName="SHA-512" hashValue="T54ENLpPIb54ay2ltSJun7tlS34BwJcb3gP6JOxywnRyvosfzodOJybUJeAU4LJiqz33W5I2A2xbMZCLGnQO/A==" saltValue="nMCYi5EXhd5HwI+rijQwP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556</v>
      </c>
    </row>
  </sheetData>
  <sheetProtection algorithmName="SHA-512" hashValue="CterzxpwiHKfcKU4Mnt2yAumrqDjdEgJ8/7MUOIgbMA38EGCFP87Xbii7jhH/v6EK92DDRbkhJnuunPQdfuFCQ==" saltValue="sfd5oB6cLSziPNsSO3oO3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8" t="s">
        <v>3</v>
      </c>
      <c r="D47" s="1238"/>
      <c r="E47" s="1239"/>
      <c r="F47" s="11">
        <v>37.24</v>
      </c>
      <c r="G47" s="12">
        <v>40.03</v>
      </c>
      <c r="H47" s="12">
        <v>31.56</v>
      </c>
      <c r="I47" s="12">
        <v>32.35</v>
      </c>
      <c r="J47" s="13">
        <v>31.14</v>
      </c>
    </row>
    <row r="48" spans="2:10" ht="57.75" customHeight="1" x14ac:dyDescent="0.15">
      <c r="B48" s="14"/>
      <c r="C48" s="1240" t="s">
        <v>4</v>
      </c>
      <c r="D48" s="1240"/>
      <c r="E48" s="1241"/>
      <c r="F48" s="15">
        <v>11.88</v>
      </c>
      <c r="G48" s="16">
        <v>7.88</v>
      </c>
      <c r="H48" s="16">
        <v>7.22</v>
      </c>
      <c r="I48" s="16">
        <v>4.4400000000000004</v>
      </c>
      <c r="J48" s="17">
        <v>4.41</v>
      </c>
    </row>
    <row r="49" spans="2:10" ht="57.75" customHeight="1" thickBot="1" x14ac:dyDescent="0.2">
      <c r="B49" s="18"/>
      <c r="C49" s="1242" t="s">
        <v>5</v>
      </c>
      <c r="D49" s="1242"/>
      <c r="E49" s="1243"/>
      <c r="F49" s="19">
        <v>3.42</v>
      </c>
      <c r="G49" s="20" t="s">
        <v>562</v>
      </c>
      <c r="H49" s="20" t="s">
        <v>563</v>
      </c>
      <c r="I49" s="20" t="s">
        <v>564</v>
      </c>
      <c r="J49" s="21" t="s">
        <v>565</v>
      </c>
    </row>
    <row r="50" spans="2:10" ht="13.5" customHeight="1" x14ac:dyDescent="0.15"/>
  </sheetData>
  <sheetProtection algorithmName="SHA-512" hashValue="MqfdUCclqQ2kN7Fx0jIlhMfyU+0PpHEo0pXr9AY4DDSdhfYk6Sn72BKhodxSIm6f0NsFw2uqnIKNwsl1iE1iGw==" saltValue="5rG1F7xHqH9sRV62iO4BV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50" t="s">
        <v>566</v>
      </c>
      <c r="D34" s="1250"/>
      <c r="E34" s="1251"/>
      <c r="F34" s="32">
        <v>11.8</v>
      </c>
      <c r="G34" s="33">
        <v>7.81</v>
      </c>
      <c r="H34" s="33">
        <v>7.14</v>
      </c>
      <c r="I34" s="33">
        <v>4.3600000000000003</v>
      </c>
      <c r="J34" s="34">
        <v>4.33</v>
      </c>
      <c r="K34" s="22"/>
      <c r="L34" s="22"/>
      <c r="M34" s="22"/>
      <c r="N34" s="22"/>
      <c r="O34" s="22"/>
      <c r="P34" s="22"/>
    </row>
    <row r="35" spans="1:16" ht="39" customHeight="1" x14ac:dyDescent="0.15">
      <c r="A35" s="22"/>
      <c r="B35" s="35"/>
      <c r="C35" s="1244" t="s">
        <v>567</v>
      </c>
      <c r="D35" s="1245"/>
      <c r="E35" s="1246"/>
      <c r="F35" s="36">
        <v>1.97</v>
      </c>
      <c r="G35" s="37">
        <v>1.95</v>
      </c>
      <c r="H35" s="37">
        <v>2.36</v>
      </c>
      <c r="I35" s="37">
        <v>2.61</v>
      </c>
      <c r="J35" s="38">
        <v>2.76</v>
      </c>
      <c r="K35" s="22"/>
      <c r="L35" s="22"/>
      <c r="M35" s="22"/>
      <c r="N35" s="22"/>
      <c r="O35" s="22"/>
      <c r="P35" s="22"/>
    </row>
    <row r="36" spans="1:16" ht="39" customHeight="1" x14ac:dyDescent="0.15">
      <c r="A36" s="22"/>
      <c r="B36" s="35"/>
      <c r="C36" s="1244" t="s">
        <v>568</v>
      </c>
      <c r="D36" s="1245"/>
      <c r="E36" s="1246"/>
      <c r="F36" s="36">
        <v>1.41</v>
      </c>
      <c r="G36" s="37">
        <v>2.08</v>
      </c>
      <c r="H36" s="37">
        <v>3.14</v>
      </c>
      <c r="I36" s="37">
        <v>1.69</v>
      </c>
      <c r="J36" s="38">
        <v>1.02</v>
      </c>
      <c r="K36" s="22"/>
      <c r="L36" s="22"/>
      <c r="M36" s="22"/>
      <c r="N36" s="22"/>
      <c r="O36" s="22"/>
      <c r="P36" s="22"/>
    </row>
    <row r="37" spans="1:16" ht="39" customHeight="1" x14ac:dyDescent="0.15">
      <c r="A37" s="22"/>
      <c r="B37" s="35"/>
      <c r="C37" s="1244" t="s">
        <v>569</v>
      </c>
      <c r="D37" s="1245"/>
      <c r="E37" s="1246"/>
      <c r="F37" s="36">
        <v>0.33</v>
      </c>
      <c r="G37" s="37">
        <v>0.25</v>
      </c>
      <c r="H37" s="37">
        <v>0.28000000000000003</v>
      </c>
      <c r="I37" s="37">
        <v>0.46</v>
      </c>
      <c r="J37" s="38">
        <v>0.59</v>
      </c>
      <c r="K37" s="22"/>
      <c r="L37" s="22"/>
      <c r="M37" s="22"/>
      <c r="N37" s="22"/>
      <c r="O37" s="22"/>
      <c r="P37" s="22"/>
    </row>
    <row r="38" spans="1:16" ht="39" customHeight="1" x14ac:dyDescent="0.15">
      <c r="A38" s="22"/>
      <c r="B38" s="35"/>
      <c r="C38" s="1244" t="s">
        <v>570</v>
      </c>
      <c r="D38" s="1245"/>
      <c r="E38" s="1246"/>
      <c r="F38" s="36">
        <v>2.11</v>
      </c>
      <c r="G38" s="37">
        <v>2.1</v>
      </c>
      <c r="H38" s="37">
        <v>0.51</v>
      </c>
      <c r="I38" s="37">
        <v>0.35</v>
      </c>
      <c r="J38" s="38">
        <v>0.53</v>
      </c>
      <c r="K38" s="22"/>
      <c r="L38" s="22"/>
      <c r="M38" s="22"/>
      <c r="N38" s="22"/>
      <c r="O38" s="22"/>
      <c r="P38" s="22"/>
    </row>
    <row r="39" spans="1:16" ht="39" customHeight="1" x14ac:dyDescent="0.15">
      <c r="A39" s="22"/>
      <c r="B39" s="35"/>
      <c r="C39" s="1244" t="s">
        <v>571</v>
      </c>
      <c r="D39" s="1245"/>
      <c r="E39" s="1246"/>
      <c r="F39" s="36">
        <v>0.34</v>
      </c>
      <c r="G39" s="37">
        <v>0.28000000000000003</v>
      </c>
      <c r="H39" s="37">
        <v>0.19</v>
      </c>
      <c r="I39" s="37">
        <v>0.09</v>
      </c>
      <c r="J39" s="38">
        <v>0.17</v>
      </c>
      <c r="K39" s="22"/>
      <c r="L39" s="22"/>
      <c r="M39" s="22"/>
      <c r="N39" s="22"/>
      <c r="O39" s="22"/>
      <c r="P39" s="22"/>
    </row>
    <row r="40" spans="1:16" ht="39" customHeight="1" x14ac:dyDescent="0.15">
      <c r="A40" s="22"/>
      <c r="B40" s="35"/>
      <c r="C40" s="1244" t="s">
        <v>572</v>
      </c>
      <c r="D40" s="1245"/>
      <c r="E40" s="1246"/>
      <c r="F40" s="36">
        <v>0.03</v>
      </c>
      <c r="G40" s="37">
        <v>0.04</v>
      </c>
      <c r="H40" s="37">
        <v>0.04</v>
      </c>
      <c r="I40" s="37">
        <v>0.04</v>
      </c>
      <c r="J40" s="38">
        <v>0.04</v>
      </c>
      <c r="K40" s="22"/>
      <c r="L40" s="22"/>
      <c r="M40" s="22"/>
      <c r="N40" s="22"/>
      <c r="O40" s="22"/>
      <c r="P40" s="22"/>
    </row>
    <row r="41" spans="1:16" ht="39" customHeight="1" x14ac:dyDescent="0.15">
      <c r="A41" s="22"/>
      <c r="B41" s="35"/>
      <c r="C41" s="1244" t="s">
        <v>573</v>
      </c>
      <c r="D41" s="1245"/>
      <c r="E41" s="1246"/>
      <c r="F41" s="36">
        <v>0.03</v>
      </c>
      <c r="G41" s="37">
        <v>0.02</v>
      </c>
      <c r="H41" s="37">
        <v>0.04</v>
      </c>
      <c r="I41" s="37">
        <v>0.03</v>
      </c>
      <c r="J41" s="38">
        <v>0.03</v>
      </c>
      <c r="K41" s="22"/>
      <c r="L41" s="22"/>
      <c r="M41" s="22"/>
      <c r="N41" s="22"/>
      <c r="O41" s="22"/>
      <c r="P41" s="22"/>
    </row>
    <row r="42" spans="1:16" ht="39" customHeight="1" x14ac:dyDescent="0.15">
      <c r="A42" s="22"/>
      <c r="B42" s="39"/>
      <c r="C42" s="1244" t="s">
        <v>574</v>
      </c>
      <c r="D42" s="1245"/>
      <c r="E42" s="1246"/>
      <c r="F42" s="36" t="s">
        <v>516</v>
      </c>
      <c r="G42" s="37" t="s">
        <v>516</v>
      </c>
      <c r="H42" s="37" t="s">
        <v>516</v>
      </c>
      <c r="I42" s="37" t="s">
        <v>516</v>
      </c>
      <c r="J42" s="38" t="s">
        <v>516</v>
      </c>
      <c r="K42" s="22"/>
      <c r="L42" s="22"/>
      <c r="M42" s="22"/>
      <c r="N42" s="22"/>
      <c r="O42" s="22"/>
      <c r="P42" s="22"/>
    </row>
    <row r="43" spans="1:16" ht="39" customHeight="1" thickBot="1" x14ac:dyDescent="0.2">
      <c r="A43" s="22"/>
      <c r="B43" s="40"/>
      <c r="C43" s="1247" t="s">
        <v>575</v>
      </c>
      <c r="D43" s="1248"/>
      <c r="E43" s="1249"/>
      <c r="F43" s="41">
        <v>7.0000000000000007E-2</v>
      </c>
      <c r="G43" s="42">
        <v>0.1</v>
      </c>
      <c r="H43" s="42">
        <v>0.06</v>
      </c>
      <c r="I43" s="42">
        <v>0.06</v>
      </c>
      <c r="J43" s="43">
        <v>0.09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ts37+RsjfDS/l3lKjqwKpLw3BlRtGKaoscT8r2t3lTGtML0snE98uzlNX4s/dWFtKYGExN6yTwez3yPC6GXSdg==" saltValue="ngwF8+hieeU16h6J1M6c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1005</v>
      </c>
      <c r="L45" s="60">
        <v>1067</v>
      </c>
      <c r="M45" s="60">
        <v>1115</v>
      </c>
      <c r="N45" s="60">
        <v>1039</v>
      </c>
      <c r="O45" s="61">
        <v>1115</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516</v>
      </c>
      <c r="L46" s="64" t="s">
        <v>516</v>
      </c>
      <c r="M46" s="64" t="s">
        <v>516</v>
      </c>
      <c r="N46" s="64" t="s">
        <v>516</v>
      </c>
      <c r="O46" s="65" t="s">
        <v>516</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516</v>
      </c>
      <c r="L47" s="64" t="s">
        <v>516</v>
      </c>
      <c r="M47" s="64" t="s">
        <v>516</v>
      </c>
      <c r="N47" s="64" t="s">
        <v>516</v>
      </c>
      <c r="O47" s="65" t="s">
        <v>516</v>
      </c>
      <c r="P47" s="48"/>
      <c r="Q47" s="48"/>
      <c r="R47" s="48"/>
      <c r="S47" s="48"/>
      <c r="T47" s="48"/>
      <c r="U47" s="48"/>
    </row>
    <row r="48" spans="1:21" ht="30.75" customHeight="1" x14ac:dyDescent="0.15">
      <c r="A48" s="48"/>
      <c r="B48" s="1272"/>
      <c r="C48" s="1273"/>
      <c r="D48" s="62"/>
      <c r="E48" s="1254" t="s">
        <v>15</v>
      </c>
      <c r="F48" s="1254"/>
      <c r="G48" s="1254"/>
      <c r="H48" s="1254"/>
      <c r="I48" s="1254"/>
      <c r="J48" s="1255"/>
      <c r="K48" s="63">
        <v>515</v>
      </c>
      <c r="L48" s="64">
        <v>534</v>
      </c>
      <c r="M48" s="64">
        <v>557</v>
      </c>
      <c r="N48" s="64">
        <v>567</v>
      </c>
      <c r="O48" s="65">
        <v>541</v>
      </c>
      <c r="P48" s="48"/>
      <c r="Q48" s="48"/>
      <c r="R48" s="48"/>
      <c r="S48" s="48"/>
      <c r="T48" s="48"/>
      <c r="U48" s="48"/>
    </row>
    <row r="49" spans="1:21" ht="30.75" customHeight="1" x14ac:dyDescent="0.15">
      <c r="A49" s="48"/>
      <c r="B49" s="1272"/>
      <c r="C49" s="1273"/>
      <c r="D49" s="62"/>
      <c r="E49" s="1254" t="s">
        <v>16</v>
      </c>
      <c r="F49" s="1254"/>
      <c r="G49" s="1254"/>
      <c r="H49" s="1254"/>
      <c r="I49" s="1254"/>
      <c r="J49" s="1255"/>
      <c r="K49" s="63">
        <v>93</v>
      </c>
      <c r="L49" s="64">
        <v>61</v>
      </c>
      <c r="M49" s="64">
        <v>62</v>
      </c>
      <c r="N49" s="64">
        <v>61</v>
      </c>
      <c r="O49" s="65">
        <v>55</v>
      </c>
      <c r="P49" s="48"/>
      <c r="Q49" s="48"/>
      <c r="R49" s="48"/>
      <c r="S49" s="48"/>
      <c r="T49" s="48"/>
      <c r="U49" s="48"/>
    </row>
    <row r="50" spans="1:21" ht="30.75" customHeight="1" x14ac:dyDescent="0.15">
      <c r="A50" s="48"/>
      <c r="B50" s="1272"/>
      <c r="C50" s="1273"/>
      <c r="D50" s="62"/>
      <c r="E50" s="1254" t="s">
        <v>17</v>
      </c>
      <c r="F50" s="1254"/>
      <c r="G50" s="1254"/>
      <c r="H50" s="1254"/>
      <c r="I50" s="1254"/>
      <c r="J50" s="1255"/>
      <c r="K50" s="63">
        <v>10</v>
      </c>
      <c r="L50" s="64">
        <v>10</v>
      </c>
      <c r="M50" s="64">
        <v>10</v>
      </c>
      <c r="N50" s="64">
        <v>10</v>
      </c>
      <c r="O50" s="65">
        <v>9</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516</v>
      </c>
      <c r="L51" s="64" t="s">
        <v>516</v>
      </c>
      <c r="M51" s="64" t="s">
        <v>516</v>
      </c>
      <c r="N51" s="64" t="s">
        <v>516</v>
      </c>
      <c r="O51" s="65" t="s">
        <v>516</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1240</v>
      </c>
      <c r="L52" s="64">
        <v>1255</v>
      </c>
      <c r="M52" s="64">
        <v>1262</v>
      </c>
      <c r="N52" s="64">
        <v>1205</v>
      </c>
      <c r="O52" s="65">
        <v>1219</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383</v>
      </c>
      <c r="L53" s="69">
        <v>417</v>
      </c>
      <c r="M53" s="69">
        <v>482</v>
      </c>
      <c r="N53" s="69">
        <v>472</v>
      </c>
      <c r="O53" s="70">
        <v>501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25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60" t="s">
        <v>26</v>
      </c>
      <c r="C57" s="1261"/>
      <c r="D57" s="1264" t="s">
        <v>27</v>
      </c>
      <c r="E57" s="1265"/>
      <c r="F57" s="1265"/>
      <c r="G57" s="1265"/>
      <c r="H57" s="1265"/>
      <c r="I57" s="1265"/>
      <c r="J57" s="1266"/>
      <c r="K57" s="83"/>
      <c r="L57" s="84"/>
      <c r="M57" s="84"/>
      <c r="N57" s="84"/>
      <c r="O57" s="85"/>
    </row>
    <row r="58" spans="1:21" ht="31.5" customHeight="1" thickBot="1" x14ac:dyDescent="0.2">
      <c r="B58" s="1262"/>
      <c r="C58" s="1263"/>
      <c r="D58" s="1267" t="s">
        <v>28</v>
      </c>
      <c r="E58" s="1268"/>
      <c r="F58" s="1268"/>
      <c r="G58" s="1268"/>
      <c r="H58" s="1268"/>
      <c r="I58" s="1268"/>
      <c r="J58" s="1269"/>
      <c r="K58" s="86"/>
      <c r="L58" s="87"/>
      <c r="M58" s="87"/>
      <c r="N58" s="87"/>
      <c r="O58" s="88"/>
    </row>
    <row r="59" spans="1:21" ht="24" customHeight="1" x14ac:dyDescent="0.15">
      <c r="B59" s="89"/>
      <c r="C59" s="89"/>
      <c r="D59" s="90" t="s">
        <v>29</v>
      </c>
      <c r="E59" s="91"/>
      <c r="F59" s="91"/>
      <c r="G59" s="91"/>
      <c r="H59" s="91"/>
      <c r="I59" s="91"/>
      <c r="J59" s="91"/>
      <c r="K59" s="91"/>
      <c r="L59" s="91"/>
      <c r="M59" s="91"/>
      <c r="N59" s="91"/>
      <c r="O59" s="91"/>
    </row>
    <row r="60" spans="1:21" ht="24" customHeight="1" x14ac:dyDescent="0.15">
      <c r="B60" s="92"/>
      <c r="C60" s="92"/>
      <c r="D60" s="90" t="s">
        <v>30</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1jHlof5ppgQV1zpGDQiSyAPWNOn3askOkDNEKkvX5Jf4ATouNMzdbNQtkPqoF4Xv5e/PwXWQ4qM8UUJO7862g==" saltValue="v6NoA6aXRZT5HDcDbOCGS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557</v>
      </c>
      <c r="J40" s="100" t="s">
        <v>558</v>
      </c>
      <c r="K40" s="100" t="s">
        <v>559</v>
      </c>
      <c r="L40" s="100" t="s">
        <v>560</v>
      </c>
      <c r="M40" s="101" t="s">
        <v>561</v>
      </c>
    </row>
    <row r="41" spans="2:13" ht="27.75" customHeight="1" x14ac:dyDescent="0.15">
      <c r="B41" s="1290" t="s">
        <v>31</v>
      </c>
      <c r="C41" s="1291"/>
      <c r="D41" s="102"/>
      <c r="E41" s="1292" t="s">
        <v>32</v>
      </c>
      <c r="F41" s="1292"/>
      <c r="G41" s="1292"/>
      <c r="H41" s="1293"/>
      <c r="I41" s="103">
        <v>11584</v>
      </c>
      <c r="J41" s="104">
        <v>11839</v>
      </c>
      <c r="K41" s="104">
        <v>13234</v>
      </c>
      <c r="L41" s="104">
        <v>14840</v>
      </c>
      <c r="M41" s="105">
        <v>14438</v>
      </c>
    </row>
    <row r="42" spans="2:13" ht="27.75" customHeight="1" x14ac:dyDescent="0.15">
      <c r="B42" s="1280"/>
      <c r="C42" s="1281"/>
      <c r="D42" s="106"/>
      <c r="E42" s="1284" t="s">
        <v>33</v>
      </c>
      <c r="F42" s="1284"/>
      <c r="G42" s="1284"/>
      <c r="H42" s="1285"/>
      <c r="I42" s="107">
        <v>123</v>
      </c>
      <c r="J42" s="108">
        <v>115</v>
      </c>
      <c r="K42" s="108">
        <v>107</v>
      </c>
      <c r="L42" s="108">
        <v>100</v>
      </c>
      <c r="M42" s="109">
        <v>92</v>
      </c>
    </row>
    <row r="43" spans="2:13" ht="27.75" customHeight="1" x14ac:dyDescent="0.15">
      <c r="B43" s="1280"/>
      <c r="C43" s="1281"/>
      <c r="D43" s="106"/>
      <c r="E43" s="1284" t="s">
        <v>34</v>
      </c>
      <c r="F43" s="1284"/>
      <c r="G43" s="1284"/>
      <c r="H43" s="1285"/>
      <c r="I43" s="107">
        <v>8826</v>
      </c>
      <c r="J43" s="108">
        <v>8401</v>
      </c>
      <c r="K43" s="108">
        <v>7925</v>
      </c>
      <c r="L43" s="108">
        <v>7625</v>
      </c>
      <c r="M43" s="109">
        <v>7229</v>
      </c>
    </row>
    <row r="44" spans="2:13" ht="27.75" customHeight="1" x14ac:dyDescent="0.15">
      <c r="B44" s="1280"/>
      <c r="C44" s="1281"/>
      <c r="D44" s="106"/>
      <c r="E44" s="1284" t="s">
        <v>35</v>
      </c>
      <c r="F44" s="1284"/>
      <c r="G44" s="1284"/>
      <c r="H44" s="1285"/>
      <c r="I44" s="107">
        <v>1298</v>
      </c>
      <c r="J44" s="108">
        <v>1188</v>
      </c>
      <c r="K44" s="108">
        <v>1065</v>
      </c>
      <c r="L44" s="108">
        <v>1006</v>
      </c>
      <c r="M44" s="109">
        <v>1026</v>
      </c>
    </row>
    <row r="45" spans="2:13" ht="27.75" customHeight="1" x14ac:dyDescent="0.15">
      <c r="B45" s="1280"/>
      <c r="C45" s="1281"/>
      <c r="D45" s="106"/>
      <c r="E45" s="1284" t="s">
        <v>36</v>
      </c>
      <c r="F45" s="1284"/>
      <c r="G45" s="1284"/>
      <c r="H45" s="1285"/>
      <c r="I45" s="107">
        <v>1572</v>
      </c>
      <c r="J45" s="108">
        <v>1684</v>
      </c>
      <c r="K45" s="108">
        <v>1684</v>
      </c>
      <c r="L45" s="108">
        <v>1606</v>
      </c>
      <c r="M45" s="109">
        <v>1606</v>
      </c>
    </row>
    <row r="46" spans="2:13" ht="27.75" customHeight="1" x14ac:dyDescent="0.15">
      <c r="B46" s="1280"/>
      <c r="C46" s="1281"/>
      <c r="D46" s="110"/>
      <c r="E46" s="1284" t="s">
        <v>37</v>
      </c>
      <c r="F46" s="1284"/>
      <c r="G46" s="1284"/>
      <c r="H46" s="1285"/>
      <c r="I46" s="107">
        <v>0</v>
      </c>
      <c r="J46" s="108">
        <v>0</v>
      </c>
      <c r="K46" s="108">
        <v>0</v>
      </c>
      <c r="L46" s="108">
        <v>1</v>
      </c>
      <c r="M46" s="109">
        <v>1</v>
      </c>
    </row>
    <row r="47" spans="2:13" ht="27.75" customHeight="1" x14ac:dyDescent="0.15">
      <c r="B47" s="1280"/>
      <c r="C47" s="1281"/>
      <c r="D47" s="111"/>
      <c r="E47" s="1294" t="s">
        <v>38</v>
      </c>
      <c r="F47" s="1295"/>
      <c r="G47" s="1295"/>
      <c r="H47" s="1296"/>
      <c r="I47" s="107" t="s">
        <v>516</v>
      </c>
      <c r="J47" s="108" t="s">
        <v>516</v>
      </c>
      <c r="K47" s="108" t="s">
        <v>516</v>
      </c>
      <c r="L47" s="108" t="s">
        <v>516</v>
      </c>
      <c r="M47" s="109" t="s">
        <v>516</v>
      </c>
    </row>
    <row r="48" spans="2:13" ht="27.75" customHeight="1" x14ac:dyDescent="0.15">
      <c r="B48" s="1280"/>
      <c r="C48" s="1281"/>
      <c r="D48" s="106"/>
      <c r="E48" s="1284" t="s">
        <v>39</v>
      </c>
      <c r="F48" s="1284"/>
      <c r="G48" s="1284"/>
      <c r="H48" s="1285"/>
      <c r="I48" s="107" t="s">
        <v>516</v>
      </c>
      <c r="J48" s="108" t="s">
        <v>516</v>
      </c>
      <c r="K48" s="108" t="s">
        <v>516</v>
      </c>
      <c r="L48" s="108" t="s">
        <v>516</v>
      </c>
      <c r="M48" s="109" t="s">
        <v>516</v>
      </c>
    </row>
    <row r="49" spans="2:13" ht="27.75" customHeight="1" x14ac:dyDescent="0.15">
      <c r="B49" s="1282"/>
      <c r="C49" s="1283"/>
      <c r="D49" s="106"/>
      <c r="E49" s="1284" t="s">
        <v>40</v>
      </c>
      <c r="F49" s="1284"/>
      <c r="G49" s="1284"/>
      <c r="H49" s="1285"/>
      <c r="I49" s="107">
        <v>163</v>
      </c>
      <c r="J49" s="108">
        <v>244</v>
      </c>
      <c r="K49" s="108">
        <v>39</v>
      </c>
      <c r="L49" s="108" t="s">
        <v>516</v>
      </c>
      <c r="M49" s="109" t="s">
        <v>516</v>
      </c>
    </row>
    <row r="50" spans="2:13" ht="27.75" customHeight="1" x14ac:dyDescent="0.15">
      <c r="B50" s="1278" t="s">
        <v>41</v>
      </c>
      <c r="C50" s="1279"/>
      <c r="D50" s="112"/>
      <c r="E50" s="1284" t="s">
        <v>42</v>
      </c>
      <c r="F50" s="1284"/>
      <c r="G50" s="1284"/>
      <c r="H50" s="1285"/>
      <c r="I50" s="107">
        <v>3223</v>
      </c>
      <c r="J50" s="108">
        <v>3356</v>
      </c>
      <c r="K50" s="108">
        <v>2984</v>
      </c>
      <c r="L50" s="108">
        <v>3018</v>
      </c>
      <c r="M50" s="109">
        <v>2984</v>
      </c>
    </row>
    <row r="51" spans="2:13" ht="27.75" customHeight="1" x14ac:dyDescent="0.15">
      <c r="B51" s="1280"/>
      <c r="C51" s="1281"/>
      <c r="D51" s="106"/>
      <c r="E51" s="1284" t="s">
        <v>43</v>
      </c>
      <c r="F51" s="1284"/>
      <c r="G51" s="1284"/>
      <c r="H51" s="1285"/>
      <c r="I51" s="107">
        <v>1739</v>
      </c>
      <c r="J51" s="108">
        <v>1369</v>
      </c>
      <c r="K51" s="108">
        <v>1009</v>
      </c>
      <c r="L51" s="108">
        <v>746</v>
      </c>
      <c r="M51" s="109">
        <v>598</v>
      </c>
    </row>
    <row r="52" spans="2:13" ht="27.75" customHeight="1" x14ac:dyDescent="0.15">
      <c r="B52" s="1282"/>
      <c r="C52" s="1283"/>
      <c r="D52" s="106"/>
      <c r="E52" s="1284" t="s">
        <v>44</v>
      </c>
      <c r="F52" s="1284"/>
      <c r="G52" s="1284"/>
      <c r="H52" s="1285"/>
      <c r="I52" s="107">
        <v>13745</v>
      </c>
      <c r="J52" s="108">
        <v>13596</v>
      </c>
      <c r="K52" s="108">
        <v>14172</v>
      </c>
      <c r="L52" s="108">
        <v>15063</v>
      </c>
      <c r="M52" s="109">
        <v>14593</v>
      </c>
    </row>
    <row r="53" spans="2:13" ht="27.75" customHeight="1" thickBot="1" x14ac:dyDescent="0.2">
      <c r="B53" s="1286" t="s">
        <v>45</v>
      </c>
      <c r="C53" s="1287"/>
      <c r="D53" s="113"/>
      <c r="E53" s="1288" t="s">
        <v>46</v>
      </c>
      <c r="F53" s="1288"/>
      <c r="G53" s="1288"/>
      <c r="H53" s="1289"/>
      <c r="I53" s="114">
        <v>4858</v>
      </c>
      <c r="J53" s="115">
        <v>5149</v>
      </c>
      <c r="K53" s="115">
        <v>5890</v>
      </c>
      <c r="L53" s="115">
        <v>6349</v>
      </c>
      <c r="M53" s="116">
        <v>6217</v>
      </c>
    </row>
    <row r="54" spans="2:13" ht="27.75" customHeight="1" x14ac:dyDescent="0.15">
      <c r="B54" s="117" t="s">
        <v>47</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Dh5xAZqjk1X8M8Z0NbQBFEw5LQQr7ACve6UVoCijHtrGYtZQylx+uxnb27thcsbtiQek8G41hiKM/Wt5AWzQw==" saltValue="hIoMpjrbcE7HWIBDYlmGK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48</v>
      </c>
    </row>
    <row r="54" spans="2:8" ht="29.25" customHeight="1" thickBot="1" x14ac:dyDescent="0.25">
      <c r="B54" s="122" t="s">
        <v>1</v>
      </c>
      <c r="C54" s="123"/>
      <c r="D54" s="123"/>
      <c r="E54" s="124" t="s">
        <v>2</v>
      </c>
      <c r="F54" s="125" t="s">
        <v>559</v>
      </c>
      <c r="G54" s="125" t="s">
        <v>560</v>
      </c>
      <c r="H54" s="126" t="s">
        <v>561</v>
      </c>
    </row>
    <row r="55" spans="2:8" ht="52.5" customHeight="1" x14ac:dyDescent="0.15">
      <c r="B55" s="127"/>
      <c r="C55" s="1305" t="s">
        <v>49</v>
      </c>
      <c r="D55" s="1305"/>
      <c r="E55" s="1306"/>
      <c r="F55" s="128">
        <v>1831</v>
      </c>
      <c r="G55" s="128">
        <v>1832</v>
      </c>
      <c r="H55" s="129">
        <v>1813</v>
      </c>
    </row>
    <row r="56" spans="2:8" ht="52.5" customHeight="1" x14ac:dyDescent="0.15">
      <c r="B56" s="130"/>
      <c r="C56" s="1307" t="s">
        <v>50</v>
      </c>
      <c r="D56" s="1307"/>
      <c r="E56" s="1308"/>
      <c r="F56" s="131">
        <v>341</v>
      </c>
      <c r="G56" s="131">
        <v>341</v>
      </c>
      <c r="H56" s="132">
        <v>341</v>
      </c>
    </row>
    <row r="57" spans="2:8" ht="53.25" customHeight="1" x14ac:dyDescent="0.15">
      <c r="B57" s="130"/>
      <c r="C57" s="1309" t="s">
        <v>51</v>
      </c>
      <c r="D57" s="1309"/>
      <c r="E57" s="1310"/>
      <c r="F57" s="133">
        <v>1845</v>
      </c>
      <c r="G57" s="133">
        <v>1815</v>
      </c>
      <c r="H57" s="134">
        <v>1726</v>
      </c>
    </row>
    <row r="58" spans="2:8" ht="45.75" customHeight="1" x14ac:dyDescent="0.15">
      <c r="B58" s="135"/>
      <c r="C58" s="1297" t="s">
        <v>612</v>
      </c>
      <c r="D58" s="1298"/>
      <c r="E58" s="1299"/>
      <c r="F58" s="136">
        <v>1284</v>
      </c>
      <c r="G58" s="136">
        <v>1251</v>
      </c>
      <c r="H58" s="137">
        <v>1124</v>
      </c>
    </row>
    <row r="59" spans="2:8" ht="45.75" customHeight="1" x14ac:dyDescent="0.15">
      <c r="B59" s="135"/>
      <c r="C59" s="1297" t="s">
        <v>613</v>
      </c>
      <c r="D59" s="1298"/>
      <c r="E59" s="1299"/>
      <c r="F59" s="136">
        <v>450</v>
      </c>
      <c r="G59" s="136">
        <v>450</v>
      </c>
      <c r="H59" s="137">
        <v>450</v>
      </c>
    </row>
    <row r="60" spans="2:8" ht="45.75" customHeight="1" x14ac:dyDescent="0.15">
      <c r="B60" s="135"/>
      <c r="C60" s="1297" t="s">
        <v>614</v>
      </c>
      <c r="D60" s="1298"/>
      <c r="E60" s="1299"/>
      <c r="F60" s="136">
        <v>0</v>
      </c>
      <c r="G60" s="136">
        <v>50</v>
      </c>
      <c r="H60" s="137">
        <v>49</v>
      </c>
    </row>
    <row r="61" spans="2:8" ht="45.75" customHeight="1" x14ac:dyDescent="0.15">
      <c r="B61" s="135"/>
      <c r="C61" s="1297" t="s">
        <v>615</v>
      </c>
      <c r="D61" s="1298"/>
      <c r="E61" s="1299"/>
      <c r="F61" s="136">
        <v>0</v>
      </c>
      <c r="G61" s="136">
        <v>0</v>
      </c>
      <c r="H61" s="137">
        <v>30</v>
      </c>
    </row>
    <row r="62" spans="2:8" ht="45.75" customHeight="1" thickBot="1" x14ac:dyDescent="0.2">
      <c r="B62" s="138"/>
      <c r="C62" s="1300" t="s">
        <v>616</v>
      </c>
      <c r="D62" s="1301"/>
      <c r="E62" s="1302"/>
      <c r="F62" s="139">
        <v>28</v>
      </c>
      <c r="G62" s="139">
        <v>28</v>
      </c>
      <c r="H62" s="140">
        <v>28</v>
      </c>
    </row>
    <row r="63" spans="2:8" ht="52.5" customHeight="1" thickBot="1" x14ac:dyDescent="0.2">
      <c r="B63" s="141"/>
      <c r="C63" s="1303" t="s">
        <v>52</v>
      </c>
      <c r="D63" s="1303"/>
      <c r="E63" s="1304"/>
      <c r="F63" s="142">
        <v>4017</v>
      </c>
      <c r="G63" s="142">
        <v>3988</v>
      </c>
      <c r="H63" s="143">
        <v>3881</v>
      </c>
    </row>
    <row r="64" spans="2:8" ht="15" customHeight="1" x14ac:dyDescent="0.15"/>
  </sheetData>
  <sheetProtection algorithmName="SHA-512" hashValue="DrS/0Ea5reqKWh1L1Y1SuzoIsNrPSkLu1OXdbuYJNJJ0SLpaei3NsKfWYnIYYtOEQ561PKKgMHyYmk+d+RUqLQ==" saltValue="E/oH2Y80s0HNPECDDqa3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F1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617</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617</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618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619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8" t="s">
        <v>627</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620</v>
      </c>
    </row>
    <row r="50" spans="1:109" x14ac:dyDescent="0.15">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557</v>
      </c>
      <c r="BQ50" s="1315"/>
      <c r="BR50" s="1315"/>
      <c r="BS50" s="1315"/>
      <c r="BT50" s="1315"/>
      <c r="BU50" s="1315"/>
      <c r="BV50" s="1315"/>
      <c r="BW50" s="1315"/>
      <c r="BX50" s="1315" t="s">
        <v>558</v>
      </c>
      <c r="BY50" s="1315"/>
      <c r="BZ50" s="1315"/>
      <c r="CA50" s="1315"/>
      <c r="CB50" s="1315"/>
      <c r="CC50" s="1315"/>
      <c r="CD50" s="1315"/>
      <c r="CE50" s="1315"/>
      <c r="CF50" s="1315" t="s">
        <v>559</v>
      </c>
      <c r="CG50" s="1315"/>
      <c r="CH50" s="1315"/>
      <c r="CI50" s="1315"/>
      <c r="CJ50" s="1315"/>
      <c r="CK50" s="1315"/>
      <c r="CL50" s="1315"/>
      <c r="CM50" s="1315"/>
      <c r="CN50" s="1315" t="s">
        <v>560</v>
      </c>
      <c r="CO50" s="1315"/>
      <c r="CP50" s="1315"/>
      <c r="CQ50" s="1315"/>
      <c r="CR50" s="1315"/>
      <c r="CS50" s="1315"/>
      <c r="CT50" s="1315"/>
      <c r="CU50" s="1315"/>
      <c r="CV50" s="1315" t="s">
        <v>561</v>
      </c>
      <c r="CW50" s="1315"/>
      <c r="CX50" s="1315"/>
      <c r="CY50" s="1315"/>
      <c r="CZ50" s="1315"/>
      <c r="DA50" s="1315"/>
      <c r="DB50" s="1315"/>
      <c r="DC50" s="1315"/>
    </row>
    <row r="51" spans="1:109" ht="13.5" customHeight="1" x14ac:dyDescent="0.15">
      <c r="B51" s="397"/>
      <c r="G51" s="1328"/>
      <c r="H51" s="1328"/>
      <c r="I51" s="1329"/>
      <c r="J51" s="1329"/>
      <c r="K51" s="1327"/>
      <c r="L51" s="1327"/>
      <c r="M51" s="1327"/>
      <c r="N51" s="1327"/>
      <c r="AM51" s="406"/>
      <c r="AN51" s="1317" t="s">
        <v>621</v>
      </c>
      <c r="AO51" s="1317"/>
      <c r="AP51" s="1317"/>
      <c r="AQ51" s="1317"/>
      <c r="AR51" s="1317"/>
      <c r="AS51" s="1317"/>
      <c r="AT51" s="1317"/>
      <c r="AU51" s="1317"/>
      <c r="AV51" s="1317"/>
      <c r="AW51" s="1317"/>
      <c r="AX51" s="1317"/>
      <c r="AY51" s="1317"/>
      <c r="AZ51" s="1317"/>
      <c r="BA51" s="1317"/>
      <c r="BB51" s="1317" t="s">
        <v>622</v>
      </c>
      <c r="BC51" s="1317"/>
      <c r="BD51" s="1317"/>
      <c r="BE51" s="1317"/>
      <c r="BF51" s="1317"/>
      <c r="BG51" s="1317"/>
      <c r="BH51" s="1317"/>
      <c r="BI51" s="1317"/>
      <c r="BJ51" s="1317"/>
      <c r="BK51" s="1317"/>
      <c r="BL51" s="1317"/>
      <c r="BM51" s="1317"/>
      <c r="BN51" s="1317"/>
      <c r="BO51" s="1317"/>
      <c r="BP51" s="1316">
        <v>101.7</v>
      </c>
      <c r="BQ51" s="1316"/>
      <c r="BR51" s="1316"/>
      <c r="BS51" s="1316"/>
      <c r="BT51" s="1316"/>
      <c r="BU51" s="1316"/>
      <c r="BV51" s="1316"/>
      <c r="BW51" s="1316"/>
      <c r="BX51" s="1316">
        <v>110.1</v>
      </c>
      <c r="BY51" s="1316"/>
      <c r="BZ51" s="1316"/>
      <c r="CA51" s="1316"/>
      <c r="CB51" s="1316"/>
      <c r="CC51" s="1316"/>
      <c r="CD51" s="1316"/>
      <c r="CE51" s="1316"/>
      <c r="CF51" s="1316">
        <v>128.19999999999999</v>
      </c>
      <c r="CG51" s="1316"/>
      <c r="CH51" s="1316"/>
      <c r="CI51" s="1316"/>
      <c r="CJ51" s="1316"/>
      <c r="CK51" s="1316"/>
      <c r="CL51" s="1316"/>
      <c r="CM51" s="1316"/>
      <c r="CN51" s="1316">
        <v>140.69999999999999</v>
      </c>
      <c r="CO51" s="1316"/>
      <c r="CP51" s="1316"/>
      <c r="CQ51" s="1316"/>
      <c r="CR51" s="1316"/>
      <c r="CS51" s="1316"/>
      <c r="CT51" s="1316"/>
      <c r="CU51" s="1316"/>
      <c r="CV51" s="1316">
        <v>133.80000000000001</v>
      </c>
      <c r="CW51" s="1316"/>
      <c r="CX51" s="1316"/>
      <c r="CY51" s="1316"/>
      <c r="CZ51" s="1316"/>
      <c r="DA51" s="1316"/>
      <c r="DB51" s="1316"/>
      <c r="DC51" s="1316"/>
    </row>
    <row r="52" spans="1:109" x14ac:dyDescent="0.15">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623</v>
      </c>
      <c r="BC53" s="1317"/>
      <c r="BD53" s="1317"/>
      <c r="BE53" s="1317"/>
      <c r="BF53" s="1317"/>
      <c r="BG53" s="1317"/>
      <c r="BH53" s="1317"/>
      <c r="BI53" s="1317"/>
      <c r="BJ53" s="1317"/>
      <c r="BK53" s="1317"/>
      <c r="BL53" s="1317"/>
      <c r="BM53" s="1317"/>
      <c r="BN53" s="1317"/>
      <c r="BO53" s="1317"/>
      <c r="BP53" s="1316">
        <v>73.400000000000006</v>
      </c>
      <c r="BQ53" s="1316"/>
      <c r="BR53" s="1316"/>
      <c r="BS53" s="1316"/>
      <c r="BT53" s="1316"/>
      <c r="BU53" s="1316"/>
      <c r="BV53" s="1316"/>
      <c r="BW53" s="1316"/>
      <c r="BX53" s="1316">
        <v>74.400000000000006</v>
      </c>
      <c r="BY53" s="1316"/>
      <c r="BZ53" s="1316"/>
      <c r="CA53" s="1316"/>
      <c r="CB53" s="1316"/>
      <c r="CC53" s="1316"/>
      <c r="CD53" s="1316"/>
      <c r="CE53" s="1316"/>
      <c r="CF53" s="1316">
        <v>74.900000000000006</v>
      </c>
      <c r="CG53" s="1316"/>
      <c r="CH53" s="1316"/>
      <c r="CI53" s="1316"/>
      <c r="CJ53" s="1316"/>
      <c r="CK53" s="1316"/>
      <c r="CL53" s="1316"/>
      <c r="CM53" s="1316"/>
      <c r="CN53" s="1316">
        <v>74.099999999999994</v>
      </c>
      <c r="CO53" s="1316"/>
      <c r="CP53" s="1316"/>
      <c r="CQ53" s="1316"/>
      <c r="CR53" s="1316"/>
      <c r="CS53" s="1316"/>
      <c r="CT53" s="1316"/>
      <c r="CU53" s="1316"/>
      <c r="CV53" s="1316">
        <v>75.5</v>
      </c>
      <c r="CW53" s="1316"/>
      <c r="CX53" s="1316"/>
      <c r="CY53" s="1316"/>
      <c r="CZ53" s="1316"/>
      <c r="DA53" s="1316"/>
      <c r="DB53" s="1316"/>
      <c r="DC53" s="1316"/>
    </row>
    <row r="54" spans="1:109" x14ac:dyDescent="0.15">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405"/>
      <c r="B55" s="397"/>
      <c r="G55" s="1311"/>
      <c r="H55" s="1311"/>
      <c r="I55" s="1311"/>
      <c r="J55" s="1311"/>
      <c r="K55" s="1327"/>
      <c r="L55" s="1327"/>
      <c r="M55" s="1327"/>
      <c r="N55" s="1327"/>
      <c r="AN55" s="1315" t="s">
        <v>624</v>
      </c>
      <c r="AO55" s="1315"/>
      <c r="AP55" s="1315"/>
      <c r="AQ55" s="1315"/>
      <c r="AR55" s="1315"/>
      <c r="AS55" s="1315"/>
      <c r="AT55" s="1315"/>
      <c r="AU55" s="1315"/>
      <c r="AV55" s="1315"/>
      <c r="AW55" s="1315"/>
      <c r="AX55" s="1315"/>
      <c r="AY55" s="1315"/>
      <c r="AZ55" s="1315"/>
      <c r="BA55" s="1315"/>
      <c r="BB55" s="1317" t="s">
        <v>628</v>
      </c>
      <c r="BC55" s="1317"/>
      <c r="BD55" s="1317"/>
      <c r="BE55" s="1317"/>
      <c r="BF55" s="1317"/>
      <c r="BG55" s="1317"/>
      <c r="BH55" s="1317"/>
      <c r="BI55" s="1317"/>
      <c r="BJ55" s="1317"/>
      <c r="BK55" s="1317"/>
      <c r="BL55" s="1317"/>
      <c r="BM55" s="1317"/>
      <c r="BN55" s="1317"/>
      <c r="BO55" s="1317"/>
      <c r="BP55" s="1316">
        <v>32.9</v>
      </c>
      <c r="BQ55" s="1316"/>
      <c r="BR55" s="1316"/>
      <c r="BS55" s="1316"/>
      <c r="BT55" s="1316"/>
      <c r="BU55" s="1316"/>
      <c r="BV55" s="1316"/>
      <c r="BW55" s="1316"/>
      <c r="BX55" s="1316">
        <v>28.5</v>
      </c>
      <c r="BY55" s="1316"/>
      <c r="BZ55" s="1316"/>
      <c r="CA55" s="1316"/>
      <c r="CB55" s="1316"/>
      <c r="CC55" s="1316"/>
      <c r="CD55" s="1316"/>
      <c r="CE55" s="1316"/>
      <c r="CF55" s="1316">
        <v>20.5</v>
      </c>
      <c r="CG55" s="1316"/>
      <c r="CH55" s="1316"/>
      <c r="CI55" s="1316"/>
      <c r="CJ55" s="1316"/>
      <c r="CK55" s="1316"/>
      <c r="CL55" s="1316"/>
      <c r="CM55" s="1316"/>
      <c r="CN55" s="1316">
        <v>21.4</v>
      </c>
      <c r="CO55" s="1316"/>
      <c r="CP55" s="1316"/>
      <c r="CQ55" s="1316"/>
      <c r="CR55" s="1316"/>
      <c r="CS55" s="1316"/>
      <c r="CT55" s="1316"/>
      <c r="CU55" s="1316"/>
      <c r="CV55" s="1316">
        <v>13.7</v>
      </c>
      <c r="CW55" s="1316"/>
      <c r="CX55" s="1316"/>
      <c r="CY55" s="1316"/>
      <c r="CZ55" s="1316"/>
      <c r="DA55" s="1316"/>
      <c r="DB55" s="1316"/>
      <c r="DC55" s="1316"/>
    </row>
    <row r="56" spans="1:109" x14ac:dyDescent="0.15">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x14ac:dyDescent="0.15">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623</v>
      </c>
      <c r="BC57" s="1317"/>
      <c r="BD57" s="1317"/>
      <c r="BE57" s="1317"/>
      <c r="BF57" s="1317"/>
      <c r="BG57" s="1317"/>
      <c r="BH57" s="1317"/>
      <c r="BI57" s="1317"/>
      <c r="BJ57" s="1317"/>
      <c r="BK57" s="1317"/>
      <c r="BL57" s="1317"/>
      <c r="BM57" s="1317"/>
      <c r="BN57" s="1317"/>
      <c r="BO57" s="1317"/>
      <c r="BP57" s="1316">
        <v>57</v>
      </c>
      <c r="BQ57" s="1316"/>
      <c r="BR57" s="1316"/>
      <c r="BS57" s="1316"/>
      <c r="BT57" s="1316"/>
      <c r="BU57" s="1316"/>
      <c r="BV57" s="1316"/>
      <c r="BW57" s="1316"/>
      <c r="BX57" s="1316">
        <v>59.7</v>
      </c>
      <c r="BY57" s="1316"/>
      <c r="BZ57" s="1316"/>
      <c r="CA57" s="1316"/>
      <c r="CB57" s="1316"/>
      <c r="CC57" s="1316"/>
      <c r="CD57" s="1316"/>
      <c r="CE57" s="1316"/>
      <c r="CF57" s="1316">
        <v>60</v>
      </c>
      <c r="CG57" s="1316"/>
      <c r="CH57" s="1316"/>
      <c r="CI57" s="1316"/>
      <c r="CJ57" s="1316"/>
      <c r="CK57" s="1316"/>
      <c r="CL57" s="1316"/>
      <c r="CM57" s="1316"/>
      <c r="CN57" s="1316">
        <v>60.3</v>
      </c>
      <c r="CO57" s="1316"/>
      <c r="CP57" s="1316"/>
      <c r="CQ57" s="1316"/>
      <c r="CR57" s="1316"/>
      <c r="CS57" s="1316"/>
      <c r="CT57" s="1316"/>
      <c r="CU57" s="1316"/>
      <c r="CV57" s="1316">
        <v>61.9</v>
      </c>
      <c r="CW57" s="1316"/>
      <c r="CX57" s="1316"/>
      <c r="CY57" s="1316"/>
      <c r="CZ57" s="1316"/>
      <c r="DA57" s="1316"/>
      <c r="DB57" s="1316"/>
      <c r="DC57" s="1316"/>
      <c r="DD57" s="410"/>
      <c r="DE57" s="409"/>
    </row>
    <row r="58" spans="1:109" s="405" customFormat="1" x14ac:dyDescent="0.15">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625</v>
      </c>
    </row>
    <row r="64" spans="1:109" x14ac:dyDescent="0.15">
      <c r="B64" s="397"/>
      <c r="G64" s="404"/>
      <c r="I64" s="417"/>
      <c r="J64" s="417"/>
      <c r="K64" s="417"/>
      <c r="L64" s="417"/>
      <c r="M64" s="417"/>
      <c r="N64" s="418"/>
      <c r="AM64" s="404"/>
      <c r="AN64" s="404" t="s">
        <v>619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8" t="s">
        <v>629</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620</v>
      </c>
    </row>
    <row r="72" spans="2:107" x14ac:dyDescent="0.15">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557</v>
      </c>
      <c r="BQ72" s="1315"/>
      <c r="BR72" s="1315"/>
      <c r="BS72" s="1315"/>
      <c r="BT72" s="1315"/>
      <c r="BU72" s="1315"/>
      <c r="BV72" s="1315"/>
      <c r="BW72" s="1315"/>
      <c r="BX72" s="1315" t="s">
        <v>558</v>
      </c>
      <c r="BY72" s="1315"/>
      <c r="BZ72" s="1315"/>
      <c r="CA72" s="1315"/>
      <c r="CB72" s="1315"/>
      <c r="CC72" s="1315"/>
      <c r="CD72" s="1315"/>
      <c r="CE72" s="1315"/>
      <c r="CF72" s="1315" t="s">
        <v>559</v>
      </c>
      <c r="CG72" s="1315"/>
      <c r="CH72" s="1315"/>
      <c r="CI72" s="1315"/>
      <c r="CJ72" s="1315"/>
      <c r="CK72" s="1315"/>
      <c r="CL72" s="1315"/>
      <c r="CM72" s="1315"/>
      <c r="CN72" s="1315" t="s">
        <v>560</v>
      </c>
      <c r="CO72" s="1315"/>
      <c r="CP72" s="1315"/>
      <c r="CQ72" s="1315"/>
      <c r="CR72" s="1315"/>
      <c r="CS72" s="1315"/>
      <c r="CT72" s="1315"/>
      <c r="CU72" s="1315"/>
      <c r="CV72" s="1315" t="s">
        <v>561</v>
      </c>
      <c r="CW72" s="1315"/>
      <c r="CX72" s="1315"/>
      <c r="CY72" s="1315"/>
      <c r="CZ72" s="1315"/>
      <c r="DA72" s="1315"/>
      <c r="DB72" s="1315"/>
      <c r="DC72" s="1315"/>
    </row>
    <row r="73" spans="2:107" x14ac:dyDescent="0.15">
      <c r="B73" s="397"/>
      <c r="G73" s="1328"/>
      <c r="H73" s="1328"/>
      <c r="I73" s="1328"/>
      <c r="J73" s="1328"/>
      <c r="K73" s="1331"/>
      <c r="L73" s="1331"/>
      <c r="M73" s="1331"/>
      <c r="N73" s="1331"/>
      <c r="AM73" s="406"/>
      <c r="AN73" s="1317" t="s">
        <v>621</v>
      </c>
      <c r="AO73" s="1317"/>
      <c r="AP73" s="1317"/>
      <c r="AQ73" s="1317"/>
      <c r="AR73" s="1317"/>
      <c r="AS73" s="1317"/>
      <c r="AT73" s="1317"/>
      <c r="AU73" s="1317"/>
      <c r="AV73" s="1317"/>
      <c r="AW73" s="1317"/>
      <c r="AX73" s="1317"/>
      <c r="AY73" s="1317"/>
      <c r="AZ73" s="1317"/>
      <c r="BA73" s="1317"/>
      <c r="BB73" s="1317" t="s">
        <v>622</v>
      </c>
      <c r="BC73" s="1317"/>
      <c r="BD73" s="1317"/>
      <c r="BE73" s="1317"/>
      <c r="BF73" s="1317"/>
      <c r="BG73" s="1317"/>
      <c r="BH73" s="1317"/>
      <c r="BI73" s="1317"/>
      <c r="BJ73" s="1317"/>
      <c r="BK73" s="1317"/>
      <c r="BL73" s="1317"/>
      <c r="BM73" s="1317"/>
      <c r="BN73" s="1317"/>
      <c r="BO73" s="1317"/>
      <c r="BP73" s="1316">
        <v>101.7</v>
      </c>
      <c r="BQ73" s="1316"/>
      <c r="BR73" s="1316"/>
      <c r="BS73" s="1316"/>
      <c r="BT73" s="1316"/>
      <c r="BU73" s="1316"/>
      <c r="BV73" s="1316"/>
      <c r="BW73" s="1316"/>
      <c r="BX73" s="1316">
        <v>110.1</v>
      </c>
      <c r="BY73" s="1316"/>
      <c r="BZ73" s="1316"/>
      <c r="CA73" s="1316"/>
      <c r="CB73" s="1316"/>
      <c r="CC73" s="1316"/>
      <c r="CD73" s="1316"/>
      <c r="CE73" s="1316"/>
      <c r="CF73" s="1316">
        <v>128.19999999999999</v>
      </c>
      <c r="CG73" s="1316"/>
      <c r="CH73" s="1316"/>
      <c r="CI73" s="1316"/>
      <c r="CJ73" s="1316"/>
      <c r="CK73" s="1316"/>
      <c r="CL73" s="1316"/>
      <c r="CM73" s="1316"/>
      <c r="CN73" s="1316">
        <v>140.69999999999999</v>
      </c>
      <c r="CO73" s="1316"/>
      <c r="CP73" s="1316"/>
      <c r="CQ73" s="1316"/>
      <c r="CR73" s="1316"/>
      <c r="CS73" s="1316"/>
      <c r="CT73" s="1316"/>
      <c r="CU73" s="1316"/>
      <c r="CV73" s="1316">
        <v>133.80000000000001</v>
      </c>
      <c r="CW73" s="1316"/>
      <c r="CX73" s="1316"/>
      <c r="CY73" s="1316"/>
      <c r="CZ73" s="1316"/>
      <c r="DA73" s="1316"/>
      <c r="DB73" s="1316"/>
      <c r="DC73" s="1316"/>
    </row>
    <row r="74" spans="2:107" x14ac:dyDescent="0.15">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626</v>
      </c>
      <c r="BC75" s="1317"/>
      <c r="BD75" s="1317"/>
      <c r="BE75" s="1317"/>
      <c r="BF75" s="1317"/>
      <c r="BG75" s="1317"/>
      <c r="BH75" s="1317"/>
      <c r="BI75" s="1317"/>
      <c r="BJ75" s="1317"/>
      <c r="BK75" s="1317"/>
      <c r="BL75" s="1317"/>
      <c r="BM75" s="1317"/>
      <c r="BN75" s="1317"/>
      <c r="BO75" s="1317"/>
      <c r="BP75" s="1316">
        <v>7</v>
      </c>
      <c r="BQ75" s="1316"/>
      <c r="BR75" s="1316"/>
      <c r="BS75" s="1316"/>
      <c r="BT75" s="1316"/>
      <c r="BU75" s="1316"/>
      <c r="BV75" s="1316"/>
      <c r="BW75" s="1316"/>
      <c r="BX75" s="1316">
        <v>7.8</v>
      </c>
      <c r="BY75" s="1316"/>
      <c r="BZ75" s="1316"/>
      <c r="CA75" s="1316"/>
      <c r="CB75" s="1316"/>
      <c r="CC75" s="1316"/>
      <c r="CD75" s="1316"/>
      <c r="CE75" s="1316"/>
      <c r="CF75" s="1316">
        <v>9.1</v>
      </c>
      <c r="CG75" s="1316"/>
      <c r="CH75" s="1316"/>
      <c r="CI75" s="1316"/>
      <c r="CJ75" s="1316"/>
      <c r="CK75" s="1316"/>
      <c r="CL75" s="1316"/>
      <c r="CM75" s="1316"/>
      <c r="CN75" s="1316">
        <v>9.9</v>
      </c>
      <c r="CO75" s="1316"/>
      <c r="CP75" s="1316"/>
      <c r="CQ75" s="1316"/>
      <c r="CR75" s="1316"/>
      <c r="CS75" s="1316"/>
      <c r="CT75" s="1316"/>
      <c r="CU75" s="1316"/>
      <c r="CV75" s="1316">
        <v>10.5</v>
      </c>
      <c r="CW75" s="1316"/>
      <c r="CX75" s="1316"/>
      <c r="CY75" s="1316"/>
      <c r="CZ75" s="1316"/>
      <c r="DA75" s="1316"/>
      <c r="DB75" s="1316"/>
      <c r="DC75" s="1316"/>
    </row>
    <row r="76" spans="2:107" x14ac:dyDescent="0.15">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397"/>
      <c r="G77" s="1311"/>
      <c r="H77" s="1311"/>
      <c r="I77" s="1311"/>
      <c r="J77" s="1311"/>
      <c r="K77" s="1331"/>
      <c r="L77" s="1331"/>
      <c r="M77" s="1331"/>
      <c r="N77" s="1331"/>
      <c r="AN77" s="1315" t="s">
        <v>624</v>
      </c>
      <c r="AO77" s="1315"/>
      <c r="AP77" s="1315"/>
      <c r="AQ77" s="1315"/>
      <c r="AR77" s="1315"/>
      <c r="AS77" s="1315"/>
      <c r="AT77" s="1315"/>
      <c r="AU77" s="1315"/>
      <c r="AV77" s="1315"/>
      <c r="AW77" s="1315"/>
      <c r="AX77" s="1315"/>
      <c r="AY77" s="1315"/>
      <c r="AZ77" s="1315"/>
      <c r="BA77" s="1315"/>
      <c r="BB77" s="1317" t="s">
        <v>628</v>
      </c>
      <c r="BC77" s="1317"/>
      <c r="BD77" s="1317"/>
      <c r="BE77" s="1317"/>
      <c r="BF77" s="1317"/>
      <c r="BG77" s="1317"/>
      <c r="BH77" s="1317"/>
      <c r="BI77" s="1317"/>
      <c r="BJ77" s="1317"/>
      <c r="BK77" s="1317"/>
      <c r="BL77" s="1317"/>
      <c r="BM77" s="1317"/>
      <c r="BN77" s="1317"/>
      <c r="BO77" s="1317"/>
      <c r="BP77" s="1316">
        <v>32.9</v>
      </c>
      <c r="BQ77" s="1316"/>
      <c r="BR77" s="1316"/>
      <c r="BS77" s="1316"/>
      <c r="BT77" s="1316"/>
      <c r="BU77" s="1316"/>
      <c r="BV77" s="1316"/>
      <c r="BW77" s="1316"/>
      <c r="BX77" s="1316">
        <v>28.5</v>
      </c>
      <c r="BY77" s="1316"/>
      <c r="BZ77" s="1316"/>
      <c r="CA77" s="1316"/>
      <c r="CB77" s="1316"/>
      <c r="CC77" s="1316"/>
      <c r="CD77" s="1316"/>
      <c r="CE77" s="1316"/>
      <c r="CF77" s="1316">
        <v>20.5</v>
      </c>
      <c r="CG77" s="1316"/>
      <c r="CH77" s="1316"/>
      <c r="CI77" s="1316"/>
      <c r="CJ77" s="1316"/>
      <c r="CK77" s="1316"/>
      <c r="CL77" s="1316"/>
      <c r="CM77" s="1316"/>
      <c r="CN77" s="1316">
        <v>21.4</v>
      </c>
      <c r="CO77" s="1316"/>
      <c r="CP77" s="1316"/>
      <c r="CQ77" s="1316"/>
      <c r="CR77" s="1316"/>
      <c r="CS77" s="1316"/>
      <c r="CT77" s="1316"/>
      <c r="CU77" s="1316"/>
      <c r="CV77" s="1316">
        <v>13.7</v>
      </c>
      <c r="CW77" s="1316"/>
      <c r="CX77" s="1316"/>
      <c r="CY77" s="1316"/>
      <c r="CZ77" s="1316"/>
      <c r="DA77" s="1316"/>
      <c r="DB77" s="1316"/>
      <c r="DC77" s="1316"/>
    </row>
    <row r="78" spans="2:107" x14ac:dyDescent="0.15">
      <c r="B78" s="397"/>
      <c r="G78" s="1311"/>
      <c r="H78" s="1311"/>
      <c r="I78" s="1311"/>
      <c r="J78" s="1311"/>
      <c r="K78" s="1331"/>
      <c r="L78" s="1331"/>
      <c r="M78" s="1331"/>
      <c r="N78" s="1331"/>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397"/>
      <c r="G79" s="1311"/>
      <c r="H79" s="1311"/>
      <c r="I79" s="1330"/>
      <c r="J79" s="1330"/>
      <c r="K79" s="1332"/>
      <c r="L79" s="1332"/>
      <c r="M79" s="1332"/>
      <c r="N79" s="1332"/>
      <c r="AN79" s="1315"/>
      <c r="AO79" s="1315"/>
      <c r="AP79" s="1315"/>
      <c r="AQ79" s="1315"/>
      <c r="AR79" s="1315"/>
      <c r="AS79" s="1315"/>
      <c r="AT79" s="1315"/>
      <c r="AU79" s="1315"/>
      <c r="AV79" s="1315"/>
      <c r="AW79" s="1315"/>
      <c r="AX79" s="1315"/>
      <c r="AY79" s="1315"/>
      <c r="AZ79" s="1315"/>
      <c r="BA79" s="1315"/>
      <c r="BB79" s="1317" t="s">
        <v>626</v>
      </c>
      <c r="BC79" s="1317"/>
      <c r="BD79" s="1317"/>
      <c r="BE79" s="1317"/>
      <c r="BF79" s="1317"/>
      <c r="BG79" s="1317"/>
      <c r="BH79" s="1317"/>
      <c r="BI79" s="1317"/>
      <c r="BJ79" s="1317"/>
      <c r="BK79" s="1317"/>
      <c r="BL79" s="1317"/>
      <c r="BM79" s="1317"/>
      <c r="BN79" s="1317"/>
      <c r="BO79" s="1317"/>
      <c r="BP79" s="1316">
        <v>8.1999999999999993</v>
      </c>
      <c r="BQ79" s="1316"/>
      <c r="BR79" s="1316"/>
      <c r="BS79" s="1316"/>
      <c r="BT79" s="1316"/>
      <c r="BU79" s="1316"/>
      <c r="BV79" s="1316"/>
      <c r="BW79" s="1316"/>
      <c r="BX79" s="1316">
        <v>8</v>
      </c>
      <c r="BY79" s="1316"/>
      <c r="BZ79" s="1316"/>
      <c r="CA79" s="1316"/>
      <c r="CB79" s="1316"/>
      <c r="CC79" s="1316"/>
      <c r="CD79" s="1316"/>
      <c r="CE79" s="1316"/>
      <c r="CF79" s="1316">
        <v>7.9</v>
      </c>
      <c r="CG79" s="1316"/>
      <c r="CH79" s="1316"/>
      <c r="CI79" s="1316"/>
      <c r="CJ79" s="1316"/>
      <c r="CK79" s="1316"/>
      <c r="CL79" s="1316"/>
      <c r="CM79" s="1316"/>
      <c r="CN79" s="1316">
        <v>7.7</v>
      </c>
      <c r="CO79" s="1316"/>
      <c r="CP79" s="1316"/>
      <c r="CQ79" s="1316"/>
      <c r="CR79" s="1316"/>
      <c r="CS79" s="1316"/>
      <c r="CT79" s="1316"/>
      <c r="CU79" s="1316"/>
      <c r="CV79" s="1316">
        <v>7.9</v>
      </c>
      <c r="CW79" s="1316"/>
      <c r="CX79" s="1316"/>
      <c r="CY79" s="1316"/>
      <c r="CZ79" s="1316"/>
      <c r="DA79" s="1316"/>
      <c r="DB79" s="1316"/>
      <c r="DC79" s="1316"/>
    </row>
    <row r="80" spans="2:107" x14ac:dyDescent="0.15">
      <c r="B80" s="397"/>
      <c r="G80" s="1311"/>
      <c r="H80" s="1311"/>
      <c r="I80" s="1330"/>
      <c r="J80" s="1330"/>
      <c r="K80" s="1332"/>
      <c r="L80" s="1332"/>
      <c r="M80" s="1332"/>
      <c r="N80" s="1332"/>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RxnzS69F7PSN36YNgrw9cJLBMBFDZZxjZ5h9qlnfEAjIfVqtZD3ntHyf1qgZMsNfxMdBzcmrUijpDm6SQR3yyA==" saltValue="xJ87j59M2T2KnQVz6oaem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P73"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504</v>
      </c>
    </row>
  </sheetData>
  <sheetProtection algorithmName="SHA-512" hashValue="2nEL1toMxjsQUS5G+KPzcXUdKjcdpyYAm+XJ8mAyhdO2XJyq0g/U3ou/Uh/YD4Kz2psHvAzCBMX/5o+2+VsmDQ==" saltValue="snzIrZk2RAAVvT3H7JsgX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Y113"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504</v>
      </c>
    </row>
  </sheetData>
  <sheetProtection algorithmName="SHA-512" hashValue="2oiNPt8WeLBjX2GMTqxYAhDPJMfdacMto+ZeT3hMj6JM3nhyLoqgNAGawJ1gF5eklFjS0lTkhlhd/DfdG+a4BA==" saltValue="5OLyZkm75IjUNgLufSm55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53</v>
      </c>
      <c r="E2" s="155"/>
      <c r="F2" s="156" t="s">
        <v>554</v>
      </c>
      <c r="G2" s="157"/>
      <c r="H2" s="158"/>
    </row>
    <row r="3" spans="1:8" x14ac:dyDescent="0.15">
      <c r="A3" s="154" t="s">
        <v>547</v>
      </c>
      <c r="B3" s="159"/>
      <c r="C3" s="160"/>
      <c r="D3" s="161">
        <v>85612</v>
      </c>
      <c r="E3" s="162"/>
      <c r="F3" s="163">
        <v>67293</v>
      </c>
      <c r="G3" s="164"/>
      <c r="H3" s="165"/>
    </row>
    <row r="4" spans="1:8" x14ac:dyDescent="0.15">
      <c r="A4" s="166"/>
      <c r="B4" s="167"/>
      <c r="C4" s="168"/>
      <c r="D4" s="169">
        <v>63970</v>
      </c>
      <c r="E4" s="170"/>
      <c r="F4" s="171">
        <v>35076</v>
      </c>
      <c r="G4" s="172"/>
      <c r="H4" s="173"/>
    </row>
    <row r="5" spans="1:8" x14ac:dyDescent="0.15">
      <c r="A5" s="154" t="s">
        <v>549</v>
      </c>
      <c r="B5" s="159"/>
      <c r="C5" s="160"/>
      <c r="D5" s="161">
        <v>78083</v>
      </c>
      <c r="E5" s="162"/>
      <c r="F5" s="163">
        <v>67343</v>
      </c>
      <c r="G5" s="164"/>
      <c r="H5" s="165"/>
    </row>
    <row r="6" spans="1:8" x14ac:dyDescent="0.15">
      <c r="A6" s="166"/>
      <c r="B6" s="167"/>
      <c r="C6" s="168"/>
      <c r="D6" s="169">
        <v>55355</v>
      </c>
      <c r="E6" s="170"/>
      <c r="F6" s="171">
        <v>32865</v>
      </c>
      <c r="G6" s="172"/>
      <c r="H6" s="173"/>
    </row>
    <row r="7" spans="1:8" x14ac:dyDescent="0.15">
      <c r="A7" s="154" t="s">
        <v>550</v>
      </c>
      <c r="B7" s="159"/>
      <c r="C7" s="160"/>
      <c r="D7" s="161">
        <v>166918</v>
      </c>
      <c r="E7" s="162"/>
      <c r="F7" s="163">
        <v>73475</v>
      </c>
      <c r="G7" s="164"/>
      <c r="H7" s="165"/>
    </row>
    <row r="8" spans="1:8" x14ac:dyDescent="0.15">
      <c r="A8" s="166"/>
      <c r="B8" s="167"/>
      <c r="C8" s="168"/>
      <c r="D8" s="169">
        <v>147026</v>
      </c>
      <c r="E8" s="170"/>
      <c r="F8" s="171">
        <v>43072</v>
      </c>
      <c r="G8" s="172"/>
      <c r="H8" s="173"/>
    </row>
    <row r="9" spans="1:8" x14ac:dyDescent="0.15">
      <c r="A9" s="154" t="s">
        <v>551</v>
      </c>
      <c r="B9" s="159"/>
      <c r="C9" s="160"/>
      <c r="D9" s="161">
        <v>177236</v>
      </c>
      <c r="E9" s="162"/>
      <c r="F9" s="163">
        <v>87464</v>
      </c>
      <c r="G9" s="164"/>
      <c r="H9" s="165"/>
    </row>
    <row r="10" spans="1:8" x14ac:dyDescent="0.15">
      <c r="A10" s="166"/>
      <c r="B10" s="167"/>
      <c r="C10" s="168"/>
      <c r="D10" s="169">
        <v>160288</v>
      </c>
      <c r="E10" s="170"/>
      <c r="F10" s="171">
        <v>47479</v>
      </c>
      <c r="G10" s="172"/>
      <c r="H10" s="173"/>
    </row>
    <row r="11" spans="1:8" x14ac:dyDescent="0.15">
      <c r="A11" s="154" t="s">
        <v>552</v>
      </c>
      <c r="B11" s="159"/>
      <c r="C11" s="160"/>
      <c r="D11" s="161">
        <v>44571</v>
      </c>
      <c r="E11" s="162"/>
      <c r="F11" s="163">
        <v>117234</v>
      </c>
      <c r="G11" s="164"/>
      <c r="H11" s="165"/>
    </row>
    <row r="12" spans="1:8" x14ac:dyDescent="0.15">
      <c r="A12" s="166"/>
      <c r="B12" s="167"/>
      <c r="C12" s="174"/>
      <c r="D12" s="169">
        <v>29199</v>
      </c>
      <c r="E12" s="170"/>
      <c r="F12" s="171">
        <v>59796</v>
      </c>
      <c r="G12" s="172"/>
      <c r="H12" s="173"/>
    </row>
    <row r="13" spans="1:8" x14ac:dyDescent="0.15">
      <c r="A13" s="154"/>
      <c r="B13" s="159"/>
      <c r="C13" s="175"/>
      <c r="D13" s="176">
        <v>110484</v>
      </c>
      <c r="E13" s="177"/>
      <c r="F13" s="178">
        <v>82562</v>
      </c>
      <c r="G13" s="179"/>
      <c r="H13" s="165"/>
    </row>
    <row r="14" spans="1:8" x14ac:dyDescent="0.15">
      <c r="A14" s="166"/>
      <c r="B14" s="167"/>
      <c r="C14" s="168"/>
      <c r="D14" s="169">
        <v>91168</v>
      </c>
      <c r="E14" s="170"/>
      <c r="F14" s="171">
        <v>43658</v>
      </c>
      <c r="G14" s="172"/>
      <c r="H14" s="173"/>
    </row>
    <row r="17" spans="1:11" x14ac:dyDescent="0.15">
      <c r="A17" s="150" t="s">
        <v>54</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55</v>
      </c>
      <c r="B19" s="180">
        <f>ROUND(VALUE(SUBSTITUTE(実質収支比率等に係る経年分析!F$48,"▲","-")),2)</f>
        <v>11.88</v>
      </c>
      <c r="C19" s="180">
        <f>ROUND(VALUE(SUBSTITUTE(実質収支比率等に係る経年分析!G$48,"▲","-")),2)</f>
        <v>7.88</v>
      </c>
      <c r="D19" s="180">
        <f>ROUND(VALUE(SUBSTITUTE(実質収支比率等に係る経年分析!H$48,"▲","-")),2)</f>
        <v>7.22</v>
      </c>
      <c r="E19" s="180">
        <f>ROUND(VALUE(SUBSTITUTE(実質収支比率等に係る経年分析!I$48,"▲","-")),2)</f>
        <v>4.4400000000000004</v>
      </c>
      <c r="F19" s="180">
        <f>ROUND(VALUE(SUBSTITUTE(実質収支比率等に係る経年分析!J$48,"▲","-")),2)</f>
        <v>4.41</v>
      </c>
    </row>
    <row r="20" spans="1:11" x14ac:dyDescent="0.15">
      <c r="A20" s="180" t="s">
        <v>56</v>
      </c>
      <c r="B20" s="180">
        <f>ROUND(VALUE(SUBSTITUTE(実質収支比率等に係る経年分析!F$47,"▲","-")),2)</f>
        <v>37.24</v>
      </c>
      <c r="C20" s="180">
        <f>ROUND(VALUE(SUBSTITUTE(実質収支比率等に係る経年分析!G$47,"▲","-")),2)</f>
        <v>40.03</v>
      </c>
      <c r="D20" s="180">
        <f>ROUND(VALUE(SUBSTITUTE(実質収支比率等に係る経年分析!H$47,"▲","-")),2)</f>
        <v>31.56</v>
      </c>
      <c r="E20" s="180">
        <f>ROUND(VALUE(SUBSTITUTE(実質収支比率等に係る経年分析!I$47,"▲","-")),2)</f>
        <v>32.35</v>
      </c>
      <c r="F20" s="180">
        <f>ROUND(VALUE(SUBSTITUTE(実質収支比率等に係る経年分析!J$47,"▲","-")),2)</f>
        <v>31.14</v>
      </c>
    </row>
    <row r="21" spans="1:11" x14ac:dyDescent="0.15">
      <c r="A21" s="180" t="s">
        <v>57</v>
      </c>
      <c r="B21" s="180">
        <f>IF(ISNUMBER(VALUE(SUBSTITUTE(実質収支比率等に係る経年分析!F$49,"▲","-"))),ROUND(VALUE(SUBSTITUTE(実質収支比率等に係る経年分析!F$49,"▲","-")),2),NA())</f>
        <v>3.42</v>
      </c>
      <c r="C21" s="180">
        <f>IF(ISNUMBER(VALUE(SUBSTITUTE(実質収支比率等に係る経年分析!G$49,"▲","-"))),ROUND(VALUE(SUBSTITUTE(実質収支比率等に係る経年分析!G$49,"▲","-")),2),NA())</f>
        <v>-1.42</v>
      </c>
      <c r="D21" s="180">
        <f>IF(ISNUMBER(VALUE(SUBSTITUTE(実質収支比率等に係る経年分析!H$49,"▲","-"))),ROUND(VALUE(SUBSTITUTE(実質収支比率等に係る経年分析!H$49,"▲","-")),2),NA())</f>
        <v>-9.7100000000000009</v>
      </c>
      <c r="E21" s="180">
        <f>IF(ISNUMBER(VALUE(SUBSTITUTE(実質収支比率等に係る経年分析!I$49,"▲","-"))),ROUND(VALUE(SUBSTITUTE(実質収支比率等に係る経年分析!I$49,"▲","-")),2),NA())</f>
        <v>-2.94</v>
      </c>
      <c r="F21" s="180">
        <f>IF(ISNUMBER(VALUE(SUBSTITUTE(実質収支比率等に係る経年分析!J$49,"▲","-"))),ROUND(VALUE(SUBSTITUTE(実質収支比率等に係る経年分析!J$49,"▲","-")),2),NA())</f>
        <v>-0.23</v>
      </c>
    </row>
    <row r="24" spans="1:11" x14ac:dyDescent="0.15">
      <c r="A24" s="150" t="s">
        <v>58</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59</v>
      </c>
      <c r="C26" s="181" t="s">
        <v>60</v>
      </c>
      <c r="D26" s="181" t="s">
        <v>59</v>
      </c>
      <c r="E26" s="181" t="s">
        <v>60</v>
      </c>
      <c r="F26" s="181" t="s">
        <v>59</v>
      </c>
      <c r="G26" s="181" t="s">
        <v>60</v>
      </c>
      <c r="H26" s="181" t="s">
        <v>59</v>
      </c>
      <c r="I26" s="181" t="s">
        <v>60</v>
      </c>
      <c r="J26" s="181" t="s">
        <v>59</v>
      </c>
      <c r="K26" s="181" t="s">
        <v>60</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7.0000000000000007E-2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0.06</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0.09</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歌舞伎文化公園管理特別会計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0.03</v>
      </c>
    </row>
    <row r="30" spans="1:11" x14ac:dyDescent="0.15">
      <c r="A30" s="181" t="str">
        <f>IF(連結実質赤字比率に係る赤字・黒字の構成分析!C$40="",NA(),連結実質赤字比率に係る赤字・黒字の構成分析!C$40)</f>
        <v>恩賜県有財産保護管理事業特別会計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0.04</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0.04</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簡易水道特別会計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0.28000000000000003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0.17</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2.11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0.51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0.53</v>
      </c>
    </row>
    <row r="33" spans="1:16" x14ac:dyDescent="0.15">
      <c r="A33" s="181" t="str">
        <f>IF(連結実質赤字比率に係る赤字・黒字の構成分析!C$37="",NA(),連結実質赤字比率に係る赤字・黒字の構成分析!C$37)</f>
        <v>公共下水道事業特別会計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0.25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0.28000000000000003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0.46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0.59</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3.14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1.69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1.02</v>
      </c>
    </row>
    <row r="35" spans="1:16" x14ac:dyDescent="0.15">
      <c r="A35" s="181" t="str">
        <f>IF(連結実質赤字比率に係る赤字・黒字の構成分析!C$35="",NA(),連結実質赤字比率に係る赤字・黒字の構成分析!C$35)</f>
        <v>上水道事業会計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1.97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1.95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2.36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2.61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2.76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7.81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7.14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4.3600000000000003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4.33</v>
      </c>
    </row>
    <row r="39" spans="1:16" x14ac:dyDescent="0.15">
      <c r="A39" s="150" t="s">
        <v>61</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62</v>
      </c>
      <c r="C41" s="182"/>
      <c r="D41" s="182" t="s">
        <v>63</v>
      </c>
      <c r="E41" s="182" t="s">
        <v>62</v>
      </c>
      <c r="F41" s="182"/>
      <c r="G41" s="182" t="s">
        <v>63</v>
      </c>
      <c r="H41" s="182" t="s">
        <v>62</v>
      </c>
      <c r="I41" s="182"/>
      <c r="J41" s="182" t="s">
        <v>63</v>
      </c>
      <c r="K41" s="182" t="s">
        <v>62</v>
      </c>
      <c r="L41" s="182"/>
      <c r="M41" s="182" t="s">
        <v>63</v>
      </c>
      <c r="N41" s="182" t="s">
        <v>62</v>
      </c>
      <c r="O41" s="182"/>
      <c r="P41" s="182" t="s">
        <v>63</v>
      </c>
    </row>
    <row r="42" spans="1:16" x14ac:dyDescent="0.15">
      <c r="A42" s="182" t="s">
        <v>64</v>
      </c>
      <c r="B42" s="182"/>
      <c r="C42" s="182"/>
      <c r="D42" s="182">
        <f>'実質公債費比率（分子）の構造'!K$52</f>
        <v>1240</v>
      </c>
      <c r="E42" s="182"/>
      <c r="F42" s="182"/>
      <c r="G42" s="182">
        <f>'実質公債費比率（分子）の構造'!L$52</f>
        <v>1255</v>
      </c>
      <c r="H42" s="182"/>
      <c r="I42" s="182"/>
      <c r="J42" s="182">
        <f>'実質公債費比率（分子）の構造'!M$52</f>
        <v>1262</v>
      </c>
      <c r="K42" s="182"/>
      <c r="L42" s="182"/>
      <c r="M42" s="182">
        <f>'実質公債費比率（分子）の構造'!N$52</f>
        <v>1205</v>
      </c>
      <c r="N42" s="182"/>
      <c r="O42" s="182"/>
      <c r="P42" s="182">
        <f>'実質公債費比率（分子）の構造'!O$52</f>
        <v>1219</v>
      </c>
    </row>
    <row r="43" spans="1:16" x14ac:dyDescent="0.15">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10</v>
      </c>
      <c r="C44" s="182"/>
      <c r="D44" s="182"/>
      <c r="E44" s="182">
        <f>'実質公債費比率（分子）の構造'!L$50</f>
        <v>10</v>
      </c>
      <c r="F44" s="182"/>
      <c r="G44" s="182"/>
      <c r="H44" s="182">
        <f>'実質公債費比率（分子）の構造'!M$50</f>
        <v>10</v>
      </c>
      <c r="I44" s="182"/>
      <c r="J44" s="182"/>
      <c r="K44" s="182">
        <f>'実質公債費比率（分子）の構造'!N$50</f>
        <v>10</v>
      </c>
      <c r="L44" s="182"/>
      <c r="M44" s="182"/>
      <c r="N44" s="182">
        <f>'実質公債費比率（分子）の構造'!O$50</f>
        <v>9</v>
      </c>
      <c r="O44" s="182"/>
      <c r="P44" s="182"/>
    </row>
    <row r="45" spans="1:16" x14ac:dyDescent="0.15">
      <c r="A45" s="182" t="s">
        <v>66</v>
      </c>
      <c r="B45" s="182">
        <f>'実質公債費比率（分子）の構造'!K$49</f>
        <v>93</v>
      </c>
      <c r="C45" s="182"/>
      <c r="D45" s="182"/>
      <c r="E45" s="182">
        <f>'実質公債費比率（分子）の構造'!L$49</f>
        <v>61</v>
      </c>
      <c r="F45" s="182"/>
      <c r="G45" s="182"/>
      <c r="H45" s="182">
        <f>'実質公債費比率（分子）の構造'!M$49</f>
        <v>62</v>
      </c>
      <c r="I45" s="182"/>
      <c r="J45" s="182"/>
      <c r="K45" s="182">
        <f>'実質公債費比率（分子）の構造'!N$49</f>
        <v>61</v>
      </c>
      <c r="L45" s="182"/>
      <c r="M45" s="182"/>
      <c r="N45" s="182">
        <f>'実質公債費比率（分子）の構造'!O$49</f>
        <v>55</v>
      </c>
      <c r="O45" s="182"/>
      <c r="P45" s="182"/>
    </row>
    <row r="46" spans="1:16" x14ac:dyDescent="0.15">
      <c r="A46" s="182" t="s">
        <v>67</v>
      </c>
      <c r="B46" s="182">
        <f>'実質公債費比率（分子）の構造'!K$48</f>
        <v>515</v>
      </c>
      <c r="C46" s="182"/>
      <c r="D46" s="182"/>
      <c r="E46" s="182">
        <f>'実質公債費比率（分子）の構造'!L$48</f>
        <v>534</v>
      </c>
      <c r="F46" s="182"/>
      <c r="G46" s="182"/>
      <c r="H46" s="182">
        <f>'実質公債費比率（分子）の構造'!M$48</f>
        <v>557</v>
      </c>
      <c r="I46" s="182"/>
      <c r="J46" s="182"/>
      <c r="K46" s="182">
        <f>'実質公債費比率（分子）の構造'!N$48</f>
        <v>567</v>
      </c>
      <c r="L46" s="182"/>
      <c r="M46" s="182"/>
      <c r="N46" s="182">
        <f>'実質公債費比率（分子）の構造'!O$48</f>
        <v>541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1005</v>
      </c>
      <c r="C49" s="182"/>
      <c r="D49" s="182"/>
      <c r="E49" s="182">
        <f>'実質公債費比率（分子）の構造'!L$45</f>
        <v>1067</v>
      </c>
      <c r="F49" s="182"/>
      <c r="G49" s="182"/>
      <c r="H49" s="182">
        <f>'実質公債費比率（分子）の構造'!M$45</f>
        <v>1115</v>
      </c>
      <c r="I49" s="182"/>
      <c r="J49" s="182"/>
      <c r="K49" s="182">
        <f>'実質公債費比率（分子）の構造'!N$45</f>
        <v>1039</v>
      </c>
      <c r="L49" s="182"/>
      <c r="M49" s="182"/>
      <c r="N49" s="182">
        <f>'実質公債費比率（分子）の構造'!O$45</f>
        <v>1115</v>
      </c>
      <c r="O49" s="182"/>
      <c r="P49" s="182"/>
    </row>
    <row r="50" spans="1:16" x14ac:dyDescent="0.15">
      <c r="A50" s="182" t="s">
        <v>71</v>
      </c>
      <c r="B50" s="182" t="e">
        <f>NA()</f>
        <v>#N/A</v>
      </c>
      <c r="C50" s="182">
        <f>IF(ISNUMBER('実質公債費比率（分子）の構造'!K$53),'実質公債費比率（分子）の構造'!K$53,NA())</f>
        <v>383</v>
      </c>
      <c r="D50" s="182" t="e">
        <f>NA()</f>
        <v>#N/A</v>
      </c>
      <c r="E50" s="182" t="e">
        <f>NA()</f>
        <v>#N/A</v>
      </c>
      <c r="F50" s="182">
        <f>IF(ISNUMBER('実質公債費比率（分子）の構造'!L$53),'実質公債費比率（分子）の構造'!L$53,NA())</f>
        <v>417</v>
      </c>
      <c r="G50" s="182" t="e">
        <f>NA()</f>
        <v>#N/A</v>
      </c>
      <c r="H50" s="182" t="e">
        <f>NA()</f>
        <v>#N/A</v>
      </c>
      <c r="I50" s="182">
        <f>IF(ISNUMBER('実質公債費比率（分子）の構造'!M$53),'実質公債費比率（分子）の構造'!M$53,NA())</f>
        <v>482</v>
      </c>
      <c r="J50" s="182" t="e">
        <f>NA()</f>
        <v>#N/A</v>
      </c>
      <c r="K50" s="182" t="e">
        <f>NA()</f>
        <v>#N/A</v>
      </c>
      <c r="L50" s="182">
        <f>IF(ISNUMBER('実質公債費比率（分子）の構造'!N$53),'実質公債費比率（分子）の構造'!N$53,NA())</f>
        <v>472</v>
      </c>
      <c r="M50" s="182" t="e">
        <f>NA()</f>
        <v>#N/A</v>
      </c>
      <c r="N50" s="182" t="e">
        <f>NA()</f>
        <v>#N/A</v>
      </c>
      <c r="O50" s="182">
        <f>IF(ISNUMBER('実質公債費比率（分子）の構造'!O$53),'実質公債費比率（分子）の構造'!O$53,NA())</f>
        <v>501</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44</v>
      </c>
      <c r="B56" s="181"/>
      <c r="C56" s="181"/>
      <c r="D56" s="181">
        <f>'将来負担比率（分子）の構造'!I$52</f>
        <v>13745</v>
      </c>
      <c r="E56" s="181"/>
      <c r="F56" s="181"/>
      <c r="G56" s="181">
        <f>'将来負担比率（分子）の構造'!J$52</f>
        <v>13596</v>
      </c>
      <c r="H56" s="181"/>
      <c r="I56" s="181"/>
      <c r="J56" s="181">
        <f>'将来負担比率（分子）の構造'!K$52</f>
        <v>14172</v>
      </c>
      <c r="K56" s="181"/>
      <c r="L56" s="181"/>
      <c r="M56" s="181">
        <f>'将来負担比率（分子）の構造'!L$52</f>
        <v>15063</v>
      </c>
      <c r="N56" s="181"/>
      <c r="O56" s="181"/>
      <c r="P56" s="181">
        <f>'将来負担比率（分子）の構造'!M$52</f>
        <v>14593</v>
      </c>
    </row>
    <row r="57" spans="1:16" x14ac:dyDescent="0.15">
      <c r="A57" s="181" t="s">
        <v>43</v>
      </c>
      <c r="B57" s="181"/>
      <c r="C57" s="181"/>
      <c r="D57" s="181">
        <f>'将来負担比率（分子）の構造'!I$51</f>
        <v>1739</v>
      </c>
      <c r="E57" s="181"/>
      <c r="F57" s="181"/>
      <c r="G57" s="181">
        <f>'将来負担比率（分子）の構造'!J$51</f>
        <v>1369</v>
      </c>
      <c r="H57" s="181"/>
      <c r="I57" s="181"/>
      <c r="J57" s="181">
        <f>'将来負担比率（分子）の構造'!K$51</f>
        <v>1009</v>
      </c>
      <c r="K57" s="181"/>
      <c r="L57" s="181"/>
      <c r="M57" s="181">
        <f>'将来負担比率（分子）の構造'!L$51</f>
        <v>746</v>
      </c>
      <c r="N57" s="181"/>
      <c r="O57" s="181"/>
      <c r="P57" s="181">
        <f>'将来負担比率（分子）の構造'!M$51</f>
        <v>598</v>
      </c>
    </row>
    <row r="58" spans="1:16" x14ac:dyDescent="0.15">
      <c r="A58" s="181" t="s">
        <v>42</v>
      </c>
      <c r="B58" s="181"/>
      <c r="C58" s="181"/>
      <c r="D58" s="181">
        <f>'将来負担比率（分子）の構造'!I$50</f>
        <v>3223</v>
      </c>
      <c r="E58" s="181"/>
      <c r="F58" s="181"/>
      <c r="G58" s="181">
        <f>'将来負担比率（分子）の構造'!J$50</f>
        <v>3356</v>
      </c>
      <c r="H58" s="181"/>
      <c r="I58" s="181"/>
      <c r="J58" s="181">
        <f>'将来負担比率（分子）の構造'!K$50</f>
        <v>2984</v>
      </c>
      <c r="K58" s="181"/>
      <c r="L58" s="181"/>
      <c r="M58" s="181">
        <f>'将来負担比率（分子）の構造'!L$50</f>
        <v>3018</v>
      </c>
      <c r="N58" s="181"/>
      <c r="O58" s="181"/>
      <c r="P58" s="181">
        <f>'将来負担比率（分子）の構造'!M$50</f>
        <v>2984</v>
      </c>
    </row>
    <row r="59" spans="1:16" x14ac:dyDescent="0.15">
      <c r="A59" s="181" t="s">
        <v>40</v>
      </c>
      <c r="B59" s="181">
        <f>'将来負担比率（分子）の構造'!I$49</f>
        <v>163</v>
      </c>
      <c r="C59" s="181"/>
      <c r="D59" s="181"/>
      <c r="E59" s="181">
        <f>'将来負担比率（分子）の構造'!J$49</f>
        <v>244</v>
      </c>
      <c r="F59" s="181"/>
      <c r="G59" s="181"/>
      <c r="H59" s="181">
        <f>'将来負担比率（分子）の構造'!K$49</f>
        <v>39</v>
      </c>
      <c r="I59" s="181"/>
      <c r="J59" s="181"/>
      <c r="K59" s="181" t="str">
        <f>'将来負担比率（分子）の構造'!L$49</f>
        <v>-</v>
      </c>
      <c r="L59" s="181"/>
      <c r="M59" s="181"/>
      <c r="N59" s="181" t="str">
        <f>'将来負担比率（分子）の構造'!M$49</f>
        <v>-</v>
      </c>
      <c r="O59" s="181"/>
      <c r="P59" s="181"/>
    </row>
    <row r="60" spans="1:16" x14ac:dyDescent="0.15">
      <c r="A60" s="181" t="s">
        <v>39</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37</v>
      </c>
      <c r="B61" s="181">
        <f>'将来負担比率（分子）の構造'!I$46</f>
        <v>0</v>
      </c>
      <c r="C61" s="181"/>
      <c r="D61" s="181"/>
      <c r="E61" s="181">
        <f>'将来負担比率（分子）の構造'!J$46</f>
        <v>0</v>
      </c>
      <c r="F61" s="181"/>
      <c r="G61" s="181"/>
      <c r="H61" s="181">
        <f>'将来負担比率（分子）の構造'!K$46</f>
        <v>0</v>
      </c>
      <c r="I61" s="181"/>
      <c r="J61" s="181"/>
      <c r="K61" s="181">
        <f>'将来負担比率（分子）の構造'!L$46</f>
        <v>1</v>
      </c>
      <c r="L61" s="181"/>
      <c r="M61" s="181"/>
      <c r="N61" s="181">
        <f>'将来負担比率（分子）の構造'!M$46</f>
        <v>1</v>
      </c>
      <c r="O61" s="181"/>
      <c r="P61" s="181"/>
    </row>
    <row r="62" spans="1:16" x14ac:dyDescent="0.15">
      <c r="A62" s="181" t="s">
        <v>36</v>
      </c>
      <c r="B62" s="181">
        <f>'将来負担比率（分子）の構造'!I$45</f>
        <v>1572</v>
      </c>
      <c r="C62" s="181"/>
      <c r="D62" s="181"/>
      <c r="E62" s="181">
        <f>'将来負担比率（分子）の構造'!J$45</f>
        <v>1684</v>
      </c>
      <c r="F62" s="181"/>
      <c r="G62" s="181"/>
      <c r="H62" s="181">
        <f>'将来負担比率（分子）の構造'!K$45</f>
        <v>1684</v>
      </c>
      <c r="I62" s="181"/>
      <c r="J62" s="181"/>
      <c r="K62" s="181">
        <f>'将来負担比率（分子）の構造'!L$45</f>
        <v>1606</v>
      </c>
      <c r="L62" s="181"/>
      <c r="M62" s="181"/>
      <c r="N62" s="181">
        <f>'将来負担比率（分子）の構造'!M$45</f>
        <v>1606</v>
      </c>
      <c r="O62" s="181"/>
      <c r="P62" s="181"/>
    </row>
    <row r="63" spans="1:16" x14ac:dyDescent="0.15">
      <c r="A63" s="181" t="s">
        <v>35</v>
      </c>
      <c r="B63" s="181">
        <f>'将来負担比率（分子）の構造'!I$44</f>
        <v>1298</v>
      </c>
      <c r="C63" s="181"/>
      <c r="D63" s="181"/>
      <c r="E63" s="181">
        <f>'将来負担比率（分子）の構造'!J$44</f>
        <v>1188</v>
      </c>
      <c r="F63" s="181"/>
      <c r="G63" s="181"/>
      <c r="H63" s="181">
        <f>'将来負担比率（分子）の構造'!K$44</f>
        <v>1065</v>
      </c>
      <c r="I63" s="181"/>
      <c r="J63" s="181"/>
      <c r="K63" s="181">
        <f>'将来負担比率（分子）の構造'!L$44</f>
        <v>1006</v>
      </c>
      <c r="L63" s="181"/>
      <c r="M63" s="181"/>
      <c r="N63" s="181">
        <f>'将来負担比率（分子）の構造'!M$44</f>
        <v>1026</v>
      </c>
      <c r="O63" s="181"/>
      <c r="P63" s="181"/>
    </row>
    <row r="64" spans="1:16" x14ac:dyDescent="0.15">
      <c r="A64" s="181" t="s">
        <v>34</v>
      </c>
      <c r="B64" s="181">
        <f>'将来負担比率（分子）の構造'!I$43</f>
        <v>8826</v>
      </c>
      <c r="C64" s="181"/>
      <c r="D64" s="181"/>
      <c r="E64" s="181">
        <f>'将来負担比率（分子）の構造'!J$43</f>
        <v>8401</v>
      </c>
      <c r="F64" s="181"/>
      <c r="G64" s="181"/>
      <c r="H64" s="181">
        <f>'将来負担比率（分子）の構造'!K$43</f>
        <v>7925</v>
      </c>
      <c r="I64" s="181"/>
      <c r="J64" s="181"/>
      <c r="K64" s="181">
        <f>'将来負担比率（分子）の構造'!L$43</f>
        <v>7625</v>
      </c>
      <c r="L64" s="181"/>
      <c r="M64" s="181"/>
      <c r="N64" s="181">
        <f>'将来負担比率（分子）の構造'!M$43</f>
        <v>7229</v>
      </c>
      <c r="O64" s="181"/>
      <c r="P64" s="181"/>
    </row>
    <row r="65" spans="1:16" x14ac:dyDescent="0.15">
      <c r="A65" s="181" t="s">
        <v>33</v>
      </c>
      <c r="B65" s="181">
        <f>'将来負担比率（分子）の構造'!I$42</f>
        <v>123</v>
      </c>
      <c r="C65" s="181"/>
      <c r="D65" s="181"/>
      <c r="E65" s="181">
        <f>'将来負担比率（分子）の構造'!J$42</f>
        <v>115</v>
      </c>
      <c r="F65" s="181"/>
      <c r="G65" s="181"/>
      <c r="H65" s="181">
        <f>'将来負担比率（分子）の構造'!K$42</f>
        <v>107</v>
      </c>
      <c r="I65" s="181"/>
      <c r="J65" s="181"/>
      <c r="K65" s="181">
        <f>'将来負担比率（分子）の構造'!L$42</f>
        <v>100</v>
      </c>
      <c r="L65" s="181"/>
      <c r="M65" s="181"/>
      <c r="N65" s="181">
        <f>'将来負担比率（分子）の構造'!M$42</f>
        <v>92</v>
      </c>
      <c r="O65" s="181"/>
      <c r="P65" s="181"/>
    </row>
    <row r="66" spans="1:16" x14ac:dyDescent="0.15">
      <c r="A66" s="181" t="s">
        <v>32</v>
      </c>
      <c r="B66" s="181">
        <f>'将来負担比率（分子）の構造'!I$41</f>
        <v>11584</v>
      </c>
      <c r="C66" s="181"/>
      <c r="D66" s="181"/>
      <c r="E66" s="181">
        <f>'将来負担比率（分子）の構造'!J$41</f>
        <v>11839</v>
      </c>
      <c r="F66" s="181"/>
      <c r="G66" s="181"/>
      <c r="H66" s="181">
        <f>'将来負担比率（分子）の構造'!K$41</f>
        <v>13234</v>
      </c>
      <c r="I66" s="181"/>
      <c r="J66" s="181"/>
      <c r="K66" s="181">
        <f>'将来負担比率（分子）の構造'!L$41</f>
        <v>14840</v>
      </c>
      <c r="L66" s="181"/>
      <c r="M66" s="181"/>
      <c r="N66" s="181">
        <f>'将来負担比率（分子）の構造'!M$41</f>
        <v>14438</v>
      </c>
      <c r="O66" s="181"/>
      <c r="P66" s="181"/>
    </row>
    <row r="67" spans="1:16" x14ac:dyDescent="0.15">
      <c r="A67" s="181" t="s">
        <v>75</v>
      </c>
      <c r="B67" s="181" t="e">
        <f>NA()</f>
        <v>#N/A</v>
      </c>
      <c r="C67" s="181">
        <f>IF(ISNUMBER('将来負担比率（分子）の構造'!I$53), IF('将来負担比率（分子）の構造'!I$53 &lt; 0, 0, '将来負担比率（分子）の構造'!I$53), NA())</f>
        <v>4858</v>
      </c>
      <c r="D67" s="181" t="e">
        <f>NA()</f>
        <v>#N/A</v>
      </c>
      <c r="E67" s="181" t="e">
        <f>NA()</f>
        <v>#N/A</v>
      </c>
      <c r="F67" s="181">
        <f>IF(ISNUMBER('将来負担比率（分子）の構造'!J$53), IF('将来負担比率（分子）の構造'!J$53 &lt; 0, 0, '将来負担比率（分子）の構造'!J$53), NA())</f>
        <v>5149</v>
      </c>
      <c r="G67" s="181" t="e">
        <f>NA()</f>
        <v>#N/A</v>
      </c>
      <c r="H67" s="181" t="e">
        <f>NA()</f>
        <v>#N/A</v>
      </c>
      <c r="I67" s="181">
        <f>IF(ISNUMBER('将来負担比率（分子）の構造'!K$53), IF('将来負担比率（分子）の構造'!K$53 &lt; 0, 0, '将来負担比率（分子）の構造'!K$53), NA())</f>
        <v>5890</v>
      </c>
      <c r="J67" s="181" t="e">
        <f>NA()</f>
        <v>#N/A</v>
      </c>
      <c r="K67" s="181" t="e">
        <f>NA()</f>
        <v>#N/A</v>
      </c>
      <c r="L67" s="181">
        <f>IF(ISNUMBER('将来負担比率（分子）の構造'!L$53), IF('将来負担比率（分子）の構造'!L$53 &lt; 0, 0, '将来負担比率（分子）の構造'!L$53), NA())</f>
        <v>6349</v>
      </c>
      <c r="M67" s="181" t="e">
        <f>NA()</f>
        <v>#N/A</v>
      </c>
      <c r="N67" s="181" t="e">
        <f>NA()</f>
        <v>#N/A</v>
      </c>
      <c r="O67" s="181">
        <f>IF(ISNUMBER('将来負担比率（分子）の構造'!M$53), IF('将来負担比率（分子）の構造'!M$53 &lt; 0, 0, '将来負担比率（分子）の構造'!M$53), NA())</f>
        <v>6217</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1831</v>
      </c>
      <c r="C72" s="185">
        <f>基金残高に係る経年分析!G55</f>
        <v>1832</v>
      </c>
      <c r="D72" s="185">
        <f>基金残高に係る経年分析!H55</f>
        <v>1813</v>
      </c>
    </row>
    <row r="73" spans="1:16" x14ac:dyDescent="0.15">
      <c r="A73" s="184" t="s">
        <v>78</v>
      </c>
      <c r="B73" s="185">
        <f>基金残高に係る経年分析!F56</f>
        <v>341</v>
      </c>
      <c r="C73" s="185">
        <f>基金残高に係る経年分析!G56</f>
        <v>341</v>
      </c>
      <c r="D73" s="185">
        <f>基金残高に係る経年分析!H56</f>
        <v>341</v>
      </c>
    </row>
    <row r="74" spans="1:16" x14ac:dyDescent="0.15">
      <c r="A74" s="184" t="s">
        <v>79</v>
      </c>
      <c r="B74" s="185">
        <f>基金残高に係る経年分析!F57</f>
        <v>1845</v>
      </c>
      <c r="C74" s="185">
        <f>基金残高に係る経年分析!G57</f>
        <v>1815</v>
      </c>
      <c r="D74" s="185">
        <f>基金残高に係る経年分析!H57</f>
        <v>1726</v>
      </c>
    </row>
  </sheetData>
  <sheetProtection algorithmName="SHA-512" hashValue="JoBi2mlIY7po/kw3P6Bi2Abq7CM+aNBDwdnpekzONyetHp/FEgWTXesVXU04+KfY7qxSI2nzyGF4KJhlLapp5g==" saltValue="GyGQnMlC8km/lwwzwWtS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2022-09-19T23:35:24Z</cp:lastPrinted>
  <dcterms:created xsi:type="dcterms:W3CDTF">2022-02-02T04:58:41Z</dcterms:created>
  <dcterms:modified xsi:type="dcterms:W3CDTF">2022-09-20T04:51:27Z</dcterms:modified>
  <cp:category/>
</cp:coreProperties>
</file>