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8736" tabRatio="7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<sst xmlns="http://schemas.openxmlformats.org/spreadsheetml/2006/main" count="1134" uniqueCount="559">
  <si>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</si>
  <si>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</si>
  <si>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</si>
  <si>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</si>
  <si>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</si>
  <si>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</si>
  <si>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</si>
  <si>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</si>
  <si>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</si>
  <si>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</si>
  <si>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</si>
  <si>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</si>
  <si>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</si>
  <si>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</si>
  <si>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</si>
  <si>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</si>
  <si>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</si>
  <si>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</si>
  <si>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</si>
  <si>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</si>
  <si>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</si>
  <si>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</si>
  <si>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</si>
  <si>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</si>
  <si>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</si>
  <si>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</si>
  <si>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</si>
  <si>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</si>
  <si>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</si>
  <si>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</si>
  <si>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</si>
  <si>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</si>
  <si>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</si>
  <si>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</si>
  <si>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</si>
  <si>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</si>
  <si>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</si>
  <si>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</si>
  <si>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</si>
  <si>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</si>
  <si>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</si>
  <si>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</si>
  <si>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</si>
  <si>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</si>
  <si>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</si>
  <si>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</si>
  <si>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</si>
  <si>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</si>
  <si>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</si>
  <si>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</si>
  <si>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</si>
  <si>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</si>
  <si>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</si>
  <si>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</si>
  <si>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</si>
  <si>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</si>
  <si>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</si>
  <si>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</si>
  <si>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</si>
  <si>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</si>
  <si>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</si>
  <si>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</si>
  <si>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単年度収支</t>
  </si>
  <si>
    <t>債務負担行為に基づく支出予定額</t>
  </si>
  <si>
    <t>その他特定目的基金</t>
    <rPh sb="2" eb="3">
      <t>タ</t>
    </rPh>
    <rPh sb="3" eb="5">
      <t>トクテイ</t>
    </rPh>
    <rPh sb="5" eb="7">
      <t>モクテキ</t>
    </rPh>
    <rPh sb="7" eb="9">
      <t>キキン</t>
    </rPh>
    <phoneticPr fontId="6"/>
  </si>
  <si>
    <t>×</t>
  </si>
  <si>
    <t>黒字額</t>
    <rPh sb="0" eb="2">
      <t>クロジ</t>
    </rPh>
    <rPh sb="2" eb="3">
      <t>ガク</t>
    </rPh>
    <phoneticPr fontId="36"/>
  </si>
  <si>
    <t>公債費負担比率</t>
    <rPh sb="0" eb="3">
      <t>コウサイヒ</t>
    </rPh>
    <rPh sb="3" eb="5">
      <t>フタン</t>
    </rPh>
    <rPh sb="5" eb="7">
      <t>ヒリツ</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</si>
  <si>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</si>
  <si>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</si>
  <si>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</si>
  <si>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</si>
  <si>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</si>
  <si>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</si>
  <si>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</si>
  <si>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</si>
  <si>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</si>
  <si>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</si>
  <si>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</si>
  <si>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</si>
  <si>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</si>
  <si>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</si>
  <si>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</si>
  <si>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</si>
  <si>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</si>
  <si>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</si>
  <si>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</si>
  <si>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</si>
  <si>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</si>
  <si>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</si>
  <si>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</si>
  <si>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</si>
  <si>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</si>
  <si>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</si>
  <si>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</si>
  <si>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</si>
  <si>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</si>
  <si>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</si>
  <si>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</si>
  <si>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山梨県上野原市</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</si>
  <si>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</si>
  <si>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</si>
  <si>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</si>
  <si>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</si>
  <si>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</si>
  <si>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</si>
  <si>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</si>
  <si>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</si>
  <si>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</si>
  <si>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</si>
  <si>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</si>
  <si>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</si>
  <si>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</si>
  <si>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</si>
  <si>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</si>
  <si>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</si>
  <si>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</si>
  <si>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</si>
  <si>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</si>
  <si>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</si>
  <si>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</si>
  <si>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</si>
  <si>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</si>
  <si>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</si>
  <si>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</si>
  <si>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</si>
  <si>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</si>
  <si>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</si>
  <si>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</si>
  <si>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</si>
  <si>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</si>
  <si>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</si>
  <si>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</si>
  <si>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</si>
  <si>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</si>
  <si>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</si>
  <si>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2-3</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</si>
  <si>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</si>
  <si>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</si>
  <si>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</si>
  <si>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</si>
  <si>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</si>
  <si>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</si>
  <si>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9"/>
  </si>
  <si>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</si>
  <si>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</si>
  <si>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</si>
  <si>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</si>
  <si>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</si>
  <si>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</si>
  <si>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</si>
  <si>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</si>
  <si>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</si>
  <si>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</si>
  <si>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</si>
  <si>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</si>
  <si>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</si>
  <si>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</si>
  <si>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</si>
  <si>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</si>
  <si>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</si>
  <si>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</si>
  <si>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</si>
  <si>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</si>
  <si>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</si>
  <si>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</si>
  <si>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</si>
  <si>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</si>
  <si>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</si>
  <si>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</si>
  <si>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区分</t>
  </si>
  <si>
    <t>上野原市</t>
  </si>
  <si>
    <t>　うち利子</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</si>
  <si>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</si>
  <si>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</si>
  <si>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</si>
  <si>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</si>
  <si>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</si>
  <si>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</si>
  <si>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</si>
  <si>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</si>
  <si>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</si>
  <si>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</si>
  <si>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</si>
  <si>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</si>
  <si>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</si>
  <si>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</si>
  <si>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</si>
  <si>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</si>
  <si>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</si>
  <si>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</si>
  <si>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</si>
  <si>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</si>
  <si>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</si>
  <si>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</si>
  <si>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</si>
  <si>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</si>
  <si>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</si>
  <si>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</si>
  <si>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</si>
  <si>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</si>
  <si>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</si>
  <si>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</si>
  <si>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-8.6</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</si>
  <si>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</si>
  <si>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</si>
  <si>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</si>
  <si>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</si>
  <si>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</si>
  <si>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</si>
  <si>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</si>
  <si>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</si>
  <si>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</si>
  <si>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</si>
  <si>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</si>
  <si>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</si>
  <si>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</si>
  <si>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</si>
  <si>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</si>
  <si>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</si>
  <si>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</si>
  <si>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</si>
  <si>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</si>
  <si>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</si>
  <si>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</si>
  <si>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</si>
  <si>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</si>
  <si>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</si>
  <si>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</si>
  <si>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</si>
  <si>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</si>
  <si>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</si>
  <si>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</si>
  <si>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</si>
  <si>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</si>
  <si>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</si>
  <si>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</si>
  <si>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</si>
  <si>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-1.6</t>
  </si>
  <si>
    <t>-1.7</t>
  </si>
  <si>
    <t>公共下水道事業特別会計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</si>
  <si>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</si>
  <si>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</si>
  <si>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</si>
  <si>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</si>
  <si>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令和2年度</t>
    <rPh sb="0" eb="2">
      <t>レイワ</t>
    </rPh>
    <rPh sb="3" eb="5">
      <t>ネンド</t>
    </rPh>
    <phoneticPr fontId="38"/>
  </si>
  <si>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</si>
  <si>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</si>
  <si>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</si>
  <si>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</si>
  <si>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</si>
  <si>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</si>
  <si>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</si>
  <si>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</si>
  <si>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</si>
  <si>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</si>
  <si>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</si>
  <si>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</si>
  <si>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</si>
  <si>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</si>
  <si>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</si>
  <si>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</si>
  <si>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</si>
  <si>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</si>
  <si>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</si>
  <si>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</si>
  <si>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</si>
  <si>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</si>
  <si>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</si>
  <si>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</si>
  <si>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</si>
  <si>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</si>
  <si>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</si>
  <si>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</si>
  <si>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</si>
  <si>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</si>
  <si>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</si>
  <si>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</si>
  <si>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</si>
  <si>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</si>
  <si>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</si>
  <si>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</si>
  <si>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</si>
  <si>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</si>
  <si>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</si>
  <si>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</si>
  <si>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</si>
  <si>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</si>
  <si>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</si>
  <si>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</si>
  <si>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</si>
  <si>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</si>
  <si>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</si>
  <si>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</si>
  <si>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</si>
  <si>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</si>
  <si>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</si>
  <si>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</si>
  <si>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</si>
  <si>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</si>
  <si>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</si>
  <si>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</si>
  <si>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</si>
  <si>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</si>
  <si>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</si>
  <si>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</si>
  <si>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</si>
  <si>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</si>
  <si>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</si>
  <si>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</si>
  <si>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</si>
  <si>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</si>
  <si>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</si>
  <si>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</si>
  <si>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</si>
  <si>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</si>
  <si>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</si>
  <si>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</si>
  <si>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</si>
  <si>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</si>
  <si>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</si>
  <si>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</si>
  <si>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</si>
  <si>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</si>
  <si>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</si>
  <si>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</si>
  <si>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</si>
  <si>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</si>
  <si>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</si>
  <si>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</si>
  <si>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</si>
  <si>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</si>
  <si>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</si>
  <si>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</si>
  <si>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</si>
  <si>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</si>
  <si>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</si>
  <si>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</si>
  <si>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</si>
  <si>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</si>
  <si>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</si>
  <si>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</si>
  <si>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</si>
  <si>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</si>
  <si>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</si>
  <si>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</si>
  <si>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</si>
  <si>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</si>
  <si>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</si>
  <si>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</si>
  <si>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</si>
  <si>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</si>
  <si>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</si>
  <si>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</si>
  <si>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</si>
  <si>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</si>
  <si>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</si>
  <si>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</si>
  <si>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</si>
  <si>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</si>
  <si>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</si>
  <si>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</si>
  <si>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</si>
  <si>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</si>
  <si>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</si>
  <si>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</si>
  <si>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0"/>
  </si>
  <si>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</si>
  <si>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</si>
  <si>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</si>
  <si>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</si>
  <si>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</si>
  <si>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</si>
  <si>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</si>
  <si>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</si>
  <si>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</si>
  <si>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</si>
  <si>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</si>
  <si>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</si>
  <si>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</si>
  <si>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</si>
  <si>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</si>
  <si>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</si>
  <si>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</si>
  <si>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</si>
  <si>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</si>
  <si>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</si>
  <si>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</si>
  <si>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</si>
  <si>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</si>
  <si>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</si>
  <si>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</si>
  <si>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</si>
  <si>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</si>
  <si>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</si>
  <si>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</si>
  <si>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</si>
  <si>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</si>
  <si>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</si>
  <si>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</si>
  <si>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公共施設整備基金</t>
  </si>
  <si>
    <t>　うち元金</t>
  </si>
  <si>
    <t>現年</t>
    <rPh sb="0" eb="1">
      <t>ゲン</t>
    </rPh>
    <rPh sb="1" eb="2">
      <t>ネン</t>
    </rPh>
    <phoneticPr fontId="6"/>
  </si>
  <si>
    <t>都道府県支出金</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</si>
  <si>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</si>
  <si>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</si>
  <si>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</si>
  <si>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</si>
  <si>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</si>
  <si>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</si>
  <si>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</si>
  <si>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</si>
  <si>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</si>
  <si>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</si>
  <si>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</si>
  <si>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</si>
  <si>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</si>
  <si>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</si>
  <si>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</si>
  <si>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</si>
  <si>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</si>
  <si>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</si>
  <si>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</si>
  <si>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</si>
  <si>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▲127</t>
  </si>
  <si>
    <t>下水道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</si>
  <si>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</si>
  <si>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</si>
  <si>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</si>
  <si>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</si>
  <si>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</si>
  <si>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</si>
  <si>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</si>
  <si>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</si>
  <si>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6"/>
  </si>
  <si>
    <t>簡易水道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</si>
  <si>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</si>
  <si>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</si>
  <si>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</si>
  <si>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</si>
  <si>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</si>
  <si>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</si>
  <si>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</si>
  <si>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</si>
  <si>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</si>
  <si>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</si>
  <si>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</si>
  <si>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</si>
  <si>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</si>
  <si>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</si>
  <si>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</si>
  <si>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</si>
  <si>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</si>
  <si>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</si>
  <si>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</si>
  <si>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</si>
  <si>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</si>
  <si>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</si>
  <si>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</si>
  <si>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</si>
  <si>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</si>
  <si>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</si>
  <si>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</si>
  <si>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</si>
  <si>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</si>
  <si>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</si>
  <si>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</si>
  <si>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</si>
  <si>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病院事業会計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</si>
  <si>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</si>
  <si>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</si>
  <si>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</si>
  <si>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</si>
  <si>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</si>
  <si>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</si>
  <si>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</si>
  <si>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</si>
  <si>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</si>
  <si>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</si>
  <si>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</si>
  <si>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</si>
  <si>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</si>
  <si>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</si>
  <si>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</si>
  <si>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</si>
  <si>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</si>
  <si>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</si>
  <si>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</si>
  <si>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</si>
  <si>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</si>
  <si>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</si>
  <si>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</si>
  <si>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</si>
  <si>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</si>
  <si>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</si>
  <si>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</si>
  <si>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</si>
  <si>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</si>
  <si>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</si>
  <si>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</si>
  <si>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</si>
  <si>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</si>
  <si>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</si>
  <si>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</si>
  <si>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</si>
  <si>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</si>
  <si>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</si>
  <si>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</si>
  <si>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</si>
  <si>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</si>
  <si>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</si>
  <si>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</si>
  <si>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</si>
  <si>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</si>
  <si>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</si>
  <si>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</si>
  <si>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</si>
  <si>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</si>
  <si>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</si>
  <si>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</si>
  <si>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</si>
  <si>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</si>
  <si>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</si>
  <si>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</si>
  <si>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</si>
  <si>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</si>
  <si>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</si>
  <si>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</si>
  <si>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</si>
  <si>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</si>
  <si>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</si>
  <si>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</si>
  <si>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</si>
  <si>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類似団体内平均(円)</t>
    <rPh sb="0" eb="2">
      <t>ルイジ</t>
    </rPh>
    <rPh sb="2" eb="4">
      <t>ダンタイ</t>
    </rPh>
    <phoneticPr fontId="6"/>
  </si>
  <si>
    <t>H28</t>
  </si>
  <si>
    <t>H30</t>
  </si>
  <si>
    <t>R01</t>
  </si>
  <si>
    <t>R02</t>
  </si>
  <si>
    <t>▲ 2.60</t>
  </si>
  <si>
    <t>その他会計（赤字）</t>
  </si>
  <si>
    <t>（百万円）</t>
  </si>
  <si>
    <t>H27末</t>
  </si>
  <si>
    <t>H28末</t>
  </si>
  <si>
    <t>H29末</t>
  </si>
  <si>
    <t>H30末</t>
  </si>
  <si>
    <t>R01末</t>
  </si>
  <si>
    <t>地域福祉基金</t>
  </si>
  <si>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</si>
  <si>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</si>
  <si>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</si>
  <si>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</si>
  <si>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t>
  </si>
  <si>
    <t>ふるさとまちづくり基金</t>
    <rPh sb="9" eb="11">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</si>
  <si>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</si>
  <si>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</si>
  <si>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</si>
  <si>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</si>
  <si>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は平成３０年度より減少に転じたものの、類似団体内平均を大きく上回っている。一方で、有形固定資産減価償却率は増加傾向にあるとともに、令和元年度を境に類似団体内平均よりもやや高い水準で推移している。
　将来負担比率については、普通交付税の新たな算定費目として「地域社会再生事業費」が創設されたことなどにより標準財政規模の額が増加した一方で、地方債の新規発行額が元利償還額を大幅に下回ったことにより、一般会計における地方債の現在高が減少したこと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72" eb="74">
      <t>レイワ</t>
    </rPh>
    <rPh sb="74" eb="75">
      <t>ハジメ</t>
    </rPh>
    <rPh sb="75" eb="77">
      <t>ネンド</t>
    </rPh>
    <rPh sb="78" eb="79">
      <t>サカイ</t>
    </rPh>
    <rPh sb="92" eb="93">
      <t>タカ</t>
    </rPh>
    <phoneticPr fontId="6"/>
  </si>
  <si>
    <t>　将来負担比率及び実質公債費比率は、近年減少傾向にあった数値が、平成２９年度において一時的に増加し、再び減少に転じたものの、依然として類似団体内平均値を共に上回っている。
　今後の将来負担比率は、大型事業の完了に伴い地方債の新規借入額が減少し、償還額が発行額を上回ることによって地方債残高の減少が見込まれるため、当面は比率の減少が見込まれる。一方で、実質公債費比率については、大型事業実施により発行された地方債の元利償還の開始や、公営企業に対する準元利償還金の増加が見込まれることから、将来を見据えた比率抑制に努め、これまで以上に公債費の適正化に取り組んでいく必要がある。</t>
    <rPh sb="220" eb="221">
      <t>タイ</t>
    </rPh>
    <rPh sb="223" eb="224">
      <t>ジュン</t>
    </rPh>
    <rPh sb="224" eb="226">
      <t>ガンリ</t>
    </rPh>
    <rPh sb="226" eb="229">
      <t>ショウカンキン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</si>
</sst>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1"/>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2"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0" fontId="3" fillId="0" borderId="30"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7FF7-4C5A-864B-37B1FDF27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93624</c:v>
                </c:pt>
                <c:pt idx="1">
                  <c:v>140713</c:v>
                </c:pt>
                <c:pt idx="2">
                  <c:v>38296</c:v>
                </c:pt>
                <c:pt idx="3">
                  <c:v>49365</c:v>
                </c:pt>
                <c:pt idx="4">
                  <c:v>65343</c:v>
                </c:pt>
              </c:numCache>
            </c:numRef>
          </c:val>
          <c:smooth val="0"/>
          <c:extLst>
            <c:ext xmlns:c16="http://schemas.microsoft.com/office/drawing/2014/chart" uri="{C3380CC4-5D6E-409C-BE32-E72D297353CC}">
              <c16:uniqueId val="{00000001-7FF7-4C5A-864B-37B1FDF27D7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65710127055E-2"/>
              <c:y val="7.516387022302840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6.51</c:v>
                </c:pt>
                <c:pt idx="1">
                  <c:v>4.6900000000000004</c:v>
                </c:pt>
                <c:pt idx="2">
                  <c:v>5.85</c:v>
                </c:pt>
                <c:pt idx="3">
                  <c:v>6.69</c:v>
                </c:pt>
                <c:pt idx="4">
                  <c:v>6.34</c:v>
                </c:pt>
              </c:numCache>
            </c:numRef>
          </c:val>
          <c:extLst>
            <c:ext xmlns:c16="http://schemas.microsoft.com/office/drawing/2014/chart" uri="{C3380CC4-5D6E-409C-BE32-E72D297353CC}">
              <c16:uniqueId val="{00000000-F419-4CB8-87BD-FECB32D55A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27.42</c:v>
                </c:pt>
                <c:pt idx="1">
                  <c:v>27.97</c:v>
                </c:pt>
                <c:pt idx="2">
                  <c:v>28.23</c:v>
                </c:pt>
                <c:pt idx="3">
                  <c:v>28.84</c:v>
                </c:pt>
                <c:pt idx="4">
                  <c:v>25.71</c:v>
                </c:pt>
              </c:numCache>
            </c:numRef>
          </c:val>
          <c:extLst>
            <c:ext xmlns:c16="http://schemas.microsoft.com/office/drawing/2014/chart" uri="{C3380CC4-5D6E-409C-BE32-E72D297353CC}">
              <c16:uniqueId val="{00000001-F419-4CB8-87BD-FECB32D55AC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1.81</c:v>
                </c:pt>
                <c:pt idx="1">
                  <c:v>-1.92</c:v>
                </c:pt>
                <c:pt idx="2">
                  <c:v>1.26</c:v>
                </c:pt>
                <c:pt idx="3">
                  <c:v>0.75</c:v>
                </c:pt>
                <c:pt idx="4">
                  <c:v>-2.6</c:v>
                </c:pt>
              </c:numCache>
            </c:numRef>
          </c:val>
          <c:smooth val="0"/>
          <c:extLst>
            <c:ext xmlns:c16="http://schemas.microsoft.com/office/drawing/2014/chart" uri="{C3380CC4-5D6E-409C-BE32-E72D297353CC}">
              <c16:uniqueId val="{00000002-F419-4CB8-87BD-FECB32D55A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25E-4AF2-84CD-3CA155B4FE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5E-4AF2-84CD-3CA155B4FE2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25E-4AF2-84CD-3CA155B4FE2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25E-4AF2-84CD-3CA155B4FE2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0.03</c:v>
                </c:pt>
                <c:pt idx="8">
                  <c:v>#N/A</c:v>
                </c:pt>
                <c:pt idx="9">
                  <c:v>0.03</c:v>
                </c:pt>
              </c:numCache>
            </c:numRef>
          </c:val>
          <c:extLst>
            <c:ext xmlns:c16="http://schemas.microsoft.com/office/drawing/2014/chart" uri="{C3380CC4-5D6E-409C-BE32-E72D297353CC}">
              <c16:uniqueId val="{00000004-025E-4AF2-84CD-3CA155B4FE2A}"/>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0.05</c:v>
                </c:pt>
                <c:pt idx="8">
                  <c:v>#N/A</c:v>
                </c:pt>
                <c:pt idx="9">
                  <c:v>0.06</c:v>
                </c:pt>
              </c:numCache>
            </c:numRef>
          </c:val>
          <c:extLst>
            <c:ext xmlns:c16="http://schemas.microsoft.com/office/drawing/2014/chart" uri="{C3380CC4-5D6E-409C-BE32-E72D297353CC}">
              <c16:uniqueId val="{00000005-025E-4AF2-84CD-3CA155B4FE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c:v>
                </c:pt>
                <c:pt idx="2">
                  <c:v>#N/A</c:v>
                </c:pt>
                <c:pt idx="3">
                  <c:v>0.57999999999999996</c:v>
                </c:pt>
                <c:pt idx="4">
                  <c:v>#N/A</c:v>
                </c:pt>
                <c:pt idx="5">
                  <c:v>7.0000000000000007E-2</c:v>
                </c:pt>
                <c:pt idx="6">
                  <c:v>#N/A</c:v>
                </c:pt>
                <c:pt idx="7">
                  <c:v>0.16</c:v>
                </c:pt>
                <c:pt idx="8">
                  <c:v>#N/A</c:v>
                </c:pt>
                <c:pt idx="9">
                  <c:v>0.38</c:v>
                </c:pt>
              </c:numCache>
            </c:numRef>
          </c:val>
          <c:extLst>
            <c:ext xmlns:c16="http://schemas.microsoft.com/office/drawing/2014/chart" uri="{C3380CC4-5D6E-409C-BE32-E72D297353CC}">
              <c16:uniqueId val="{00000006-025E-4AF2-84CD-3CA155B4FE2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0.78</c:v>
                </c:pt>
                <c:pt idx="4">
                  <c:v>#N/A</c:v>
                </c:pt>
                <c:pt idx="5">
                  <c:v>1.98</c:v>
                </c:pt>
                <c:pt idx="6">
                  <c:v>#N/A</c:v>
                </c:pt>
                <c:pt idx="7">
                  <c:v>2.02</c:v>
                </c:pt>
                <c:pt idx="8">
                  <c:v>#N/A</c:v>
                </c:pt>
                <c:pt idx="9">
                  <c:v>1.24</c:v>
                </c:pt>
              </c:numCache>
            </c:numRef>
          </c:val>
          <c:extLst>
            <c:ext xmlns:c16="http://schemas.microsoft.com/office/drawing/2014/chart" uri="{C3380CC4-5D6E-409C-BE32-E72D297353CC}">
              <c16:uniqueId val="{00000007-025E-4AF2-84CD-3CA155B4FE2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4.13</c:v>
                </c:pt>
                <c:pt idx="2">
                  <c:v>#N/A</c:v>
                </c:pt>
                <c:pt idx="3">
                  <c:v>3.85</c:v>
                </c:pt>
                <c:pt idx="4">
                  <c:v>#N/A</c:v>
                </c:pt>
                <c:pt idx="5">
                  <c:v>4.0199999999999996</c:v>
                </c:pt>
                <c:pt idx="6">
                  <c:v>#N/A</c:v>
                </c:pt>
                <c:pt idx="7">
                  <c:v>4.63</c:v>
                </c:pt>
                <c:pt idx="8">
                  <c:v>#N/A</c:v>
                </c:pt>
                <c:pt idx="9">
                  <c:v>4.01</c:v>
                </c:pt>
              </c:numCache>
            </c:numRef>
          </c:val>
          <c:extLst>
            <c:ext xmlns:c16="http://schemas.microsoft.com/office/drawing/2014/chart" uri="{C3380CC4-5D6E-409C-BE32-E72D297353CC}">
              <c16:uniqueId val="{00000008-025E-4AF2-84CD-3CA155B4FE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6.51</c:v>
                </c:pt>
                <c:pt idx="2">
                  <c:v>#N/A</c:v>
                </c:pt>
                <c:pt idx="3">
                  <c:v>4.6900000000000004</c:v>
                </c:pt>
                <c:pt idx="4">
                  <c:v>#N/A</c:v>
                </c:pt>
                <c:pt idx="5">
                  <c:v>5.84</c:v>
                </c:pt>
                <c:pt idx="6">
                  <c:v>#N/A</c:v>
                </c:pt>
                <c:pt idx="7">
                  <c:v>6.69</c:v>
                </c:pt>
                <c:pt idx="8">
                  <c:v>#N/A</c:v>
                </c:pt>
                <c:pt idx="9">
                  <c:v>6.34</c:v>
                </c:pt>
              </c:numCache>
            </c:numRef>
          </c:val>
          <c:extLst>
            <c:ext xmlns:c16="http://schemas.microsoft.com/office/drawing/2014/chart" uri="{C3380CC4-5D6E-409C-BE32-E72D297353CC}">
              <c16:uniqueId val="{00000009-025E-4AF2-84CD-3CA155B4FE2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1423</c:v>
                </c:pt>
                <c:pt idx="5">
                  <c:v>1466</c:v>
                </c:pt>
                <c:pt idx="8">
                  <c:v>1418</c:v>
                </c:pt>
                <c:pt idx="11">
                  <c:v>1331</c:v>
                </c:pt>
                <c:pt idx="14">
                  <c:v>1349</c:v>
                </c:pt>
              </c:numCache>
            </c:numRef>
          </c:val>
          <c:extLst>
            <c:ext xmlns:c16="http://schemas.microsoft.com/office/drawing/2014/chart" uri="{C3380CC4-5D6E-409C-BE32-E72D297353CC}">
              <c16:uniqueId val="{00000000-6CD7-41F0-9B95-D587A6FA2A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D7-41F0-9B95-D587A6FA2A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D7-41F0-9B95-D587A6FA2A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115</c:v>
                </c:pt>
                <c:pt idx="3">
                  <c:v>117</c:v>
                </c:pt>
                <c:pt idx="6">
                  <c:v>101</c:v>
                </c:pt>
                <c:pt idx="9">
                  <c:v>110</c:v>
                </c:pt>
                <c:pt idx="12">
                  <c:v>138</c:v>
                </c:pt>
              </c:numCache>
            </c:numRef>
          </c:val>
          <c:extLst>
            <c:ext xmlns:c16="http://schemas.microsoft.com/office/drawing/2014/chart" uri="{C3380CC4-5D6E-409C-BE32-E72D297353CC}">
              <c16:uniqueId val="{00000003-6CD7-41F0-9B95-D587A6FA2A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411</c:v>
                </c:pt>
                <c:pt idx="3">
                  <c:v>415</c:v>
                </c:pt>
                <c:pt idx="6">
                  <c:v>396</c:v>
                </c:pt>
                <c:pt idx="9">
                  <c:v>410</c:v>
                </c:pt>
                <c:pt idx="12">
                  <c:v>409</c:v>
                </c:pt>
              </c:numCache>
            </c:numRef>
          </c:val>
          <c:extLst>
            <c:ext xmlns:c16="http://schemas.microsoft.com/office/drawing/2014/chart" uri="{C3380CC4-5D6E-409C-BE32-E72D297353CC}">
              <c16:uniqueId val="{00000004-6CD7-41F0-9B95-D587A6FA2A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D7-41F0-9B95-D587A6FA2A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D7-41F0-9B95-D587A6FA2A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1506</c:v>
                </c:pt>
                <c:pt idx="3">
                  <c:v>1601</c:v>
                </c:pt>
                <c:pt idx="6">
                  <c:v>1516</c:v>
                </c:pt>
                <c:pt idx="9">
                  <c:v>1436</c:v>
                </c:pt>
                <c:pt idx="12">
                  <c:v>1519</c:v>
                </c:pt>
              </c:numCache>
            </c:numRef>
          </c:val>
          <c:extLst>
            <c:ext xmlns:c16="http://schemas.microsoft.com/office/drawing/2014/chart" uri="{C3380CC4-5D6E-409C-BE32-E72D297353CC}">
              <c16:uniqueId val="{00000007-6CD7-41F0-9B95-D587A6FA2AB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609</c:v>
                </c:pt>
                <c:pt idx="2">
                  <c:v>#N/A</c:v>
                </c:pt>
                <c:pt idx="3">
                  <c:v>#N/A</c:v>
                </c:pt>
                <c:pt idx="4">
                  <c:v>667</c:v>
                </c:pt>
                <c:pt idx="5">
                  <c:v>#N/A</c:v>
                </c:pt>
                <c:pt idx="6">
                  <c:v>#N/A</c:v>
                </c:pt>
                <c:pt idx="7">
                  <c:v>595</c:v>
                </c:pt>
                <c:pt idx="8">
                  <c:v>#N/A</c:v>
                </c:pt>
                <c:pt idx="9">
                  <c:v>#N/A</c:v>
                </c:pt>
                <c:pt idx="10">
                  <c:v>625</c:v>
                </c:pt>
                <c:pt idx="11">
                  <c:v>#N/A</c:v>
                </c:pt>
                <c:pt idx="12">
                  <c:v>#N/A</c:v>
                </c:pt>
                <c:pt idx="13">
                  <c:v>717</c:v>
                </c:pt>
                <c:pt idx="14">
                  <c:v>#N/A</c:v>
                </c:pt>
              </c:numCache>
            </c:numRef>
          </c:val>
          <c:smooth val="0"/>
          <c:extLst>
            <c:ext xmlns:c16="http://schemas.microsoft.com/office/drawing/2014/chart" uri="{C3380CC4-5D6E-409C-BE32-E72D297353CC}">
              <c16:uniqueId val="{00000008-6CD7-41F0-9B95-D587A6FA2A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14537</c:v>
                </c:pt>
                <c:pt idx="5">
                  <c:v>14142</c:v>
                </c:pt>
                <c:pt idx="8">
                  <c:v>13600</c:v>
                </c:pt>
                <c:pt idx="11">
                  <c:v>13108</c:v>
                </c:pt>
                <c:pt idx="14">
                  <c:v>12628</c:v>
                </c:pt>
              </c:numCache>
            </c:numRef>
          </c:val>
          <c:extLst>
            <c:ext xmlns:c16="http://schemas.microsoft.com/office/drawing/2014/chart" uri="{C3380CC4-5D6E-409C-BE32-E72D297353CC}">
              <c16:uniqueId val="{00000000-6844-4314-93E5-A930FF6F10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89</c:v>
                </c:pt>
                <c:pt idx="5">
                  <c:v>81</c:v>
                </c:pt>
                <c:pt idx="8">
                  <c:v>88</c:v>
                </c:pt>
                <c:pt idx="11">
                  <c:v>92</c:v>
                </c:pt>
                <c:pt idx="14">
                  <c:v>77</c:v>
                </c:pt>
              </c:numCache>
            </c:numRef>
          </c:val>
          <c:extLst>
            <c:ext xmlns:c16="http://schemas.microsoft.com/office/drawing/2014/chart" uri="{C3380CC4-5D6E-409C-BE32-E72D297353CC}">
              <c16:uniqueId val="{00000001-6844-4314-93E5-A930FF6F10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4828</c:v>
                </c:pt>
                <c:pt idx="5">
                  <c:v>4519</c:v>
                </c:pt>
                <c:pt idx="8">
                  <c:v>4598</c:v>
                </c:pt>
                <c:pt idx="11">
                  <c:v>4736</c:v>
                </c:pt>
                <c:pt idx="14">
                  <c:v>5031</c:v>
                </c:pt>
              </c:numCache>
            </c:numRef>
          </c:val>
          <c:extLst>
            <c:ext xmlns:c16="http://schemas.microsoft.com/office/drawing/2014/chart" uri="{C3380CC4-5D6E-409C-BE32-E72D297353CC}">
              <c16:uniqueId val="{00000002-6844-4314-93E5-A930FF6F10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44-4314-93E5-A930FF6F10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44-4314-93E5-A930FF6F10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44-4314-93E5-A930FF6F10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2474</c:v>
                </c:pt>
                <c:pt idx="3">
                  <c:v>2467</c:v>
                </c:pt>
                <c:pt idx="6">
                  <c:v>2374</c:v>
                </c:pt>
                <c:pt idx="9">
                  <c:v>2342</c:v>
                </c:pt>
                <c:pt idx="12">
                  <c:v>2343</c:v>
                </c:pt>
              </c:numCache>
            </c:numRef>
          </c:val>
          <c:extLst>
            <c:ext xmlns:c16="http://schemas.microsoft.com/office/drawing/2014/chart" uri="{C3380CC4-5D6E-409C-BE32-E72D297353CC}">
              <c16:uniqueId val="{00000006-6844-4314-93E5-A930FF6F10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1400</c:v>
                </c:pt>
                <c:pt idx="3">
                  <c:v>1459</c:v>
                </c:pt>
                <c:pt idx="6">
                  <c:v>1518</c:v>
                </c:pt>
                <c:pt idx="9">
                  <c:v>1425</c:v>
                </c:pt>
                <c:pt idx="12">
                  <c:v>1473</c:v>
                </c:pt>
              </c:numCache>
            </c:numRef>
          </c:val>
          <c:extLst>
            <c:ext xmlns:c16="http://schemas.microsoft.com/office/drawing/2014/chart" uri="{C3380CC4-5D6E-409C-BE32-E72D297353CC}">
              <c16:uniqueId val="{00000007-6844-4314-93E5-A930FF6F10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4920</c:v>
                </c:pt>
                <c:pt idx="3">
                  <c:v>4871</c:v>
                </c:pt>
                <c:pt idx="6">
                  <c:v>4765</c:v>
                </c:pt>
                <c:pt idx="9">
                  <c:v>4550</c:v>
                </c:pt>
                <c:pt idx="12">
                  <c:v>4231</c:v>
                </c:pt>
              </c:numCache>
            </c:numRef>
          </c:val>
          <c:extLst>
            <c:ext xmlns:c16="http://schemas.microsoft.com/office/drawing/2014/chart" uri="{C3380CC4-5D6E-409C-BE32-E72D297353CC}">
              <c16:uniqueId val="{00000008-6844-4314-93E5-A930FF6F10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44-4314-93E5-A930FF6F10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14248</c:v>
                </c:pt>
                <c:pt idx="3">
                  <c:v>14467</c:v>
                </c:pt>
                <c:pt idx="6">
                  <c:v>13813</c:v>
                </c:pt>
                <c:pt idx="9">
                  <c:v>13411</c:v>
                </c:pt>
                <c:pt idx="12">
                  <c:v>13108</c:v>
                </c:pt>
              </c:numCache>
            </c:numRef>
          </c:val>
          <c:extLst>
            <c:ext xmlns:c16="http://schemas.microsoft.com/office/drawing/2014/chart" uri="{C3380CC4-5D6E-409C-BE32-E72D297353CC}">
              <c16:uniqueId val="{0000000A-6844-4314-93E5-A930FF6F107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3587</c:v>
                </c:pt>
                <c:pt idx="2">
                  <c:v>#N/A</c:v>
                </c:pt>
                <c:pt idx="3">
                  <c:v>#N/A</c:v>
                </c:pt>
                <c:pt idx="4">
                  <c:v>4522</c:v>
                </c:pt>
                <c:pt idx="5">
                  <c:v>#N/A</c:v>
                </c:pt>
                <c:pt idx="6">
                  <c:v>#N/A</c:v>
                </c:pt>
                <c:pt idx="7">
                  <c:v>4183</c:v>
                </c:pt>
                <c:pt idx="8">
                  <c:v>#N/A</c:v>
                </c:pt>
                <c:pt idx="9">
                  <c:v>#N/A</c:v>
                </c:pt>
                <c:pt idx="10">
                  <c:v>3791</c:v>
                </c:pt>
                <c:pt idx="11">
                  <c:v>#N/A</c:v>
                </c:pt>
                <c:pt idx="12">
                  <c:v>#N/A</c:v>
                </c:pt>
                <c:pt idx="13">
                  <c:v>3420</c:v>
                </c:pt>
                <c:pt idx="14">
                  <c:v>#N/A</c:v>
                </c:pt>
              </c:numCache>
            </c:numRef>
          </c:val>
          <c:smooth val="0"/>
          <c:extLst>
            <c:ext xmlns:c16="http://schemas.microsoft.com/office/drawing/2014/chart" uri="{C3380CC4-5D6E-409C-BE32-E72D297353CC}">
              <c16:uniqueId val="{0000000B-6844-4314-93E5-A930FF6F10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2093</c:v>
                </c:pt>
                <c:pt idx="1">
                  <c:v>2096</c:v>
                </c:pt>
                <c:pt idx="2">
                  <c:v>1916</c:v>
                </c:pt>
              </c:numCache>
            </c:numRef>
          </c:val>
          <c:extLst>
            <c:ext xmlns:c16="http://schemas.microsoft.com/office/drawing/2014/chart" uri="{C3380CC4-5D6E-409C-BE32-E72D297353CC}">
              <c16:uniqueId val="{00000000-4FB2-484D-9E57-FF9DF73367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681</c:v>
                </c:pt>
                <c:pt idx="1">
                  <c:v>672</c:v>
                </c:pt>
                <c:pt idx="2">
                  <c:v>661</c:v>
                </c:pt>
              </c:numCache>
            </c:numRef>
          </c:val>
          <c:extLst>
            <c:ext xmlns:c16="http://schemas.microsoft.com/office/drawing/2014/chart" uri="{C3380CC4-5D6E-409C-BE32-E72D297353CC}">
              <c16:uniqueId val="{00000001-4FB2-484D-9E57-FF9DF73367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1582</c:v>
                </c:pt>
                <c:pt idx="1">
                  <c:v>1605</c:v>
                </c:pt>
                <c:pt idx="2">
                  <c:v>1976</c:v>
                </c:pt>
              </c:numCache>
            </c:numRef>
          </c:val>
          <c:extLst>
            <c:ext xmlns:c16="http://schemas.microsoft.com/office/drawing/2014/chart" uri="{C3380CC4-5D6E-409C-BE32-E72D297353CC}">
              <c16:uniqueId val="{00000002-4FB2-484D-9E57-FF9DF73367A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B2D-4D89-A1A3-0FC3F7CB616A}"/>
              </c:ext>
            </c:extLst>
          </c:dPt>
          <c:dPt>
            <c:idx val="1"/>
            <c:bubble3D val="0"/>
            <c:extLst>
              <c:ext xmlns:c16="http://schemas.microsoft.com/office/drawing/2014/chart" uri="{C3380CC4-5D6E-409C-BE32-E72D297353CC}">
                <c16:uniqueId val="{00000001-9B2D-4D89-A1A3-0FC3F7CB616A}"/>
              </c:ext>
            </c:extLst>
          </c:dPt>
          <c:dPt>
            <c:idx val="2"/>
            <c:bubble3D val="0"/>
            <c:extLst>
              <c:ext xmlns:c16="http://schemas.microsoft.com/office/drawing/2014/chart" uri="{C3380CC4-5D6E-409C-BE32-E72D297353CC}">
                <c16:uniqueId val="{00000002-9B2D-4D89-A1A3-0FC3F7CB616A}"/>
              </c:ext>
            </c:extLst>
          </c:dPt>
          <c:dPt>
            <c:idx val="3"/>
            <c:bubble3D val="0"/>
            <c:extLst>
              <c:ext xmlns:c16="http://schemas.microsoft.com/office/drawing/2014/chart" uri="{C3380CC4-5D6E-409C-BE32-E72D297353CC}">
                <c16:uniqueId val="{00000003-9B2D-4D89-A1A3-0FC3F7CB616A}"/>
              </c:ext>
            </c:extLst>
          </c:dPt>
          <c:dPt>
            <c:idx val="4"/>
            <c:bubble3D val="0"/>
            <c:extLst>
              <c:ext xmlns:c16="http://schemas.microsoft.com/office/drawing/2014/chart" uri="{C3380CC4-5D6E-409C-BE32-E72D297353CC}">
                <c16:uniqueId val="{00000004-9B2D-4D89-A1A3-0FC3F7CB616A}"/>
              </c:ext>
            </c:extLst>
          </c:dPt>
          <c:dPt>
            <c:idx val="8"/>
            <c:bubble3D val="0"/>
            <c:extLst>
              <c:ext xmlns:c16="http://schemas.microsoft.com/office/drawing/2014/chart" uri="{C3380CC4-5D6E-409C-BE32-E72D297353CC}">
                <c16:uniqueId val="{00000005-9B2D-4D89-A1A3-0FC3F7CB616A}"/>
              </c:ext>
            </c:extLst>
          </c:dPt>
          <c:dPt>
            <c:idx val="16"/>
            <c:bubble3D val="0"/>
            <c:extLst>
              <c:ext xmlns:c16="http://schemas.microsoft.com/office/drawing/2014/chart" uri="{C3380CC4-5D6E-409C-BE32-E72D297353CC}">
                <c16:uniqueId val="{00000006-9B2D-4D89-A1A3-0FC3F7CB616A}"/>
              </c:ext>
            </c:extLst>
          </c:dPt>
          <c:dPt>
            <c:idx val="24"/>
            <c:bubble3D val="0"/>
            <c:extLst>
              <c:ext xmlns:c16="http://schemas.microsoft.com/office/drawing/2014/chart" uri="{C3380CC4-5D6E-409C-BE32-E72D297353CC}">
                <c16:uniqueId val="{00000007-9B2D-4D89-A1A3-0FC3F7CB616A}"/>
              </c:ext>
            </c:extLst>
          </c:dPt>
          <c:dPt>
            <c:idx val="32"/>
            <c:bubble3D val="0"/>
            <c:extLst>
              <c:ext xmlns:c16="http://schemas.microsoft.com/office/drawing/2014/chart" uri="{C3380CC4-5D6E-409C-BE32-E72D297353CC}">
                <c16:uniqueId val="{00000008-9B2D-4D89-A1A3-0FC3F7CB616A}"/>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2D-4D89-A1A3-0FC3F7CB616A}"/>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B2D-4D89-A1A3-0FC3F7CB616A}"/>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B2D-4D89-A1A3-0FC3F7CB616A}"/>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B2D-4D89-A1A3-0FC3F7CB616A}"/>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B2D-4D89-A1A3-0FC3F7CB616A}"/>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2D-4D89-A1A3-0FC3F7CB616A}"/>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2D-4D89-A1A3-0FC3F7CB616A}"/>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B2D-4D89-A1A3-0FC3F7CB616A}"/>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B2D-4D89-A1A3-0FC3F7CB616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57.9</c:v>
                </c:pt>
                <c:pt idx="16">
                  <c:v>59.9</c:v>
                </c:pt>
                <c:pt idx="24">
                  <c:v>61.8</c:v>
                </c:pt>
                <c:pt idx="32">
                  <c:v>63.6</c:v>
                </c:pt>
              </c:numCache>
            </c:numRef>
          </c:xVal>
          <c:yVal>
            <c:numRef>
              <c:f>公会計指標分析・財政指標組合せ分析表!$BP$51:$DC$51</c:f>
              <c:numCache>
                <c:formatCode>#,##0.0;"▲ "#,##0.0</c:formatCode>
                <c:ptCount val="40"/>
                <c:pt idx="0">
                  <c:v>57.9</c:v>
                </c:pt>
                <c:pt idx="8">
                  <c:v>75.3</c:v>
                </c:pt>
                <c:pt idx="16">
                  <c:v>69.5</c:v>
                </c:pt>
                <c:pt idx="24">
                  <c:v>63.6</c:v>
                </c:pt>
                <c:pt idx="32">
                  <c:v>55.8</c:v>
                </c:pt>
              </c:numCache>
            </c:numRef>
          </c:yVal>
          <c:smooth val="0"/>
          <c:extLst>
            <c:ext xmlns:c16="http://schemas.microsoft.com/office/drawing/2014/chart" uri="{C3380CC4-5D6E-409C-BE32-E72D297353CC}">
              <c16:uniqueId val="{00000009-9B2D-4D89-A1A3-0FC3F7CB61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B2D-4D89-A1A3-0FC3F7CB616A}"/>
              </c:ext>
            </c:extLst>
          </c:dPt>
          <c:dPt>
            <c:idx val="1"/>
            <c:bubble3D val="0"/>
            <c:extLst>
              <c:ext xmlns:c16="http://schemas.microsoft.com/office/drawing/2014/chart" uri="{C3380CC4-5D6E-409C-BE32-E72D297353CC}">
                <c16:uniqueId val="{0000000B-9B2D-4D89-A1A3-0FC3F7CB616A}"/>
              </c:ext>
            </c:extLst>
          </c:dPt>
          <c:dPt>
            <c:idx val="2"/>
            <c:bubble3D val="0"/>
            <c:extLst>
              <c:ext xmlns:c16="http://schemas.microsoft.com/office/drawing/2014/chart" uri="{C3380CC4-5D6E-409C-BE32-E72D297353CC}">
                <c16:uniqueId val="{0000000C-9B2D-4D89-A1A3-0FC3F7CB616A}"/>
              </c:ext>
            </c:extLst>
          </c:dPt>
          <c:dPt>
            <c:idx val="3"/>
            <c:bubble3D val="0"/>
            <c:extLst>
              <c:ext xmlns:c16="http://schemas.microsoft.com/office/drawing/2014/chart" uri="{C3380CC4-5D6E-409C-BE32-E72D297353CC}">
                <c16:uniqueId val="{0000000D-9B2D-4D89-A1A3-0FC3F7CB616A}"/>
              </c:ext>
            </c:extLst>
          </c:dPt>
          <c:dPt>
            <c:idx val="4"/>
            <c:bubble3D val="0"/>
            <c:extLst>
              <c:ext xmlns:c16="http://schemas.microsoft.com/office/drawing/2014/chart" uri="{C3380CC4-5D6E-409C-BE32-E72D297353CC}">
                <c16:uniqueId val="{0000000E-9B2D-4D89-A1A3-0FC3F7CB616A}"/>
              </c:ext>
            </c:extLst>
          </c:dPt>
          <c:dPt>
            <c:idx val="8"/>
            <c:bubble3D val="0"/>
            <c:extLst>
              <c:ext xmlns:c16="http://schemas.microsoft.com/office/drawing/2014/chart" uri="{C3380CC4-5D6E-409C-BE32-E72D297353CC}">
                <c16:uniqueId val="{0000000F-9B2D-4D89-A1A3-0FC3F7CB616A}"/>
              </c:ext>
            </c:extLst>
          </c:dPt>
          <c:dPt>
            <c:idx val="16"/>
            <c:bubble3D val="0"/>
            <c:extLst>
              <c:ext xmlns:c16="http://schemas.microsoft.com/office/drawing/2014/chart" uri="{C3380CC4-5D6E-409C-BE32-E72D297353CC}">
                <c16:uniqueId val="{00000010-9B2D-4D89-A1A3-0FC3F7CB616A}"/>
              </c:ext>
            </c:extLst>
          </c:dPt>
          <c:dPt>
            <c:idx val="24"/>
            <c:bubble3D val="0"/>
            <c:extLst>
              <c:ext xmlns:c16="http://schemas.microsoft.com/office/drawing/2014/chart" uri="{C3380CC4-5D6E-409C-BE32-E72D297353CC}">
                <c16:uniqueId val="{00000011-9B2D-4D89-A1A3-0FC3F7CB616A}"/>
              </c:ext>
            </c:extLst>
          </c:dPt>
          <c:dPt>
            <c:idx val="32"/>
            <c:bubble3D val="0"/>
            <c:extLst>
              <c:ext xmlns:c16="http://schemas.microsoft.com/office/drawing/2014/chart" uri="{C3380CC4-5D6E-409C-BE32-E72D297353CC}">
                <c16:uniqueId val="{00000012-9B2D-4D89-A1A3-0FC3F7CB616A}"/>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B2D-4D89-A1A3-0FC3F7CB616A}"/>
                </c:ext>
              </c:extLst>
            </c:dLbl>
            <c:dLbl>
              <c:idx val="1"/>
              <c:delete val="1"/>
              <c:extLst>
                <c:ext xmlns:c15="http://schemas.microsoft.com/office/drawing/2012/chart" uri="{CE6537A1-D6FC-4f65-9D91-7224C49458BB}"/>
                <c:ext xmlns:c16="http://schemas.microsoft.com/office/drawing/2014/chart" uri="{C3380CC4-5D6E-409C-BE32-E72D297353CC}">
                  <c16:uniqueId val="{0000000B-9B2D-4D89-A1A3-0FC3F7CB616A}"/>
                </c:ext>
              </c:extLst>
            </c:dLbl>
            <c:dLbl>
              <c:idx val="2"/>
              <c:delete val="1"/>
              <c:extLst>
                <c:ext xmlns:c15="http://schemas.microsoft.com/office/drawing/2012/chart" uri="{CE6537A1-D6FC-4f65-9D91-7224C49458BB}"/>
                <c:ext xmlns:c16="http://schemas.microsoft.com/office/drawing/2014/chart" uri="{C3380CC4-5D6E-409C-BE32-E72D297353CC}">
                  <c16:uniqueId val="{0000000C-9B2D-4D89-A1A3-0FC3F7CB616A}"/>
                </c:ext>
              </c:extLst>
            </c:dLbl>
            <c:dLbl>
              <c:idx val="3"/>
              <c:delete val="1"/>
              <c:extLst>
                <c:ext xmlns:c15="http://schemas.microsoft.com/office/drawing/2012/chart" uri="{CE6537A1-D6FC-4f65-9D91-7224C49458BB}"/>
                <c:ext xmlns:c16="http://schemas.microsoft.com/office/drawing/2014/chart" uri="{C3380CC4-5D6E-409C-BE32-E72D297353CC}">
                  <c16:uniqueId val="{0000000D-9B2D-4D89-A1A3-0FC3F7CB616A}"/>
                </c:ext>
              </c:extLst>
            </c:dLbl>
            <c:dLbl>
              <c:idx val="4"/>
              <c:delete val="1"/>
              <c:extLst>
                <c:ext xmlns:c15="http://schemas.microsoft.com/office/drawing/2012/chart" uri="{CE6537A1-D6FC-4f65-9D91-7224C49458BB}"/>
                <c:ext xmlns:c16="http://schemas.microsoft.com/office/drawing/2014/chart" uri="{C3380CC4-5D6E-409C-BE32-E72D297353CC}">
                  <c16:uniqueId val="{0000000E-9B2D-4D89-A1A3-0FC3F7CB616A}"/>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B2D-4D89-A1A3-0FC3F7CB616A}"/>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B2D-4D89-A1A3-0FC3F7CB616A}"/>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B2D-4D89-A1A3-0FC3F7CB616A}"/>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B2D-4D89-A1A3-0FC3F7CB616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9B2D-4D89-A1A3-0FC3F7CB616A}"/>
            </c:ext>
          </c:extLst>
        </c:ser>
        <c:dLbls>
          <c:showLegendKey val="0"/>
          <c:showVal val="1"/>
          <c:showCatName val="0"/>
          <c:showSerName val="0"/>
          <c:showPercent val="0"/>
          <c:showBubbleSize val="0"/>
        </c:dLbls>
        <c:axId val="3"/>
        <c:axId val="2"/>
      </c:scatterChart>
      <c:valAx>
        <c:axId val="3"/>
        <c:scaling>
          <c:orientation val="maxMin"/>
          <c:max val="64"/>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04144142174"/>
              <c:y val="0.907929617350462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03011465672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F4A-40E3-9BAD-12EA2CD6F682}"/>
              </c:ext>
            </c:extLst>
          </c:dPt>
          <c:dPt>
            <c:idx val="1"/>
            <c:bubble3D val="0"/>
            <c:extLst>
              <c:ext xmlns:c16="http://schemas.microsoft.com/office/drawing/2014/chart" uri="{C3380CC4-5D6E-409C-BE32-E72D297353CC}">
                <c16:uniqueId val="{00000001-DF4A-40E3-9BAD-12EA2CD6F682}"/>
              </c:ext>
            </c:extLst>
          </c:dPt>
          <c:dPt>
            <c:idx val="2"/>
            <c:bubble3D val="0"/>
            <c:extLst>
              <c:ext xmlns:c16="http://schemas.microsoft.com/office/drawing/2014/chart" uri="{C3380CC4-5D6E-409C-BE32-E72D297353CC}">
                <c16:uniqueId val="{00000002-DF4A-40E3-9BAD-12EA2CD6F682}"/>
              </c:ext>
            </c:extLst>
          </c:dPt>
          <c:dPt>
            <c:idx val="3"/>
            <c:bubble3D val="0"/>
            <c:extLst>
              <c:ext xmlns:c16="http://schemas.microsoft.com/office/drawing/2014/chart" uri="{C3380CC4-5D6E-409C-BE32-E72D297353CC}">
                <c16:uniqueId val="{00000003-DF4A-40E3-9BAD-12EA2CD6F682}"/>
              </c:ext>
            </c:extLst>
          </c:dPt>
          <c:dPt>
            <c:idx val="4"/>
            <c:bubble3D val="0"/>
            <c:extLst>
              <c:ext xmlns:c16="http://schemas.microsoft.com/office/drawing/2014/chart" uri="{C3380CC4-5D6E-409C-BE32-E72D297353CC}">
                <c16:uniqueId val="{00000004-DF4A-40E3-9BAD-12EA2CD6F682}"/>
              </c:ext>
            </c:extLst>
          </c:dPt>
          <c:dPt>
            <c:idx val="8"/>
            <c:bubble3D val="0"/>
            <c:extLst>
              <c:ext xmlns:c16="http://schemas.microsoft.com/office/drawing/2014/chart" uri="{C3380CC4-5D6E-409C-BE32-E72D297353CC}">
                <c16:uniqueId val="{00000005-DF4A-40E3-9BAD-12EA2CD6F682}"/>
              </c:ext>
            </c:extLst>
          </c:dPt>
          <c:dPt>
            <c:idx val="16"/>
            <c:bubble3D val="0"/>
            <c:extLst>
              <c:ext xmlns:c16="http://schemas.microsoft.com/office/drawing/2014/chart" uri="{C3380CC4-5D6E-409C-BE32-E72D297353CC}">
                <c16:uniqueId val="{00000006-DF4A-40E3-9BAD-12EA2CD6F682}"/>
              </c:ext>
            </c:extLst>
          </c:dPt>
          <c:dPt>
            <c:idx val="24"/>
            <c:bubble3D val="0"/>
            <c:extLst>
              <c:ext xmlns:c16="http://schemas.microsoft.com/office/drawing/2014/chart" uri="{C3380CC4-5D6E-409C-BE32-E72D297353CC}">
                <c16:uniqueId val="{00000007-DF4A-40E3-9BAD-12EA2CD6F682}"/>
              </c:ext>
            </c:extLst>
          </c:dPt>
          <c:dPt>
            <c:idx val="32"/>
            <c:bubble3D val="0"/>
            <c:extLst>
              <c:ext xmlns:c16="http://schemas.microsoft.com/office/drawing/2014/chart" uri="{C3380CC4-5D6E-409C-BE32-E72D297353CC}">
                <c16:uniqueId val="{00000008-DF4A-40E3-9BAD-12EA2CD6F682}"/>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4A-40E3-9BAD-12EA2CD6F68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A-40E3-9BAD-12EA2CD6F68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A-40E3-9BAD-12EA2CD6F68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A-40E3-9BAD-12EA2CD6F68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A-40E3-9BAD-12EA2CD6F682}"/>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F4A-40E3-9BAD-12EA2CD6F682}"/>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F4A-40E3-9BAD-12EA2CD6F682}"/>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F4A-40E3-9BAD-12EA2CD6F682}"/>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F4A-40E3-9BAD-12EA2CD6F68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10.3</c:v>
                </c:pt>
                <c:pt idx="16">
                  <c:v>10.199999999999999</c:v>
                </c:pt>
                <c:pt idx="24">
                  <c:v>10.5</c:v>
                </c:pt>
                <c:pt idx="32">
                  <c:v>10.7</c:v>
                </c:pt>
              </c:numCache>
            </c:numRef>
          </c:xVal>
          <c:yVal>
            <c:numRef>
              <c:f>公会計指標分析・財政指標組合せ分析表!$BP$73:$DC$73</c:f>
              <c:numCache>
                <c:formatCode>#,##0.0;"▲ "#,##0.0</c:formatCode>
                <c:ptCount val="40"/>
                <c:pt idx="0">
                  <c:v>57.9</c:v>
                </c:pt>
                <c:pt idx="8">
                  <c:v>75.3</c:v>
                </c:pt>
                <c:pt idx="16">
                  <c:v>69.5</c:v>
                </c:pt>
                <c:pt idx="24">
                  <c:v>63.6</c:v>
                </c:pt>
                <c:pt idx="32">
                  <c:v>55.8</c:v>
                </c:pt>
              </c:numCache>
            </c:numRef>
          </c:yVal>
          <c:smooth val="0"/>
          <c:extLst>
            <c:ext xmlns:c16="http://schemas.microsoft.com/office/drawing/2014/chart" uri="{C3380CC4-5D6E-409C-BE32-E72D297353CC}">
              <c16:uniqueId val="{00000009-DF4A-40E3-9BAD-12EA2CD6F6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F4A-40E3-9BAD-12EA2CD6F682}"/>
              </c:ext>
            </c:extLst>
          </c:dPt>
          <c:dPt>
            <c:idx val="1"/>
            <c:bubble3D val="0"/>
            <c:extLst>
              <c:ext xmlns:c16="http://schemas.microsoft.com/office/drawing/2014/chart" uri="{C3380CC4-5D6E-409C-BE32-E72D297353CC}">
                <c16:uniqueId val="{0000000B-DF4A-40E3-9BAD-12EA2CD6F682}"/>
              </c:ext>
            </c:extLst>
          </c:dPt>
          <c:dPt>
            <c:idx val="2"/>
            <c:bubble3D val="0"/>
            <c:extLst>
              <c:ext xmlns:c16="http://schemas.microsoft.com/office/drawing/2014/chart" uri="{C3380CC4-5D6E-409C-BE32-E72D297353CC}">
                <c16:uniqueId val="{0000000C-DF4A-40E3-9BAD-12EA2CD6F682}"/>
              </c:ext>
            </c:extLst>
          </c:dPt>
          <c:dPt>
            <c:idx val="3"/>
            <c:bubble3D val="0"/>
            <c:extLst>
              <c:ext xmlns:c16="http://schemas.microsoft.com/office/drawing/2014/chart" uri="{C3380CC4-5D6E-409C-BE32-E72D297353CC}">
                <c16:uniqueId val="{0000000D-DF4A-40E3-9BAD-12EA2CD6F682}"/>
              </c:ext>
            </c:extLst>
          </c:dPt>
          <c:dPt>
            <c:idx val="4"/>
            <c:bubble3D val="0"/>
            <c:extLst>
              <c:ext xmlns:c16="http://schemas.microsoft.com/office/drawing/2014/chart" uri="{C3380CC4-5D6E-409C-BE32-E72D297353CC}">
                <c16:uniqueId val="{0000000E-DF4A-40E3-9BAD-12EA2CD6F682}"/>
              </c:ext>
            </c:extLst>
          </c:dPt>
          <c:dPt>
            <c:idx val="8"/>
            <c:bubble3D val="0"/>
            <c:extLst>
              <c:ext xmlns:c16="http://schemas.microsoft.com/office/drawing/2014/chart" uri="{C3380CC4-5D6E-409C-BE32-E72D297353CC}">
                <c16:uniqueId val="{0000000F-DF4A-40E3-9BAD-12EA2CD6F682}"/>
              </c:ext>
            </c:extLst>
          </c:dPt>
          <c:dPt>
            <c:idx val="16"/>
            <c:bubble3D val="0"/>
            <c:extLst>
              <c:ext xmlns:c16="http://schemas.microsoft.com/office/drawing/2014/chart" uri="{C3380CC4-5D6E-409C-BE32-E72D297353CC}">
                <c16:uniqueId val="{00000010-DF4A-40E3-9BAD-12EA2CD6F682}"/>
              </c:ext>
            </c:extLst>
          </c:dPt>
          <c:dPt>
            <c:idx val="24"/>
            <c:bubble3D val="0"/>
            <c:extLst>
              <c:ext xmlns:c16="http://schemas.microsoft.com/office/drawing/2014/chart" uri="{C3380CC4-5D6E-409C-BE32-E72D297353CC}">
                <c16:uniqueId val="{00000011-DF4A-40E3-9BAD-12EA2CD6F682}"/>
              </c:ext>
            </c:extLst>
          </c:dPt>
          <c:dPt>
            <c:idx val="32"/>
            <c:bubble3D val="0"/>
            <c:extLst>
              <c:ext xmlns:c16="http://schemas.microsoft.com/office/drawing/2014/chart" uri="{C3380CC4-5D6E-409C-BE32-E72D297353CC}">
                <c16:uniqueId val="{00000012-DF4A-40E3-9BAD-12EA2CD6F682}"/>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F4A-40E3-9BAD-12EA2CD6F682}"/>
                </c:ext>
              </c:extLst>
            </c:dLbl>
            <c:dLbl>
              <c:idx val="1"/>
              <c:delete val="1"/>
              <c:extLst>
                <c:ext xmlns:c15="http://schemas.microsoft.com/office/drawing/2012/chart" uri="{CE6537A1-D6FC-4f65-9D91-7224C49458BB}"/>
                <c:ext xmlns:c16="http://schemas.microsoft.com/office/drawing/2014/chart" uri="{C3380CC4-5D6E-409C-BE32-E72D297353CC}">
                  <c16:uniqueId val="{0000000B-DF4A-40E3-9BAD-12EA2CD6F682}"/>
                </c:ext>
              </c:extLst>
            </c:dLbl>
            <c:dLbl>
              <c:idx val="2"/>
              <c:delete val="1"/>
              <c:extLst>
                <c:ext xmlns:c15="http://schemas.microsoft.com/office/drawing/2012/chart" uri="{CE6537A1-D6FC-4f65-9D91-7224C49458BB}"/>
                <c:ext xmlns:c16="http://schemas.microsoft.com/office/drawing/2014/chart" uri="{C3380CC4-5D6E-409C-BE32-E72D297353CC}">
                  <c16:uniqueId val="{0000000C-DF4A-40E3-9BAD-12EA2CD6F682}"/>
                </c:ext>
              </c:extLst>
            </c:dLbl>
            <c:dLbl>
              <c:idx val="3"/>
              <c:delete val="1"/>
              <c:extLst>
                <c:ext xmlns:c15="http://schemas.microsoft.com/office/drawing/2012/chart" uri="{CE6537A1-D6FC-4f65-9D91-7224C49458BB}"/>
                <c:ext xmlns:c16="http://schemas.microsoft.com/office/drawing/2014/chart" uri="{C3380CC4-5D6E-409C-BE32-E72D297353CC}">
                  <c16:uniqueId val="{0000000D-DF4A-40E3-9BAD-12EA2CD6F682}"/>
                </c:ext>
              </c:extLst>
            </c:dLbl>
            <c:dLbl>
              <c:idx val="4"/>
              <c:delete val="1"/>
              <c:extLst>
                <c:ext xmlns:c15="http://schemas.microsoft.com/office/drawing/2012/chart" uri="{CE6537A1-D6FC-4f65-9D91-7224C49458BB}"/>
                <c:ext xmlns:c16="http://schemas.microsoft.com/office/drawing/2014/chart" uri="{C3380CC4-5D6E-409C-BE32-E72D297353CC}">
                  <c16:uniqueId val="{0000000E-DF4A-40E3-9BAD-12EA2CD6F682}"/>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F4A-40E3-9BAD-12EA2CD6F682}"/>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F4A-40E3-9BAD-12EA2CD6F682}"/>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F4A-40E3-9BAD-12EA2CD6F682}"/>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F4A-40E3-9BAD-12EA2CD6F68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DF4A-40E3-9BAD-12EA2CD6F682}"/>
            </c:ext>
          </c:extLst>
        </c:ser>
        <c:dLbls>
          <c:showLegendKey val="0"/>
          <c:showVal val="1"/>
          <c:showCatName val="0"/>
          <c:showSerName val="0"/>
          <c:showPercent val="0"/>
          <c:showBubbleSize val="0"/>
        </c:dLbls>
        <c:axId val="3"/>
        <c:axId val="2"/>
      </c:scatterChart>
      <c:valAx>
        <c:axId val="3"/>
        <c:scaling>
          <c:orientation val="maxMin"/>
          <c:max val="11"/>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852353898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a:t>
          </a:r>
          <a:r>
            <a:rPr kumimoji="1" lang="ja-JP" altLang="en-US" sz="900">
              <a:latin typeface="ＭＳ ゴシック"/>
              <a:ea typeface="ＭＳ ゴシック"/>
            </a:rPr>
            <a:t>本年度の実質公債費比率は、前年度と比較して0.2ポイント悪化している。</a:t>
          </a:r>
        </a:p>
        <a:p>
          <a:r>
            <a:rPr kumimoji="1" lang="ja-JP" altLang="en-US" sz="900">
              <a:latin typeface="ＭＳ ゴシック"/>
              <a:ea typeface="ＭＳ ゴシック"/>
            </a:rPr>
            <a:t>　比率上昇の要因は、分母を構成する普通交付税は、令和２年度より、基準財政需要額の新たな算定費目として「地域社会再生事業費」が創設されたことなどによって、前年度に比べて１億８１２万１千円増加したが、分子を構成する公債費等については、平成２９年度に借入れを行った合併特例事業債を活用した上野原駅周辺整備事業や、緊急防災・減災事業債などの元金の償還が開始されたことや、東部地域水道企業団による生活基盤施設耐震化等交付金事業に伴う負担金の増加により、一部事務組合等に対する準元利償還金が増加したことなどから、前年度より１億１，１１８万４千円増加し、分子の増加率の方が分母の増加率よりも大きかったことによるためである。</a:t>
          </a:r>
        </a:p>
        <a:p>
          <a:r>
            <a:rPr kumimoji="1" lang="ja-JP" altLang="en-US" sz="900">
              <a:latin typeface="ＭＳ ゴシック"/>
              <a:ea typeface="ＭＳ ゴシック"/>
            </a:rPr>
            <a:t>　令和３年度も横ばいで推移するものとみられるが、令和４年度以降は、防災・減災、国土強靱化のための５カ年加速化対策により、発行期限が令和７年度まで延長された、緊急防災・減災事業債や緊急自然災害防止対策事業債などの、交付税措置の優遇された地方債の集中的な発行も予想されることから、微増していくもの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本年度の将来負担比率は、分子が371百万円減少したことにより、前年度と比較して7.8ポイント改善している。</a:t>
          </a:r>
        </a:p>
        <a:p>
          <a:r>
            <a:rPr kumimoji="1" lang="ja-JP" altLang="en-US" sz="1100">
              <a:latin typeface="ＭＳ ゴシック"/>
              <a:ea typeface="ＭＳ ゴシック"/>
            </a:rPr>
            <a:t>　改善に向かった主な要因としては、分母を構成する普通交付税が、令和２年度より新たな算定費目として「地域社会再生事業費」が創設されたことなどにより、前年度より1億812万1千円増加して、これにより標準財政規模の額が押し上げられ、反対に分子の方は、充当可能財源等の基準財政需要額算入見込額が前年度に比べて4億8,084万1千円減少したことに伴って充当可能財源等全体としては前年度に比べて2億132万9千円減少したが、毎年の地方債の新規発行額を毎年の元利償還金以下に収めるようにする取り組みによる、地方債残高の着実な減少に加え、主に合併特例事業債（前年度比△450,118千円）や緊急防災・減災事業債（前年度比△129,375千円）等の残高が減少したことなどにより、将来負担額全体が、前年度に比べて5億7,158万1千円減少したことによるものである。</a:t>
          </a:r>
        </a:p>
        <a:p>
          <a:r>
            <a:rPr kumimoji="1" lang="ja-JP" altLang="en-US" sz="1100">
              <a:latin typeface="ＭＳ ゴシック"/>
              <a:ea typeface="ＭＳ ゴシック"/>
            </a:rPr>
            <a:t>　今後については、地方債残高に伴い比率の減少が見込まれるが、将来の負担を軽減できるよう、交付税措置を加味した適正な借入を行うなど継続して財政の健全化に努める。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に関連する支出を補塡するため、財政調整基金約181百万円の取り崩しを行ったが、他方で、今後老朽化が進むとみられる道路・橋りょうなどのインフラ資産の更新費用に備えるため、公共施設整備基金へ約362百万円の積立てを行ったと等により、基金全体としては180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寄附金が増加傾向にあり、今後も残高が増加していくものとみられる。「地域福祉基金」や「幸住環境整備基金基金」等、計画的に取り崩しを行うものもあり、基金全体としては横ばいで推移していくものとみら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財政調整基金については、中長期的な見通しのもとに、決算余剰金を中心に積み立てを行うとともに、他の特定目的基金とのバランスをとりながら必要最小限の取り崩しに努める。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公共施設整備基金：島田小学校区学童保育所建設のため約3百万円を取り崩したが、今後老朽化が進むとみられる道路・橋りょうなどの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インフラ資産の更新費用に備えるため、約362百万円の積立てを行ったとにより残高が増加した。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地域福祉基金：敬老会運営事業に係る財源として約5百万円、各種福祉事業に係る財源として約1百万円を取崩したことに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地域振興基金：中長期的には市民の連帯の強化と地域振興を図るための事業の財源として活用を図っていく見込みである。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新型コロナウイルスに関連する支出を補塡するため、財政調整基金約181百万円の取り崩しを行ったため、財政調整基金残高は180百万円減少した。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地方債の償還のため11百万円を取崩したことにより減少している。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ゴシック"/>
              <a:ea typeface="ＭＳ ゴシック"/>
            </a:rPr>
            <a:t>　当市では、平成27年度に策定した公共施設等総合管理計画において、今後４０年間で建物施設の総延床面積を25%削減することを目標としている。</a:t>
          </a:r>
        </a:p>
        <a:p>
          <a:r>
            <a:rPr lang="ja-JP" altLang="en-US" sz="1100">
              <a:latin typeface="ＭＳ ゴシック"/>
              <a:ea typeface="ＭＳ ゴシック"/>
            </a:rPr>
            <a:t>　有形固定資産減価償却率については、緩やかな上昇傾向にあり、類似団体内と同等の水準で推移している状況である。</a:t>
          </a: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1" name="テキスト ボックス 50"/>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4965" cy="225425"/>
    <xdr:sp macro="" textlink="">
      <xdr:nvSpPr>
        <xdr:cNvPr id="53" name="テキスト ボックス 52"/>
        <xdr:cNvSpPr txBox="1"/>
      </xdr:nvSpPr>
      <xdr:spPr>
        <a:xfrm>
          <a:off x="847090" y="665861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4965" cy="220980"/>
    <xdr:sp macro="" textlink="">
      <xdr:nvSpPr>
        <xdr:cNvPr id="55" name="テキスト ボックス 54"/>
        <xdr:cNvSpPr txBox="1"/>
      </xdr:nvSpPr>
      <xdr:spPr>
        <a:xfrm>
          <a:off x="847090" y="629856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4965" cy="225425"/>
    <xdr:sp macro="" textlink="">
      <xdr:nvSpPr>
        <xdr:cNvPr id="57" name="テキスト ボックス 56"/>
        <xdr:cNvSpPr txBox="1"/>
      </xdr:nvSpPr>
      <xdr:spPr>
        <a:xfrm>
          <a:off x="847090" y="59385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4965" cy="220980"/>
    <xdr:sp macro="" textlink="">
      <xdr:nvSpPr>
        <xdr:cNvPr id="59" name="テキスト ボックス 58"/>
        <xdr:cNvSpPr txBox="1"/>
      </xdr:nvSpPr>
      <xdr:spPr>
        <a:xfrm>
          <a:off x="847090" y="557911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4965" cy="225425"/>
    <xdr:sp macro="" textlink="">
      <xdr:nvSpPr>
        <xdr:cNvPr id="61" name="テキスト ボックス 60"/>
        <xdr:cNvSpPr txBox="1"/>
      </xdr:nvSpPr>
      <xdr:spPr>
        <a:xfrm>
          <a:off x="847090" y="521906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3" name="テキスト ボックス 62"/>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128270</xdr:rowOff>
    </xdr:from>
    <xdr:to>
      <xdr:col>23</xdr:col>
      <xdr:colOff>85090</xdr:colOff>
      <xdr:row>34</xdr:row>
      <xdr:rowOff>93980</xdr:rowOff>
    </xdr:to>
    <xdr:cxnSp macro="">
      <xdr:nvCxnSpPr>
        <xdr:cNvPr id="65" name="直線コネクタ 64"/>
        <xdr:cNvCxnSpPr/>
      </xdr:nvCxnSpPr>
      <xdr:spPr>
        <a:xfrm flipV="1">
          <a:off x="4760595" y="5528945"/>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97790</xdr:rowOff>
    </xdr:from>
    <xdr:ext cx="400685" cy="254635"/>
    <xdr:sp macro="" textlink="">
      <xdr:nvSpPr>
        <xdr:cNvPr id="66" name="有形固定資産減価償却率最小値テキスト"/>
        <xdr:cNvSpPr txBox="1"/>
      </xdr:nvSpPr>
      <xdr:spPr>
        <a:xfrm>
          <a:off x="4813300" y="66986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93980</xdr:rowOff>
    </xdr:from>
    <xdr:to>
      <xdr:col>23</xdr:col>
      <xdr:colOff>174625</xdr:colOff>
      <xdr:row>34</xdr:row>
      <xdr:rowOff>93980</xdr:rowOff>
    </xdr:to>
    <xdr:cxnSp macro="">
      <xdr:nvCxnSpPr>
        <xdr:cNvPr id="67" name="直線コネクタ 66"/>
        <xdr:cNvCxnSpPr/>
      </xdr:nvCxnSpPr>
      <xdr:spPr>
        <a:xfrm>
          <a:off x="4673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74930</xdr:rowOff>
    </xdr:from>
    <xdr:ext cx="400685" cy="254635"/>
    <xdr:sp macro="" textlink="">
      <xdr:nvSpPr>
        <xdr:cNvPr id="68" name="有形固定資産減価償却率最大値テキスト"/>
        <xdr:cNvSpPr txBox="1"/>
      </xdr:nvSpPr>
      <xdr:spPr>
        <a:xfrm>
          <a:off x="4813300" y="53041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128270</xdr:rowOff>
    </xdr:from>
    <xdr:to>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8255</xdr:rowOff>
    </xdr:from>
    <xdr:ext cx="400685" cy="254635"/>
    <xdr:sp macro="" textlink="">
      <xdr:nvSpPr>
        <xdr:cNvPr id="70" name="有形固定資産減価償却率平均値テキスト"/>
        <xdr:cNvSpPr txBox="1"/>
      </xdr:nvSpPr>
      <xdr:spPr>
        <a:xfrm>
          <a:off x="4813300" y="592328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156845</xdr:rowOff>
    </xdr:from>
    <xdr:to>
      <xdr:col>23</xdr:col>
      <xdr:colOff>136525</xdr:colOff>
      <xdr:row>31</xdr:row>
      <xdr:rowOff>86995</xdr:rowOff>
    </xdr:to>
    <xdr:sp macro="" textlink="">
      <xdr:nvSpPr>
        <xdr:cNvPr id="71" name="フローチャート: 判断 70"/>
        <xdr:cNvSpPr/>
      </xdr:nvSpPr>
      <xdr:spPr>
        <a:xfrm>
          <a:off x="47117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113665</xdr:rowOff>
    </xdr:from>
    <xdr:to>
      <xdr:col>19</xdr:col>
      <xdr:colOff>187325</xdr:colOff>
      <xdr:row>31</xdr:row>
      <xdr:rowOff>43815</xdr:rowOff>
    </xdr:to>
    <xdr:sp macro="" textlink="">
      <xdr:nvSpPr>
        <xdr:cNvPr id="72" name="フローチャート: 判断 71"/>
        <xdr:cNvSpPr/>
      </xdr:nvSpPr>
      <xdr:spPr>
        <a:xfrm>
          <a:off x="4000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92075</xdr:rowOff>
    </xdr:from>
    <xdr:to>
      <xdr:col>15</xdr:col>
      <xdr:colOff>187325</xdr:colOff>
      <xdr:row>31</xdr:row>
      <xdr:rowOff>22225</xdr:rowOff>
    </xdr:to>
    <xdr:sp macro="" textlink="">
      <xdr:nvSpPr>
        <xdr:cNvPr id="73" name="フローチャート: 判断 72"/>
        <xdr:cNvSpPr/>
      </xdr:nvSpPr>
      <xdr:spPr>
        <a:xfrm>
          <a:off x="323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6" name="テキスト ボックス 75"/>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7" name="テキスト ボックス 76"/>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8" name="テキスト ボックス 77"/>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9" name="テキスト ボックス 78"/>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80" name="テキスト ボックス 79"/>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3175</xdr:rowOff>
    </xdr:from>
    <xdr:ext cx="400685" cy="259080"/>
    <xdr:sp macro="" textlink="">
      <xdr:nvSpPr>
        <xdr:cNvPr id="82" name="有形固定資産減価償却率該当値テキスト"/>
        <xdr:cNvSpPr txBox="1"/>
      </xdr:nvSpPr>
      <xdr:spPr>
        <a:xfrm>
          <a:off x="4813300" y="60896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132080</xdr:rowOff>
    </xdr:from>
    <xdr:to>
      <xdr:col>19</xdr:col>
      <xdr:colOff>187325</xdr:colOff>
      <xdr:row>31</xdr:row>
      <xdr:rowOff>61595</xdr:rowOff>
    </xdr:to>
    <xdr:sp macro="" textlink="">
      <xdr:nvSpPr>
        <xdr:cNvPr id="83" name="楕円 82"/>
        <xdr:cNvSpPr/>
      </xdr:nvSpPr>
      <xdr:spPr>
        <a:xfrm>
          <a:off x="40005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75565</xdr:rowOff>
    </xdr:to>
    <xdr:cxnSp macro="">
      <xdr:nvCxnSpPr>
        <xdr:cNvPr id="84" name="直線コネクタ 83"/>
        <xdr:cNvCxnSpPr/>
      </xdr:nvCxnSpPr>
      <xdr:spPr>
        <a:xfrm>
          <a:off x="4051300" y="609727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63500</xdr:rowOff>
    </xdr:from>
    <xdr:to>
      <xdr:col>15</xdr:col>
      <xdr:colOff>187325</xdr:colOff>
      <xdr:row>30</xdr:row>
      <xdr:rowOff>164465</xdr:rowOff>
    </xdr:to>
    <xdr:sp macro="" textlink="">
      <xdr:nvSpPr>
        <xdr:cNvPr id="85" name="楕円 84"/>
        <xdr:cNvSpPr/>
      </xdr:nvSpPr>
      <xdr:spPr>
        <a:xfrm>
          <a:off x="323850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113665</xdr:rowOff>
    </xdr:from>
    <xdr:to>
      <xdr:col>19</xdr:col>
      <xdr:colOff>136525</xdr:colOff>
      <xdr:row>31</xdr:row>
      <xdr:rowOff>10795</xdr:rowOff>
    </xdr:to>
    <xdr:cxnSp macro="">
      <xdr:nvCxnSpPr>
        <xdr:cNvPr id="86" name="直線コネクタ 85"/>
        <xdr:cNvCxnSpPr/>
      </xdr:nvCxnSpPr>
      <xdr:spPr>
        <a:xfrm>
          <a:off x="3289300" y="602869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113665</xdr:rowOff>
    </xdr:to>
    <xdr:cxnSp macro="">
      <xdr:nvCxnSpPr>
        <xdr:cNvPr id="88" name="直線コネクタ 87"/>
        <xdr:cNvCxnSpPr/>
      </xdr:nvCxnSpPr>
      <xdr:spPr>
        <a:xfrm>
          <a:off x="2527300" y="5956935"/>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89" name="楕円 88"/>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41910</xdr:rowOff>
    </xdr:to>
    <xdr:cxnSp macro="">
      <xdr:nvCxnSpPr>
        <xdr:cNvPr id="90" name="直線コネクタ 89"/>
        <xdr:cNvCxnSpPr/>
      </xdr:nvCxnSpPr>
      <xdr:spPr>
        <a:xfrm>
          <a:off x="1765300" y="594614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60325</xdr:rowOff>
    </xdr:from>
    <xdr:ext cx="400685" cy="259080"/>
    <xdr:sp macro="" textlink="">
      <xdr:nvSpPr>
        <xdr:cNvPr id="91" name="n_1aveValue有形固定資産減価償却率"/>
        <xdr:cNvSpPr txBox="1"/>
      </xdr:nvSpPr>
      <xdr:spPr>
        <a:xfrm>
          <a:off x="3836035" y="58039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13335</xdr:rowOff>
    </xdr:from>
    <xdr:ext cx="400685" cy="259080"/>
    <xdr:sp macro="" textlink="">
      <xdr:nvSpPr>
        <xdr:cNvPr id="92" name="n_2aveValue有形固定資産減価償却率"/>
        <xdr:cNvSpPr txBox="1"/>
      </xdr:nvSpPr>
      <xdr:spPr>
        <a:xfrm>
          <a:off x="3086735" y="60998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137795</xdr:rowOff>
    </xdr:from>
    <xdr:ext cx="400685" cy="259080"/>
    <xdr:sp macro="" textlink="">
      <xdr:nvSpPr>
        <xdr:cNvPr id="93" name="n_3aveValue有形固定資産減価償却率"/>
        <xdr:cNvSpPr txBox="1"/>
      </xdr:nvSpPr>
      <xdr:spPr>
        <a:xfrm>
          <a:off x="2324735" y="60528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116205</xdr:rowOff>
    </xdr:from>
    <xdr:ext cx="400685" cy="259080"/>
    <xdr:sp macro="" textlink="">
      <xdr:nvSpPr>
        <xdr:cNvPr id="94" name="n_4aveValue有形固定資産減価償却率"/>
        <xdr:cNvSpPr txBox="1"/>
      </xdr:nvSpPr>
      <xdr:spPr>
        <a:xfrm>
          <a:off x="1562735" y="6031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52705</xdr:rowOff>
    </xdr:from>
    <xdr:ext cx="400685" cy="254635"/>
    <xdr:sp macro="" textlink="">
      <xdr:nvSpPr>
        <xdr:cNvPr id="95" name="n_1mainValue有形固定資産減価償却率"/>
        <xdr:cNvSpPr txBox="1"/>
      </xdr:nvSpPr>
      <xdr:spPr>
        <a:xfrm>
          <a:off x="3836035" y="61391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9525</xdr:rowOff>
    </xdr:from>
    <xdr:ext cx="400685" cy="254635"/>
    <xdr:sp macro="" textlink="">
      <xdr:nvSpPr>
        <xdr:cNvPr id="96" name="n_2mainValue有形固定資産減価償却率"/>
        <xdr:cNvSpPr txBox="1"/>
      </xdr:nvSpPr>
      <xdr:spPr>
        <a:xfrm>
          <a:off x="3086735" y="57531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109220</xdr:rowOff>
    </xdr:from>
    <xdr:ext cx="400685" cy="254635"/>
    <xdr:sp macro="" textlink="">
      <xdr:nvSpPr>
        <xdr:cNvPr id="97" name="n_3mainValue有形固定資産減価償却率"/>
        <xdr:cNvSpPr txBox="1"/>
      </xdr:nvSpPr>
      <xdr:spPr>
        <a:xfrm>
          <a:off x="2324735" y="56813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98425</xdr:rowOff>
    </xdr:from>
    <xdr:ext cx="400685" cy="254635"/>
    <xdr:sp macro="" textlink="">
      <xdr:nvSpPr>
        <xdr:cNvPr id="98" name="n_4mainValue有形固定資産減価償却率"/>
        <xdr:cNvSpPr txBox="1"/>
      </xdr:nvSpPr>
      <xdr:spPr>
        <a:xfrm>
          <a:off x="1562735" y="56705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[ 614.5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債務償還比率は、類似団体内平均と同程度の水準で推移している。　</a:t>
          </a:r>
        </a:p>
        <a:p>
          <a:r>
            <a:rPr lang="ja-JP" altLang="en-US">
              <a:latin typeface="ＭＳ ゴシック"/>
              <a:ea typeface="ＭＳ ゴシック"/>
            </a:rPr>
            <a:t>　今後の債務償還比率は、大型事業の完了に伴って地方債の新規借入額が減少し、当面は償還額が借入額を上回ることで将来負担額を構成する地方債残高が減少することが見込まれ、指標としても減少していくことが見込まれ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4" name="テキスト ボックス 113"/>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6400" cy="220980"/>
    <xdr:sp macro="" textlink="">
      <xdr:nvSpPr>
        <xdr:cNvPr id="118" name="テキスト ボックス 117"/>
        <xdr:cNvSpPr txBox="1"/>
      </xdr:nvSpPr>
      <xdr:spPr>
        <a:xfrm>
          <a:off x="10828655" y="6298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6400" cy="225425"/>
    <xdr:sp macro="" textlink="">
      <xdr:nvSpPr>
        <xdr:cNvPr id="120" name="テキスト ボックス 119"/>
        <xdr:cNvSpPr txBox="1"/>
      </xdr:nvSpPr>
      <xdr:spPr>
        <a:xfrm>
          <a:off x="10828655" y="5938520"/>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6400" cy="220980"/>
    <xdr:sp macro="" textlink="">
      <xdr:nvSpPr>
        <xdr:cNvPr id="122" name="テキスト ボックス 121"/>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6400" cy="225425"/>
    <xdr:sp macro="" textlink="">
      <xdr:nvSpPr>
        <xdr:cNvPr id="124" name="テキスト ボックス 123"/>
        <xdr:cNvSpPr txBox="1"/>
      </xdr:nvSpPr>
      <xdr:spPr>
        <a:xfrm>
          <a:off x="10828655" y="5219065"/>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0980"/>
    <xdr:sp macro="" textlink="">
      <xdr:nvSpPr>
        <xdr:cNvPr id="126" name="テキスト ボックス 125"/>
        <xdr:cNvSpPr txBox="1"/>
      </xdr:nvSpPr>
      <xdr:spPr>
        <a:xfrm>
          <a:off x="10931525" y="485902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80010</xdr:rowOff>
    </xdr:from>
    <xdr:to>
      <xdr:col>76</xdr:col>
      <xdr:colOff>21590</xdr:colOff>
      <xdr:row>33</xdr:row>
      <xdr:rowOff>145415</xdr:rowOff>
    </xdr:to>
    <xdr:cxnSp macro="">
      <xdr:nvCxnSpPr>
        <xdr:cNvPr id="128" name="直線コネクタ 127"/>
        <xdr:cNvCxnSpPr/>
      </xdr:nvCxnSpPr>
      <xdr:spPr>
        <a:xfrm flipV="1">
          <a:off x="14793595" y="530923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149225</xdr:rowOff>
    </xdr:from>
    <xdr:ext cx="465455" cy="259080"/>
    <xdr:sp macro="" textlink="">
      <xdr:nvSpPr>
        <xdr:cNvPr id="129" name="債務償還比率最小値テキスト"/>
        <xdr:cNvSpPr txBox="1"/>
      </xdr:nvSpPr>
      <xdr:spPr>
        <a:xfrm>
          <a:off x="14846300" y="6578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901.5</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145415</xdr:rowOff>
    </xdr:from>
    <xdr:to>
      <xdr:col>76</xdr:col>
      <xdr:colOff>111125</xdr:colOff>
      <xdr:row>33</xdr:row>
      <xdr:rowOff>145415</xdr:rowOff>
    </xdr:to>
    <xdr:cxnSp macro="">
      <xdr:nvCxnSpPr>
        <xdr:cNvPr id="130" name="直線コネクタ 129"/>
        <xdr:cNvCxnSpPr/>
      </xdr:nvCxnSpPr>
      <xdr:spPr>
        <a:xfrm>
          <a:off x="14706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26670</xdr:rowOff>
    </xdr:from>
    <xdr:ext cx="465455" cy="259080"/>
    <xdr:sp macro="" textlink="">
      <xdr:nvSpPr>
        <xdr:cNvPr id="131" name="債務償還比率最大値テキスト"/>
        <xdr:cNvSpPr txBox="1"/>
      </xdr:nvSpPr>
      <xdr:spPr>
        <a:xfrm>
          <a:off x="14846300" y="5084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80010</xdr:rowOff>
    </xdr:from>
    <xdr:to>
      <xdr:col>76</xdr:col>
      <xdr:colOff>111125</xdr:colOff>
      <xdr:row>26</xdr:row>
      <xdr:rowOff>80010</xdr:rowOff>
    </xdr:to>
    <xdr:cxnSp macro="">
      <xdr:nvCxnSpPr>
        <xdr:cNvPr id="132" name="直線コネクタ 131"/>
        <xdr:cNvCxnSpPr/>
      </xdr:nvCxnSpPr>
      <xdr:spPr>
        <a:xfrm>
          <a:off x="14706600" y="530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153035</xdr:rowOff>
    </xdr:from>
    <xdr:ext cx="465455" cy="259080"/>
    <xdr:sp macro="" textlink="">
      <xdr:nvSpPr>
        <xdr:cNvPr id="133" name="債務償還比率平均値テキスト"/>
        <xdr:cNvSpPr txBox="1"/>
      </xdr:nvSpPr>
      <xdr:spPr>
        <a:xfrm>
          <a:off x="14846300" y="6068060"/>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4" name="フローチャート: 判断 13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95250</xdr:rowOff>
    </xdr:from>
    <xdr:to>
      <xdr:col>72</xdr:col>
      <xdr:colOff>123825</xdr:colOff>
      <xdr:row>32</xdr:row>
      <xdr:rowOff>25400</xdr:rowOff>
    </xdr:to>
    <xdr:sp macro="" textlink="">
      <xdr:nvSpPr>
        <xdr:cNvPr id="135" name="フローチャート: 判断 134"/>
        <xdr:cNvSpPr/>
      </xdr:nvSpPr>
      <xdr:spPr>
        <a:xfrm>
          <a:off x="14033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56515</xdr:rowOff>
    </xdr:from>
    <xdr:to>
      <xdr:col>68</xdr:col>
      <xdr:colOff>123825</xdr:colOff>
      <xdr:row>31</xdr:row>
      <xdr:rowOff>158115</xdr:rowOff>
    </xdr:to>
    <xdr:sp macro="" textlink="">
      <xdr:nvSpPr>
        <xdr:cNvPr id="136" name="フローチャート: 判断 135"/>
        <xdr:cNvSpPr/>
      </xdr:nvSpPr>
      <xdr:spPr>
        <a:xfrm>
          <a:off x="13271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13335</xdr:rowOff>
    </xdr:from>
    <xdr:to>
      <xdr:col>64</xdr:col>
      <xdr:colOff>123825</xdr:colOff>
      <xdr:row>31</xdr:row>
      <xdr:rowOff>114935</xdr:rowOff>
    </xdr:to>
    <xdr:sp macro="" textlink="">
      <xdr:nvSpPr>
        <xdr:cNvPr id="137" name="フローチャート: 判断 136"/>
        <xdr:cNvSpPr/>
      </xdr:nvSpPr>
      <xdr:spPr>
        <a:xfrm>
          <a:off x="12509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163830</xdr:rowOff>
    </xdr:from>
    <xdr:to>
      <xdr:col>60</xdr:col>
      <xdr:colOff>123825</xdr:colOff>
      <xdr:row>31</xdr:row>
      <xdr:rowOff>93980</xdr:rowOff>
    </xdr:to>
    <xdr:sp macro="" textlink="">
      <xdr:nvSpPr>
        <xdr:cNvPr id="138" name="フローチャート: 判断 137"/>
        <xdr:cNvSpPr/>
      </xdr:nvSpPr>
      <xdr:spPr>
        <a:xfrm>
          <a:off x="11747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9" name="テキスト ボックス 138"/>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40" name="テキスト ボックス 139"/>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41" name="テキスト ボックス 140"/>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2" name="テキスト ボックス 141"/>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3" name="テキスト ボックス 142"/>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92710</xdr:rowOff>
    </xdr:from>
    <xdr:to>
      <xdr:col>76</xdr:col>
      <xdr:colOff>73025</xdr:colOff>
      <xdr:row>31</xdr:row>
      <xdr:rowOff>22860</xdr:rowOff>
    </xdr:to>
    <xdr:sp macro="" textlink="">
      <xdr:nvSpPr>
        <xdr:cNvPr id="144" name="楕円 143"/>
        <xdr:cNvSpPr/>
      </xdr:nvSpPr>
      <xdr:spPr>
        <a:xfrm>
          <a:off x="147447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115570</xdr:rowOff>
    </xdr:from>
    <xdr:ext cx="465455" cy="259080"/>
    <xdr:sp macro="" textlink="">
      <xdr:nvSpPr>
        <xdr:cNvPr id="145" name="債務償還比率該当値テキスト"/>
        <xdr:cNvSpPr txBox="1"/>
      </xdr:nvSpPr>
      <xdr:spPr>
        <a:xfrm>
          <a:off x="14846300" y="5859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62230</xdr:rowOff>
    </xdr:from>
    <xdr:to>
      <xdr:col>72</xdr:col>
      <xdr:colOff>123825</xdr:colOff>
      <xdr:row>31</xdr:row>
      <xdr:rowOff>163830</xdr:rowOff>
    </xdr:to>
    <xdr:sp macro="" textlink="">
      <xdr:nvSpPr>
        <xdr:cNvPr id="146" name="楕円 145"/>
        <xdr:cNvSpPr/>
      </xdr:nvSpPr>
      <xdr:spPr>
        <a:xfrm>
          <a:off x="14033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143510</xdr:rowOff>
    </xdr:from>
    <xdr:to>
      <xdr:col>76</xdr:col>
      <xdr:colOff>22225</xdr:colOff>
      <xdr:row>31</xdr:row>
      <xdr:rowOff>113030</xdr:rowOff>
    </xdr:to>
    <xdr:cxnSp macro="">
      <xdr:nvCxnSpPr>
        <xdr:cNvPr id="147" name="直線コネクタ 146"/>
        <xdr:cNvCxnSpPr/>
      </xdr:nvCxnSpPr>
      <xdr:spPr>
        <a:xfrm flipV="1">
          <a:off x="14084300" y="6058535"/>
          <a:ext cx="711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8255</xdr:rowOff>
    </xdr:from>
    <xdr:to>
      <xdr:col>68</xdr:col>
      <xdr:colOff>123825</xdr:colOff>
      <xdr:row>31</xdr:row>
      <xdr:rowOff>109855</xdr:rowOff>
    </xdr:to>
    <xdr:sp macro="" textlink="">
      <xdr:nvSpPr>
        <xdr:cNvPr id="148" name="楕円 147"/>
        <xdr:cNvSpPr/>
      </xdr:nvSpPr>
      <xdr:spPr>
        <a:xfrm>
          <a:off x="1327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59055</xdr:rowOff>
    </xdr:from>
    <xdr:to>
      <xdr:col>72</xdr:col>
      <xdr:colOff>73025</xdr:colOff>
      <xdr:row>31</xdr:row>
      <xdr:rowOff>113030</xdr:rowOff>
    </xdr:to>
    <xdr:cxnSp macro="">
      <xdr:nvCxnSpPr>
        <xdr:cNvPr id="149" name="直線コネクタ 148"/>
        <xdr:cNvCxnSpPr/>
      </xdr:nvCxnSpPr>
      <xdr:spPr>
        <a:xfrm>
          <a:off x="13322300" y="614553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170815</xdr:rowOff>
    </xdr:from>
    <xdr:to>
      <xdr:col>64</xdr:col>
      <xdr:colOff>123825</xdr:colOff>
      <xdr:row>31</xdr:row>
      <xdr:rowOff>100965</xdr:rowOff>
    </xdr:to>
    <xdr:sp macro="" textlink="">
      <xdr:nvSpPr>
        <xdr:cNvPr id="150" name="楕円 149"/>
        <xdr:cNvSpPr/>
      </xdr:nvSpPr>
      <xdr:spPr>
        <a:xfrm>
          <a:off x="1250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50165</xdr:rowOff>
    </xdr:from>
    <xdr:to>
      <xdr:col>68</xdr:col>
      <xdr:colOff>73025</xdr:colOff>
      <xdr:row>31</xdr:row>
      <xdr:rowOff>59055</xdr:rowOff>
    </xdr:to>
    <xdr:cxnSp macro="">
      <xdr:nvCxnSpPr>
        <xdr:cNvPr id="151" name="直線コネクタ 150"/>
        <xdr:cNvCxnSpPr/>
      </xdr:nvCxnSpPr>
      <xdr:spPr>
        <a:xfrm>
          <a:off x="12560300" y="613664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117475</xdr:rowOff>
    </xdr:from>
    <xdr:to>
      <xdr:col>60</xdr:col>
      <xdr:colOff>123825</xdr:colOff>
      <xdr:row>31</xdr:row>
      <xdr:rowOff>47625</xdr:rowOff>
    </xdr:to>
    <xdr:sp macro="" textlink="">
      <xdr:nvSpPr>
        <xdr:cNvPr id="152" name="楕円 151"/>
        <xdr:cNvSpPr/>
      </xdr:nvSpPr>
      <xdr:spPr>
        <a:xfrm>
          <a:off x="1174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168275</xdr:rowOff>
    </xdr:from>
    <xdr:to>
      <xdr:col>64</xdr:col>
      <xdr:colOff>73025</xdr:colOff>
      <xdr:row>31</xdr:row>
      <xdr:rowOff>50165</xdr:rowOff>
    </xdr:to>
    <xdr:cxnSp macro="">
      <xdr:nvCxnSpPr>
        <xdr:cNvPr id="153" name="直線コネクタ 152"/>
        <xdr:cNvCxnSpPr/>
      </xdr:nvCxnSpPr>
      <xdr:spPr>
        <a:xfrm>
          <a:off x="11798300" y="6083300"/>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16510</xdr:rowOff>
    </xdr:from>
    <xdr:ext cx="465455" cy="259080"/>
    <xdr:sp macro="" textlink="">
      <xdr:nvSpPr>
        <xdr:cNvPr id="154" name="n_1aveValue債務償還比率"/>
        <xdr:cNvSpPr txBox="1"/>
      </xdr:nvSpPr>
      <xdr:spPr>
        <a:xfrm>
          <a:off x="13836650" y="62744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149225</xdr:rowOff>
    </xdr:from>
    <xdr:ext cx="465455" cy="259080"/>
    <xdr:sp macro="" textlink="">
      <xdr:nvSpPr>
        <xdr:cNvPr id="155" name="n_2aveValue債務償還比率"/>
        <xdr:cNvSpPr txBox="1"/>
      </xdr:nvSpPr>
      <xdr:spPr>
        <a:xfrm>
          <a:off x="13087350" y="6235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106045</xdr:rowOff>
    </xdr:from>
    <xdr:ext cx="465455" cy="259080"/>
    <xdr:sp macro="" textlink="">
      <xdr:nvSpPr>
        <xdr:cNvPr id="156" name="n_3aveValue債務償還比率"/>
        <xdr:cNvSpPr txBox="1"/>
      </xdr:nvSpPr>
      <xdr:spPr>
        <a:xfrm>
          <a:off x="12325350" y="6192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85090</xdr:rowOff>
    </xdr:from>
    <xdr:ext cx="465455" cy="259080"/>
    <xdr:sp macro="" textlink="">
      <xdr:nvSpPr>
        <xdr:cNvPr id="157" name="n_4aveValue債務償還比率"/>
        <xdr:cNvSpPr txBox="1"/>
      </xdr:nvSpPr>
      <xdr:spPr>
        <a:xfrm>
          <a:off x="11563350" y="617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8890</xdr:rowOff>
    </xdr:from>
    <xdr:ext cx="465455" cy="254635"/>
    <xdr:sp macro="" textlink="">
      <xdr:nvSpPr>
        <xdr:cNvPr id="158" name="n_1mainValue債務償還比率"/>
        <xdr:cNvSpPr txBox="1"/>
      </xdr:nvSpPr>
      <xdr:spPr>
        <a:xfrm>
          <a:off x="13836650" y="59239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126365</xdr:rowOff>
    </xdr:from>
    <xdr:ext cx="465455" cy="259080"/>
    <xdr:sp macro="" textlink="">
      <xdr:nvSpPr>
        <xdr:cNvPr id="159" name="n_2mainValue債務償還比率"/>
        <xdr:cNvSpPr txBox="1"/>
      </xdr:nvSpPr>
      <xdr:spPr>
        <a:xfrm>
          <a:off x="13087350" y="5869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117475</xdr:rowOff>
    </xdr:from>
    <xdr:ext cx="465455" cy="259080"/>
    <xdr:sp macro="" textlink="">
      <xdr:nvSpPr>
        <xdr:cNvPr id="160" name="n_3mainValue債務償還比率"/>
        <xdr:cNvSpPr txBox="1"/>
      </xdr:nvSpPr>
      <xdr:spPr>
        <a:xfrm>
          <a:off x="12325350" y="5861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29</xdr:row>
      <xdr:rowOff>64135</xdr:rowOff>
    </xdr:from>
    <xdr:ext cx="465455" cy="254635"/>
    <xdr:sp macro="" textlink="">
      <xdr:nvSpPr>
        <xdr:cNvPr id="161" name="n_4mainValue債務償還比率"/>
        <xdr:cNvSpPr txBox="1"/>
      </xdr:nvSpPr>
      <xdr:spPr>
        <a:xfrm>
          <a:off x="11563350" y="5807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4" name="テキスト ボックス 16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5" name="テキスト ボックス 164"/>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6" name="テキスト ボックス 16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7" name="テキスト ボックス 166"/>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915" cy="259080"/>
    <xdr:sp macro="" textlink="">
      <xdr:nvSpPr>
        <xdr:cNvPr id="45" name="テキスト ボックス 44"/>
        <xdr:cNvSpPr txBox="1"/>
      </xdr:nvSpPr>
      <xdr:spPr>
        <a:xfrm>
          <a:off x="294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7" name="テキスト ボックス 46"/>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4635"/>
    <xdr:sp macro="" textlink="">
      <xdr:nvSpPr>
        <xdr:cNvPr id="53" name="テキスト ボックス 52"/>
        <xdr:cNvSpPr txBox="1"/>
      </xdr:nvSpPr>
      <xdr:spPr>
        <a:xfrm>
          <a:off x="358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645" cy="259080"/>
    <xdr:sp macro="" textlink="">
      <xdr:nvSpPr>
        <xdr:cNvPr id="55" name="テキスト ボックス 54"/>
        <xdr:cNvSpPr txBox="1"/>
      </xdr:nvSpPr>
      <xdr:spPr>
        <a:xfrm>
          <a:off x="422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7620</xdr:rowOff>
    </xdr:from>
    <xdr:ext cx="405130" cy="254635"/>
    <xdr:sp macro="" textlink="">
      <xdr:nvSpPr>
        <xdr:cNvPr id="58" name="【道路】&#10;有形固定資産減価償却率最小値テキスト"/>
        <xdr:cNvSpPr txBox="1"/>
      </xdr:nvSpPr>
      <xdr:spPr>
        <a:xfrm>
          <a:off x="4673600" y="72085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13335</xdr:rowOff>
    </xdr:from>
    <xdr:ext cx="405130" cy="259080"/>
    <xdr:sp macro="" textlink="">
      <xdr:nvSpPr>
        <xdr:cNvPr id="60" name="【道路】&#10;有形固定資産減価償却率最大値テキスト"/>
        <xdr:cNvSpPr txBox="1"/>
      </xdr:nvSpPr>
      <xdr:spPr>
        <a:xfrm>
          <a:off x="4673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133985</xdr:rowOff>
    </xdr:from>
    <xdr:ext cx="405130" cy="254635"/>
    <xdr:sp macro="" textlink="">
      <xdr:nvSpPr>
        <xdr:cNvPr id="62" name="【道路】&#10;有形固定資産減価償却率平均値テキスト"/>
        <xdr:cNvSpPr txBox="1"/>
      </xdr:nvSpPr>
      <xdr:spPr>
        <a:xfrm>
          <a:off x="4673600" y="630618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34290</xdr:rowOff>
    </xdr:from>
    <xdr:ext cx="405130" cy="259080"/>
    <xdr:sp macro="" textlink="">
      <xdr:nvSpPr>
        <xdr:cNvPr id="74" name="【道路】&#10;有形固定資産減価償却率該当値テキスト"/>
        <xdr:cNvSpPr txBox="1"/>
      </xdr:nvSpPr>
      <xdr:spPr>
        <a:xfrm>
          <a:off x="4673600"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5" name="楕円 74"/>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106680</xdr:rowOff>
    </xdr:to>
    <xdr:cxnSp macro="">
      <xdr:nvCxnSpPr>
        <xdr:cNvPr id="76" name="直線コネクタ 75"/>
        <xdr:cNvCxnSpPr/>
      </xdr:nvCxnSpPr>
      <xdr:spPr>
        <a:xfrm>
          <a:off x="3797300" y="655701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7" name="楕円 76"/>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41910</xdr:rowOff>
    </xdr:to>
    <xdr:cxnSp macro="">
      <xdr:nvCxnSpPr>
        <xdr:cNvPr id="78" name="直線コネクタ 77"/>
        <xdr:cNvCxnSpPr/>
      </xdr:nvCxnSpPr>
      <xdr:spPr>
        <a:xfrm>
          <a:off x="2908300" y="6541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9" name="楕円 78"/>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146685</xdr:rowOff>
    </xdr:from>
    <xdr:to>
      <xdr:col>15</xdr:col>
      <xdr:colOff>50800</xdr:colOff>
      <xdr:row>38</xdr:row>
      <xdr:rowOff>26670</xdr:rowOff>
    </xdr:to>
    <xdr:cxnSp macro="">
      <xdr:nvCxnSpPr>
        <xdr:cNvPr id="80" name="直線コネクタ 79"/>
        <xdr:cNvCxnSpPr/>
      </xdr:nvCxnSpPr>
      <xdr:spPr>
        <a:xfrm>
          <a:off x="2019300" y="64903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114300</xdr:rowOff>
    </xdr:from>
    <xdr:to>
      <xdr:col>10</xdr:col>
      <xdr:colOff>114300</xdr:colOff>
      <xdr:row>37</xdr:row>
      <xdr:rowOff>146685</xdr:rowOff>
    </xdr:to>
    <xdr:cxnSp macro="">
      <xdr:nvCxnSpPr>
        <xdr:cNvPr id="82" name="直線コネクタ 81"/>
        <xdr:cNvCxnSpPr/>
      </xdr:nvCxnSpPr>
      <xdr:spPr>
        <a:xfrm>
          <a:off x="1130300" y="64579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6350</xdr:rowOff>
    </xdr:from>
    <xdr:ext cx="405130" cy="254635"/>
    <xdr:sp macro="" textlink="">
      <xdr:nvSpPr>
        <xdr:cNvPr id="83" name="n_1aveValue【道路】&#10;有形固定資産減価償却率"/>
        <xdr:cNvSpPr txBox="1"/>
      </xdr:nvSpPr>
      <xdr:spPr>
        <a:xfrm>
          <a:off x="3582035" y="61785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154940</xdr:rowOff>
    </xdr:from>
    <xdr:ext cx="400685" cy="254635"/>
    <xdr:sp macro="" textlink="">
      <xdr:nvSpPr>
        <xdr:cNvPr id="84" name="n_2aveValue【道路】&#10;有形固定資産減価償却率"/>
        <xdr:cNvSpPr txBox="1"/>
      </xdr:nvSpPr>
      <xdr:spPr>
        <a:xfrm>
          <a:off x="2705735" y="61556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118745</xdr:rowOff>
    </xdr:from>
    <xdr:ext cx="400685" cy="259080"/>
    <xdr:sp macro="" textlink="">
      <xdr:nvSpPr>
        <xdr:cNvPr id="85" name="n_3aveValue【道路】&#10;有形固定資産減価償却率"/>
        <xdr:cNvSpPr txBox="1"/>
      </xdr:nvSpPr>
      <xdr:spPr>
        <a:xfrm>
          <a:off x="1816735" y="6119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103505</xdr:rowOff>
    </xdr:from>
    <xdr:ext cx="400685" cy="259080"/>
    <xdr:sp macro="" textlink="">
      <xdr:nvSpPr>
        <xdr:cNvPr id="86" name="n_4aveValue【道路】&#10;有形固定資産減価償却率"/>
        <xdr:cNvSpPr txBox="1"/>
      </xdr:nvSpPr>
      <xdr:spPr>
        <a:xfrm>
          <a:off x="927735" y="61042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83820</xdr:rowOff>
    </xdr:from>
    <xdr:ext cx="405130" cy="259080"/>
    <xdr:sp macro="" textlink="">
      <xdr:nvSpPr>
        <xdr:cNvPr id="87" name="n_1mainValue【道路】&#10;有形固定資産減価償却率"/>
        <xdr:cNvSpPr txBox="1"/>
      </xdr:nvSpPr>
      <xdr:spPr>
        <a:xfrm>
          <a:off x="3582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68580</xdr:rowOff>
    </xdr:from>
    <xdr:ext cx="400685" cy="259080"/>
    <xdr:sp macro="" textlink="">
      <xdr:nvSpPr>
        <xdr:cNvPr id="88" name="n_2mainValue【道路】&#10;有形固定資産減価償却率"/>
        <xdr:cNvSpPr txBox="1"/>
      </xdr:nvSpPr>
      <xdr:spPr>
        <a:xfrm>
          <a:off x="2705735" y="65836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17780</xdr:rowOff>
    </xdr:from>
    <xdr:ext cx="400685" cy="254635"/>
    <xdr:sp macro="" textlink="">
      <xdr:nvSpPr>
        <xdr:cNvPr id="89" name="n_3mainValue【道路】&#10;有形固定資産減価償却率"/>
        <xdr:cNvSpPr txBox="1"/>
      </xdr:nvSpPr>
      <xdr:spPr>
        <a:xfrm>
          <a:off x="1816735" y="65328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156210</xdr:rowOff>
    </xdr:from>
    <xdr:ext cx="400685" cy="254635"/>
    <xdr:sp macro="" textlink="">
      <xdr:nvSpPr>
        <xdr:cNvPr id="90" name="n_4mainValue【道路】&#10;有形固定資産減価償却率"/>
        <xdr:cNvSpPr txBox="1"/>
      </xdr:nvSpPr>
      <xdr:spPr>
        <a:xfrm>
          <a:off x="927735" y="64998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9" name="テキスト ボックス 98"/>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2915" cy="259080"/>
    <xdr:sp macro="" textlink="">
      <xdr:nvSpPr>
        <xdr:cNvPr id="102" name="テキスト ボックス 101"/>
        <xdr:cNvSpPr txBox="1"/>
      </xdr:nvSpPr>
      <xdr:spPr>
        <a:xfrm>
          <a:off x="6136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6" name="テキスト ボックス 105"/>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8" name="テキスト ボックス 107"/>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16510</xdr:rowOff>
    </xdr:from>
    <xdr:to>
      <xdr:col>54</xdr:col>
      <xdr:colOff>189865</xdr:colOff>
      <xdr:row>40</xdr:row>
      <xdr:rowOff>160655</xdr:rowOff>
    </xdr:to>
    <xdr:cxnSp macro="">
      <xdr:nvCxnSpPr>
        <xdr:cNvPr id="112" name="直線コネクタ 111"/>
        <xdr:cNvCxnSpPr/>
      </xdr:nvCxnSpPr>
      <xdr:spPr>
        <a:xfrm flipV="1">
          <a:off x="10476865" y="584581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164465</xdr:rowOff>
    </xdr:from>
    <xdr:ext cx="469900" cy="259080"/>
    <xdr:sp macro="" textlink="">
      <xdr:nvSpPr>
        <xdr:cNvPr id="113" name="【道路】&#10;一人当たり延長最小値テキスト"/>
        <xdr:cNvSpPr txBox="1"/>
      </xdr:nvSpPr>
      <xdr:spPr>
        <a:xfrm>
          <a:off x="10515600" y="702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160655</xdr:rowOff>
    </xdr:from>
    <xdr:to>
      <xdr:col>55</xdr:col>
      <xdr:colOff>88900</xdr:colOff>
      <xdr:row>40</xdr:row>
      <xdr:rowOff>160655</xdr:rowOff>
    </xdr:to>
    <xdr:cxnSp macro="">
      <xdr:nvCxnSpPr>
        <xdr:cNvPr id="114" name="直線コネクタ 113"/>
        <xdr:cNvCxnSpPr/>
      </xdr:nvCxnSpPr>
      <xdr:spPr>
        <a:xfrm>
          <a:off x="10388600" y="701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134620</xdr:rowOff>
    </xdr:from>
    <xdr:ext cx="534670" cy="254635"/>
    <xdr:sp macro="" textlink="">
      <xdr:nvSpPr>
        <xdr:cNvPr id="115" name="【道路】&#10;一人当たり延長最大値テキスト"/>
        <xdr:cNvSpPr txBox="1"/>
      </xdr:nvSpPr>
      <xdr:spPr>
        <a:xfrm>
          <a:off x="10515600" y="5621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16510</xdr:rowOff>
    </xdr:from>
    <xdr:to>
      <xdr:col>55</xdr:col>
      <xdr:colOff>88900</xdr:colOff>
      <xdr:row>34</xdr:row>
      <xdr:rowOff>16510</xdr:rowOff>
    </xdr:to>
    <xdr:cxnSp macro="">
      <xdr:nvCxnSpPr>
        <xdr:cNvPr id="116" name="直線コネクタ 115"/>
        <xdr:cNvCxnSpPr/>
      </xdr:nvCxnSpPr>
      <xdr:spPr>
        <a:xfrm>
          <a:off x="10388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33020</xdr:rowOff>
    </xdr:from>
    <xdr:ext cx="534670" cy="259080"/>
    <xdr:sp macro="" textlink="">
      <xdr:nvSpPr>
        <xdr:cNvPr id="117" name="【道路】&#10;一人当たり延長平均値テキスト"/>
        <xdr:cNvSpPr txBox="1"/>
      </xdr:nvSpPr>
      <xdr:spPr>
        <a:xfrm>
          <a:off x="10515600" y="6719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54610</xdr:rowOff>
    </xdr:from>
    <xdr:to>
      <xdr:col>55</xdr:col>
      <xdr:colOff>50800</xdr:colOff>
      <xdr:row>39</xdr:row>
      <xdr:rowOff>156210</xdr:rowOff>
    </xdr:to>
    <xdr:sp macro="" textlink="">
      <xdr:nvSpPr>
        <xdr:cNvPr id="118" name="フローチャート: 判断 117"/>
        <xdr:cNvSpPr/>
      </xdr:nvSpPr>
      <xdr:spPr>
        <a:xfrm>
          <a:off x="104267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9" name="フローチャート: 判断 118"/>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59055</xdr:rowOff>
    </xdr:from>
    <xdr:to>
      <xdr:col>46</xdr:col>
      <xdr:colOff>38100</xdr:colOff>
      <xdr:row>39</xdr:row>
      <xdr:rowOff>160655</xdr:rowOff>
    </xdr:to>
    <xdr:sp macro="" textlink="">
      <xdr:nvSpPr>
        <xdr:cNvPr id="120" name="フローチャート: 判断 119"/>
        <xdr:cNvSpPr/>
      </xdr:nvSpPr>
      <xdr:spPr>
        <a:xfrm>
          <a:off x="8699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64770</xdr:rowOff>
    </xdr:from>
    <xdr:to>
      <xdr:col>41</xdr:col>
      <xdr:colOff>101600</xdr:colOff>
      <xdr:row>39</xdr:row>
      <xdr:rowOff>166370</xdr:rowOff>
    </xdr:to>
    <xdr:sp macro="" textlink="">
      <xdr:nvSpPr>
        <xdr:cNvPr id="121" name="フローチャート: 判断 120"/>
        <xdr:cNvSpPr/>
      </xdr:nvSpPr>
      <xdr:spPr>
        <a:xfrm>
          <a:off x="7810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70485</xdr:rowOff>
    </xdr:from>
    <xdr:to>
      <xdr:col>36</xdr:col>
      <xdr:colOff>165100</xdr:colOff>
      <xdr:row>40</xdr:row>
      <xdr:rowOff>635</xdr:rowOff>
    </xdr:to>
    <xdr:sp macro="" textlink="">
      <xdr:nvSpPr>
        <xdr:cNvPr id="122" name="フローチャート: 判断 121"/>
        <xdr:cNvSpPr/>
      </xdr:nvSpPr>
      <xdr:spPr>
        <a:xfrm>
          <a:off x="6921500" y="675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28" name="楕円 127"/>
        <xdr:cNvSpPr/>
      </xdr:nvSpPr>
      <xdr:spPr>
        <a:xfrm>
          <a:off x="104267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32385</xdr:rowOff>
    </xdr:from>
    <xdr:ext cx="534670" cy="254635"/>
    <xdr:sp macro="" textlink="">
      <xdr:nvSpPr>
        <xdr:cNvPr id="129" name="【道路】&#10;一人当たり延長該当値テキスト"/>
        <xdr:cNvSpPr txBox="1"/>
      </xdr:nvSpPr>
      <xdr:spPr>
        <a:xfrm>
          <a:off x="10515600" y="65474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8890</xdr:rowOff>
    </xdr:from>
    <xdr:to>
      <xdr:col>50</xdr:col>
      <xdr:colOff>165100</xdr:colOff>
      <xdr:row>39</xdr:row>
      <xdr:rowOff>110490</xdr:rowOff>
    </xdr:to>
    <xdr:sp macro="" textlink="">
      <xdr:nvSpPr>
        <xdr:cNvPr id="130" name="楕円 129"/>
        <xdr:cNvSpPr/>
      </xdr:nvSpPr>
      <xdr:spPr>
        <a:xfrm>
          <a:off x="9588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59690</xdr:rowOff>
    </xdr:from>
    <xdr:to>
      <xdr:col>55</xdr:col>
      <xdr:colOff>0</xdr:colOff>
      <xdr:row>39</xdr:row>
      <xdr:rowOff>60325</xdr:rowOff>
    </xdr:to>
    <xdr:cxnSp macro="">
      <xdr:nvCxnSpPr>
        <xdr:cNvPr id="131" name="直線コネクタ 130"/>
        <xdr:cNvCxnSpPr/>
      </xdr:nvCxnSpPr>
      <xdr:spPr>
        <a:xfrm>
          <a:off x="9639300" y="67462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32" name="楕円 131"/>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59690</xdr:rowOff>
    </xdr:from>
    <xdr:to>
      <xdr:col>50</xdr:col>
      <xdr:colOff>114300</xdr:colOff>
      <xdr:row>39</xdr:row>
      <xdr:rowOff>72390</xdr:rowOff>
    </xdr:to>
    <xdr:cxnSp macro="">
      <xdr:nvCxnSpPr>
        <xdr:cNvPr id="133" name="直線コネクタ 132"/>
        <xdr:cNvCxnSpPr/>
      </xdr:nvCxnSpPr>
      <xdr:spPr>
        <a:xfrm flipV="1">
          <a:off x="8750300" y="67462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143510</xdr:rowOff>
    </xdr:from>
    <xdr:to>
      <xdr:col>41</xdr:col>
      <xdr:colOff>101600</xdr:colOff>
      <xdr:row>39</xdr:row>
      <xdr:rowOff>73025</xdr:rowOff>
    </xdr:to>
    <xdr:sp macro="" textlink="">
      <xdr:nvSpPr>
        <xdr:cNvPr id="134" name="楕円 133"/>
        <xdr:cNvSpPr/>
      </xdr:nvSpPr>
      <xdr:spPr>
        <a:xfrm>
          <a:off x="7810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22225</xdr:rowOff>
    </xdr:from>
    <xdr:to>
      <xdr:col>45</xdr:col>
      <xdr:colOff>177800</xdr:colOff>
      <xdr:row>39</xdr:row>
      <xdr:rowOff>72390</xdr:rowOff>
    </xdr:to>
    <xdr:cxnSp macro="">
      <xdr:nvCxnSpPr>
        <xdr:cNvPr id="135" name="直線コネクタ 134"/>
        <xdr:cNvCxnSpPr/>
      </xdr:nvCxnSpPr>
      <xdr:spPr>
        <a:xfrm>
          <a:off x="7861300" y="67087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6" name="楕円 135"/>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22225</xdr:rowOff>
    </xdr:from>
    <xdr:to>
      <xdr:col>41</xdr:col>
      <xdr:colOff>50800</xdr:colOff>
      <xdr:row>39</xdr:row>
      <xdr:rowOff>31750</xdr:rowOff>
    </xdr:to>
    <xdr:cxnSp macro="">
      <xdr:nvCxnSpPr>
        <xdr:cNvPr id="137" name="直線コネクタ 136"/>
        <xdr:cNvCxnSpPr/>
      </xdr:nvCxnSpPr>
      <xdr:spPr>
        <a:xfrm flipV="1">
          <a:off x="6972300" y="6708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1905</xdr:rowOff>
    </xdr:from>
    <xdr:ext cx="534670" cy="259080"/>
    <xdr:sp macro="" textlink="">
      <xdr:nvSpPr>
        <xdr:cNvPr id="138" name="n_1aveValue【道路】&#10;一人当たり延長"/>
        <xdr:cNvSpPr txBox="1"/>
      </xdr:nvSpPr>
      <xdr:spPr>
        <a:xfrm>
          <a:off x="9359265" y="685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151765</xdr:rowOff>
    </xdr:from>
    <xdr:ext cx="530225" cy="259080"/>
    <xdr:sp macro="" textlink="">
      <xdr:nvSpPr>
        <xdr:cNvPr id="139" name="n_2aveValue【道路】&#10;一人当たり延長"/>
        <xdr:cNvSpPr txBox="1"/>
      </xdr:nvSpPr>
      <xdr:spPr>
        <a:xfrm>
          <a:off x="8482965" y="6838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157480</xdr:rowOff>
    </xdr:from>
    <xdr:ext cx="530225" cy="254635"/>
    <xdr:sp macro="" textlink="">
      <xdr:nvSpPr>
        <xdr:cNvPr id="140" name="n_3aveValue【道路】&#10;一人当たり延長"/>
        <xdr:cNvSpPr txBox="1"/>
      </xdr:nvSpPr>
      <xdr:spPr>
        <a:xfrm>
          <a:off x="7593965" y="68440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163195</xdr:rowOff>
    </xdr:from>
    <xdr:ext cx="530225" cy="259080"/>
    <xdr:sp macro="" textlink="">
      <xdr:nvSpPr>
        <xdr:cNvPr id="141" name="n_4aveValue【道路】&#10;一人当たり延長"/>
        <xdr:cNvSpPr txBox="1"/>
      </xdr:nvSpPr>
      <xdr:spPr>
        <a:xfrm>
          <a:off x="6704965" y="6849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127000</xdr:rowOff>
    </xdr:from>
    <xdr:ext cx="534670" cy="259080"/>
    <xdr:sp macro="" textlink="">
      <xdr:nvSpPr>
        <xdr:cNvPr id="142" name="n_1mainValue【道路】&#10;一人当たり延長"/>
        <xdr:cNvSpPr txBox="1"/>
      </xdr:nvSpPr>
      <xdr:spPr>
        <a:xfrm>
          <a:off x="9359265" y="647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139700</xdr:rowOff>
    </xdr:from>
    <xdr:ext cx="530225" cy="259080"/>
    <xdr:sp macro="" textlink="">
      <xdr:nvSpPr>
        <xdr:cNvPr id="143" name="n_2mainValue【道路】&#10;一人当たり延長"/>
        <xdr:cNvSpPr txBox="1"/>
      </xdr:nvSpPr>
      <xdr:spPr>
        <a:xfrm>
          <a:off x="8482965" y="6483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89535</xdr:rowOff>
    </xdr:from>
    <xdr:ext cx="530225" cy="254635"/>
    <xdr:sp macro="" textlink="">
      <xdr:nvSpPr>
        <xdr:cNvPr id="144" name="n_3mainValue【道路】&#10;一人当たり延長"/>
        <xdr:cNvSpPr txBox="1"/>
      </xdr:nvSpPr>
      <xdr:spPr>
        <a:xfrm>
          <a:off x="7593965" y="64331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37</xdr:row>
      <xdr:rowOff>99060</xdr:rowOff>
    </xdr:from>
    <xdr:ext cx="530225" cy="254635"/>
    <xdr:sp macro="" textlink="">
      <xdr:nvSpPr>
        <xdr:cNvPr id="145" name="n_4mainValue【道路】&#10;一人当たり延長"/>
        <xdr:cNvSpPr txBox="1"/>
      </xdr:nvSpPr>
      <xdr:spPr>
        <a:xfrm>
          <a:off x="6704965" y="6442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4" name="テキスト ボックス 153"/>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6" name="テキスト ボックス 155"/>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2915" cy="259080"/>
    <xdr:sp macro="" textlink="">
      <xdr:nvSpPr>
        <xdr:cNvPr id="158" name="テキスト ボックス 157"/>
        <xdr:cNvSpPr txBox="1"/>
      </xdr:nvSpPr>
      <xdr:spPr>
        <a:xfrm>
          <a:off x="294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635"/>
    <xdr:sp macro="" textlink="">
      <xdr:nvSpPr>
        <xdr:cNvPr id="162" name="テキスト ボックス 161"/>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635"/>
    <xdr:sp macro="" textlink="">
      <xdr:nvSpPr>
        <xdr:cNvPr id="166" name="テキスト ボックス 165"/>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4645" cy="259080"/>
    <xdr:sp macro="" textlink="">
      <xdr:nvSpPr>
        <xdr:cNvPr id="168" name="テキスト ボックス 167"/>
        <xdr:cNvSpPr txBox="1"/>
      </xdr:nvSpPr>
      <xdr:spPr>
        <a:xfrm>
          <a:off x="422910" y="932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81915</xdr:rowOff>
    </xdr:to>
    <xdr:cxnSp macro="">
      <xdr:nvCxnSpPr>
        <xdr:cNvPr id="171" name="直線コネクタ 170"/>
        <xdr:cNvCxnSpPr/>
      </xdr:nvCxnSpPr>
      <xdr:spPr>
        <a:xfrm flipV="1">
          <a:off x="4634865" y="949833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86360</xdr:rowOff>
    </xdr:from>
    <xdr:ext cx="405130" cy="254635"/>
    <xdr:sp macro="" textlink="">
      <xdr:nvSpPr>
        <xdr:cNvPr id="172" name="【橋りょう・トンネル】&#10;有形固定資産減価償却率最小値テキスト"/>
        <xdr:cNvSpPr txBox="1"/>
      </xdr:nvSpPr>
      <xdr:spPr>
        <a:xfrm>
          <a:off x="4673600" y="110591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73" name="直線コネクタ 172"/>
        <xdr:cNvCxnSpPr/>
      </xdr:nvCxnSpPr>
      <xdr:spPr>
        <a:xfrm>
          <a:off x="4546600" y="1105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15240</xdr:rowOff>
    </xdr:from>
    <xdr:ext cx="340360" cy="259080"/>
    <xdr:sp macro="" textlink="">
      <xdr:nvSpPr>
        <xdr:cNvPr id="174" name="【橋りょう・トンネル】&#10;有形固定資産減価償却率最大値テキスト"/>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95885</xdr:rowOff>
    </xdr:from>
    <xdr:ext cx="405130" cy="259080"/>
    <xdr:sp macro="" textlink="">
      <xdr:nvSpPr>
        <xdr:cNvPr id="176" name="【橋りょう・トンネル】&#10;有形固定資産減価償却率平均値テキスト"/>
        <xdr:cNvSpPr txBox="1"/>
      </xdr:nvSpPr>
      <xdr:spPr>
        <a:xfrm>
          <a:off x="4673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117475</xdr:rowOff>
    </xdr:from>
    <xdr:to>
      <xdr:col>24</xdr:col>
      <xdr:colOff>114300</xdr:colOff>
      <xdr:row>61</xdr:row>
      <xdr:rowOff>47625</xdr:rowOff>
    </xdr:to>
    <xdr:sp macro="" textlink="">
      <xdr:nvSpPr>
        <xdr:cNvPr id="177" name="フローチャート: 判断 176"/>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106045</xdr:rowOff>
    </xdr:from>
    <xdr:to>
      <xdr:col>20</xdr:col>
      <xdr:colOff>38100</xdr:colOff>
      <xdr:row>61</xdr:row>
      <xdr:rowOff>36195</xdr:rowOff>
    </xdr:to>
    <xdr:sp macro="" textlink="">
      <xdr:nvSpPr>
        <xdr:cNvPr id="178" name="フローチャート: 判断 177"/>
        <xdr:cNvSpPr/>
      </xdr:nvSpPr>
      <xdr:spPr>
        <a:xfrm>
          <a:off x="3746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76835</xdr:rowOff>
    </xdr:from>
    <xdr:to>
      <xdr:col>15</xdr:col>
      <xdr:colOff>101600</xdr:colOff>
      <xdr:row>61</xdr:row>
      <xdr:rowOff>6985</xdr:rowOff>
    </xdr:to>
    <xdr:sp macro="" textlink="">
      <xdr:nvSpPr>
        <xdr:cNvPr id="179" name="フローチャート: 判断 178"/>
        <xdr:cNvSpPr/>
      </xdr:nvSpPr>
      <xdr:spPr>
        <a:xfrm>
          <a:off x="2857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55245</xdr:rowOff>
    </xdr:from>
    <xdr:to>
      <xdr:col>10</xdr:col>
      <xdr:colOff>165100</xdr:colOff>
      <xdr:row>60</xdr:row>
      <xdr:rowOff>156845</xdr:rowOff>
    </xdr:to>
    <xdr:sp macro="" textlink="">
      <xdr:nvSpPr>
        <xdr:cNvPr id="180" name="フローチャート: 判断 179"/>
        <xdr:cNvSpPr/>
      </xdr:nvSpPr>
      <xdr:spPr>
        <a:xfrm>
          <a:off x="1968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48895</xdr:rowOff>
    </xdr:from>
    <xdr:to>
      <xdr:col>6</xdr:col>
      <xdr:colOff>38100</xdr:colOff>
      <xdr:row>60</xdr:row>
      <xdr:rowOff>150495</xdr:rowOff>
    </xdr:to>
    <xdr:sp macro="" textlink="">
      <xdr:nvSpPr>
        <xdr:cNvPr id="181" name="フローチャート: 判断 180"/>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2" name="テキスト ボックス 181"/>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3" name="テキスト ボックス 182"/>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4" name="テキスト ボックス 183"/>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5" name="テキスト ボックス 184"/>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6" name="テキスト ボックス 185"/>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7" name="楕円 186"/>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164465</xdr:rowOff>
    </xdr:from>
    <xdr:ext cx="405130" cy="259080"/>
    <xdr:sp macro="" textlink="">
      <xdr:nvSpPr>
        <xdr:cNvPr id="188" name="【橋りょう・トンネル】&#10;有形固定資産減価償却率該当値テキスト"/>
        <xdr:cNvSpPr txBox="1"/>
      </xdr:nvSpPr>
      <xdr:spPr>
        <a:xfrm>
          <a:off x="4673600" y="1010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115570</xdr:rowOff>
    </xdr:from>
    <xdr:to>
      <xdr:col>20</xdr:col>
      <xdr:colOff>38100</xdr:colOff>
      <xdr:row>60</xdr:row>
      <xdr:rowOff>45720</xdr:rowOff>
    </xdr:to>
    <xdr:sp macro="" textlink="">
      <xdr:nvSpPr>
        <xdr:cNvPr id="189" name="楕円 188"/>
        <xdr:cNvSpPr/>
      </xdr:nvSpPr>
      <xdr:spPr>
        <a:xfrm>
          <a:off x="3746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166370</xdr:rowOff>
    </xdr:from>
    <xdr:to>
      <xdr:col>24</xdr:col>
      <xdr:colOff>63500</xdr:colOff>
      <xdr:row>60</xdr:row>
      <xdr:rowOff>20955</xdr:rowOff>
    </xdr:to>
    <xdr:cxnSp macro="">
      <xdr:nvCxnSpPr>
        <xdr:cNvPr id="190" name="直線コネクタ 189"/>
        <xdr:cNvCxnSpPr/>
      </xdr:nvCxnSpPr>
      <xdr:spPr>
        <a:xfrm>
          <a:off x="3797300" y="102819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149860</xdr:rowOff>
    </xdr:from>
    <xdr:to>
      <xdr:col>15</xdr:col>
      <xdr:colOff>101600</xdr:colOff>
      <xdr:row>60</xdr:row>
      <xdr:rowOff>80010</xdr:rowOff>
    </xdr:to>
    <xdr:sp macro="" textlink="">
      <xdr:nvSpPr>
        <xdr:cNvPr id="191" name="楕円 190"/>
        <xdr:cNvSpPr/>
      </xdr:nvSpPr>
      <xdr:spPr>
        <a:xfrm>
          <a:off x="28575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166370</xdr:rowOff>
    </xdr:from>
    <xdr:to>
      <xdr:col>19</xdr:col>
      <xdr:colOff>177800</xdr:colOff>
      <xdr:row>60</xdr:row>
      <xdr:rowOff>29210</xdr:rowOff>
    </xdr:to>
    <xdr:cxnSp macro="">
      <xdr:nvCxnSpPr>
        <xdr:cNvPr id="192" name="直線コネクタ 191"/>
        <xdr:cNvCxnSpPr/>
      </xdr:nvCxnSpPr>
      <xdr:spPr>
        <a:xfrm flipV="1">
          <a:off x="2908300" y="102819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69850</xdr:rowOff>
    </xdr:from>
    <xdr:to>
      <xdr:col>10</xdr:col>
      <xdr:colOff>165100</xdr:colOff>
      <xdr:row>60</xdr:row>
      <xdr:rowOff>0</xdr:rowOff>
    </xdr:to>
    <xdr:sp macro="" textlink="">
      <xdr:nvSpPr>
        <xdr:cNvPr id="193" name="楕円 192"/>
        <xdr:cNvSpPr/>
      </xdr:nvSpPr>
      <xdr:spPr>
        <a:xfrm>
          <a:off x="1968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120650</xdr:rowOff>
    </xdr:from>
    <xdr:to>
      <xdr:col>15</xdr:col>
      <xdr:colOff>50800</xdr:colOff>
      <xdr:row>60</xdr:row>
      <xdr:rowOff>29210</xdr:rowOff>
    </xdr:to>
    <xdr:cxnSp macro="">
      <xdr:nvCxnSpPr>
        <xdr:cNvPr id="194" name="直線コネクタ 193"/>
        <xdr:cNvCxnSpPr/>
      </xdr:nvCxnSpPr>
      <xdr:spPr>
        <a:xfrm>
          <a:off x="2019300" y="102362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45720</xdr:rowOff>
    </xdr:from>
    <xdr:to>
      <xdr:col>6</xdr:col>
      <xdr:colOff>38100</xdr:colOff>
      <xdr:row>59</xdr:row>
      <xdr:rowOff>147320</xdr:rowOff>
    </xdr:to>
    <xdr:sp macro="" textlink="">
      <xdr:nvSpPr>
        <xdr:cNvPr id="195" name="楕円 194"/>
        <xdr:cNvSpPr/>
      </xdr:nvSpPr>
      <xdr:spPr>
        <a:xfrm>
          <a:off x="1079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96520</xdr:rowOff>
    </xdr:from>
    <xdr:to>
      <xdr:col>10</xdr:col>
      <xdr:colOff>114300</xdr:colOff>
      <xdr:row>59</xdr:row>
      <xdr:rowOff>120650</xdr:rowOff>
    </xdr:to>
    <xdr:cxnSp macro="">
      <xdr:nvCxnSpPr>
        <xdr:cNvPr id="196" name="直線コネクタ 195"/>
        <xdr:cNvCxnSpPr/>
      </xdr:nvCxnSpPr>
      <xdr:spPr>
        <a:xfrm>
          <a:off x="1130300" y="10212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27305</xdr:rowOff>
    </xdr:from>
    <xdr:ext cx="405130" cy="259080"/>
    <xdr:sp macro="" textlink="">
      <xdr:nvSpPr>
        <xdr:cNvPr id="197" name="n_1aveValue【橋りょう・トンネル】&#10;有形固定資産減価償却率"/>
        <xdr:cNvSpPr txBox="1"/>
      </xdr:nvSpPr>
      <xdr:spPr>
        <a:xfrm>
          <a:off x="3582035" y="1048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169545</xdr:rowOff>
    </xdr:from>
    <xdr:ext cx="400685" cy="254635"/>
    <xdr:sp macro="" textlink="">
      <xdr:nvSpPr>
        <xdr:cNvPr id="198" name="n_2aveValue【橋りょう・トンネル】&#10;有形固定資産減価償却率"/>
        <xdr:cNvSpPr txBox="1"/>
      </xdr:nvSpPr>
      <xdr:spPr>
        <a:xfrm>
          <a:off x="2705735" y="104565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147955</xdr:rowOff>
    </xdr:from>
    <xdr:ext cx="400685" cy="258445"/>
    <xdr:sp macro="" textlink="">
      <xdr:nvSpPr>
        <xdr:cNvPr id="199" name="n_3aveValue【橋りょう・トンネル】&#10;有形固定資産減価償却率"/>
        <xdr:cNvSpPr txBox="1"/>
      </xdr:nvSpPr>
      <xdr:spPr>
        <a:xfrm>
          <a:off x="1816735" y="1043495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141605</xdr:rowOff>
    </xdr:from>
    <xdr:ext cx="400685" cy="259080"/>
    <xdr:sp macro="" textlink="">
      <xdr:nvSpPr>
        <xdr:cNvPr id="200" name="n_4aveValue【橋りょう・トンネル】&#10;有形固定資産減価償却率"/>
        <xdr:cNvSpPr txBox="1"/>
      </xdr:nvSpPr>
      <xdr:spPr>
        <a:xfrm>
          <a:off x="927735" y="104286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62230</xdr:rowOff>
    </xdr:from>
    <xdr:ext cx="405130" cy="259080"/>
    <xdr:sp macro="" textlink="">
      <xdr:nvSpPr>
        <xdr:cNvPr id="201" name="n_1mainValue【橋りょう・トンネル】&#10;有形固定資産減価償却率"/>
        <xdr:cNvSpPr txBox="1"/>
      </xdr:nvSpPr>
      <xdr:spPr>
        <a:xfrm>
          <a:off x="3582035" y="10006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96520</xdr:rowOff>
    </xdr:from>
    <xdr:ext cx="400685" cy="259080"/>
    <xdr:sp macro="" textlink="">
      <xdr:nvSpPr>
        <xdr:cNvPr id="202" name="n_2mainValue【橋りょう・トンネル】&#10;有形固定資産減価償却率"/>
        <xdr:cNvSpPr txBox="1"/>
      </xdr:nvSpPr>
      <xdr:spPr>
        <a:xfrm>
          <a:off x="2705735" y="100406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16510</xdr:rowOff>
    </xdr:from>
    <xdr:ext cx="400685" cy="259080"/>
    <xdr:sp macro="" textlink="">
      <xdr:nvSpPr>
        <xdr:cNvPr id="203" name="n_3mainValue【橋りょう・トンネル】&#10;有形固定資産減価償却率"/>
        <xdr:cNvSpPr txBox="1"/>
      </xdr:nvSpPr>
      <xdr:spPr>
        <a:xfrm>
          <a:off x="1816735" y="99606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163830</xdr:rowOff>
    </xdr:from>
    <xdr:ext cx="400685" cy="259080"/>
    <xdr:sp macro="" textlink="">
      <xdr:nvSpPr>
        <xdr:cNvPr id="204" name="n_4mainValue【橋りょう・トンネル】&#10;有形固定資産減価償却率"/>
        <xdr:cNvSpPr txBox="1"/>
      </xdr:nvSpPr>
      <xdr:spPr>
        <a:xfrm>
          <a:off x="927735" y="99364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3" name="テキスト ボックス 212"/>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4475" cy="259080"/>
    <xdr:sp macro="" textlink="">
      <xdr:nvSpPr>
        <xdr:cNvPr id="216" name="テキスト ボックス 215"/>
        <xdr:cNvSpPr txBox="1"/>
      </xdr:nvSpPr>
      <xdr:spPr>
        <a:xfrm>
          <a:off x="6355080" y="1090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185" cy="259080"/>
    <xdr:sp macro="" textlink="">
      <xdr:nvSpPr>
        <xdr:cNvPr id="218" name="テキスト ボックス 217"/>
        <xdr:cNvSpPr txBox="1"/>
      </xdr:nvSpPr>
      <xdr:spPr>
        <a:xfrm>
          <a:off x="6008370" y="1052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1185" cy="254635"/>
    <xdr:sp macro="" textlink="">
      <xdr:nvSpPr>
        <xdr:cNvPr id="220" name="テキスト ボックス 219"/>
        <xdr:cNvSpPr txBox="1"/>
      </xdr:nvSpPr>
      <xdr:spPr>
        <a:xfrm>
          <a:off x="6008370" y="1014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1185" cy="259080"/>
    <xdr:sp macro="" textlink="">
      <xdr:nvSpPr>
        <xdr:cNvPr id="222" name="テキスト ボックス 221"/>
        <xdr:cNvSpPr txBox="1"/>
      </xdr:nvSpPr>
      <xdr:spPr>
        <a:xfrm>
          <a:off x="6008370" y="976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1185" cy="259080"/>
    <xdr:sp macro="" textlink="">
      <xdr:nvSpPr>
        <xdr:cNvPr id="224" name="テキスト ボックス 223"/>
        <xdr:cNvSpPr txBox="1"/>
      </xdr:nvSpPr>
      <xdr:spPr>
        <a:xfrm>
          <a:off x="6008370" y="938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355" cy="254635"/>
    <xdr:sp macro="" textlink="">
      <xdr:nvSpPr>
        <xdr:cNvPr id="226" name="テキスト ボックス 225"/>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150495</xdr:rowOff>
    </xdr:from>
    <xdr:to>
      <xdr:col>54</xdr:col>
      <xdr:colOff>189865</xdr:colOff>
      <xdr:row>64</xdr:row>
      <xdr:rowOff>67945</xdr:rowOff>
    </xdr:to>
    <xdr:cxnSp macro="">
      <xdr:nvCxnSpPr>
        <xdr:cNvPr id="228" name="直線コネクタ 227"/>
        <xdr:cNvCxnSpPr/>
      </xdr:nvCxnSpPr>
      <xdr:spPr>
        <a:xfrm flipV="1">
          <a:off x="10476865" y="958024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469900" cy="259080"/>
    <xdr:sp macro="" textlink="">
      <xdr:nvSpPr>
        <xdr:cNvPr id="229" name="【橋りょう・トンネル】&#10;一人当たり有形固定資産（償却資産）額最小値テキスト"/>
        <xdr:cNvSpPr txBox="1"/>
      </xdr:nvSpPr>
      <xdr:spPr>
        <a:xfrm>
          <a:off x="10515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97790</xdr:rowOff>
    </xdr:from>
    <xdr:ext cx="598805" cy="254635"/>
    <xdr:sp macro="" textlink="">
      <xdr:nvSpPr>
        <xdr:cNvPr id="231" name="【橋りょう・トンネル】&#10;一人当たり有形固定資産（償却資産）額最大値テキスト"/>
        <xdr:cNvSpPr txBox="1"/>
      </xdr:nvSpPr>
      <xdr:spPr>
        <a:xfrm>
          <a:off x="10515600" y="93560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770,929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150495</xdr:rowOff>
    </xdr:from>
    <xdr:to>
      <xdr:col>55</xdr:col>
      <xdr:colOff>88900</xdr:colOff>
      <xdr:row>55</xdr:row>
      <xdr:rowOff>150495</xdr:rowOff>
    </xdr:to>
    <xdr:cxnSp macro="">
      <xdr:nvCxnSpPr>
        <xdr:cNvPr id="232" name="直線コネクタ 231"/>
        <xdr:cNvCxnSpPr/>
      </xdr:nvCxnSpPr>
      <xdr:spPr>
        <a:xfrm>
          <a:off x="10388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165100</xdr:rowOff>
    </xdr:from>
    <xdr:ext cx="598805" cy="259080"/>
    <xdr:sp macro="" textlink="">
      <xdr:nvSpPr>
        <xdr:cNvPr id="233" name="【橋りょう・トンネル】&#10;一人当たり有形固定資産（償却資産）額平均値テキスト"/>
        <xdr:cNvSpPr txBox="1"/>
      </xdr:nvSpPr>
      <xdr:spPr>
        <a:xfrm>
          <a:off x="10515600" y="10452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15240</xdr:rowOff>
    </xdr:from>
    <xdr:to>
      <xdr:col>55</xdr:col>
      <xdr:colOff>50800</xdr:colOff>
      <xdr:row>61</xdr:row>
      <xdr:rowOff>116840</xdr:rowOff>
    </xdr:to>
    <xdr:sp macro="" textlink="">
      <xdr:nvSpPr>
        <xdr:cNvPr id="234" name="フローチャート: 判断 233"/>
        <xdr:cNvSpPr/>
      </xdr:nvSpPr>
      <xdr:spPr>
        <a:xfrm>
          <a:off x="104267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12700</xdr:rowOff>
    </xdr:from>
    <xdr:to>
      <xdr:col>50</xdr:col>
      <xdr:colOff>165100</xdr:colOff>
      <xdr:row>61</xdr:row>
      <xdr:rowOff>114300</xdr:rowOff>
    </xdr:to>
    <xdr:sp macro="" textlink="">
      <xdr:nvSpPr>
        <xdr:cNvPr id="235" name="フローチャート: 判断 234"/>
        <xdr:cNvSpPr/>
      </xdr:nvSpPr>
      <xdr:spPr>
        <a:xfrm>
          <a:off x="9588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13335</xdr:rowOff>
    </xdr:from>
    <xdr:to>
      <xdr:col>46</xdr:col>
      <xdr:colOff>38100</xdr:colOff>
      <xdr:row>61</xdr:row>
      <xdr:rowOff>114935</xdr:rowOff>
    </xdr:to>
    <xdr:sp macro="" textlink="">
      <xdr:nvSpPr>
        <xdr:cNvPr id="236" name="フローチャート: 判断 235"/>
        <xdr:cNvSpPr/>
      </xdr:nvSpPr>
      <xdr:spPr>
        <a:xfrm>
          <a:off x="8699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163830</xdr:rowOff>
    </xdr:from>
    <xdr:to>
      <xdr:col>41</xdr:col>
      <xdr:colOff>101600</xdr:colOff>
      <xdr:row>61</xdr:row>
      <xdr:rowOff>93980</xdr:rowOff>
    </xdr:to>
    <xdr:sp macro="" textlink="">
      <xdr:nvSpPr>
        <xdr:cNvPr id="237" name="フローチャート: 判断 236"/>
        <xdr:cNvSpPr/>
      </xdr:nvSpPr>
      <xdr:spPr>
        <a:xfrm>
          <a:off x="78105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54610</xdr:rowOff>
    </xdr:from>
    <xdr:to>
      <xdr:col>36</xdr:col>
      <xdr:colOff>165100</xdr:colOff>
      <xdr:row>61</xdr:row>
      <xdr:rowOff>156210</xdr:rowOff>
    </xdr:to>
    <xdr:sp macro="" textlink="">
      <xdr:nvSpPr>
        <xdr:cNvPr id="238" name="フローチャート: 判断 237"/>
        <xdr:cNvSpPr/>
      </xdr:nvSpPr>
      <xdr:spPr>
        <a:xfrm>
          <a:off x="6921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39" name="テキスト ボックス 238"/>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0" name="テキスト ボックス 239"/>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1" name="テキスト ボックス 240"/>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2" name="テキスト ボックス 241"/>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3" name="テキスト ボックス 242"/>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139700</xdr:rowOff>
    </xdr:from>
    <xdr:to>
      <xdr:col>55</xdr:col>
      <xdr:colOff>50800</xdr:colOff>
      <xdr:row>57</xdr:row>
      <xdr:rowOff>69850</xdr:rowOff>
    </xdr:to>
    <xdr:sp macro="" textlink="">
      <xdr:nvSpPr>
        <xdr:cNvPr id="244" name="楕円 243"/>
        <xdr:cNvSpPr/>
      </xdr:nvSpPr>
      <xdr:spPr>
        <a:xfrm>
          <a:off x="10426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162560</xdr:rowOff>
    </xdr:from>
    <xdr:ext cx="598805" cy="259080"/>
    <xdr:sp macro="" textlink="">
      <xdr:nvSpPr>
        <xdr:cNvPr id="245" name="【橋りょう・トンネル】&#10;一人当たり有形固定資産（償却資産）額該当値テキスト"/>
        <xdr:cNvSpPr txBox="1"/>
      </xdr:nvSpPr>
      <xdr:spPr>
        <a:xfrm>
          <a:off x="10515600" y="959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160020</xdr:rowOff>
    </xdr:from>
    <xdr:to>
      <xdr:col>50</xdr:col>
      <xdr:colOff>165100</xdr:colOff>
      <xdr:row>57</xdr:row>
      <xdr:rowOff>90170</xdr:rowOff>
    </xdr:to>
    <xdr:sp macro="" textlink="">
      <xdr:nvSpPr>
        <xdr:cNvPr id="246" name="楕円 245"/>
        <xdr:cNvSpPr/>
      </xdr:nvSpPr>
      <xdr:spPr>
        <a:xfrm>
          <a:off x="9588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19050</xdr:rowOff>
    </xdr:from>
    <xdr:to>
      <xdr:col>55</xdr:col>
      <xdr:colOff>0</xdr:colOff>
      <xdr:row>57</xdr:row>
      <xdr:rowOff>39370</xdr:rowOff>
    </xdr:to>
    <xdr:cxnSp macro="">
      <xdr:nvCxnSpPr>
        <xdr:cNvPr id="247" name="直線コネクタ 246"/>
        <xdr:cNvCxnSpPr/>
      </xdr:nvCxnSpPr>
      <xdr:spPr>
        <a:xfrm flipV="1">
          <a:off x="9639300" y="97917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8890</xdr:rowOff>
    </xdr:from>
    <xdr:to>
      <xdr:col>46</xdr:col>
      <xdr:colOff>38100</xdr:colOff>
      <xdr:row>58</xdr:row>
      <xdr:rowOff>110490</xdr:rowOff>
    </xdr:to>
    <xdr:sp macro="" textlink="">
      <xdr:nvSpPr>
        <xdr:cNvPr id="248" name="楕円 247"/>
        <xdr:cNvSpPr/>
      </xdr:nvSpPr>
      <xdr:spPr>
        <a:xfrm>
          <a:off x="8699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39370</xdr:rowOff>
    </xdr:from>
    <xdr:to>
      <xdr:col>50</xdr:col>
      <xdr:colOff>114300</xdr:colOff>
      <xdr:row>58</xdr:row>
      <xdr:rowOff>59690</xdr:rowOff>
    </xdr:to>
    <xdr:cxnSp macro="">
      <xdr:nvCxnSpPr>
        <xdr:cNvPr id="249" name="直線コネクタ 248"/>
        <xdr:cNvCxnSpPr/>
      </xdr:nvCxnSpPr>
      <xdr:spPr>
        <a:xfrm flipV="1">
          <a:off x="8750300" y="981202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81915</xdr:rowOff>
    </xdr:from>
    <xdr:to>
      <xdr:col>41</xdr:col>
      <xdr:colOff>101600</xdr:colOff>
      <xdr:row>57</xdr:row>
      <xdr:rowOff>12065</xdr:rowOff>
    </xdr:to>
    <xdr:sp macro="" textlink="">
      <xdr:nvSpPr>
        <xdr:cNvPr id="250" name="楕円 249"/>
        <xdr:cNvSpPr/>
      </xdr:nvSpPr>
      <xdr:spPr>
        <a:xfrm>
          <a:off x="7810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132715</xdr:rowOff>
    </xdr:from>
    <xdr:to>
      <xdr:col>45</xdr:col>
      <xdr:colOff>177800</xdr:colOff>
      <xdr:row>58</xdr:row>
      <xdr:rowOff>59690</xdr:rowOff>
    </xdr:to>
    <xdr:cxnSp macro="">
      <xdr:nvCxnSpPr>
        <xdr:cNvPr id="251" name="直線コネクタ 250"/>
        <xdr:cNvCxnSpPr/>
      </xdr:nvCxnSpPr>
      <xdr:spPr>
        <a:xfrm>
          <a:off x="7861300" y="973391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109855</xdr:rowOff>
    </xdr:from>
    <xdr:to>
      <xdr:col>36</xdr:col>
      <xdr:colOff>165100</xdr:colOff>
      <xdr:row>57</xdr:row>
      <xdr:rowOff>40640</xdr:rowOff>
    </xdr:to>
    <xdr:sp macro="" textlink="">
      <xdr:nvSpPr>
        <xdr:cNvPr id="252" name="楕円 251"/>
        <xdr:cNvSpPr/>
      </xdr:nvSpPr>
      <xdr:spPr>
        <a:xfrm>
          <a:off x="6921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132715</xdr:rowOff>
    </xdr:from>
    <xdr:to>
      <xdr:col>41</xdr:col>
      <xdr:colOff>50800</xdr:colOff>
      <xdr:row>56</xdr:row>
      <xdr:rowOff>160655</xdr:rowOff>
    </xdr:to>
    <xdr:cxnSp macro="">
      <xdr:nvCxnSpPr>
        <xdr:cNvPr id="253" name="直線コネクタ 252"/>
        <xdr:cNvCxnSpPr/>
      </xdr:nvCxnSpPr>
      <xdr:spPr>
        <a:xfrm flipV="1">
          <a:off x="6972300" y="97339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105410</xdr:rowOff>
    </xdr:from>
    <xdr:ext cx="594360" cy="259080"/>
    <xdr:sp macro="" textlink="">
      <xdr:nvSpPr>
        <xdr:cNvPr id="254" name="n_1aveValue【橋りょう・トンネル】&#10;一人当たり有形固定資産（償却資産）額"/>
        <xdr:cNvSpPr txBox="1"/>
      </xdr:nvSpPr>
      <xdr:spPr>
        <a:xfrm>
          <a:off x="9326880" y="10563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106045</xdr:rowOff>
    </xdr:from>
    <xdr:ext cx="594360" cy="259080"/>
    <xdr:sp macro="" textlink="">
      <xdr:nvSpPr>
        <xdr:cNvPr id="255" name="n_2aveValue【橋りょう・トンネル】&#10;一人当たり有形固定資産（償却資産）額"/>
        <xdr:cNvSpPr txBox="1"/>
      </xdr:nvSpPr>
      <xdr:spPr>
        <a:xfrm>
          <a:off x="8450580" y="105644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85090</xdr:rowOff>
    </xdr:from>
    <xdr:ext cx="594360" cy="259080"/>
    <xdr:sp macro="" textlink="">
      <xdr:nvSpPr>
        <xdr:cNvPr id="256" name="n_3aveValue【橋りょう・トンネル】&#10;一人当たり有形固定資産（償却資産）額"/>
        <xdr:cNvSpPr txBox="1"/>
      </xdr:nvSpPr>
      <xdr:spPr>
        <a:xfrm>
          <a:off x="7561580" y="105435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147320</xdr:rowOff>
    </xdr:from>
    <xdr:ext cx="594360" cy="259080"/>
    <xdr:sp macro="" textlink="">
      <xdr:nvSpPr>
        <xdr:cNvPr id="257" name="n_4aveValue【橋りょう・トンネル】&#10;一人当たり有形固定資産（償却資産）額"/>
        <xdr:cNvSpPr txBox="1"/>
      </xdr:nvSpPr>
      <xdr:spPr>
        <a:xfrm>
          <a:off x="6672580" y="106057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106680</xdr:rowOff>
    </xdr:from>
    <xdr:ext cx="594360" cy="259080"/>
    <xdr:sp macro="" textlink="">
      <xdr:nvSpPr>
        <xdr:cNvPr id="258" name="n_1mainValue【橋りょう・トンネル】&#10;一人当たり有形固定資産（償却資産）額"/>
        <xdr:cNvSpPr txBox="1"/>
      </xdr:nvSpPr>
      <xdr:spPr>
        <a:xfrm>
          <a:off x="9326880" y="95364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649,475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127000</xdr:rowOff>
    </xdr:from>
    <xdr:ext cx="594360" cy="259080"/>
    <xdr:sp macro="" textlink="">
      <xdr:nvSpPr>
        <xdr:cNvPr id="259" name="n_2mainValue【橋りょう・トンネル】&#10;一人当たり有形固定資産（償却資産）額"/>
        <xdr:cNvSpPr txBox="1"/>
      </xdr:nvSpPr>
      <xdr:spPr>
        <a:xfrm>
          <a:off x="8450580" y="97282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548,632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55</xdr:row>
      <xdr:rowOff>29210</xdr:rowOff>
    </xdr:from>
    <xdr:ext cx="594360" cy="254635"/>
    <xdr:sp macro="" textlink="">
      <xdr:nvSpPr>
        <xdr:cNvPr id="260" name="n_3mainValue【橋りょう・トンネル】&#10;一人当たり有形固定資産（償却資産）額"/>
        <xdr:cNvSpPr txBox="1"/>
      </xdr:nvSpPr>
      <xdr:spPr>
        <a:xfrm>
          <a:off x="7561580" y="94589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55</xdr:row>
      <xdr:rowOff>56515</xdr:rowOff>
    </xdr:from>
    <xdr:ext cx="594360" cy="258445"/>
    <xdr:sp macro="" textlink="">
      <xdr:nvSpPr>
        <xdr:cNvPr id="261" name="n_4mainValue【橋りょう・トンネル】&#10;一人当たり有形固定資産（償却資産）額"/>
        <xdr:cNvSpPr txBox="1"/>
      </xdr:nvSpPr>
      <xdr:spPr>
        <a:xfrm>
          <a:off x="6672580" y="948626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0" name="テキスト ボックス 269"/>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2" name="テキスト ボックス 271"/>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4" name="テキスト ボックス 273"/>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0" name="テキスト ボックス 279"/>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4" name="テキスト ボックス 283"/>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40640</xdr:rowOff>
    </xdr:from>
    <xdr:ext cx="405130" cy="254635"/>
    <xdr:sp macro="" textlink="">
      <xdr:nvSpPr>
        <xdr:cNvPr id="287" name="【公営住宅】&#10;有形固定資産減価償却率最小値テキスト"/>
        <xdr:cNvSpPr txBox="1"/>
      </xdr:nvSpPr>
      <xdr:spPr>
        <a:xfrm>
          <a:off x="4673600" y="147853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1905</xdr:rowOff>
    </xdr:from>
    <xdr:ext cx="405130" cy="259080"/>
    <xdr:sp macro="" textlink="">
      <xdr:nvSpPr>
        <xdr:cNvPr id="289" name="【公営住宅】&#10;有形固定資産減価償却率最大値テキスト"/>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55880</xdr:rowOff>
    </xdr:from>
    <xdr:ext cx="405130" cy="259080"/>
    <xdr:sp macro="" textlink="">
      <xdr:nvSpPr>
        <xdr:cNvPr id="291" name="【公営住宅】&#10;有形固定資産減価償却率平均値テキスト"/>
        <xdr:cNvSpPr txBox="1"/>
      </xdr:nvSpPr>
      <xdr:spPr>
        <a:xfrm>
          <a:off x="4673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48260</xdr:rowOff>
    </xdr:from>
    <xdr:to>
      <xdr:col>15</xdr:col>
      <xdr:colOff>101600</xdr:colOff>
      <xdr:row>83</xdr:row>
      <xdr:rowOff>149860</xdr:rowOff>
    </xdr:to>
    <xdr:sp macro="" textlink="">
      <xdr:nvSpPr>
        <xdr:cNvPr id="294" name="フローチャート: 判断 293"/>
        <xdr:cNvSpPr/>
      </xdr:nvSpPr>
      <xdr:spPr>
        <a:xfrm>
          <a:off x="2857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38735</xdr:rowOff>
    </xdr:from>
    <xdr:to>
      <xdr:col>24</xdr:col>
      <xdr:colOff>114300</xdr:colOff>
      <xdr:row>85</xdr:row>
      <xdr:rowOff>140335</xdr:rowOff>
    </xdr:to>
    <xdr:sp macro="" textlink="">
      <xdr:nvSpPr>
        <xdr:cNvPr id="302" name="楕円 301"/>
        <xdr:cNvSpPr/>
      </xdr:nvSpPr>
      <xdr:spPr>
        <a:xfrm>
          <a:off x="45847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125095</xdr:rowOff>
    </xdr:from>
    <xdr:ext cx="405130" cy="258445"/>
    <xdr:sp macro="" textlink="">
      <xdr:nvSpPr>
        <xdr:cNvPr id="303" name="【公営住宅】&#10;有形固定資産減価償却率該当値テキスト"/>
        <xdr:cNvSpPr txBox="1"/>
      </xdr:nvSpPr>
      <xdr:spPr>
        <a:xfrm>
          <a:off x="4673600" y="14526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4445</xdr:rowOff>
    </xdr:from>
    <xdr:to>
      <xdr:col>20</xdr:col>
      <xdr:colOff>38100</xdr:colOff>
      <xdr:row>85</xdr:row>
      <xdr:rowOff>106045</xdr:rowOff>
    </xdr:to>
    <xdr:sp macro="" textlink="">
      <xdr:nvSpPr>
        <xdr:cNvPr id="304" name="楕円 303"/>
        <xdr:cNvSpPr/>
      </xdr:nvSpPr>
      <xdr:spPr>
        <a:xfrm>
          <a:off x="3746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89535</xdr:rowOff>
    </xdr:to>
    <xdr:cxnSp macro="">
      <xdr:nvCxnSpPr>
        <xdr:cNvPr id="305" name="直線コネクタ 304"/>
        <xdr:cNvCxnSpPr/>
      </xdr:nvCxnSpPr>
      <xdr:spPr>
        <a:xfrm>
          <a:off x="3797300" y="146284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06" name="楕円 305"/>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55245</xdr:rowOff>
    </xdr:to>
    <xdr:cxnSp macro="">
      <xdr:nvCxnSpPr>
        <xdr:cNvPr id="307" name="直線コネクタ 306"/>
        <xdr:cNvCxnSpPr/>
      </xdr:nvCxnSpPr>
      <xdr:spPr>
        <a:xfrm>
          <a:off x="2908300" y="145999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139700</xdr:rowOff>
    </xdr:from>
    <xdr:to>
      <xdr:col>10</xdr:col>
      <xdr:colOff>165100</xdr:colOff>
      <xdr:row>85</xdr:row>
      <xdr:rowOff>69850</xdr:rowOff>
    </xdr:to>
    <xdr:sp macro="" textlink="">
      <xdr:nvSpPr>
        <xdr:cNvPr id="308" name="楕円 307"/>
        <xdr:cNvSpPr/>
      </xdr:nvSpPr>
      <xdr:spPr>
        <a:xfrm>
          <a:off x="196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85</xdr:row>
      <xdr:rowOff>26670</xdr:rowOff>
    </xdr:to>
    <xdr:cxnSp macro="">
      <xdr:nvCxnSpPr>
        <xdr:cNvPr id="309" name="直線コネクタ 308"/>
        <xdr:cNvCxnSpPr/>
      </xdr:nvCxnSpPr>
      <xdr:spPr>
        <a:xfrm>
          <a:off x="2019300" y="14592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113030</xdr:rowOff>
    </xdr:from>
    <xdr:to>
      <xdr:col>6</xdr:col>
      <xdr:colOff>38100</xdr:colOff>
      <xdr:row>85</xdr:row>
      <xdr:rowOff>43180</xdr:rowOff>
    </xdr:to>
    <xdr:sp macro="" textlink="">
      <xdr:nvSpPr>
        <xdr:cNvPr id="310" name="楕円 309"/>
        <xdr:cNvSpPr/>
      </xdr:nvSpPr>
      <xdr:spPr>
        <a:xfrm>
          <a:off x="107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163830</xdr:rowOff>
    </xdr:from>
    <xdr:to>
      <xdr:col>10</xdr:col>
      <xdr:colOff>114300</xdr:colOff>
      <xdr:row>85</xdr:row>
      <xdr:rowOff>19050</xdr:rowOff>
    </xdr:to>
    <xdr:cxnSp macro="">
      <xdr:nvCxnSpPr>
        <xdr:cNvPr id="311" name="直線コネクタ 310"/>
        <xdr:cNvCxnSpPr/>
      </xdr:nvCxnSpPr>
      <xdr:spPr>
        <a:xfrm>
          <a:off x="1130300" y="145656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12065</xdr:rowOff>
    </xdr:from>
    <xdr:ext cx="405130" cy="259080"/>
    <xdr:sp macro="" textlink="">
      <xdr:nvSpPr>
        <xdr:cNvPr id="312" name="n_1aveValue【公営住宅】&#10;有形固定資産減価償却率"/>
        <xdr:cNvSpPr txBox="1"/>
      </xdr:nvSpPr>
      <xdr:spPr>
        <a:xfrm>
          <a:off x="3582035" y="1407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166370</xdr:rowOff>
    </xdr:from>
    <xdr:ext cx="400685" cy="254635"/>
    <xdr:sp macro="" textlink="">
      <xdr:nvSpPr>
        <xdr:cNvPr id="313" name="n_2aveValue【公営住宅】&#10;有形固定資産減価償却率"/>
        <xdr:cNvSpPr txBox="1"/>
      </xdr:nvSpPr>
      <xdr:spPr>
        <a:xfrm>
          <a:off x="2705735" y="140538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135890</xdr:rowOff>
    </xdr:from>
    <xdr:ext cx="400685" cy="259080"/>
    <xdr:sp macro="" textlink="">
      <xdr:nvSpPr>
        <xdr:cNvPr id="314" name="n_3aveValue【公営住宅】&#10;有形固定資産減価償却率"/>
        <xdr:cNvSpPr txBox="1"/>
      </xdr:nvSpPr>
      <xdr:spPr>
        <a:xfrm>
          <a:off x="1816735" y="140233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107315</xdr:rowOff>
    </xdr:from>
    <xdr:ext cx="400685" cy="259080"/>
    <xdr:sp macro="" textlink="">
      <xdr:nvSpPr>
        <xdr:cNvPr id="315" name="n_4aveValue【公営住宅】&#10;有形固定資産減価償却率"/>
        <xdr:cNvSpPr txBox="1"/>
      </xdr:nvSpPr>
      <xdr:spPr>
        <a:xfrm>
          <a:off x="927735" y="139947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97790</xdr:rowOff>
    </xdr:from>
    <xdr:ext cx="405130" cy="254635"/>
    <xdr:sp macro="" textlink="">
      <xdr:nvSpPr>
        <xdr:cNvPr id="316" name="n_1mainValue【公営住宅】&#10;有形固定資産減価償却率"/>
        <xdr:cNvSpPr txBox="1"/>
      </xdr:nvSpPr>
      <xdr:spPr>
        <a:xfrm>
          <a:off x="3582035" y="146710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68580</xdr:rowOff>
    </xdr:from>
    <xdr:ext cx="400685" cy="259080"/>
    <xdr:sp macro="" textlink="">
      <xdr:nvSpPr>
        <xdr:cNvPr id="317" name="n_2mainValue【公営住宅】&#10;有形固定資産減価償却率"/>
        <xdr:cNvSpPr txBox="1"/>
      </xdr:nvSpPr>
      <xdr:spPr>
        <a:xfrm>
          <a:off x="2705735" y="146418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60960</xdr:rowOff>
    </xdr:from>
    <xdr:ext cx="400685" cy="259080"/>
    <xdr:sp macro="" textlink="">
      <xdr:nvSpPr>
        <xdr:cNvPr id="318" name="n_3mainValue【公営住宅】&#10;有形固定資産減価償却率"/>
        <xdr:cNvSpPr txBox="1"/>
      </xdr:nvSpPr>
      <xdr:spPr>
        <a:xfrm>
          <a:off x="1816735" y="14634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34290</xdr:rowOff>
    </xdr:from>
    <xdr:ext cx="400685" cy="259080"/>
    <xdr:sp macro="" textlink="">
      <xdr:nvSpPr>
        <xdr:cNvPr id="319" name="n_4mainValue【公営住宅】&#10;有形固定資産減価償却率"/>
        <xdr:cNvSpPr txBox="1"/>
      </xdr:nvSpPr>
      <xdr:spPr>
        <a:xfrm>
          <a:off x="927735" y="14607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28" name="テキスト ボックス 327"/>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0" name="直線コネクタ 32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915" cy="259080"/>
    <xdr:sp macro="" textlink="">
      <xdr:nvSpPr>
        <xdr:cNvPr id="331" name="テキスト ボックス 330"/>
        <xdr:cNvSpPr txBox="1"/>
      </xdr:nvSpPr>
      <xdr:spPr>
        <a:xfrm>
          <a:off x="6136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2" name="直線コネクタ 33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84</xdr:row>
      <xdr:rowOff>42545</xdr:rowOff>
    </xdr:from>
    <xdr:ext cx="531495" cy="254635"/>
    <xdr:sp macro="" textlink="">
      <xdr:nvSpPr>
        <xdr:cNvPr id="333" name="テキスト ボックス 332"/>
        <xdr:cNvSpPr txBox="1"/>
      </xdr:nvSpPr>
      <xdr:spPr>
        <a:xfrm>
          <a:off x="6072505" y="1444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4" name="直線コネクタ 33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59055</xdr:rowOff>
    </xdr:from>
    <xdr:ext cx="531495" cy="259080"/>
    <xdr:sp macro="" textlink="">
      <xdr:nvSpPr>
        <xdr:cNvPr id="335" name="テキスト ボックス 334"/>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6" name="直線コネクタ 33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75565</xdr:rowOff>
    </xdr:from>
    <xdr:ext cx="531495" cy="254635"/>
    <xdr:sp macro="" textlink="">
      <xdr:nvSpPr>
        <xdr:cNvPr id="337" name="テキスト ボックス 336"/>
        <xdr:cNvSpPr txBox="1"/>
      </xdr:nvSpPr>
      <xdr:spPr>
        <a:xfrm>
          <a:off x="6072505" y="1379156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8" name="直線コネクタ 33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92075</xdr:rowOff>
    </xdr:from>
    <xdr:ext cx="531495" cy="259080"/>
    <xdr:sp macro="" textlink="">
      <xdr:nvSpPr>
        <xdr:cNvPr id="339" name="テキスト ボックス 338"/>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0" name="直線コネクタ 33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41" name="テキスト ボックス 340"/>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3" name="テキスト ボックス 34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169545</xdr:rowOff>
    </xdr:from>
    <xdr:to>
      <xdr:col>54</xdr:col>
      <xdr:colOff>189865</xdr:colOff>
      <xdr:row>86</xdr:row>
      <xdr:rowOff>160020</xdr:rowOff>
    </xdr:to>
    <xdr:cxnSp macro="">
      <xdr:nvCxnSpPr>
        <xdr:cNvPr id="345" name="直線コネクタ 344"/>
        <xdr:cNvCxnSpPr/>
      </xdr:nvCxnSpPr>
      <xdr:spPr>
        <a:xfrm flipV="1">
          <a:off x="10476865" y="1337119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163830</xdr:rowOff>
    </xdr:from>
    <xdr:ext cx="469900" cy="259080"/>
    <xdr:sp macro="" textlink="">
      <xdr:nvSpPr>
        <xdr:cNvPr id="346" name="【公営住宅】&#10;一人当たり面積最小値テキスト"/>
        <xdr:cNvSpPr txBox="1"/>
      </xdr:nvSpPr>
      <xdr:spPr>
        <a:xfrm>
          <a:off x="10515600" y="14908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160020</xdr:rowOff>
    </xdr:from>
    <xdr:to>
      <xdr:col>55</xdr:col>
      <xdr:colOff>88900</xdr:colOff>
      <xdr:row>86</xdr:row>
      <xdr:rowOff>160020</xdr:rowOff>
    </xdr:to>
    <xdr:cxnSp macro="">
      <xdr:nvCxnSpPr>
        <xdr:cNvPr id="347" name="直線コネクタ 346"/>
        <xdr:cNvCxnSpPr/>
      </xdr:nvCxnSpPr>
      <xdr:spPr>
        <a:xfrm>
          <a:off x="10388600" y="1490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116205</xdr:rowOff>
    </xdr:from>
    <xdr:ext cx="534670" cy="259080"/>
    <xdr:sp macro="" textlink="">
      <xdr:nvSpPr>
        <xdr:cNvPr id="348" name="【公営住宅】&#10;一人当たり面積最大値テキスト"/>
        <xdr:cNvSpPr txBox="1"/>
      </xdr:nvSpPr>
      <xdr:spPr>
        <a:xfrm>
          <a:off x="10515600" y="13146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169545</xdr:rowOff>
    </xdr:from>
    <xdr:to>
      <xdr:col>55</xdr:col>
      <xdr:colOff>88900</xdr:colOff>
      <xdr:row>77</xdr:row>
      <xdr:rowOff>169545</xdr:rowOff>
    </xdr:to>
    <xdr:cxnSp macro="">
      <xdr:nvCxnSpPr>
        <xdr:cNvPr id="349" name="直線コネクタ 348"/>
        <xdr:cNvCxnSpPr/>
      </xdr:nvCxnSpPr>
      <xdr:spPr>
        <a:xfrm>
          <a:off x="10388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45720</xdr:rowOff>
    </xdr:from>
    <xdr:ext cx="469900" cy="259080"/>
    <xdr:sp macro="" textlink="">
      <xdr:nvSpPr>
        <xdr:cNvPr id="350" name="【公営住宅】&#10;一人当たり面積平均値テキスト"/>
        <xdr:cNvSpPr txBox="1"/>
      </xdr:nvSpPr>
      <xdr:spPr>
        <a:xfrm>
          <a:off x="10515600" y="14618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22860</xdr:rowOff>
    </xdr:from>
    <xdr:to>
      <xdr:col>55</xdr:col>
      <xdr:colOff>50800</xdr:colOff>
      <xdr:row>86</xdr:row>
      <xdr:rowOff>124460</xdr:rowOff>
    </xdr:to>
    <xdr:sp macro="" textlink="">
      <xdr:nvSpPr>
        <xdr:cNvPr id="351" name="フローチャート: 判断 350"/>
        <xdr:cNvSpPr/>
      </xdr:nvSpPr>
      <xdr:spPr>
        <a:xfrm>
          <a:off x="10426700" y="1476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22225</xdr:rowOff>
    </xdr:from>
    <xdr:to>
      <xdr:col>50</xdr:col>
      <xdr:colOff>165100</xdr:colOff>
      <xdr:row>86</xdr:row>
      <xdr:rowOff>123825</xdr:rowOff>
    </xdr:to>
    <xdr:sp macro="" textlink="">
      <xdr:nvSpPr>
        <xdr:cNvPr id="352" name="フローチャート: 判断 351"/>
        <xdr:cNvSpPr/>
      </xdr:nvSpPr>
      <xdr:spPr>
        <a:xfrm>
          <a:off x="9588500" y="1476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19685</xdr:rowOff>
    </xdr:from>
    <xdr:to>
      <xdr:col>46</xdr:col>
      <xdr:colOff>38100</xdr:colOff>
      <xdr:row>86</xdr:row>
      <xdr:rowOff>121285</xdr:rowOff>
    </xdr:to>
    <xdr:sp macro="" textlink="">
      <xdr:nvSpPr>
        <xdr:cNvPr id="353" name="フローチャート: 判断 352"/>
        <xdr:cNvSpPr/>
      </xdr:nvSpPr>
      <xdr:spPr>
        <a:xfrm>
          <a:off x="8699500" y="14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25400</xdr:rowOff>
    </xdr:from>
    <xdr:to>
      <xdr:col>41</xdr:col>
      <xdr:colOff>101600</xdr:colOff>
      <xdr:row>86</xdr:row>
      <xdr:rowOff>127000</xdr:rowOff>
    </xdr:to>
    <xdr:sp macro="" textlink="">
      <xdr:nvSpPr>
        <xdr:cNvPr id="354" name="フローチャート: 判断 353"/>
        <xdr:cNvSpPr/>
      </xdr:nvSpPr>
      <xdr:spPr>
        <a:xfrm>
          <a:off x="781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26035</xdr:rowOff>
    </xdr:from>
    <xdr:to>
      <xdr:col>36</xdr:col>
      <xdr:colOff>165100</xdr:colOff>
      <xdr:row>86</xdr:row>
      <xdr:rowOff>127635</xdr:rowOff>
    </xdr:to>
    <xdr:sp macro="" textlink="">
      <xdr:nvSpPr>
        <xdr:cNvPr id="355" name="フローチャート: 判断 354"/>
        <xdr:cNvSpPr/>
      </xdr:nvSpPr>
      <xdr:spPr>
        <a:xfrm>
          <a:off x="6921500" y="1477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104775</xdr:rowOff>
    </xdr:from>
    <xdr:to>
      <xdr:col>55</xdr:col>
      <xdr:colOff>50800</xdr:colOff>
      <xdr:row>87</xdr:row>
      <xdr:rowOff>34925</xdr:rowOff>
    </xdr:to>
    <xdr:sp macro="" textlink="">
      <xdr:nvSpPr>
        <xdr:cNvPr id="361" name="楕円 360"/>
        <xdr:cNvSpPr/>
      </xdr:nvSpPr>
      <xdr:spPr>
        <a:xfrm>
          <a:off x="104267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19685</xdr:rowOff>
    </xdr:from>
    <xdr:ext cx="469900" cy="254635"/>
    <xdr:sp macro="" textlink="">
      <xdr:nvSpPr>
        <xdr:cNvPr id="362" name="【公営住宅】&#10;一人当たり面積該当値テキスト"/>
        <xdr:cNvSpPr txBox="1"/>
      </xdr:nvSpPr>
      <xdr:spPr>
        <a:xfrm>
          <a:off x="10515600" y="147643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104775</xdr:rowOff>
    </xdr:from>
    <xdr:to>
      <xdr:col>50</xdr:col>
      <xdr:colOff>165100</xdr:colOff>
      <xdr:row>87</xdr:row>
      <xdr:rowOff>34925</xdr:rowOff>
    </xdr:to>
    <xdr:sp macro="" textlink="">
      <xdr:nvSpPr>
        <xdr:cNvPr id="363" name="楕円 362"/>
        <xdr:cNvSpPr/>
      </xdr:nvSpPr>
      <xdr:spPr>
        <a:xfrm>
          <a:off x="9588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155575</xdr:rowOff>
    </xdr:from>
    <xdr:to>
      <xdr:col>55</xdr:col>
      <xdr:colOff>0</xdr:colOff>
      <xdr:row>86</xdr:row>
      <xdr:rowOff>155575</xdr:rowOff>
    </xdr:to>
    <xdr:cxnSp macro="">
      <xdr:nvCxnSpPr>
        <xdr:cNvPr id="364" name="直線コネクタ 363"/>
        <xdr:cNvCxnSpPr/>
      </xdr:nvCxnSpPr>
      <xdr:spPr>
        <a:xfrm flipV="1">
          <a:off x="9639300" y="14900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104775</xdr:rowOff>
    </xdr:from>
    <xdr:to>
      <xdr:col>46</xdr:col>
      <xdr:colOff>38100</xdr:colOff>
      <xdr:row>87</xdr:row>
      <xdr:rowOff>34925</xdr:rowOff>
    </xdr:to>
    <xdr:sp macro="" textlink="">
      <xdr:nvSpPr>
        <xdr:cNvPr id="365" name="楕円 364"/>
        <xdr:cNvSpPr/>
      </xdr:nvSpPr>
      <xdr:spPr>
        <a:xfrm>
          <a:off x="8699500" y="148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155575</xdr:rowOff>
    </xdr:from>
    <xdr:to>
      <xdr:col>50</xdr:col>
      <xdr:colOff>114300</xdr:colOff>
      <xdr:row>86</xdr:row>
      <xdr:rowOff>155575</xdr:rowOff>
    </xdr:to>
    <xdr:cxnSp macro="">
      <xdr:nvCxnSpPr>
        <xdr:cNvPr id="366" name="直線コネクタ 365"/>
        <xdr:cNvCxnSpPr/>
      </xdr:nvCxnSpPr>
      <xdr:spPr>
        <a:xfrm flipV="1">
          <a:off x="8750300" y="14900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105410</xdr:rowOff>
    </xdr:from>
    <xdr:to>
      <xdr:col>41</xdr:col>
      <xdr:colOff>101600</xdr:colOff>
      <xdr:row>87</xdr:row>
      <xdr:rowOff>35560</xdr:rowOff>
    </xdr:to>
    <xdr:sp macro="" textlink="">
      <xdr:nvSpPr>
        <xdr:cNvPr id="367" name="楕円 366"/>
        <xdr:cNvSpPr/>
      </xdr:nvSpPr>
      <xdr:spPr>
        <a:xfrm>
          <a:off x="78105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155575</xdr:rowOff>
    </xdr:from>
    <xdr:to>
      <xdr:col>45</xdr:col>
      <xdr:colOff>177800</xdr:colOff>
      <xdr:row>86</xdr:row>
      <xdr:rowOff>156210</xdr:rowOff>
    </xdr:to>
    <xdr:cxnSp macro="">
      <xdr:nvCxnSpPr>
        <xdr:cNvPr id="368" name="直線コネクタ 367"/>
        <xdr:cNvCxnSpPr/>
      </xdr:nvCxnSpPr>
      <xdr:spPr>
        <a:xfrm flipV="1">
          <a:off x="7861300" y="149002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106045</xdr:rowOff>
    </xdr:from>
    <xdr:to>
      <xdr:col>36</xdr:col>
      <xdr:colOff>165100</xdr:colOff>
      <xdr:row>87</xdr:row>
      <xdr:rowOff>36195</xdr:rowOff>
    </xdr:to>
    <xdr:sp macro="" textlink="">
      <xdr:nvSpPr>
        <xdr:cNvPr id="369" name="楕円 368"/>
        <xdr:cNvSpPr/>
      </xdr:nvSpPr>
      <xdr:spPr>
        <a:xfrm>
          <a:off x="6921500" y="148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156210</xdr:rowOff>
    </xdr:from>
    <xdr:to>
      <xdr:col>41</xdr:col>
      <xdr:colOff>50800</xdr:colOff>
      <xdr:row>86</xdr:row>
      <xdr:rowOff>156845</xdr:rowOff>
    </xdr:to>
    <xdr:cxnSp macro="">
      <xdr:nvCxnSpPr>
        <xdr:cNvPr id="370" name="直線コネクタ 369"/>
        <xdr:cNvCxnSpPr/>
      </xdr:nvCxnSpPr>
      <xdr:spPr>
        <a:xfrm flipV="1">
          <a:off x="6972300" y="14900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140335</xdr:rowOff>
    </xdr:from>
    <xdr:ext cx="469900" cy="259080"/>
    <xdr:sp macro="" textlink="">
      <xdr:nvSpPr>
        <xdr:cNvPr id="371" name="n_1aveValue【公営住宅】&#10;一人当たり面積"/>
        <xdr:cNvSpPr txBox="1"/>
      </xdr:nvSpPr>
      <xdr:spPr>
        <a:xfrm>
          <a:off x="9391650" y="14542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137795</xdr:rowOff>
    </xdr:from>
    <xdr:ext cx="465455" cy="259080"/>
    <xdr:sp macro="" textlink="">
      <xdr:nvSpPr>
        <xdr:cNvPr id="372" name="n_2aveValue【公営住宅】&#10;一人当たり面積"/>
        <xdr:cNvSpPr txBox="1"/>
      </xdr:nvSpPr>
      <xdr:spPr>
        <a:xfrm>
          <a:off x="8515350" y="145395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143510</xdr:rowOff>
    </xdr:from>
    <xdr:ext cx="465455" cy="254635"/>
    <xdr:sp macro="" textlink="">
      <xdr:nvSpPr>
        <xdr:cNvPr id="373" name="n_3aveValue【公営住宅】&#10;一人当たり面積"/>
        <xdr:cNvSpPr txBox="1"/>
      </xdr:nvSpPr>
      <xdr:spPr>
        <a:xfrm>
          <a:off x="7626350" y="14545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144145</xdr:rowOff>
    </xdr:from>
    <xdr:ext cx="465455" cy="254635"/>
    <xdr:sp macro="" textlink="">
      <xdr:nvSpPr>
        <xdr:cNvPr id="374" name="n_4aveValue【公営住宅】&#10;一人当たり面積"/>
        <xdr:cNvSpPr txBox="1"/>
      </xdr:nvSpPr>
      <xdr:spPr>
        <a:xfrm>
          <a:off x="6737350" y="145459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87</xdr:row>
      <xdr:rowOff>26035</xdr:rowOff>
    </xdr:from>
    <xdr:ext cx="469900" cy="259080"/>
    <xdr:sp macro="" textlink="">
      <xdr:nvSpPr>
        <xdr:cNvPr id="375" name="n_1mainValue【公営住宅】&#10;一人当たり面積"/>
        <xdr:cNvSpPr txBox="1"/>
      </xdr:nvSpPr>
      <xdr:spPr>
        <a:xfrm>
          <a:off x="9391650" y="14942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87</xdr:row>
      <xdr:rowOff>26035</xdr:rowOff>
    </xdr:from>
    <xdr:ext cx="465455" cy="259080"/>
    <xdr:sp macro="" textlink="">
      <xdr:nvSpPr>
        <xdr:cNvPr id="376" name="n_2mainValue【公営住宅】&#10;一人当たり面積"/>
        <xdr:cNvSpPr txBox="1"/>
      </xdr:nvSpPr>
      <xdr:spPr>
        <a:xfrm>
          <a:off x="8515350" y="14942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26670</xdr:rowOff>
    </xdr:from>
    <xdr:ext cx="465455" cy="259080"/>
    <xdr:sp macro="" textlink="">
      <xdr:nvSpPr>
        <xdr:cNvPr id="377" name="n_3mainValue【公営住宅】&#10;一人当たり面積"/>
        <xdr:cNvSpPr txBox="1"/>
      </xdr:nvSpPr>
      <xdr:spPr>
        <a:xfrm>
          <a:off x="7626350" y="14942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87</xdr:row>
      <xdr:rowOff>27305</xdr:rowOff>
    </xdr:from>
    <xdr:ext cx="465455" cy="259080"/>
    <xdr:sp macro="" textlink="">
      <xdr:nvSpPr>
        <xdr:cNvPr id="378" name="n_4mainValue【公営住宅】&#10;一人当たり面積"/>
        <xdr:cNvSpPr txBox="1"/>
      </xdr:nvSpPr>
      <xdr:spPr>
        <a:xfrm>
          <a:off x="6737350" y="14943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03" name="テキスト ボックス 40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405" name="テキスト ボックス 404"/>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6" name="直線コネクタ 4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407" name="テキスト ボックス 406"/>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8" name="直線コネクタ 4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9" name="テキスト ボックス 4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0" name="直線コネクタ 4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411" name="テキスト ボックス 410"/>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2" name="直線コネクタ 4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3" name="テキスト ボックス 4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4" name="直線コネクタ 4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5" name="テキスト ボックス 4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417" name="テキスト ボックス 416"/>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74930</xdr:rowOff>
    </xdr:from>
    <xdr:to>
      <xdr:col>85</xdr:col>
      <xdr:colOff>126365</xdr:colOff>
      <xdr:row>42</xdr:row>
      <xdr:rowOff>46990</xdr:rowOff>
    </xdr:to>
    <xdr:cxnSp macro="">
      <xdr:nvCxnSpPr>
        <xdr:cNvPr id="420" name="直線コネクタ 419"/>
        <xdr:cNvCxnSpPr/>
      </xdr:nvCxnSpPr>
      <xdr:spPr>
        <a:xfrm flipV="1">
          <a:off x="16318865" y="573278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50800</xdr:rowOff>
    </xdr:from>
    <xdr:ext cx="405130" cy="259080"/>
    <xdr:sp macro="" textlink="">
      <xdr:nvSpPr>
        <xdr:cNvPr id="421" name="【認定こども園・幼稚園・保育所】&#10;有形固定資産減価償却率最小値テキスト"/>
        <xdr:cNvSpPr txBox="1"/>
      </xdr:nvSpPr>
      <xdr:spPr>
        <a:xfrm>
          <a:off x="16357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46990</xdr:rowOff>
    </xdr:from>
    <xdr:to>
      <xdr:col>86</xdr:col>
      <xdr:colOff>25400</xdr:colOff>
      <xdr:row>42</xdr:row>
      <xdr:rowOff>46990</xdr:rowOff>
    </xdr:to>
    <xdr:cxnSp macro="">
      <xdr:nvCxnSpPr>
        <xdr:cNvPr id="422" name="直線コネクタ 421"/>
        <xdr:cNvCxnSpPr/>
      </xdr:nvCxnSpPr>
      <xdr:spPr>
        <a:xfrm>
          <a:off x="16230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20955</xdr:rowOff>
    </xdr:from>
    <xdr:ext cx="340360" cy="254635"/>
    <xdr:sp macro="" textlink="">
      <xdr:nvSpPr>
        <xdr:cNvPr id="423" name="【認定こども園・幼稚園・保育所】&#10;有形固定資産減価償却率最大値テキスト"/>
        <xdr:cNvSpPr txBox="1"/>
      </xdr:nvSpPr>
      <xdr:spPr>
        <a:xfrm>
          <a:off x="16357600" y="550735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74930</xdr:rowOff>
    </xdr:from>
    <xdr:to>
      <xdr:col>86</xdr:col>
      <xdr:colOff>25400</xdr:colOff>
      <xdr:row>33</xdr:row>
      <xdr:rowOff>74930</xdr:rowOff>
    </xdr:to>
    <xdr:cxnSp macro="">
      <xdr:nvCxnSpPr>
        <xdr:cNvPr id="424" name="直線コネクタ 423"/>
        <xdr:cNvCxnSpPr/>
      </xdr:nvCxnSpPr>
      <xdr:spPr>
        <a:xfrm>
          <a:off x="162306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120650</xdr:rowOff>
    </xdr:from>
    <xdr:ext cx="405130" cy="254635"/>
    <xdr:sp macro="" textlink="">
      <xdr:nvSpPr>
        <xdr:cNvPr id="425" name="【認定こども園・幼稚園・保育所】&#10;有形固定資産減価償却率平均値テキスト"/>
        <xdr:cNvSpPr txBox="1"/>
      </xdr:nvSpPr>
      <xdr:spPr>
        <a:xfrm>
          <a:off x="16357600" y="64643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26" name="フローチャート: 判断 42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147955</xdr:rowOff>
    </xdr:from>
    <xdr:to>
      <xdr:col>81</xdr:col>
      <xdr:colOff>101600</xdr:colOff>
      <xdr:row>38</xdr:row>
      <xdr:rowOff>78105</xdr:rowOff>
    </xdr:to>
    <xdr:sp macro="" textlink="">
      <xdr:nvSpPr>
        <xdr:cNvPr id="427" name="フローチャート: 判断 426"/>
        <xdr:cNvSpPr/>
      </xdr:nvSpPr>
      <xdr:spPr>
        <a:xfrm>
          <a:off x="1543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132080</xdr:rowOff>
    </xdr:from>
    <xdr:to>
      <xdr:col>76</xdr:col>
      <xdr:colOff>165100</xdr:colOff>
      <xdr:row>38</xdr:row>
      <xdr:rowOff>61595</xdr:rowOff>
    </xdr:to>
    <xdr:sp macro="" textlink="">
      <xdr:nvSpPr>
        <xdr:cNvPr id="428" name="フローチャート: 判断 427"/>
        <xdr:cNvSpPr/>
      </xdr:nvSpPr>
      <xdr:spPr>
        <a:xfrm>
          <a:off x="1454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146050</xdr:rowOff>
    </xdr:from>
    <xdr:to>
      <xdr:col>72</xdr:col>
      <xdr:colOff>38100</xdr:colOff>
      <xdr:row>38</xdr:row>
      <xdr:rowOff>76200</xdr:rowOff>
    </xdr:to>
    <xdr:sp macro="" textlink="">
      <xdr:nvSpPr>
        <xdr:cNvPr id="429" name="フローチャート: 判断 428"/>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102235</xdr:rowOff>
    </xdr:from>
    <xdr:to>
      <xdr:col>67</xdr:col>
      <xdr:colOff>101600</xdr:colOff>
      <xdr:row>38</xdr:row>
      <xdr:rowOff>32385</xdr:rowOff>
    </xdr:to>
    <xdr:sp macro="" textlink="">
      <xdr:nvSpPr>
        <xdr:cNvPr id="430" name="フローチャート: 判断 429"/>
        <xdr:cNvSpPr/>
      </xdr:nvSpPr>
      <xdr:spPr>
        <a:xfrm>
          <a:off x="1276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36" name="楕円 435"/>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105410</xdr:rowOff>
    </xdr:from>
    <xdr:ext cx="405130" cy="259080"/>
    <xdr:sp macro="" textlink="">
      <xdr:nvSpPr>
        <xdr:cNvPr id="437" name="【認定こども園・幼稚園・保育所】&#10;有形固定資産減価償却率該当値テキスト"/>
        <xdr:cNvSpPr txBox="1"/>
      </xdr:nvSpPr>
      <xdr:spPr>
        <a:xfrm>
          <a:off x="16357600" y="6106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27305</xdr:rowOff>
    </xdr:from>
    <xdr:to>
      <xdr:col>81</xdr:col>
      <xdr:colOff>101600</xdr:colOff>
      <xdr:row>36</xdr:row>
      <xdr:rowOff>128905</xdr:rowOff>
    </xdr:to>
    <xdr:sp macro="" textlink="">
      <xdr:nvSpPr>
        <xdr:cNvPr id="438" name="楕円 437"/>
        <xdr:cNvSpPr/>
      </xdr:nvSpPr>
      <xdr:spPr>
        <a:xfrm>
          <a:off x="15430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78105</xdr:rowOff>
    </xdr:from>
    <xdr:to>
      <xdr:col>85</xdr:col>
      <xdr:colOff>127000</xdr:colOff>
      <xdr:row>36</xdr:row>
      <xdr:rowOff>133350</xdr:rowOff>
    </xdr:to>
    <xdr:cxnSp macro="">
      <xdr:nvCxnSpPr>
        <xdr:cNvPr id="439" name="直線コネクタ 438"/>
        <xdr:cNvCxnSpPr/>
      </xdr:nvCxnSpPr>
      <xdr:spPr>
        <a:xfrm>
          <a:off x="15481300" y="625030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73025</xdr:rowOff>
    </xdr:to>
    <xdr:sp macro="" textlink="">
      <xdr:nvSpPr>
        <xdr:cNvPr id="440" name="楕円 439"/>
        <xdr:cNvSpPr/>
      </xdr:nvSpPr>
      <xdr:spPr>
        <a:xfrm>
          <a:off x="145415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22225</xdr:rowOff>
    </xdr:from>
    <xdr:to>
      <xdr:col>81</xdr:col>
      <xdr:colOff>50800</xdr:colOff>
      <xdr:row>36</xdr:row>
      <xdr:rowOff>78105</xdr:rowOff>
    </xdr:to>
    <xdr:cxnSp macro="">
      <xdr:nvCxnSpPr>
        <xdr:cNvPr id="441" name="直線コネクタ 440"/>
        <xdr:cNvCxnSpPr/>
      </xdr:nvCxnSpPr>
      <xdr:spPr>
        <a:xfrm>
          <a:off x="14592300" y="61944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97790</xdr:rowOff>
    </xdr:from>
    <xdr:to>
      <xdr:col>72</xdr:col>
      <xdr:colOff>38100</xdr:colOff>
      <xdr:row>36</xdr:row>
      <xdr:rowOff>27305</xdr:rowOff>
    </xdr:to>
    <xdr:sp macro="" textlink="">
      <xdr:nvSpPr>
        <xdr:cNvPr id="442" name="楕円 441"/>
        <xdr:cNvSpPr/>
      </xdr:nvSpPr>
      <xdr:spPr>
        <a:xfrm>
          <a:off x="13652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147955</xdr:rowOff>
    </xdr:from>
    <xdr:to>
      <xdr:col>76</xdr:col>
      <xdr:colOff>114300</xdr:colOff>
      <xdr:row>36</xdr:row>
      <xdr:rowOff>22225</xdr:rowOff>
    </xdr:to>
    <xdr:cxnSp macro="">
      <xdr:nvCxnSpPr>
        <xdr:cNvPr id="443" name="直線コネクタ 442"/>
        <xdr:cNvCxnSpPr/>
      </xdr:nvCxnSpPr>
      <xdr:spPr>
        <a:xfrm>
          <a:off x="13703300" y="61487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126365</xdr:rowOff>
    </xdr:from>
    <xdr:to>
      <xdr:col>67</xdr:col>
      <xdr:colOff>101600</xdr:colOff>
      <xdr:row>36</xdr:row>
      <xdr:rowOff>56515</xdr:rowOff>
    </xdr:to>
    <xdr:sp macro="" textlink="">
      <xdr:nvSpPr>
        <xdr:cNvPr id="444" name="楕円 443"/>
        <xdr:cNvSpPr/>
      </xdr:nvSpPr>
      <xdr:spPr>
        <a:xfrm>
          <a:off x="12763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147955</xdr:rowOff>
    </xdr:from>
    <xdr:to>
      <xdr:col>71</xdr:col>
      <xdr:colOff>177800</xdr:colOff>
      <xdr:row>36</xdr:row>
      <xdr:rowOff>6350</xdr:rowOff>
    </xdr:to>
    <xdr:cxnSp macro="">
      <xdr:nvCxnSpPr>
        <xdr:cNvPr id="445" name="直線コネクタ 444"/>
        <xdr:cNvCxnSpPr/>
      </xdr:nvCxnSpPr>
      <xdr:spPr>
        <a:xfrm flipV="1">
          <a:off x="12814300" y="61487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69215</xdr:rowOff>
    </xdr:from>
    <xdr:ext cx="405130" cy="259080"/>
    <xdr:sp macro="" textlink="">
      <xdr:nvSpPr>
        <xdr:cNvPr id="446" name="n_1aveValue【認定こども園・幼稚園・保育所】&#10;有形固定資産減価償却率"/>
        <xdr:cNvSpPr txBox="1"/>
      </xdr:nvSpPr>
      <xdr:spPr>
        <a:xfrm>
          <a:off x="15266035" y="658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52705</xdr:rowOff>
    </xdr:from>
    <xdr:ext cx="400685" cy="254635"/>
    <xdr:sp macro="" textlink="">
      <xdr:nvSpPr>
        <xdr:cNvPr id="447" name="n_2aveValue【認定こども園・幼稚園・保育所】&#10;有形固定資産減価償却率"/>
        <xdr:cNvSpPr txBox="1"/>
      </xdr:nvSpPr>
      <xdr:spPr>
        <a:xfrm>
          <a:off x="14389735" y="65678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67310</xdr:rowOff>
    </xdr:from>
    <xdr:ext cx="400685" cy="259080"/>
    <xdr:sp macro="" textlink="">
      <xdr:nvSpPr>
        <xdr:cNvPr id="448" name="n_3aveValue【認定こども園・幼稚園・保育所】&#10;有形固定資産減価償却率"/>
        <xdr:cNvSpPr txBox="1"/>
      </xdr:nvSpPr>
      <xdr:spPr>
        <a:xfrm>
          <a:off x="13500735" y="65824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23495</xdr:rowOff>
    </xdr:from>
    <xdr:ext cx="400685" cy="259080"/>
    <xdr:sp macro="" textlink="">
      <xdr:nvSpPr>
        <xdr:cNvPr id="449" name="n_4aveValue【認定こども園・幼稚園・保育所】&#10;有形固定資産減価償却率"/>
        <xdr:cNvSpPr txBox="1"/>
      </xdr:nvSpPr>
      <xdr:spPr>
        <a:xfrm>
          <a:off x="12611735" y="6538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145415</xdr:rowOff>
    </xdr:from>
    <xdr:ext cx="405130" cy="254635"/>
    <xdr:sp macro="" textlink="">
      <xdr:nvSpPr>
        <xdr:cNvPr id="450" name="n_1mainValue【認定こども園・幼稚園・保育所】&#10;有形固定資産減価償却率"/>
        <xdr:cNvSpPr txBox="1"/>
      </xdr:nvSpPr>
      <xdr:spPr>
        <a:xfrm>
          <a:off x="15266035" y="59747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89535</xdr:rowOff>
    </xdr:from>
    <xdr:ext cx="400685" cy="254635"/>
    <xdr:sp macro="" textlink="">
      <xdr:nvSpPr>
        <xdr:cNvPr id="451" name="n_2mainValue【認定こども園・幼稚園・保育所】&#10;有形固定資産減価償却率"/>
        <xdr:cNvSpPr txBox="1"/>
      </xdr:nvSpPr>
      <xdr:spPr>
        <a:xfrm>
          <a:off x="14389735" y="59188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43815</xdr:rowOff>
    </xdr:from>
    <xdr:ext cx="400685" cy="254635"/>
    <xdr:sp macro="" textlink="">
      <xdr:nvSpPr>
        <xdr:cNvPr id="452" name="n_3mainValue【認定こども園・幼稚園・保育所】&#10;有形固定資産減価償却率"/>
        <xdr:cNvSpPr txBox="1"/>
      </xdr:nvSpPr>
      <xdr:spPr>
        <a:xfrm>
          <a:off x="13500735" y="58731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73025</xdr:rowOff>
    </xdr:from>
    <xdr:ext cx="400685" cy="259080"/>
    <xdr:sp macro="" textlink="">
      <xdr:nvSpPr>
        <xdr:cNvPr id="453" name="n_4mainValue【認定こども園・幼稚園・保育所】&#10;有形固定資産減価償却率"/>
        <xdr:cNvSpPr txBox="1"/>
      </xdr:nvSpPr>
      <xdr:spPr>
        <a:xfrm>
          <a:off x="12611735" y="59023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462" name="テキスト ボックス 461"/>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4" name="直線コネクタ 46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2915" cy="254635"/>
    <xdr:sp macro="" textlink="">
      <xdr:nvSpPr>
        <xdr:cNvPr id="465" name="テキスト ボックス 464"/>
        <xdr:cNvSpPr txBox="1"/>
      </xdr:nvSpPr>
      <xdr:spPr>
        <a:xfrm>
          <a:off x="17820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6" name="直線コネクタ 46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2915" cy="259080"/>
    <xdr:sp macro="" textlink="">
      <xdr:nvSpPr>
        <xdr:cNvPr id="467" name="テキスト ボックス 466"/>
        <xdr:cNvSpPr txBox="1"/>
      </xdr:nvSpPr>
      <xdr:spPr>
        <a:xfrm>
          <a:off x="17820640" y="682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8" name="直線コネクタ 46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2915" cy="254635"/>
    <xdr:sp macro="" textlink="">
      <xdr:nvSpPr>
        <xdr:cNvPr id="469" name="テキスト ボックス 468"/>
        <xdr:cNvSpPr txBox="1"/>
      </xdr:nvSpPr>
      <xdr:spPr>
        <a:xfrm>
          <a:off x="17820640" y="649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0" name="直線コネクタ 46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2915" cy="258445"/>
    <xdr:sp macro="" textlink="">
      <xdr:nvSpPr>
        <xdr:cNvPr id="471" name="テキスト ボックス 470"/>
        <xdr:cNvSpPr txBox="1"/>
      </xdr:nvSpPr>
      <xdr:spPr>
        <a:xfrm>
          <a:off x="17820640" y="617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2" name="直線コネクタ 47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2915" cy="259080"/>
    <xdr:sp macro="" textlink="">
      <xdr:nvSpPr>
        <xdr:cNvPr id="473" name="テキスト ボックス 472"/>
        <xdr:cNvSpPr txBox="1"/>
      </xdr:nvSpPr>
      <xdr:spPr>
        <a:xfrm>
          <a:off x="17820640" y="584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4" name="直線コネクタ 47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2915" cy="254635"/>
    <xdr:sp macro="" textlink="">
      <xdr:nvSpPr>
        <xdr:cNvPr id="475" name="テキスト ボックス 474"/>
        <xdr:cNvSpPr txBox="1"/>
      </xdr:nvSpPr>
      <xdr:spPr>
        <a:xfrm>
          <a:off x="17820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477" name="テキスト ボックス 476"/>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61595</xdr:rowOff>
    </xdr:from>
    <xdr:to>
      <xdr:col>116</xdr:col>
      <xdr:colOff>62865</xdr:colOff>
      <xdr:row>42</xdr:row>
      <xdr:rowOff>40640</xdr:rowOff>
    </xdr:to>
    <xdr:cxnSp macro="">
      <xdr:nvCxnSpPr>
        <xdr:cNvPr id="479" name="直線コネクタ 478"/>
        <xdr:cNvCxnSpPr/>
      </xdr:nvCxnSpPr>
      <xdr:spPr>
        <a:xfrm flipV="1">
          <a:off x="22160865" y="571944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43815</xdr:rowOff>
    </xdr:from>
    <xdr:ext cx="469900" cy="254635"/>
    <xdr:sp macro="" textlink="">
      <xdr:nvSpPr>
        <xdr:cNvPr id="480" name="【認定こども園・幼稚園・保育所】&#10;一人当たり面積最小値テキスト"/>
        <xdr:cNvSpPr txBox="1"/>
      </xdr:nvSpPr>
      <xdr:spPr>
        <a:xfrm>
          <a:off x="22199600" y="72447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40640</xdr:rowOff>
    </xdr:from>
    <xdr:to>
      <xdr:col>116</xdr:col>
      <xdr:colOff>152400</xdr:colOff>
      <xdr:row>42</xdr:row>
      <xdr:rowOff>40640</xdr:rowOff>
    </xdr:to>
    <xdr:cxnSp macro="">
      <xdr:nvCxnSpPr>
        <xdr:cNvPr id="481" name="直線コネクタ 480"/>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8255</xdr:rowOff>
    </xdr:from>
    <xdr:ext cx="469900" cy="254635"/>
    <xdr:sp macro="" textlink="">
      <xdr:nvSpPr>
        <xdr:cNvPr id="482" name="【認定こども園・幼稚園・保育所】&#10;一人当たり面積最大値テキスト"/>
        <xdr:cNvSpPr txBox="1"/>
      </xdr:nvSpPr>
      <xdr:spPr>
        <a:xfrm>
          <a:off x="22199600" y="5494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61595</xdr:rowOff>
    </xdr:from>
    <xdr:to>
      <xdr:col>116</xdr:col>
      <xdr:colOff>152400</xdr:colOff>
      <xdr:row>33</xdr:row>
      <xdr:rowOff>61595</xdr:rowOff>
    </xdr:to>
    <xdr:cxnSp macro="">
      <xdr:nvCxnSpPr>
        <xdr:cNvPr id="483" name="直線コネクタ 482"/>
        <xdr:cNvCxnSpPr/>
      </xdr:nvCxnSpPr>
      <xdr:spPr>
        <a:xfrm>
          <a:off x="22072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163830</xdr:rowOff>
    </xdr:from>
    <xdr:ext cx="469900" cy="259080"/>
    <xdr:sp macro="" textlink="">
      <xdr:nvSpPr>
        <xdr:cNvPr id="484" name="【認定こども園・幼稚園・保育所】&#10;一人当たり面積平均値テキスト"/>
        <xdr:cNvSpPr txBox="1"/>
      </xdr:nvSpPr>
      <xdr:spPr>
        <a:xfrm>
          <a:off x="22199600" y="667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86" name="フローチャート: 判断 485"/>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79375</xdr:rowOff>
    </xdr:from>
    <xdr:to>
      <xdr:col>107</xdr:col>
      <xdr:colOff>101600</xdr:colOff>
      <xdr:row>40</xdr:row>
      <xdr:rowOff>9525</xdr:rowOff>
    </xdr:to>
    <xdr:sp macro="" textlink="">
      <xdr:nvSpPr>
        <xdr:cNvPr id="487" name="フローチャート: 判断 486"/>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43180</xdr:rowOff>
    </xdr:from>
    <xdr:to>
      <xdr:col>102</xdr:col>
      <xdr:colOff>165100</xdr:colOff>
      <xdr:row>39</xdr:row>
      <xdr:rowOff>144780</xdr:rowOff>
    </xdr:to>
    <xdr:sp macro="" textlink="">
      <xdr:nvSpPr>
        <xdr:cNvPr id="488" name="フローチャート: 判断 487"/>
        <xdr:cNvSpPr/>
      </xdr:nvSpPr>
      <xdr:spPr>
        <a:xfrm>
          <a:off x="19494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69215</xdr:rowOff>
    </xdr:from>
    <xdr:to>
      <xdr:col>98</xdr:col>
      <xdr:colOff>38100</xdr:colOff>
      <xdr:row>39</xdr:row>
      <xdr:rowOff>170815</xdr:rowOff>
    </xdr:to>
    <xdr:sp macro="" textlink="">
      <xdr:nvSpPr>
        <xdr:cNvPr id="489" name="フローチャート: 判断 488"/>
        <xdr:cNvSpPr/>
      </xdr:nvSpPr>
      <xdr:spPr>
        <a:xfrm>
          <a:off x="18605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0" name="テキスト ボックス 4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1" name="テキスト ボックス 4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2" name="テキスト ボックス 4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3" name="テキスト ボックス 4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4" name="テキスト ボックス 4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95" name="楕円 494"/>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93980</xdr:rowOff>
    </xdr:from>
    <xdr:ext cx="469900" cy="259080"/>
    <xdr:sp macro="" textlink="">
      <xdr:nvSpPr>
        <xdr:cNvPr id="496" name="【認定こども園・幼稚園・保育所】&#10;一人当たり面積該当値テキスト"/>
        <xdr:cNvSpPr txBox="1"/>
      </xdr:nvSpPr>
      <xdr:spPr>
        <a:xfrm>
          <a:off x="22199600" y="643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80645</xdr:rowOff>
    </xdr:from>
    <xdr:to>
      <xdr:col>112</xdr:col>
      <xdr:colOff>38100</xdr:colOff>
      <xdr:row>39</xdr:row>
      <xdr:rowOff>10795</xdr:rowOff>
    </xdr:to>
    <xdr:sp macro="" textlink="">
      <xdr:nvSpPr>
        <xdr:cNvPr id="497" name="楕円 496"/>
        <xdr:cNvSpPr/>
      </xdr:nvSpPr>
      <xdr:spPr>
        <a:xfrm>
          <a:off x="2127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132080</xdr:rowOff>
    </xdr:to>
    <xdr:cxnSp macro="">
      <xdr:nvCxnSpPr>
        <xdr:cNvPr id="498" name="直線コネクタ 497"/>
        <xdr:cNvCxnSpPr/>
      </xdr:nvCxnSpPr>
      <xdr:spPr>
        <a:xfrm flipV="1">
          <a:off x="21323300" y="66370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90805</xdr:rowOff>
    </xdr:from>
    <xdr:to>
      <xdr:col>107</xdr:col>
      <xdr:colOff>101600</xdr:colOff>
      <xdr:row>39</xdr:row>
      <xdr:rowOff>20955</xdr:rowOff>
    </xdr:to>
    <xdr:sp macro="" textlink="">
      <xdr:nvSpPr>
        <xdr:cNvPr id="499" name="楕円 498"/>
        <xdr:cNvSpPr/>
      </xdr:nvSpPr>
      <xdr:spPr>
        <a:xfrm>
          <a:off x="20383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132080</xdr:rowOff>
    </xdr:from>
    <xdr:to>
      <xdr:col>111</xdr:col>
      <xdr:colOff>177800</xdr:colOff>
      <xdr:row>38</xdr:row>
      <xdr:rowOff>141605</xdr:rowOff>
    </xdr:to>
    <xdr:cxnSp macro="">
      <xdr:nvCxnSpPr>
        <xdr:cNvPr id="500" name="直線コネクタ 499"/>
        <xdr:cNvCxnSpPr/>
      </xdr:nvCxnSpPr>
      <xdr:spPr>
        <a:xfrm flipV="1">
          <a:off x="20434300" y="66471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501" name="楕円 500"/>
        <xdr:cNvSpPr/>
      </xdr:nvSpPr>
      <xdr:spPr>
        <a:xfrm>
          <a:off x="19494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141605</xdr:rowOff>
    </xdr:from>
    <xdr:to>
      <xdr:col>107</xdr:col>
      <xdr:colOff>50800</xdr:colOff>
      <xdr:row>39</xdr:row>
      <xdr:rowOff>25400</xdr:rowOff>
    </xdr:to>
    <xdr:cxnSp macro="">
      <xdr:nvCxnSpPr>
        <xdr:cNvPr id="502" name="直線コネクタ 501"/>
        <xdr:cNvCxnSpPr/>
      </xdr:nvCxnSpPr>
      <xdr:spPr>
        <a:xfrm flipV="1">
          <a:off x="19545300" y="66567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144780</xdr:rowOff>
    </xdr:from>
    <xdr:to>
      <xdr:col>98</xdr:col>
      <xdr:colOff>38100</xdr:colOff>
      <xdr:row>38</xdr:row>
      <xdr:rowOff>74930</xdr:rowOff>
    </xdr:to>
    <xdr:sp macro="" textlink="">
      <xdr:nvSpPr>
        <xdr:cNvPr id="503" name="楕円 502"/>
        <xdr:cNvSpPr/>
      </xdr:nvSpPr>
      <xdr:spPr>
        <a:xfrm>
          <a:off x="18605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24130</xdr:rowOff>
    </xdr:from>
    <xdr:to>
      <xdr:col>102</xdr:col>
      <xdr:colOff>114300</xdr:colOff>
      <xdr:row>39</xdr:row>
      <xdr:rowOff>25400</xdr:rowOff>
    </xdr:to>
    <xdr:cxnSp macro="">
      <xdr:nvCxnSpPr>
        <xdr:cNvPr id="504" name="直線コネクタ 503"/>
        <xdr:cNvCxnSpPr/>
      </xdr:nvCxnSpPr>
      <xdr:spPr>
        <a:xfrm>
          <a:off x="18656300" y="653923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168910</xdr:rowOff>
    </xdr:from>
    <xdr:ext cx="469900" cy="254635"/>
    <xdr:sp macro="" textlink="">
      <xdr:nvSpPr>
        <xdr:cNvPr id="505" name="n_1aveValue【認定こども園・幼稚園・保育所】&#10;一人当たり面積"/>
        <xdr:cNvSpPr txBox="1"/>
      </xdr:nvSpPr>
      <xdr:spPr>
        <a:xfrm>
          <a:off x="21075650" y="68554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635</xdr:rowOff>
    </xdr:from>
    <xdr:ext cx="465455" cy="259080"/>
    <xdr:sp macro="" textlink="">
      <xdr:nvSpPr>
        <xdr:cNvPr id="506" name="n_2aveValue【認定こども園・幼稚園・保育所】&#10;一人当たり面積"/>
        <xdr:cNvSpPr txBox="1"/>
      </xdr:nvSpPr>
      <xdr:spPr>
        <a:xfrm>
          <a:off x="20199350" y="68586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135890</xdr:rowOff>
    </xdr:from>
    <xdr:ext cx="465455" cy="259080"/>
    <xdr:sp macro="" textlink="">
      <xdr:nvSpPr>
        <xdr:cNvPr id="507" name="n_3aveValue【認定こども園・幼稚園・保育所】&#10;一人当たり面積"/>
        <xdr:cNvSpPr txBox="1"/>
      </xdr:nvSpPr>
      <xdr:spPr>
        <a:xfrm>
          <a:off x="19310350" y="68224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161925</xdr:rowOff>
    </xdr:from>
    <xdr:ext cx="465455" cy="259080"/>
    <xdr:sp macro="" textlink="">
      <xdr:nvSpPr>
        <xdr:cNvPr id="508" name="n_4aveValue【認定こども園・幼稚園・保育所】&#10;一人当たり面積"/>
        <xdr:cNvSpPr txBox="1"/>
      </xdr:nvSpPr>
      <xdr:spPr>
        <a:xfrm>
          <a:off x="18421350" y="68484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27305</xdr:rowOff>
    </xdr:from>
    <xdr:ext cx="469900" cy="259080"/>
    <xdr:sp macro="" textlink="">
      <xdr:nvSpPr>
        <xdr:cNvPr id="509" name="n_1mainValue【認定こども園・幼稚園・保育所】&#10;一人当たり面積"/>
        <xdr:cNvSpPr txBox="1"/>
      </xdr:nvSpPr>
      <xdr:spPr>
        <a:xfrm>
          <a:off x="2107565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37465</xdr:rowOff>
    </xdr:from>
    <xdr:ext cx="465455" cy="259080"/>
    <xdr:sp macro="" textlink="">
      <xdr:nvSpPr>
        <xdr:cNvPr id="510" name="n_2mainValue【認定こども園・幼稚園・保育所】&#10;一人当たり面積"/>
        <xdr:cNvSpPr txBox="1"/>
      </xdr:nvSpPr>
      <xdr:spPr>
        <a:xfrm>
          <a:off x="20199350" y="6381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92710</xdr:rowOff>
    </xdr:from>
    <xdr:ext cx="465455" cy="259080"/>
    <xdr:sp macro="" textlink="">
      <xdr:nvSpPr>
        <xdr:cNvPr id="511" name="n_3mainValue【認定こども園・幼稚園・保育所】&#10;一人当たり面積"/>
        <xdr:cNvSpPr txBox="1"/>
      </xdr:nvSpPr>
      <xdr:spPr>
        <a:xfrm>
          <a:off x="19310350" y="6436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91440</xdr:rowOff>
    </xdr:from>
    <xdr:ext cx="465455" cy="259080"/>
    <xdr:sp macro="" textlink="">
      <xdr:nvSpPr>
        <xdr:cNvPr id="512" name="n_4mainValue【認定こども園・幼稚園・保育所】&#10;一人当たり面積"/>
        <xdr:cNvSpPr txBox="1"/>
      </xdr:nvSpPr>
      <xdr:spPr>
        <a:xfrm>
          <a:off x="18421350" y="6263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521" name="テキスト ボックス 520"/>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523" name="テキスト ボックス 522"/>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4" name="直線コネクタ 52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25" name="テキスト ボックス 52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6" name="直線コネクタ 52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7" name="テキスト ボックス 52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8" name="直線コネクタ 52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529" name="テキスト ボックス 528"/>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0" name="直線コネクタ 52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1" name="テキスト ボックス 53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2" name="直線コネクタ 53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533" name="テキスト ボックス 532"/>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4" name="直線コネクタ 53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35" name="テキスト ボックス 53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4635"/>
    <xdr:sp macro="" textlink="">
      <xdr:nvSpPr>
        <xdr:cNvPr id="537" name="テキスト ボックス 536"/>
        <xdr:cNvSpPr txBox="1"/>
      </xdr:nvSpPr>
      <xdr:spPr>
        <a:xfrm>
          <a:off x="12042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73660</xdr:rowOff>
    </xdr:from>
    <xdr:to>
      <xdr:col>85</xdr:col>
      <xdr:colOff>126365</xdr:colOff>
      <xdr:row>63</xdr:row>
      <xdr:rowOff>112395</xdr:rowOff>
    </xdr:to>
    <xdr:cxnSp macro="">
      <xdr:nvCxnSpPr>
        <xdr:cNvPr id="539" name="直線コネクタ 538"/>
        <xdr:cNvCxnSpPr/>
      </xdr:nvCxnSpPr>
      <xdr:spPr>
        <a:xfrm flipV="1">
          <a:off x="16318865" y="950341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116205</xdr:rowOff>
    </xdr:from>
    <xdr:ext cx="405130" cy="259080"/>
    <xdr:sp macro="" textlink="">
      <xdr:nvSpPr>
        <xdr:cNvPr id="540" name="【学校施設】&#10;有形固定資産減価償却率最小値テキスト"/>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112395</xdr:rowOff>
    </xdr:from>
    <xdr:to>
      <xdr:col>86</xdr:col>
      <xdr:colOff>25400</xdr:colOff>
      <xdr:row>63</xdr:row>
      <xdr:rowOff>112395</xdr:rowOff>
    </xdr:to>
    <xdr:cxnSp macro="">
      <xdr:nvCxnSpPr>
        <xdr:cNvPr id="541" name="直線コネクタ 540"/>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20320</xdr:rowOff>
    </xdr:from>
    <xdr:ext cx="405130" cy="254635"/>
    <xdr:sp macro="" textlink="">
      <xdr:nvSpPr>
        <xdr:cNvPr id="542" name="【学校施設】&#10;有形固定資産減価償却率最大値テキスト"/>
        <xdr:cNvSpPr txBox="1"/>
      </xdr:nvSpPr>
      <xdr:spPr>
        <a:xfrm>
          <a:off x="16357600" y="92786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73660</xdr:rowOff>
    </xdr:from>
    <xdr:to>
      <xdr:col>86</xdr:col>
      <xdr:colOff>25400</xdr:colOff>
      <xdr:row>55</xdr:row>
      <xdr:rowOff>73660</xdr:rowOff>
    </xdr:to>
    <xdr:cxnSp macro="">
      <xdr:nvCxnSpPr>
        <xdr:cNvPr id="543" name="直線コネクタ 542"/>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92710</xdr:rowOff>
    </xdr:from>
    <xdr:ext cx="405130" cy="259080"/>
    <xdr:sp macro="" textlink="">
      <xdr:nvSpPr>
        <xdr:cNvPr id="544" name="【学校施設】&#10;有形固定資産減価償却率平均値テキスト"/>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545" name="フローチャート: 判断 544"/>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45720</xdr:rowOff>
    </xdr:from>
    <xdr:to>
      <xdr:col>81</xdr:col>
      <xdr:colOff>101600</xdr:colOff>
      <xdr:row>59</xdr:row>
      <xdr:rowOff>147320</xdr:rowOff>
    </xdr:to>
    <xdr:sp macro="" textlink="">
      <xdr:nvSpPr>
        <xdr:cNvPr id="546" name="フローチャート: 判断 545"/>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xdr:rowOff>
    </xdr:from>
    <xdr:to>
      <xdr:col>76</xdr:col>
      <xdr:colOff>165100</xdr:colOff>
      <xdr:row>59</xdr:row>
      <xdr:rowOff>117475</xdr:rowOff>
    </xdr:to>
    <xdr:sp macro="" textlink="">
      <xdr:nvSpPr>
        <xdr:cNvPr id="547" name="フローチャート: 判断 546"/>
        <xdr:cNvSpPr/>
      </xdr:nvSpPr>
      <xdr:spPr>
        <a:xfrm>
          <a:off x="14541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48" name="フローチャート: 判断 547"/>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125730</xdr:rowOff>
    </xdr:from>
    <xdr:to>
      <xdr:col>67</xdr:col>
      <xdr:colOff>101600</xdr:colOff>
      <xdr:row>59</xdr:row>
      <xdr:rowOff>55880</xdr:rowOff>
    </xdr:to>
    <xdr:sp macro="" textlink="">
      <xdr:nvSpPr>
        <xdr:cNvPr id="549" name="フローチャート: 判断 548"/>
        <xdr:cNvSpPr/>
      </xdr:nvSpPr>
      <xdr:spPr>
        <a:xfrm>
          <a:off x="12763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550" name="テキスト ボックス 549"/>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551" name="テキスト ボックス 550"/>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552" name="テキスト ボックス 551"/>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553" name="テキスト ボックス 552"/>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554" name="テキスト ボックス 553"/>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48895</xdr:rowOff>
    </xdr:from>
    <xdr:to>
      <xdr:col>85</xdr:col>
      <xdr:colOff>177800</xdr:colOff>
      <xdr:row>59</xdr:row>
      <xdr:rowOff>150495</xdr:rowOff>
    </xdr:to>
    <xdr:sp macro="" textlink="">
      <xdr:nvSpPr>
        <xdr:cNvPr id="555" name="楕円 554"/>
        <xdr:cNvSpPr/>
      </xdr:nvSpPr>
      <xdr:spPr>
        <a:xfrm>
          <a:off x="162687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71755</xdr:rowOff>
    </xdr:from>
    <xdr:ext cx="405130" cy="259080"/>
    <xdr:sp macro="" textlink="">
      <xdr:nvSpPr>
        <xdr:cNvPr id="556" name="【学校施設】&#10;有形固定資産減価償却率該当値テキスト"/>
        <xdr:cNvSpPr txBox="1"/>
      </xdr:nvSpPr>
      <xdr:spPr>
        <a:xfrm>
          <a:off x="16357600" y="10015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9525</xdr:rowOff>
    </xdr:from>
    <xdr:to>
      <xdr:col>81</xdr:col>
      <xdr:colOff>101600</xdr:colOff>
      <xdr:row>59</xdr:row>
      <xdr:rowOff>111125</xdr:rowOff>
    </xdr:to>
    <xdr:sp macro="" textlink="">
      <xdr:nvSpPr>
        <xdr:cNvPr id="557" name="楕円 556"/>
        <xdr:cNvSpPr/>
      </xdr:nvSpPr>
      <xdr:spPr>
        <a:xfrm>
          <a:off x="154305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60325</xdr:rowOff>
    </xdr:from>
    <xdr:to>
      <xdr:col>85</xdr:col>
      <xdr:colOff>127000</xdr:colOff>
      <xdr:row>59</xdr:row>
      <xdr:rowOff>99695</xdr:rowOff>
    </xdr:to>
    <xdr:cxnSp macro="">
      <xdr:nvCxnSpPr>
        <xdr:cNvPr id="558" name="直線コネクタ 557"/>
        <xdr:cNvCxnSpPr/>
      </xdr:nvCxnSpPr>
      <xdr:spPr>
        <a:xfrm>
          <a:off x="15481300" y="101758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102870</xdr:rowOff>
    </xdr:from>
    <xdr:to>
      <xdr:col>76</xdr:col>
      <xdr:colOff>165100</xdr:colOff>
      <xdr:row>59</xdr:row>
      <xdr:rowOff>33020</xdr:rowOff>
    </xdr:to>
    <xdr:sp macro="" textlink="">
      <xdr:nvSpPr>
        <xdr:cNvPr id="559" name="楕円 558"/>
        <xdr:cNvSpPr/>
      </xdr:nvSpPr>
      <xdr:spPr>
        <a:xfrm>
          <a:off x="14541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153670</xdr:rowOff>
    </xdr:from>
    <xdr:to>
      <xdr:col>81</xdr:col>
      <xdr:colOff>50800</xdr:colOff>
      <xdr:row>59</xdr:row>
      <xdr:rowOff>60325</xdr:rowOff>
    </xdr:to>
    <xdr:cxnSp macro="">
      <xdr:nvCxnSpPr>
        <xdr:cNvPr id="560" name="直線コネクタ 559"/>
        <xdr:cNvCxnSpPr/>
      </xdr:nvCxnSpPr>
      <xdr:spPr>
        <a:xfrm>
          <a:off x="14592300" y="100977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61" name="楕円 560"/>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153670</xdr:rowOff>
    </xdr:to>
    <xdr:cxnSp macro="">
      <xdr:nvCxnSpPr>
        <xdr:cNvPr id="562" name="直線コネクタ 561"/>
        <xdr:cNvCxnSpPr/>
      </xdr:nvCxnSpPr>
      <xdr:spPr>
        <a:xfrm>
          <a:off x="13703300" y="100355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14605</xdr:rowOff>
    </xdr:from>
    <xdr:to>
      <xdr:col>67</xdr:col>
      <xdr:colOff>101600</xdr:colOff>
      <xdr:row>58</xdr:row>
      <xdr:rowOff>116205</xdr:rowOff>
    </xdr:to>
    <xdr:sp macro="" textlink="">
      <xdr:nvSpPr>
        <xdr:cNvPr id="563" name="楕円 562"/>
        <xdr:cNvSpPr/>
      </xdr:nvSpPr>
      <xdr:spPr>
        <a:xfrm>
          <a:off x="12763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65405</xdr:rowOff>
    </xdr:from>
    <xdr:to>
      <xdr:col>71</xdr:col>
      <xdr:colOff>177800</xdr:colOff>
      <xdr:row>58</xdr:row>
      <xdr:rowOff>91440</xdr:rowOff>
    </xdr:to>
    <xdr:cxnSp macro="">
      <xdr:nvCxnSpPr>
        <xdr:cNvPr id="564" name="直線コネクタ 563"/>
        <xdr:cNvCxnSpPr/>
      </xdr:nvCxnSpPr>
      <xdr:spPr>
        <a:xfrm>
          <a:off x="12814300" y="100095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138430</xdr:rowOff>
    </xdr:from>
    <xdr:ext cx="405130" cy="259080"/>
    <xdr:sp macro="" textlink="">
      <xdr:nvSpPr>
        <xdr:cNvPr id="565" name="n_1aveValue【学校施設】&#10;有形固定資産減価償却率"/>
        <xdr:cNvSpPr txBox="1"/>
      </xdr:nvSpPr>
      <xdr:spPr>
        <a:xfrm>
          <a:off x="15266035" y="1025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109220</xdr:rowOff>
    </xdr:from>
    <xdr:ext cx="400685" cy="254635"/>
    <xdr:sp macro="" textlink="">
      <xdr:nvSpPr>
        <xdr:cNvPr id="566" name="n_2aveValue【学校施設】&#10;有形固定資産減価償却率"/>
        <xdr:cNvSpPr txBox="1"/>
      </xdr:nvSpPr>
      <xdr:spPr>
        <a:xfrm>
          <a:off x="14389735" y="102247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112395</xdr:rowOff>
    </xdr:from>
    <xdr:ext cx="400685" cy="254635"/>
    <xdr:sp macro="" textlink="">
      <xdr:nvSpPr>
        <xdr:cNvPr id="567" name="n_3aveValue【学校施設】&#10;有形固定資産減価償却率"/>
        <xdr:cNvSpPr txBox="1"/>
      </xdr:nvSpPr>
      <xdr:spPr>
        <a:xfrm>
          <a:off x="13500735" y="102279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46990</xdr:rowOff>
    </xdr:from>
    <xdr:ext cx="400685" cy="259080"/>
    <xdr:sp macro="" textlink="">
      <xdr:nvSpPr>
        <xdr:cNvPr id="568" name="n_4aveValue【学校施設】&#10;有形固定資産減価償却率"/>
        <xdr:cNvSpPr txBox="1"/>
      </xdr:nvSpPr>
      <xdr:spPr>
        <a:xfrm>
          <a:off x="12611735" y="10162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127635</xdr:rowOff>
    </xdr:from>
    <xdr:ext cx="405130" cy="259080"/>
    <xdr:sp macro="" textlink="">
      <xdr:nvSpPr>
        <xdr:cNvPr id="569" name="n_1mainValue【学校施設】&#10;有形固定資産減価償却率"/>
        <xdr:cNvSpPr txBox="1"/>
      </xdr:nvSpPr>
      <xdr:spPr>
        <a:xfrm>
          <a:off x="15266035" y="9900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49530</xdr:rowOff>
    </xdr:from>
    <xdr:ext cx="400685" cy="259080"/>
    <xdr:sp macro="" textlink="">
      <xdr:nvSpPr>
        <xdr:cNvPr id="570" name="n_2mainValue【学校施設】&#10;有形固定資産減価償却率"/>
        <xdr:cNvSpPr txBox="1"/>
      </xdr:nvSpPr>
      <xdr:spPr>
        <a:xfrm>
          <a:off x="14389735" y="9822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158750</xdr:rowOff>
    </xdr:from>
    <xdr:ext cx="400685" cy="259080"/>
    <xdr:sp macro="" textlink="">
      <xdr:nvSpPr>
        <xdr:cNvPr id="571" name="n_3mainValue【学校施設】&#10;有形固定資産減価償却率"/>
        <xdr:cNvSpPr txBox="1"/>
      </xdr:nvSpPr>
      <xdr:spPr>
        <a:xfrm>
          <a:off x="13500735" y="97599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132715</xdr:rowOff>
    </xdr:from>
    <xdr:ext cx="400685" cy="254635"/>
    <xdr:sp macro="" textlink="">
      <xdr:nvSpPr>
        <xdr:cNvPr id="572" name="n_4mainValue【学校施設】&#10;有形固定資産減価償却率"/>
        <xdr:cNvSpPr txBox="1"/>
      </xdr:nvSpPr>
      <xdr:spPr>
        <a:xfrm>
          <a:off x="12611735" y="97339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581" name="テキスト ボックス 580"/>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2915" cy="254635"/>
    <xdr:sp macro="" textlink="">
      <xdr:nvSpPr>
        <xdr:cNvPr id="584" name="テキスト ボックス 583"/>
        <xdr:cNvSpPr txBox="1"/>
      </xdr:nvSpPr>
      <xdr:spPr>
        <a:xfrm>
          <a:off x="17820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2915" cy="254635"/>
    <xdr:sp macro="" textlink="">
      <xdr:nvSpPr>
        <xdr:cNvPr id="586" name="テキスト ボックス 585"/>
        <xdr:cNvSpPr txBox="1"/>
      </xdr:nvSpPr>
      <xdr:spPr>
        <a:xfrm>
          <a:off x="17820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2915" cy="254635"/>
    <xdr:sp macro="" textlink="">
      <xdr:nvSpPr>
        <xdr:cNvPr id="588" name="テキスト ボックス 587"/>
        <xdr:cNvSpPr txBox="1"/>
      </xdr:nvSpPr>
      <xdr:spPr>
        <a:xfrm>
          <a:off x="17820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2915" cy="254635"/>
    <xdr:sp macro="" textlink="">
      <xdr:nvSpPr>
        <xdr:cNvPr id="590" name="テキスト ボックス 589"/>
        <xdr:cNvSpPr txBox="1"/>
      </xdr:nvSpPr>
      <xdr:spPr>
        <a:xfrm>
          <a:off x="17820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592" name="テキスト ボックス 591"/>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61595</xdr:rowOff>
    </xdr:from>
    <xdr:to>
      <xdr:col>116</xdr:col>
      <xdr:colOff>62865</xdr:colOff>
      <xdr:row>63</xdr:row>
      <xdr:rowOff>42545</xdr:rowOff>
    </xdr:to>
    <xdr:cxnSp macro="">
      <xdr:nvCxnSpPr>
        <xdr:cNvPr id="594" name="直線コネクタ 593"/>
        <xdr:cNvCxnSpPr/>
      </xdr:nvCxnSpPr>
      <xdr:spPr>
        <a:xfrm flipV="1">
          <a:off x="22160865" y="966279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46355</xdr:rowOff>
    </xdr:from>
    <xdr:ext cx="469900" cy="259080"/>
    <xdr:sp macro="" textlink="">
      <xdr:nvSpPr>
        <xdr:cNvPr id="595"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42545</xdr:rowOff>
    </xdr:from>
    <xdr:to>
      <xdr:col>116</xdr:col>
      <xdr:colOff>152400</xdr:colOff>
      <xdr:row>63</xdr:row>
      <xdr:rowOff>42545</xdr:rowOff>
    </xdr:to>
    <xdr:cxnSp macro="">
      <xdr:nvCxnSpPr>
        <xdr:cNvPr id="596" name="直線コネクタ 595"/>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8255</xdr:rowOff>
    </xdr:from>
    <xdr:ext cx="469900" cy="254635"/>
    <xdr:sp macro="" textlink="">
      <xdr:nvSpPr>
        <xdr:cNvPr id="597" name="【学校施設】&#10;一人当たり面積最大値テキスト"/>
        <xdr:cNvSpPr txBox="1"/>
      </xdr:nvSpPr>
      <xdr:spPr>
        <a:xfrm>
          <a:off x="22199600" y="94380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61595</xdr:rowOff>
    </xdr:from>
    <xdr:to>
      <xdr:col>116</xdr:col>
      <xdr:colOff>152400</xdr:colOff>
      <xdr:row>56</xdr:row>
      <xdr:rowOff>61595</xdr:rowOff>
    </xdr:to>
    <xdr:cxnSp macro="">
      <xdr:nvCxnSpPr>
        <xdr:cNvPr id="598" name="直線コネクタ 597"/>
        <xdr:cNvCxnSpPr/>
      </xdr:nvCxnSpPr>
      <xdr:spPr>
        <a:xfrm>
          <a:off x="22072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41275</xdr:rowOff>
    </xdr:from>
    <xdr:ext cx="469900" cy="254635"/>
    <xdr:sp macro="" textlink="">
      <xdr:nvSpPr>
        <xdr:cNvPr id="599" name="【学校施設】&#10;一人当たり面積平均値テキスト"/>
        <xdr:cNvSpPr txBox="1"/>
      </xdr:nvSpPr>
      <xdr:spPr>
        <a:xfrm>
          <a:off x="22199600" y="1032827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18415</xdr:rowOff>
    </xdr:from>
    <xdr:to>
      <xdr:col>116</xdr:col>
      <xdr:colOff>114300</xdr:colOff>
      <xdr:row>61</xdr:row>
      <xdr:rowOff>120650</xdr:rowOff>
    </xdr:to>
    <xdr:sp macro="" textlink="">
      <xdr:nvSpPr>
        <xdr:cNvPr id="600" name="フローチャート: 判断 599"/>
        <xdr:cNvSpPr/>
      </xdr:nvSpPr>
      <xdr:spPr>
        <a:xfrm>
          <a:off x="221107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29210</xdr:rowOff>
    </xdr:from>
    <xdr:to>
      <xdr:col>112</xdr:col>
      <xdr:colOff>38100</xdr:colOff>
      <xdr:row>61</xdr:row>
      <xdr:rowOff>130810</xdr:rowOff>
    </xdr:to>
    <xdr:sp macro="" textlink="">
      <xdr:nvSpPr>
        <xdr:cNvPr id="601" name="フローチャート: 判断 600"/>
        <xdr:cNvSpPr/>
      </xdr:nvSpPr>
      <xdr:spPr>
        <a:xfrm>
          <a:off x="2127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22860</xdr:rowOff>
    </xdr:from>
    <xdr:to>
      <xdr:col>107</xdr:col>
      <xdr:colOff>101600</xdr:colOff>
      <xdr:row>61</xdr:row>
      <xdr:rowOff>124460</xdr:rowOff>
    </xdr:to>
    <xdr:sp macro="" textlink="">
      <xdr:nvSpPr>
        <xdr:cNvPr id="602" name="フローチャート: 判断 601"/>
        <xdr:cNvSpPr/>
      </xdr:nvSpPr>
      <xdr:spPr>
        <a:xfrm>
          <a:off x="20383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23495</xdr:rowOff>
    </xdr:from>
    <xdr:to>
      <xdr:col>102</xdr:col>
      <xdr:colOff>165100</xdr:colOff>
      <xdr:row>61</xdr:row>
      <xdr:rowOff>125095</xdr:rowOff>
    </xdr:to>
    <xdr:sp macro="" textlink="">
      <xdr:nvSpPr>
        <xdr:cNvPr id="603" name="フローチャート: 判断 602"/>
        <xdr:cNvSpPr/>
      </xdr:nvSpPr>
      <xdr:spPr>
        <a:xfrm>
          <a:off x="19494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24130</xdr:rowOff>
    </xdr:from>
    <xdr:to>
      <xdr:col>98</xdr:col>
      <xdr:colOff>38100</xdr:colOff>
      <xdr:row>61</xdr:row>
      <xdr:rowOff>125730</xdr:rowOff>
    </xdr:to>
    <xdr:sp macro="" textlink="">
      <xdr:nvSpPr>
        <xdr:cNvPr id="604" name="フローチャート: 判断 603"/>
        <xdr:cNvSpPr/>
      </xdr:nvSpPr>
      <xdr:spPr>
        <a:xfrm>
          <a:off x="18605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05" name="テキスト ボックス 604"/>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06" name="テキスト ボックス 605"/>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07" name="テキスト ボックス 606"/>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08" name="テキスト ボックス 607"/>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09" name="テキスト ボックス 608"/>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22860</xdr:rowOff>
    </xdr:from>
    <xdr:to>
      <xdr:col>116</xdr:col>
      <xdr:colOff>114300</xdr:colOff>
      <xdr:row>61</xdr:row>
      <xdr:rowOff>124460</xdr:rowOff>
    </xdr:to>
    <xdr:sp macro="" textlink="">
      <xdr:nvSpPr>
        <xdr:cNvPr id="610" name="楕円 609"/>
        <xdr:cNvSpPr/>
      </xdr:nvSpPr>
      <xdr:spPr>
        <a:xfrm>
          <a:off x="221107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xdr:rowOff>
    </xdr:from>
    <xdr:ext cx="469900" cy="259080"/>
    <xdr:sp macro="" textlink="">
      <xdr:nvSpPr>
        <xdr:cNvPr id="611" name="【学校施設】&#10;一人当たり面積該当値テキスト"/>
        <xdr:cNvSpPr txBox="1"/>
      </xdr:nvSpPr>
      <xdr:spPr>
        <a:xfrm>
          <a:off x="22199600" y="1045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29845</xdr:rowOff>
    </xdr:from>
    <xdr:to>
      <xdr:col>112</xdr:col>
      <xdr:colOff>38100</xdr:colOff>
      <xdr:row>61</xdr:row>
      <xdr:rowOff>132080</xdr:rowOff>
    </xdr:to>
    <xdr:sp macro="" textlink="">
      <xdr:nvSpPr>
        <xdr:cNvPr id="612" name="楕円 611"/>
        <xdr:cNvSpPr/>
      </xdr:nvSpPr>
      <xdr:spPr>
        <a:xfrm>
          <a:off x="21272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73660</xdr:rowOff>
    </xdr:from>
    <xdr:to>
      <xdr:col>116</xdr:col>
      <xdr:colOff>63500</xdr:colOff>
      <xdr:row>61</xdr:row>
      <xdr:rowOff>80645</xdr:rowOff>
    </xdr:to>
    <xdr:cxnSp macro="">
      <xdr:nvCxnSpPr>
        <xdr:cNvPr id="613" name="直線コネクタ 612"/>
        <xdr:cNvCxnSpPr/>
      </xdr:nvCxnSpPr>
      <xdr:spPr>
        <a:xfrm flipV="1">
          <a:off x="21323300" y="105321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37465</xdr:rowOff>
    </xdr:from>
    <xdr:to>
      <xdr:col>107</xdr:col>
      <xdr:colOff>101600</xdr:colOff>
      <xdr:row>61</xdr:row>
      <xdr:rowOff>139065</xdr:rowOff>
    </xdr:to>
    <xdr:sp macro="" textlink="">
      <xdr:nvSpPr>
        <xdr:cNvPr id="614" name="楕円 613"/>
        <xdr:cNvSpPr/>
      </xdr:nvSpPr>
      <xdr:spPr>
        <a:xfrm>
          <a:off x="203835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80645</xdr:rowOff>
    </xdr:from>
    <xdr:to>
      <xdr:col>111</xdr:col>
      <xdr:colOff>177800</xdr:colOff>
      <xdr:row>61</xdr:row>
      <xdr:rowOff>88265</xdr:rowOff>
    </xdr:to>
    <xdr:cxnSp macro="">
      <xdr:nvCxnSpPr>
        <xdr:cNvPr id="615" name="直線コネクタ 614"/>
        <xdr:cNvCxnSpPr/>
      </xdr:nvCxnSpPr>
      <xdr:spPr>
        <a:xfrm flipV="1">
          <a:off x="20434300" y="105390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43180</xdr:rowOff>
    </xdr:from>
    <xdr:to>
      <xdr:col>102</xdr:col>
      <xdr:colOff>165100</xdr:colOff>
      <xdr:row>61</xdr:row>
      <xdr:rowOff>144780</xdr:rowOff>
    </xdr:to>
    <xdr:sp macro="" textlink="">
      <xdr:nvSpPr>
        <xdr:cNvPr id="616" name="楕円 615"/>
        <xdr:cNvSpPr/>
      </xdr:nvSpPr>
      <xdr:spPr>
        <a:xfrm>
          <a:off x="19494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88265</xdr:rowOff>
    </xdr:from>
    <xdr:to>
      <xdr:col>107</xdr:col>
      <xdr:colOff>50800</xdr:colOff>
      <xdr:row>61</xdr:row>
      <xdr:rowOff>93980</xdr:rowOff>
    </xdr:to>
    <xdr:cxnSp macro="">
      <xdr:nvCxnSpPr>
        <xdr:cNvPr id="617" name="直線コネクタ 616"/>
        <xdr:cNvCxnSpPr/>
      </xdr:nvCxnSpPr>
      <xdr:spPr>
        <a:xfrm flipV="1">
          <a:off x="19545300" y="10546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153035</xdr:rowOff>
    </xdr:to>
    <xdr:sp macro="" textlink="">
      <xdr:nvSpPr>
        <xdr:cNvPr id="618" name="楕円 617"/>
        <xdr:cNvSpPr/>
      </xdr:nvSpPr>
      <xdr:spPr>
        <a:xfrm>
          <a:off x="186055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93980</xdr:rowOff>
    </xdr:from>
    <xdr:to>
      <xdr:col>102</xdr:col>
      <xdr:colOff>114300</xdr:colOff>
      <xdr:row>61</xdr:row>
      <xdr:rowOff>102235</xdr:rowOff>
    </xdr:to>
    <xdr:cxnSp macro="">
      <xdr:nvCxnSpPr>
        <xdr:cNvPr id="619" name="直線コネクタ 618"/>
        <xdr:cNvCxnSpPr/>
      </xdr:nvCxnSpPr>
      <xdr:spPr>
        <a:xfrm flipV="1">
          <a:off x="18656300" y="105524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147320</xdr:rowOff>
    </xdr:from>
    <xdr:ext cx="469900" cy="259080"/>
    <xdr:sp macro="" textlink="">
      <xdr:nvSpPr>
        <xdr:cNvPr id="620" name="n_1aveValue【学校施設】&#10;一人当たり面積"/>
        <xdr:cNvSpPr txBox="1"/>
      </xdr:nvSpPr>
      <xdr:spPr>
        <a:xfrm>
          <a:off x="21075650" y="1026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140970</xdr:rowOff>
    </xdr:from>
    <xdr:ext cx="465455" cy="259080"/>
    <xdr:sp macro="" textlink="">
      <xdr:nvSpPr>
        <xdr:cNvPr id="621" name="n_2aveValue【学校施設】&#10;一人当たり面積"/>
        <xdr:cNvSpPr txBox="1"/>
      </xdr:nvSpPr>
      <xdr:spPr>
        <a:xfrm>
          <a:off x="20199350" y="10256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141605</xdr:rowOff>
    </xdr:from>
    <xdr:ext cx="465455" cy="259080"/>
    <xdr:sp macro="" textlink="">
      <xdr:nvSpPr>
        <xdr:cNvPr id="622" name="n_3aveValue【学校施設】&#10;一人当たり面積"/>
        <xdr:cNvSpPr txBox="1"/>
      </xdr:nvSpPr>
      <xdr:spPr>
        <a:xfrm>
          <a:off x="19310350" y="102571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142240</xdr:rowOff>
    </xdr:from>
    <xdr:ext cx="465455" cy="259080"/>
    <xdr:sp macro="" textlink="">
      <xdr:nvSpPr>
        <xdr:cNvPr id="623" name="n_4aveValue【学校施設】&#10;一人当たり面積"/>
        <xdr:cNvSpPr txBox="1"/>
      </xdr:nvSpPr>
      <xdr:spPr>
        <a:xfrm>
          <a:off x="18421350" y="10257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122555</xdr:rowOff>
    </xdr:from>
    <xdr:ext cx="469900" cy="254635"/>
    <xdr:sp macro="" textlink="">
      <xdr:nvSpPr>
        <xdr:cNvPr id="624" name="n_1mainValue【学校施設】&#10;一人当たり面積"/>
        <xdr:cNvSpPr txBox="1"/>
      </xdr:nvSpPr>
      <xdr:spPr>
        <a:xfrm>
          <a:off x="21075650" y="105810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130175</xdr:rowOff>
    </xdr:from>
    <xdr:ext cx="465455" cy="259080"/>
    <xdr:sp macro="" textlink="">
      <xdr:nvSpPr>
        <xdr:cNvPr id="625" name="n_2mainValue【学校施設】&#10;一人当たり面積"/>
        <xdr:cNvSpPr txBox="1"/>
      </xdr:nvSpPr>
      <xdr:spPr>
        <a:xfrm>
          <a:off x="20199350" y="105886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135890</xdr:rowOff>
    </xdr:from>
    <xdr:ext cx="465455" cy="259080"/>
    <xdr:sp macro="" textlink="">
      <xdr:nvSpPr>
        <xdr:cNvPr id="626" name="n_3mainValue【学校施設】&#10;一人当たり面積"/>
        <xdr:cNvSpPr txBox="1"/>
      </xdr:nvSpPr>
      <xdr:spPr>
        <a:xfrm>
          <a:off x="19310350" y="10594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144145</xdr:rowOff>
    </xdr:from>
    <xdr:ext cx="465455" cy="254635"/>
    <xdr:sp macro="" textlink="">
      <xdr:nvSpPr>
        <xdr:cNvPr id="627" name="n_4mainValue【学校施設】&#10;一人当たり面積"/>
        <xdr:cNvSpPr txBox="1"/>
      </xdr:nvSpPr>
      <xdr:spPr>
        <a:xfrm>
          <a:off x="18421350" y="106025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652" name="テキスト ボックス 651"/>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654" name="テキスト ボックス 653"/>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2915" cy="259080"/>
    <xdr:sp macro="" textlink="">
      <xdr:nvSpPr>
        <xdr:cNvPr id="656" name="テキスト ボックス 655"/>
        <xdr:cNvSpPr txBox="1"/>
      </xdr:nvSpPr>
      <xdr:spPr>
        <a:xfrm>
          <a:off x="11978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58" name="テキスト ボックス 657"/>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60" name="テキスト ボックス 659"/>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662" name="テキスト ボックス 661"/>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664" name="テキスト ボックス 663"/>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90170</xdr:rowOff>
    </xdr:from>
    <xdr:to>
      <xdr:col>85</xdr:col>
      <xdr:colOff>126365</xdr:colOff>
      <xdr:row>108</xdr:row>
      <xdr:rowOff>19050</xdr:rowOff>
    </xdr:to>
    <xdr:cxnSp macro="">
      <xdr:nvCxnSpPr>
        <xdr:cNvPr id="666" name="直線コネクタ 665"/>
        <xdr:cNvCxnSpPr/>
      </xdr:nvCxnSpPr>
      <xdr:spPr>
        <a:xfrm flipV="1">
          <a:off x="16318865" y="1723517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22860</xdr:rowOff>
    </xdr:from>
    <xdr:ext cx="405130" cy="259080"/>
    <xdr:sp macro="" textlink="">
      <xdr:nvSpPr>
        <xdr:cNvPr id="667" name="【公民館】&#10;有形固定資産減価償却率最小値テキスト"/>
        <xdr:cNvSpPr txBox="1"/>
      </xdr:nvSpPr>
      <xdr:spPr>
        <a:xfrm>
          <a:off x="16357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68" name="直線コネクタ 667"/>
        <xdr:cNvCxnSpPr/>
      </xdr:nvCxnSpPr>
      <xdr:spPr>
        <a:xfrm>
          <a:off x="16230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36830</xdr:rowOff>
    </xdr:from>
    <xdr:ext cx="405130" cy="259080"/>
    <xdr:sp macro="" textlink="">
      <xdr:nvSpPr>
        <xdr:cNvPr id="669" name="【公民館】&#10;有形固定資産減価償却率最大値テキスト"/>
        <xdr:cNvSpPr txBox="1"/>
      </xdr:nvSpPr>
      <xdr:spPr>
        <a:xfrm>
          <a:off x="16357600" y="1701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90170</xdr:rowOff>
    </xdr:from>
    <xdr:to>
      <xdr:col>86</xdr:col>
      <xdr:colOff>25400</xdr:colOff>
      <xdr:row>100</xdr:row>
      <xdr:rowOff>90170</xdr:rowOff>
    </xdr:to>
    <xdr:cxnSp macro="">
      <xdr:nvCxnSpPr>
        <xdr:cNvPr id="670" name="直線コネクタ 669"/>
        <xdr:cNvCxnSpPr/>
      </xdr:nvCxnSpPr>
      <xdr:spPr>
        <a:xfrm>
          <a:off x="16230600" y="1723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32385</xdr:rowOff>
    </xdr:from>
    <xdr:ext cx="405130" cy="254635"/>
    <xdr:sp macro="" textlink="">
      <xdr:nvSpPr>
        <xdr:cNvPr id="671" name="【公民館】&#10;有形固定資産減価償却率平均値テキスト"/>
        <xdr:cNvSpPr txBox="1"/>
      </xdr:nvSpPr>
      <xdr:spPr>
        <a:xfrm>
          <a:off x="16357600" y="1769173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9525</xdr:rowOff>
    </xdr:from>
    <xdr:to>
      <xdr:col>85</xdr:col>
      <xdr:colOff>177800</xdr:colOff>
      <xdr:row>104</xdr:row>
      <xdr:rowOff>111125</xdr:rowOff>
    </xdr:to>
    <xdr:sp macro="" textlink="">
      <xdr:nvSpPr>
        <xdr:cNvPr id="672" name="フローチャート: 判断 671"/>
        <xdr:cNvSpPr/>
      </xdr:nvSpPr>
      <xdr:spPr>
        <a:xfrm>
          <a:off x="16268700" y="178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3" name="フローチャート: 判断 6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112395</xdr:rowOff>
    </xdr:from>
    <xdr:to>
      <xdr:col>76</xdr:col>
      <xdr:colOff>165100</xdr:colOff>
      <xdr:row>104</xdr:row>
      <xdr:rowOff>42545</xdr:rowOff>
    </xdr:to>
    <xdr:sp macro="" textlink="">
      <xdr:nvSpPr>
        <xdr:cNvPr id="674" name="フローチャート: 判断 673"/>
        <xdr:cNvSpPr/>
      </xdr:nvSpPr>
      <xdr:spPr>
        <a:xfrm>
          <a:off x="14541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100965</xdr:rowOff>
    </xdr:from>
    <xdr:to>
      <xdr:col>72</xdr:col>
      <xdr:colOff>38100</xdr:colOff>
      <xdr:row>104</xdr:row>
      <xdr:rowOff>31115</xdr:rowOff>
    </xdr:to>
    <xdr:sp macro="" textlink="">
      <xdr:nvSpPr>
        <xdr:cNvPr id="675" name="フローチャート: 判断 674"/>
        <xdr:cNvSpPr/>
      </xdr:nvSpPr>
      <xdr:spPr>
        <a:xfrm>
          <a:off x="13652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59690</xdr:rowOff>
    </xdr:from>
    <xdr:to>
      <xdr:col>67</xdr:col>
      <xdr:colOff>101600</xdr:colOff>
      <xdr:row>103</xdr:row>
      <xdr:rowOff>161290</xdr:rowOff>
    </xdr:to>
    <xdr:sp macro="" textlink="">
      <xdr:nvSpPr>
        <xdr:cNvPr id="676" name="フローチャート: 判断 675"/>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109855</xdr:rowOff>
    </xdr:from>
    <xdr:to>
      <xdr:col>85</xdr:col>
      <xdr:colOff>177800</xdr:colOff>
      <xdr:row>106</xdr:row>
      <xdr:rowOff>40640</xdr:rowOff>
    </xdr:to>
    <xdr:sp macro="" textlink="">
      <xdr:nvSpPr>
        <xdr:cNvPr id="682" name="楕円 681"/>
        <xdr:cNvSpPr/>
      </xdr:nvSpPr>
      <xdr:spPr>
        <a:xfrm>
          <a:off x="16268700" y="1811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88265</xdr:rowOff>
    </xdr:from>
    <xdr:ext cx="405130" cy="254635"/>
    <xdr:sp macro="" textlink="">
      <xdr:nvSpPr>
        <xdr:cNvPr id="683" name="【公民館】&#10;有形固定資産減価償却率該当値テキスト"/>
        <xdr:cNvSpPr txBox="1"/>
      </xdr:nvSpPr>
      <xdr:spPr>
        <a:xfrm>
          <a:off x="16357600" y="180905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59690</xdr:rowOff>
    </xdr:from>
    <xdr:to>
      <xdr:col>81</xdr:col>
      <xdr:colOff>101600</xdr:colOff>
      <xdr:row>105</xdr:row>
      <xdr:rowOff>161290</xdr:rowOff>
    </xdr:to>
    <xdr:sp macro="" textlink="">
      <xdr:nvSpPr>
        <xdr:cNvPr id="684" name="楕円 683"/>
        <xdr:cNvSpPr/>
      </xdr:nvSpPr>
      <xdr:spPr>
        <a:xfrm>
          <a:off x="15430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110490</xdr:rowOff>
    </xdr:from>
    <xdr:to>
      <xdr:col>85</xdr:col>
      <xdr:colOff>127000</xdr:colOff>
      <xdr:row>105</xdr:row>
      <xdr:rowOff>160655</xdr:rowOff>
    </xdr:to>
    <xdr:cxnSp macro="">
      <xdr:nvCxnSpPr>
        <xdr:cNvPr id="685" name="直線コネクタ 684"/>
        <xdr:cNvCxnSpPr/>
      </xdr:nvCxnSpPr>
      <xdr:spPr>
        <a:xfrm>
          <a:off x="15481300" y="181127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9525</xdr:rowOff>
    </xdr:from>
    <xdr:to>
      <xdr:col>76</xdr:col>
      <xdr:colOff>165100</xdr:colOff>
      <xdr:row>105</xdr:row>
      <xdr:rowOff>111125</xdr:rowOff>
    </xdr:to>
    <xdr:sp macro="" textlink="">
      <xdr:nvSpPr>
        <xdr:cNvPr id="686" name="楕円 685"/>
        <xdr:cNvSpPr/>
      </xdr:nvSpPr>
      <xdr:spPr>
        <a:xfrm>
          <a:off x="14541500" y="180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60325</xdr:rowOff>
    </xdr:from>
    <xdr:to>
      <xdr:col>81</xdr:col>
      <xdr:colOff>50800</xdr:colOff>
      <xdr:row>105</xdr:row>
      <xdr:rowOff>110490</xdr:rowOff>
    </xdr:to>
    <xdr:cxnSp macro="">
      <xdr:nvCxnSpPr>
        <xdr:cNvPr id="687" name="直線コネクタ 686"/>
        <xdr:cNvCxnSpPr/>
      </xdr:nvCxnSpPr>
      <xdr:spPr>
        <a:xfrm>
          <a:off x="14592300" y="180625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98425</xdr:rowOff>
    </xdr:from>
    <xdr:to>
      <xdr:col>72</xdr:col>
      <xdr:colOff>38100</xdr:colOff>
      <xdr:row>105</xdr:row>
      <xdr:rowOff>29210</xdr:rowOff>
    </xdr:to>
    <xdr:sp macro="" textlink="">
      <xdr:nvSpPr>
        <xdr:cNvPr id="688" name="楕円 687"/>
        <xdr:cNvSpPr/>
      </xdr:nvSpPr>
      <xdr:spPr>
        <a:xfrm>
          <a:off x="13652500" y="1792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149225</xdr:rowOff>
    </xdr:from>
    <xdr:to>
      <xdr:col>76</xdr:col>
      <xdr:colOff>114300</xdr:colOff>
      <xdr:row>105</xdr:row>
      <xdr:rowOff>60325</xdr:rowOff>
    </xdr:to>
    <xdr:cxnSp macro="">
      <xdr:nvCxnSpPr>
        <xdr:cNvPr id="689" name="直線コネクタ 688"/>
        <xdr:cNvCxnSpPr/>
      </xdr:nvCxnSpPr>
      <xdr:spPr>
        <a:xfrm>
          <a:off x="13703300" y="1798002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98425</xdr:rowOff>
    </xdr:from>
    <xdr:to>
      <xdr:col>67</xdr:col>
      <xdr:colOff>101600</xdr:colOff>
      <xdr:row>105</xdr:row>
      <xdr:rowOff>29210</xdr:rowOff>
    </xdr:to>
    <xdr:sp macro="" textlink="">
      <xdr:nvSpPr>
        <xdr:cNvPr id="690" name="楕円 689"/>
        <xdr:cNvSpPr/>
      </xdr:nvSpPr>
      <xdr:spPr>
        <a:xfrm>
          <a:off x="12763500" y="1792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149225</xdr:rowOff>
    </xdr:from>
    <xdr:to>
      <xdr:col>71</xdr:col>
      <xdr:colOff>177800</xdr:colOff>
      <xdr:row>104</xdr:row>
      <xdr:rowOff>149225</xdr:rowOff>
    </xdr:to>
    <xdr:cxnSp macro="">
      <xdr:nvCxnSpPr>
        <xdr:cNvPr id="691" name="直線コネクタ 690"/>
        <xdr:cNvCxnSpPr/>
      </xdr:nvCxnSpPr>
      <xdr:spPr>
        <a:xfrm>
          <a:off x="12814300" y="17980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86360</xdr:rowOff>
    </xdr:from>
    <xdr:ext cx="405130" cy="254635"/>
    <xdr:sp macro="" textlink="">
      <xdr:nvSpPr>
        <xdr:cNvPr id="692" name="n_1aveValue【公民館】&#10;有形固定資産減価償却率"/>
        <xdr:cNvSpPr txBox="1"/>
      </xdr:nvSpPr>
      <xdr:spPr>
        <a:xfrm>
          <a:off x="15266035" y="175742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59055</xdr:rowOff>
    </xdr:from>
    <xdr:ext cx="400685" cy="259080"/>
    <xdr:sp macro="" textlink="">
      <xdr:nvSpPr>
        <xdr:cNvPr id="693" name="n_2aveValue【公民館】&#10;有形固定資産減価償却率"/>
        <xdr:cNvSpPr txBox="1"/>
      </xdr:nvSpPr>
      <xdr:spPr>
        <a:xfrm>
          <a:off x="14389735" y="175469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47625</xdr:rowOff>
    </xdr:from>
    <xdr:ext cx="400685" cy="259080"/>
    <xdr:sp macro="" textlink="">
      <xdr:nvSpPr>
        <xdr:cNvPr id="694" name="n_3aveValue【公民館】&#10;有形固定資産減価償却率"/>
        <xdr:cNvSpPr txBox="1"/>
      </xdr:nvSpPr>
      <xdr:spPr>
        <a:xfrm>
          <a:off x="13500735" y="175355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6350</xdr:rowOff>
    </xdr:from>
    <xdr:ext cx="400685" cy="254635"/>
    <xdr:sp macro="" textlink="">
      <xdr:nvSpPr>
        <xdr:cNvPr id="695" name="n_4aveValue【公民館】&#10;有形固定資産減価償却率"/>
        <xdr:cNvSpPr txBox="1"/>
      </xdr:nvSpPr>
      <xdr:spPr>
        <a:xfrm>
          <a:off x="12611735" y="17494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152400</xdr:rowOff>
    </xdr:from>
    <xdr:ext cx="405130" cy="259080"/>
    <xdr:sp macro="" textlink="">
      <xdr:nvSpPr>
        <xdr:cNvPr id="696" name="n_1mainValue【公民館】&#10;有形固定資産減価償却率"/>
        <xdr:cNvSpPr txBox="1"/>
      </xdr:nvSpPr>
      <xdr:spPr>
        <a:xfrm>
          <a:off x="15266035" y="1815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102235</xdr:rowOff>
    </xdr:from>
    <xdr:ext cx="400685" cy="258445"/>
    <xdr:sp macro="" textlink="">
      <xdr:nvSpPr>
        <xdr:cNvPr id="697" name="n_2mainValue【公民館】&#10;有形固定資産減価償却率"/>
        <xdr:cNvSpPr txBox="1"/>
      </xdr:nvSpPr>
      <xdr:spPr>
        <a:xfrm>
          <a:off x="14389735" y="1810448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19685</xdr:rowOff>
    </xdr:from>
    <xdr:ext cx="400685" cy="254635"/>
    <xdr:sp macro="" textlink="">
      <xdr:nvSpPr>
        <xdr:cNvPr id="698" name="n_3mainValue【公民館】&#10;有形固定資産減価償却率"/>
        <xdr:cNvSpPr txBox="1"/>
      </xdr:nvSpPr>
      <xdr:spPr>
        <a:xfrm>
          <a:off x="13500735" y="180219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19685</xdr:rowOff>
    </xdr:from>
    <xdr:ext cx="400685" cy="254635"/>
    <xdr:sp macro="" textlink="">
      <xdr:nvSpPr>
        <xdr:cNvPr id="699" name="n_4mainValue【公民館】&#10;有形固定資産減価償却率"/>
        <xdr:cNvSpPr txBox="1"/>
      </xdr:nvSpPr>
      <xdr:spPr>
        <a:xfrm>
          <a:off x="12611735" y="180219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708" name="テキスト ボックス 707"/>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0" name="直線コネクタ 7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711" name="テキスト ボックス 710"/>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2" name="直線コネクタ 7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713" name="テキスト ボックス 712"/>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4" name="直線コネクタ 7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715" name="テキスト ボックス 714"/>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6" name="直線コネクタ 7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717" name="テキスト ボックス 716"/>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8" name="直線コネクタ 7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719" name="テキスト ボックス 718"/>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0" name="直線コネクタ 7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721" name="テキスト ボックス 720"/>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723" name="テキスト ボックス 722"/>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29210</xdr:rowOff>
    </xdr:from>
    <xdr:to>
      <xdr:col>116</xdr:col>
      <xdr:colOff>62865</xdr:colOff>
      <xdr:row>108</xdr:row>
      <xdr:rowOff>82550</xdr:rowOff>
    </xdr:to>
    <xdr:cxnSp macro="">
      <xdr:nvCxnSpPr>
        <xdr:cNvPr id="725" name="直線コネクタ 724"/>
        <xdr:cNvCxnSpPr/>
      </xdr:nvCxnSpPr>
      <xdr:spPr>
        <a:xfrm flipV="1">
          <a:off x="22160865" y="170027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86360</xdr:rowOff>
    </xdr:from>
    <xdr:ext cx="469900" cy="254635"/>
    <xdr:sp macro="" textlink="">
      <xdr:nvSpPr>
        <xdr:cNvPr id="726" name="【公民館】&#10;一人当たり面積最小値テキスト"/>
        <xdr:cNvSpPr txBox="1"/>
      </xdr:nvSpPr>
      <xdr:spPr>
        <a:xfrm>
          <a:off x="22199600" y="186029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82550</xdr:rowOff>
    </xdr:from>
    <xdr:to>
      <xdr:col>116</xdr:col>
      <xdr:colOff>152400</xdr:colOff>
      <xdr:row>108</xdr:row>
      <xdr:rowOff>82550</xdr:rowOff>
    </xdr:to>
    <xdr:cxnSp macro="">
      <xdr:nvCxnSpPr>
        <xdr:cNvPr id="727" name="直線コネクタ 726"/>
        <xdr:cNvCxnSpPr/>
      </xdr:nvCxnSpPr>
      <xdr:spPr>
        <a:xfrm>
          <a:off x="22072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146685</xdr:rowOff>
    </xdr:from>
    <xdr:ext cx="469900" cy="254635"/>
    <xdr:sp macro="" textlink="">
      <xdr:nvSpPr>
        <xdr:cNvPr id="728" name="【公民館】&#10;一人当たり面積最大値テキスト"/>
        <xdr:cNvSpPr txBox="1"/>
      </xdr:nvSpPr>
      <xdr:spPr>
        <a:xfrm>
          <a:off x="22199600" y="167773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29210</xdr:rowOff>
    </xdr:from>
    <xdr:to>
      <xdr:col>116</xdr:col>
      <xdr:colOff>152400</xdr:colOff>
      <xdr:row>99</xdr:row>
      <xdr:rowOff>29210</xdr:rowOff>
    </xdr:to>
    <xdr:cxnSp macro="">
      <xdr:nvCxnSpPr>
        <xdr:cNvPr id="729" name="直線コネクタ 728"/>
        <xdr:cNvCxnSpPr/>
      </xdr:nvCxnSpPr>
      <xdr:spPr>
        <a:xfrm>
          <a:off x="22072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38100</xdr:rowOff>
    </xdr:from>
    <xdr:ext cx="469900" cy="259080"/>
    <xdr:sp macro="" textlink="">
      <xdr:nvSpPr>
        <xdr:cNvPr id="730" name="【公民館】&#10;一人当たり面積平均値テキスト"/>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731" name="フローチャート: 判断 730"/>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732" name="フローチャート: 判断 731"/>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10795</xdr:rowOff>
    </xdr:from>
    <xdr:to>
      <xdr:col>107</xdr:col>
      <xdr:colOff>101600</xdr:colOff>
      <xdr:row>105</xdr:row>
      <xdr:rowOff>112395</xdr:rowOff>
    </xdr:to>
    <xdr:sp macro="" textlink="">
      <xdr:nvSpPr>
        <xdr:cNvPr id="733" name="フローチャート: 判断 732"/>
        <xdr:cNvSpPr/>
      </xdr:nvSpPr>
      <xdr:spPr>
        <a:xfrm>
          <a:off x="20383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50165</xdr:rowOff>
    </xdr:to>
    <xdr:sp macro="" textlink="">
      <xdr:nvSpPr>
        <xdr:cNvPr id="734" name="フローチャート: 判断 733"/>
        <xdr:cNvSpPr/>
      </xdr:nvSpPr>
      <xdr:spPr>
        <a:xfrm>
          <a:off x="19494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149225</xdr:rowOff>
    </xdr:from>
    <xdr:to>
      <xdr:col>98</xdr:col>
      <xdr:colOff>38100</xdr:colOff>
      <xdr:row>105</xdr:row>
      <xdr:rowOff>79375</xdr:rowOff>
    </xdr:to>
    <xdr:sp macro="" textlink="">
      <xdr:nvSpPr>
        <xdr:cNvPr id="735" name="フローチャート: 判断 734"/>
        <xdr:cNvSpPr/>
      </xdr:nvSpPr>
      <xdr:spPr>
        <a:xfrm>
          <a:off x="18605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6" name="テキスト ボックス 7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7" name="テキスト ボックス 7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8" name="テキスト ボックス 7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9" name="テキスト ボックス 7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0" name="テキスト ボックス 7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101</xdr:row>
      <xdr:rowOff>134620</xdr:rowOff>
    </xdr:from>
    <xdr:to>
      <xdr:col>116</xdr:col>
      <xdr:colOff>114300</xdr:colOff>
      <xdr:row>102</xdr:row>
      <xdr:rowOff>64770</xdr:rowOff>
    </xdr:to>
    <xdr:sp macro="" textlink="">
      <xdr:nvSpPr>
        <xdr:cNvPr id="741" name="楕円 740"/>
        <xdr:cNvSpPr/>
      </xdr:nvSpPr>
      <xdr:spPr>
        <a:xfrm>
          <a:off x="221107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157480</xdr:rowOff>
    </xdr:from>
    <xdr:ext cx="469900" cy="254635"/>
    <xdr:sp macro="" textlink="">
      <xdr:nvSpPr>
        <xdr:cNvPr id="742" name="【公民館】&#10;一人当たり面積該当値テキスト"/>
        <xdr:cNvSpPr txBox="1"/>
      </xdr:nvSpPr>
      <xdr:spPr>
        <a:xfrm>
          <a:off x="22199600" y="17302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743" name="楕円 742"/>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13970</xdr:rowOff>
    </xdr:from>
    <xdr:to>
      <xdr:col>116</xdr:col>
      <xdr:colOff>63500</xdr:colOff>
      <xdr:row>102</xdr:row>
      <xdr:rowOff>30480</xdr:rowOff>
    </xdr:to>
    <xdr:cxnSp macro="">
      <xdr:nvCxnSpPr>
        <xdr:cNvPr id="744" name="直線コネクタ 743"/>
        <xdr:cNvCxnSpPr/>
      </xdr:nvCxnSpPr>
      <xdr:spPr>
        <a:xfrm flipV="1">
          <a:off x="21323300" y="175018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xdr:rowOff>
    </xdr:from>
    <xdr:to>
      <xdr:col>107</xdr:col>
      <xdr:colOff>101600</xdr:colOff>
      <xdr:row>102</xdr:row>
      <xdr:rowOff>104140</xdr:rowOff>
    </xdr:to>
    <xdr:sp macro="" textlink="">
      <xdr:nvSpPr>
        <xdr:cNvPr id="745" name="楕円 744"/>
        <xdr:cNvSpPr/>
      </xdr:nvSpPr>
      <xdr:spPr>
        <a:xfrm>
          <a:off x="20383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102</xdr:row>
      <xdr:rowOff>53340</xdr:rowOff>
    </xdr:to>
    <xdr:cxnSp macro="">
      <xdr:nvCxnSpPr>
        <xdr:cNvPr id="746" name="直線コネクタ 745"/>
        <xdr:cNvCxnSpPr/>
      </xdr:nvCxnSpPr>
      <xdr:spPr>
        <a:xfrm flipV="1">
          <a:off x="20434300" y="17518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19050</xdr:rowOff>
    </xdr:from>
    <xdr:to>
      <xdr:col>102</xdr:col>
      <xdr:colOff>165100</xdr:colOff>
      <xdr:row>102</xdr:row>
      <xdr:rowOff>120650</xdr:rowOff>
    </xdr:to>
    <xdr:sp macro="" textlink="">
      <xdr:nvSpPr>
        <xdr:cNvPr id="747" name="楕円 746"/>
        <xdr:cNvSpPr/>
      </xdr:nvSpPr>
      <xdr:spPr>
        <a:xfrm>
          <a:off x="19494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53340</xdr:rowOff>
    </xdr:from>
    <xdr:to>
      <xdr:col>107</xdr:col>
      <xdr:colOff>50800</xdr:colOff>
      <xdr:row>102</xdr:row>
      <xdr:rowOff>69850</xdr:rowOff>
    </xdr:to>
    <xdr:cxnSp macro="">
      <xdr:nvCxnSpPr>
        <xdr:cNvPr id="748" name="直線コネクタ 747"/>
        <xdr:cNvCxnSpPr/>
      </xdr:nvCxnSpPr>
      <xdr:spPr>
        <a:xfrm flipV="1">
          <a:off x="19545300" y="17541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144780</xdr:rowOff>
    </xdr:from>
    <xdr:to>
      <xdr:col>98</xdr:col>
      <xdr:colOff>38100</xdr:colOff>
      <xdr:row>102</xdr:row>
      <xdr:rowOff>74930</xdr:rowOff>
    </xdr:to>
    <xdr:sp macro="" textlink="">
      <xdr:nvSpPr>
        <xdr:cNvPr id="749" name="楕円 748"/>
        <xdr:cNvSpPr/>
      </xdr:nvSpPr>
      <xdr:spPr>
        <a:xfrm>
          <a:off x="18605500" y="174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24130</xdr:rowOff>
    </xdr:from>
    <xdr:to>
      <xdr:col>102</xdr:col>
      <xdr:colOff>114300</xdr:colOff>
      <xdr:row>102</xdr:row>
      <xdr:rowOff>69850</xdr:rowOff>
    </xdr:to>
    <xdr:cxnSp macro="">
      <xdr:nvCxnSpPr>
        <xdr:cNvPr id="750" name="直線コネクタ 749"/>
        <xdr:cNvCxnSpPr/>
      </xdr:nvCxnSpPr>
      <xdr:spPr>
        <a:xfrm>
          <a:off x="18656300" y="175120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166370</xdr:rowOff>
    </xdr:from>
    <xdr:ext cx="469900" cy="254635"/>
    <xdr:sp macro="" textlink="">
      <xdr:nvSpPr>
        <xdr:cNvPr id="751" name="n_1aveValue【公民館】&#10;一人当たり面積"/>
        <xdr:cNvSpPr txBox="1"/>
      </xdr:nvSpPr>
      <xdr:spPr>
        <a:xfrm>
          <a:off x="21075650" y="18168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103505</xdr:rowOff>
    </xdr:from>
    <xdr:ext cx="465455" cy="259080"/>
    <xdr:sp macro="" textlink="">
      <xdr:nvSpPr>
        <xdr:cNvPr id="752" name="n_2aveValue【公民館】&#10;一人当たり面積"/>
        <xdr:cNvSpPr txBox="1"/>
      </xdr:nvSpPr>
      <xdr:spPr>
        <a:xfrm>
          <a:off x="20199350" y="181057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41275</xdr:rowOff>
    </xdr:from>
    <xdr:ext cx="465455" cy="254635"/>
    <xdr:sp macro="" textlink="">
      <xdr:nvSpPr>
        <xdr:cNvPr id="753" name="n_3aveValue【公民館】&#10;一人当たり面積"/>
        <xdr:cNvSpPr txBox="1"/>
      </xdr:nvSpPr>
      <xdr:spPr>
        <a:xfrm>
          <a:off x="19310350" y="180435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70485</xdr:rowOff>
    </xdr:from>
    <xdr:ext cx="465455" cy="259080"/>
    <xdr:sp macro="" textlink="">
      <xdr:nvSpPr>
        <xdr:cNvPr id="754" name="n_4aveValue【公民館】&#10;一人当たり面積"/>
        <xdr:cNvSpPr txBox="1"/>
      </xdr:nvSpPr>
      <xdr:spPr>
        <a:xfrm>
          <a:off x="18421350" y="18072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100</xdr:row>
      <xdr:rowOff>97790</xdr:rowOff>
    </xdr:from>
    <xdr:ext cx="469900" cy="254635"/>
    <xdr:sp macro="" textlink="">
      <xdr:nvSpPr>
        <xdr:cNvPr id="755" name="n_1mainValue【公民館】&#10;一人当たり面積"/>
        <xdr:cNvSpPr txBox="1"/>
      </xdr:nvSpPr>
      <xdr:spPr>
        <a:xfrm>
          <a:off x="21075650" y="172427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100</xdr:row>
      <xdr:rowOff>120650</xdr:rowOff>
    </xdr:from>
    <xdr:ext cx="465455" cy="254635"/>
    <xdr:sp macro="" textlink="">
      <xdr:nvSpPr>
        <xdr:cNvPr id="756" name="n_2mainValue【公民館】&#10;一人当たり面積"/>
        <xdr:cNvSpPr txBox="1"/>
      </xdr:nvSpPr>
      <xdr:spPr>
        <a:xfrm>
          <a:off x="20199350" y="172656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100</xdr:row>
      <xdr:rowOff>137160</xdr:rowOff>
    </xdr:from>
    <xdr:ext cx="465455" cy="259080"/>
    <xdr:sp macro="" textlink="">
      <xdr:nvSpPr>
        <xdr:cNvPr id="757" name="n_3mainValue【公民館】&#10;一人当たり面積"/>
        <xdr:cNvSpPr txBox="1"/>
      </xdr:nvSpPr>
      <xdr:spPr>
        <a:xfrm>
          <a:off x="19310350" y="17282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100</xdr:row>
      <xdr:rowOff>91440</xdr:rowOff>
    </xdr:from>
    <xdr:ext cx="465455" cy="259080"/>
    <xdr:sp macro="" textlink="">
      <xdr:nvSpPr>
        <xdr:cNvPr id="758" name="n_4mainValue【公民館】&#10;一人当たり面積"/>
        <xdr:cNvSpPr txBox="1"/>
      </xdr:nvSpPr>
      <xdr:spPr>
        <a:xfrm>
          <a:off x="18421350" y="172364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特に高くなっている施設は【公営住宅】と【公民館】であり、反対に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またこれにより、一人当たり面積についても大幅に増加した経緯がある。平成２９年度は有形固定資産減価償却率及び一人当たり面積が前年度より減少しているが、これは、「上野原こども園」に統合された保育所のうち「上野原第一保育所」が除却されたためである。</a:t>
          </a: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a:t>
          </a:r>
          <a:r>
            <a:rPr lang="ja-JP" altLang="en-US">
              <a:solidFill>
                <a:schemeClr val="tx1"/>
              </a:solidFill>
              <a:latin typeface="ＭＳ Ｐゴシック"/>
              <a:ea typeface="ＭＳ Ｐゴシック"/>
            </a:rPr>
            <a:t>が、公営住宅等長寿命化計画（平成23年度策定（令和3年2月策定）等に基づ</a:t>
          </a:r>
          <a:r>
            <a:rPr lang="ja-JP" altLang="en-US">
              <a:latin typeface="ＭＳ Ｐゴシック"/>
              <a:ea typeface="ＭＳ Ｐゴシック"/>
            </a:rPr>
            <a:t>きながら、日々の維持管理を行っている状況である。</a:t>
          </a: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既存の旧小中学校の体育館を利活用しているためと考えられる。　維持管理に係る経費の増加に留意しつつ、子育てや交通等の環境整備に積極的に取り組んでいく。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2915" cy="259080"/>
    <xdr:sp macro="" textlink="">
      <xdr:nvSpPr>
        <xdr:cNvPr id="45" name="テキスト ボックス 44"/>
        <xdr:cNvSpPr txBox="1"/>
      </xdr:nvSpPr>
      <xdr:spPr>
        <a:xfrm>
          <a:off x="294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158750</xdr:rowOff>
    </xdr:from>
    <xdr:to>
      <xdr:col>24</xdr:col>
      <xdr:colOff>62865</xdr:colOff>
      <xdr:row>41</xdr:row>
      <xdr:rowOff>30480</xdr:rowOff>
    </xdr:to>
    <xdr:cxnSp macro="">
      <xdr:nvCxnSpPr>
        <xdr:cNvPr id="55" name="直線コネクタ 54"/>
        <xdr:cNvCxnSpPr/>
      </xdr:nvCxnSpPr>
      <xdr:spPr>
        <a:xfrm flipV="1">
          <a:off x="4634865" y="581660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34290</xdr:rowOff>
    </xdr:from>
    <xdr:ext cx="405130" cy="259080"/>
    <xdr:sp macro="" textlink="">
      <xdr:nvSpPr>
        <xdr:cNvPr id="56" name="【図書館】&#10;有形固定資産減価償却率最小値テキスト"/>
        <xdr:cNvSpPr txBox="1"/>
      </xdr:nvSpPr>
      <xdr:spPr>
        <a:xfrm>
          <a:off x="4673600" y="706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105410</xdr:rowOff>
    </xdr:from>
    <xdr:ext cx="405130" cy="259080"/>
    <xdr:sp macro="" textlink="">
      <xdr:nvSpPr>
        <xdr:cNvPr id="58" name="【図書館】&#10;有形固定資産減価償却率最大値テキスト"/>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158750</xdr:rowOff>
    </xdr:from>
    <xdr:to>
      <xdr:col>24</xdr:col>
      <xdr:colOff>152400</xdr:colOff>
      <xdr:row>33</xdr:row>
      <xdr:rowOff>158750</xdr:rowOff>
    </xdr:to>
    <xdr:cxnSp macro="">
      <xdr:nvCxnSpPr>
        <xdr:cNvPr id="59" name="直線コネクタ 58"/>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83820</xdr:rowOff>
    </xdr:from>
    <xdr:ext cx="405130" cy="259080"/>
    <xdr:sp macro="" textlink="">
      <xdr:nvSpPr>
        <xdr:cNvPr id="60" name="【図書館】&#10;有形固定資産減価償却率平均値テキスト"/>
        <xdr:cNvSpPr txBox="1"/>
      </xdr:nvSpPr>
      <xdr:spPr>
        <a:xfrm>
          <a:off x="4673600" y="642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27940</xdr:rowOff>
    </xdr:from>
    <xdr:to>
      <xdr:col>20</xdr:col>
      <xdr:colOff>38100</xdr:colOff>
      <xdr:row>37</xdr:row>
      <xdr:rowOff>129540</xdr:rowOff>
    </xdr:to>
    <xdr:sp macro="" textlink="">
      <xdr:nvSpPr>
        <xdr:cNvPr id="62" name="フローチャート: 判断 61"/>
        <xdr:cNvSpPr/>
      </xdr:nvSpPr>
      <xdr:spPr>
        <a:xfrm>
          <a:off x="3746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52705</xdr:rowOff>
    </xdr:from>
    <xdr:to>
      <xdr:col>15</xdr:col>
      <xdr:colOff>101600</xdr:colOff>
      <xdr:row>36</xdr:row>
      <xdr:rowOff>154940</xdr:rowOff>
    </xdr:to>
    <xdr:sp macro="" textlink="">
      <xdr:nvSpPr>
        <xdr:cNvPr id="63" name="フローチャート: 判断 62"/>
        <xdr:cNvSpPr/>
      </xdr:nvSpPr>
      <xdr:spPr>
        <a:xfrm>
          <a:off x="2857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22860</xdr:rowOff>
    </xdr:from>
    <xdr:to>
      <xdr:col>10</xdr:col>
      <xdr:colOff>165100</xdr:colOff>
      <xdr:row>36</xdr:row>
      <xdr:rowOff>124460</xdr:rowOff>
    </xdr:to>
    <xdr:sp macro="" textlink="">
      <xdr:nvSpPr>
        <xdr:cNvPr id="64" name="フローチャート: 判断 63"/>
        <xdr:cNvSpPr/>
      </xdr:nvSpPr>
      <xdr:spPr>
        <a:xfrm>
          <a:off x="1968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137160</xdr:rowOff>
    </xdr:from>
    <xdr:to>
      <xdr:col>6</xdr:col>
      <xdr:colOff>38100</xdr:colOff>
      <xdr:row>36</xdr:row>
      <xdr:rowOff>67310</xdr:rowOff>
    </xdr:to>
    <xdr:sp macro="" textlink="">
      <xdr:nvSpPr>
        <xdr:cNvPr id="65" name="フローチャート: 判断 64"/>
        <xdr:cNvSpPr/>
      </xdr:nvSpPr>
      <xdr:spPr>
        <a:xfrm>
          <a:off x="1079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78105</xdr:rowOff>
    </xdr:from>
    <xdr:to>
      <xdr:col>24</xdr:col>
      <xdr:colOff>114300</xdr:colOff>
      <xdr:row>38</xdr:row>
      <xdr:rowOff>8255</xdr:rowOff>
    </xdr:to>
    <xdr:sp macro="" textlink="">
      <xdr:nvSpPr>
        <xdr:cNvPr id="71" name="楕円 70"/>
        <xdr:cNvSpPr/>
      </xdr:nvSpPr>
      <xdr:spPr>
        <a:xfrm>
          <a:off x="45847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100965</xdr:rowOff>
    </xdr:from>
    <xdr:ext cx="405130" cy="254635"/>
    <xdr:sp macro="" textlink="">
      <xdr:nvSpPr>
        <xdr:cNvPr id="72" name="【図書館】&#10;有形固定資産減価償却率該当値テキスト"/>
        <xdr:cNvSpPr txBox="1"/>
      </xdr:nvSpPr>
      <xdr:spPr>
        <a:xfrm>
          <a:off x="4673600" y="62731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32385</xdr:rowOff>
    </xdr:from>
    <xdr:to>
      <xdr:col>20</xdr:col>
      <xdr:colOff>38100</xdr:colOff>
      <xdr:row>37</xdr:row>
      <xdr:rowOff>133985</xdr:rowOff>
    </xdr:to>
    <xdr:sp macro="" textlink="">
      <xdr:nvSpPr>
        <xdr:cNvPr id="73" name="楕円 72"/>
        <xdr:cNvSpPr/>
      </xdr:nvSpPr>
      <xdr:spPr>
        <a:xfrm>
          <a:off x="3746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83185</xdr:rowOff>
    </xdr:from>
    <xdr:to>
      <xdr:col>24</xdr:col>
      <xdr:colOff>63500</xdr:colOff>
      <xdr:row>37</xdr:row>
      <xdr:rowOff>128905</xdr:rowOff>
    </xdr:to>
    <xdr:cxnSp macro="">
      <xdr:nvCxnSpPr>
        <xdr:cNvPr id="74" name="直線コネクタ 73"/>
        <xdr:cNvCxnSpPr/>
      </xdr:nvCxnSpPr>
      <xdr:spPr>
        <a:xfrm>
          <a:off x="3797300" y="64268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158115</xdr:rowOff>
    </xdr:from>
    <xdr:to>
      <xdr:col>15</xdr:col>
      <xdr:colOff>101600</xdr:colOff>
      <xdr:row>37</xdr:row>
      <xdr:rowOff>88265</xdr:rowOff>
    </xdr:to>
    <xdr:sp macro="" textlink="">
      <xdr:nvSpPr>
        <xdr:cNvPr id="75" name="楕円 74"/>
        <xdr:cNvSpPr/>
      </xdr:nvSpPr>
      <xdr:spPr>
        <a:xfrm>
          <a:off x="2857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37465</xdr:rowOff>
    </xdr:from>
    <xdr:to>
      <xdr:col>19</xdr:col>
      <xdr:colOff>177800</xdr:colOff>
      <xdr:row>37</xdr:row>
      <xdr:rowOff>83185</xdr:rowOff>
    </xdr:to>
    <xdr:cxnSp macro="">
      <xdr:nvCxnSpPr>
        <xdr:cNvPr id="76" name="直線コネクタ 75"/>
        <xdr:cNvCxnSpPr/>
      </xdr:nvCxnSpPr>
      <xdr:spPr>
        <a:xfrm>
          <a:off x="2908300" y="6381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5080</xdr:rowOff>
    </xdr:from>
    <xdr:to>
      <xdr:col>10</xdr:col>
      <xdr:colOff>165100</xdr:colOff>
      <xdr:row>37</xdr:row>
      <xdr:rowOff>106680</xdr:rowOff>
    </xdr:to>
    <xdr:sp macro="" textlink="">
      <xdr:nvSpPr>
        <xdr:cNvPr id="77" name="楕円 76"/>
        <xdr:cNvSpPr/>
      </xdr:nvSpPr>
      <xdr:spPr>
        <a:xfrm>
          <a:off x="196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37465</xdr:rowOff>
    </xdr:from>
    <xdr:to>
      <xdr:col>15</xdr:col>
      <xdr:colOff>50800</xdr:colOff>
      <xdr:row>37</xdr:row>
      <xdr:rowOff>55880</xdr:rowOff>
    </xdr:to>
    <xdr:cxnSp macro="">
      <xdr:nvCxnSpPr>
        <xdr:cNvPr id="78" name="直線コネクタ 77"/>
        <xdr:cNvCxnSpPr/>
      </xdr:nvCxnSpPr>
      <xdr:spPr>
        <a:xfrm flipV="1">
          <a:off x="2019300" y="6381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130810</xdr:rowOff>
    </xdr:from>
    <xdr:to>
      <xdr:col>6</xdr:col>
      <xdr:colOff>38100</xdr:colOff>
      <xdr:row>37</xdr:row>
      <xdr:rowOff>60960</xdr:rowOff>
    </xdr:to>
    <xdr:sp macro="" textlink="">
      <xdr:nvSpPr>
        <xdr:cNvPr id="79" name="楕円 78"/>
        <xdr:cNvSpPr/>
      </xdr:nvSpPr>
      <xdr:spPr>
        <a:xfrm>
          <a:off x="1079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10160</xdr:rowOff>
    </xdr:from>
    <xdr:to>
      <xdr:col>10</xdr:col>
      <xdr:colOff>114300</xdr:colOff>
      <xdr:row>37</xdr:row>
      <xdr:rowOff>55880</xdr:rowOff>
    </xdr:to>
    <xdr:cxnSp macro="">
      <xdr:nvCxnSpPr>
        <xdr:cNvPr id="80" name="直線コネクタ 79"/>
        <xdr:cNvCxnSpPr/>
      </xdr:nvCxnSpPr>
      <xdr:spPr>
        <a:xfrm>
          <a:off x="1130300" y="6353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146050</xdr:rowOff>
    </xdr:from>
    <xdr:ext cx="405130" cy="254635"/>
    <xdr:sp macro="" textlink="">
      <xdr:nvSpPr>
        <xdr:cNvPr id="81" name="n_1aveValue【図書館】&#10;有形固定資産減価償却率"/>
        <xdr:cNvSpPr txBox="1"/>
      </xdr:nvSpPr>
      <xdr:spPr>
        <a:xfrm>
          <a:off x="3582035" y="61468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170815</xdr:rowOff>
    </xdr:from>
    <xdr:ext cx="400685" cy="258445"/>
    <xdr:sp macro="" textlink="">
      <xdr:nvSpPr>
        <xdr:cNvPr id="82" name="n_2aveValue【図書館】&#10;有形固定資産減価償却率"/>
        <xdr:cNvSpPr txBox="1"/>
      </xdr:nvSpPr>
      <xdr:spPr>
        <a:xfrm>
          <a:off x="2705735" y="600011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140970</xdr:rowOff>
    </xdr:from>
    <xdr:ext cx="400685" cy="259080"/>
    <xdr:sp macro="" textlink="">
      <xdr:nvSpPr>
        <xdr:cNvPr id="83" name="n_3aveValue【図書館】&#10;有形固定資産減価償却率"/>
        <xdr:cNvSpPr txBox="1"/>
      </xdr:nvSpPr>
      <xdr:spPr>
        <a:xfrm>
          <a:off x="1816735" y="59702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83820</xdr:rowOff>
    </xdr:from>
    <xdr:ext cx="400685" cy="259080"/>
    <xdr:sp macro="" textlink="">
      <xdr:nvSpPr>
        <xdr:cNvPr id="84" name="n_4aveValue【図書館】&#10;有形固定資産減価償却率"/>
        <xdr:cNvSpPr txBox="1"/>
      </xdr:nvSpPr>
      <xdr:spPr>
        <a:xfrm>
          <a:off x="927735" y="5913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125095</xdr:rowOff>
    </xdr:from>
    <xdr:ext cx="405130" cy="258445"/>
    <xdr:sp macro="" textlink="">
      <xdr:nvSpPr>
        <xdr:cNvPr id="85" name="n_1mainValue【図書館】&#10;有形固定資産減価償却率"/>
        <xdr:cNvSpPr txBox="1"/>
      </xdr:nvSpPr>
      <xdr:spPr>
        <a:xfrm>
          <a:off x="3582035" y="6468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79375</xdr:rowOff>
    </xdr:from>
    <xdr:ext cx="400685" cy="258445"/>
    <xdr:sp macro="" textlink="">
      <xdr:nvSpPr>
        <xdr:cNvPr id="86" name="n_2mainValue【図書館】&#10;有形固定資産減価償却率"/>
        <xdr:cNvSpPr txBox="1"/>
      </xdr:nvSpPr>
      <xdr:spPr>
        <a:xfrm>
          <a:off x="2705735" y="642302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97790</xdr:rowOff>
    </xdr:from>
    <xdr:ext cx="400685" cy="254635"/>
    <xdr:sp macro="" textlink="">
      <xdr:nvSpPr>
        <xdr:cNvPr id="87" name="n_3mainValue【図書館】&#10;有形固定資産減価償却率"/>
        <xdr:cNvSpPr txBox="1"/>
      </xdr:nvSpPr>
      <xdr:spPr>
        <a:xfrm>
          <a:off x="1816735" y="64414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52070</xdr:rowOff>
    </xdr:from>
    <xdr:ext cx="400685" cy="254635"/>
    <xdr:sp macro="" textlink="">
      <xdr:nvSpPr>
        <xdr:cNvPr id="88" name="n_4mainValue【図書館】&#10;有形固定資産減価償却率"/>
        <xdr:cNvSpPr txBox="1"/>
      </xdr:nvSpPr>
      <xdr:spPr>
        <a:xfrm>
          <a:off x="927735" y="63957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97" name="テキスト ボックス 96"/>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100" name="テキスト ボックス 99"/>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102" name="テキスト ボックス 101"/>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2915" cy="259080"/>
    <xdr:sp macro="" textlink="">
      <xdr:nvSpPr>
        <xdr:cNvPr id="104" name="テキスト ボックス 103"/>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2915" cy="259080"/>
    <xdr:sp macro="" textlink="">
      <xdr:nvSpPr>
        <xdr:cNvPr id="106" name="テキスト ボックス 105"/>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2915" cy="254635"/>
    <xdr:sp macro="" textlink="">
      <xdr:nvSpPr>
        <xdr:cNvPr id="108" name="テキスト ボックス 107"/>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10" name="テキスト ボックス 109"/>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143510</xdr:rowOff>
    </xdr:from>
    <xdr:ext cx="469900" cy="254635"/>
    <xdr:sp macro="" textlink="">
      <xdr:nvSpPr>
        <xdr:cNvPr id="113" name="【図書館】&#10;一人当たり面積最小値テキスト"/>
        <xdr:cNvSpPr txBox="1"/>
      </xdr:nvSpPr>
      <xdr:spPr>
        <a:xfrm>
          <a:off x="10515600" y="70015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162560</xdr:rowOff>
    </xdr:from>
    <xdr:ext cx="469900" cy="259080"/>
    <xdr:sp macro="" textlink="">
      <xdr:nvSpPr>
        <xdr:cNvPr id="115" name="【図書館】&#10;一人当たり面積最大値テキスト"/>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99060</xdr:rowOff>
    </xdr:from>
    <xdr:ext cx="469900" cy="254635"/>
    <xdr:sp macro="" textlink="">
      <xdr:nvSpPr>
        <xdr:cNvPr id="117" name="【図書館】&#10;一人当たり面積平均値テキスト"/>
        <xdr:cNvSpPr txBox="1"/>
      </xdr:nvSpPr>
      <xdr:spPr>
        <a:xfrm>
          <a:off x="10515600" y="64427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8" name="楕円 12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143510</xdr:rowOff>
    </xdr:from>
    <xdr:ext cx="469900" cy="254635"/>
    <xdr:sp macro="" textlink="">
      <xdr:nvSpPr>
        <xdr:cNvPr id="129" name="【図書館】&#10;一人当たり面積該当値テキスト"/>
        <xdr:cNvSpPr txBox="1"/>
      </xdr:nvSpPr>
      <xdr:spPr>
        <a:xfrm>
          <a:off x="10515600" y="6658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0" name="楕円 12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44450</xdr:rowOff>
    </xdr:from>
    <xdr:to>
      <xdr:col>55</xdr:col>
      <xdr:colOff>0</xdr:colOff>
      <xdr:row>39</xdr:row>
      <xdr:rowOff>44450</xdr:rowOff>
    </xdr:to>
    <xdr:cxnSp macro="">
      <xdr:nvCxnSpPr>
        <xdr:cNvPr id="131" name="直線コネクタ 130"/>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2" name="楕円 131"/>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57150</xdr:rowOff>
    </xdr:to>
    <xdr:cxnSp macro="">
      <xdr:nvCxnSpPr>
        <xdr:cNvPr id="133" name="直線コネクタ 132"/>
        <xdr:cNvCxnSpPr/>
      </xdr:nvCxnSpPr>
      <xdr:spPr>
        <a:xfrm flipV="1">
          <a:off x="8750300" y="6731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4" name="楕円 133"/>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69850</xdr:rowOff>
    </xdr:to>
    <xdr:cxnSp macro="">
      <xdr:nvCxnSpPr>
        <xdr:cNvPr id="135" name="直線コネクタ 134"/>
        <xdr:cNvCxnSpPr/>
      </xdr:nvCxnSpPr>
      <xdr:spPr>
        <a:xfrm flipV="1">
          <a:off x="7861300" y="674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6" name="楕円 135"/>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37" name="直線コネクタ 136"/>
        <xdr:cNvCxnSpPr/>
      </xdr:nvCxnSpPr>
      <xdr:spPr>
        <a:xfrm>
          <a:off x="6972300" y="6756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35560</xdr:rowOff>
    </xdr:from>
    <xdr:ext cx="469900" cy="259080"/>
    <xdr:sp macro="" textlink="">
      <xdr:nvSpPr>
        <xdr:cNvPr id="138" name="n_1aveValue【図書館】&#10;一人当たり面積"/>
        <xdr:cNvSpPr txBox="1"/>
      </xdr:nvSpPr>
      <xdr:spPr>
        <a:xfrm>
          <a:off x="9391650" y="637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168910</xdr:rowOff>
    </xdr:from>
    <xdr:ext cx="465455" cy="254635"/>
    <xdr:sp macro="" textlink="">
      <xdr:nvSpPr>
        <xdr:cNvPr id="139" name="n_2aveValue【図書館】&#10;一人当たり面積"/>
        <xdr:cNvSpPr txBox="1"/>
      </xdr:nvSpPr>
      <xdr:spPr>
        <a:xfrm>
          <a:off x="8515350" y="6341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22860</xdr:rowOff>
    </xdr:from>
    <xdr:ext cx="465455" cy="259080"/>
    <xdr:sp macro="" textlink="">
      <xdr:nvSpPr>
        <xdr:cNvPr id="140" name="n_3aveValue【図書館】&#10;一人当たり面積"/>
        <xdr:cNvSpPr txBox="1"/>
      </xdr:nvSpPr>
      <xdr:spPr>
        <a:xfrm>
          <a:off x="7626350" y="636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73660</xdr:rowOff>
    </xdr:from>
    <xdr:ext cx="465455" cy="259080"/>
    <xdr:sp macro="" textlink="">
      <xdr:nvSpPr>
        <xdr:cNvPr id="141" name="n_4aveValue【図書館】&#10;一人当たり面積"/>
        <xdr:cNvSpPr txBox="1"/>
      </xdr:nvSpPr>
      <xdr:spPr>
        <a:xfrm>
          <a:off x="6737350" y="6417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86360</xdr:rowOff>
    </xdr:from>
    <xdr:ext cx="469900" cy="254635"/>
    <xdr:sp macro="" textlink="">
      <xdr:nvSpPr>
        <xdr:cNvPr id="142" name="n_1mainValue【図書館】&#10;一人当たり面積"/>
        <xdr:cNvSpPr txBox="1"/>
      </xdr:nvSpPr>
      <xdr:spPr>
        <a:xfrm>
          <a:off x="9391650" y="67729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99060</xdr:rowOff>
    </xdr:from>
    <xdr:ext cx="465455" cy="254635"/>
    <xdr:sp macro="" textlink="">
      <xdr:nvSpPr>
        <xdr:cNvPr id="143" name="n_2mainValue【図書館】&#10;一人当たり面積"/>
        <xdr:cNvSpPr txBox="1"/>
      </xdr:nvSpPr>
      <xdr:spPr>
        <a:xfrm>
          <a:off x="8515350" y="67856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111760</xdr:rowOff>
    </xdr:from>
    <xdr:ext cx="465455" cy="254635"/>
    <xdr:sp macro="" textlink="">
      <xdr:nvSpPr>
        <xdr:cNvPr id="144" name="n_3mainValue【図書館】&#10;一人当たり面積"/>
        <xdr:cNvSpPr txBox="1"/>
      </xdr:nvSpPr>
      <xdr:spPr>
        <a:xfrm>
          <a:off x="7626350" y="6798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111760</xdr:rowOff>
    </xdr:from>
    <xdr:ext cx="465455" cy="254635"/>
    <xdr:sp macro="" textlink="">
      <xdr:nvSpPr>
        <xdr:cNvPr id="145" name="n_4mainValue【図書館】&#10;一人当たり面積"/>
        <xdr:cNvSpPr txBox="1"/>
      </xdr:nvSpPr>
      <xdr:spPr>
        <a:xfrm>
          <a:off x="6737350" y="6798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4" name="テキスト ボックス 153"/>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6" name="テキスト ボックス 155"/>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2915" cy="254635"/>
    <xdr:sp macro="" textlink="">
      <xdr:nvSpPr>
        <xdr:cNvPr id="158" name="テキスト ボックス 157"/>
        <xdr:cNvSpPr txBox="1"/>
      </xdr:nvSpPr>
      <xdr:spPr>
        <a:xfrm>
          <a:off x="294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4635"/>
    <xdr:sp macro="" textlink="">
      <xdr:nvSpPr>
        <xdr:cNvPr id="160" name="テキスト ボックス 159"/>
        <xdr:cNvSpPr txBox="1"/>
      </xdr:nvSpPr>
      <xdr:spPr>
        <a:xfrm>
          <a:off x="358775" y="103733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4635"/>
    <xdr:sp macro="" textlink="">
      <xdr:nvSpPr>
        <xdr:cNvPr id="162" name="テキスト ボックス 161"/>
        <xdr:cNvSpPr txBox="1"/>
      </xdr:nvSpPr>
      <xdr:spPr>
        <a:xfrm>
          <a:off x="358775" y="99161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4635"/>
    <xdr:sp macro="" textlink="">
      <xdr:nvSpPr>
        <xdr:cNvPr id="164" name="テキスト ボックス 163"/>
        <xdr:cNvSpPr txBox="1"/>
      </xdr:nvSpPr>
      <xdr:spPr>
        <a:xfrm>
          <a:off x="358775" y="94589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4635"/>
    <xdr:sp macro="" textlink="">
      <xdr:nvSpPr>
        <xdr:cNvPr id="166" name="テキスト ボックス 165"/>
        <xdr:cNvSpPr txBox="1"/>
      </xdr:nvSpPr>
      <xdr:spPr>
        <a:xfrm>
          <a:off x="358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54610</xdr:rowOff>
    </xdr:from>
    <xdr:to>
      <xdr:col>24</xdr:col>
      <xdr:colOff>62865</xdr:colOff>
      <xdr:row>64</xdr:row>
      <xdr:rowOff>0</xdr:rowOff>
    </xdr:to>
    <xdr:cxnSp macro="">
      <xdr:nvCxnSpPr>
        <xdr:cNvPr id="168" name="直線コネクタ 167"/>
        <xdr:cNvCxnSpPr/>
      </xdr:nvCxnSpPr>
      <xdr:spPr>
        <a:xfrm flipV="1">
          <a:off x="4634865" y="94843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3810</xdr:rowOff>
    </xdr:from>
    <xdr:ext cx="469900" cy="259080"/>
    <xdr:sp macro="" textlink="">
      <xdr:nvSpPr>
        <xdr:cNvPr id="169" name="【体育館・プール】&#10;有形固定資産減価償却率最小値テキスト"/>
        <xdr:cNvSpPr txBox="1"/>
      </xdr:nvSpPr>
      <xdr:spPr>
        <a:xfrm>
          <a:off x="4673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1270</xdr:rowOff>
    </xdr:from>
    <xdr:ext cx="405130" cy="259080"/>
    <xdr:sp macro="" textlink="">
      <xdr:nvSpPr>
        <xdr:cNvPr id="171" name="【体育館・プール】&#10;有形固定資産減価償却率最大値テキスト"/>
        <xdr:cNvSpPr txBox="1"/>
      </xdr:nvSpPr>
      <xdr:spPr>
        <a:xfrm>
          <a:off x="4673600" y="925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54610</xdr:rowOff>
    </xdr:from>
    <xdr:to>
      <xdr:col>24</xdr:col>
      <xdr:colOff>152400</xdr:colOff>
      <xdr:row>55</xdr:row>
      <xdr:rowOff>54610</xdr:rowOff>
    </xdr:to>
    <xdr:cxnSp macro="">
      <xdr:nvCxnSpPr>
        <xdr:cNvPr id="172" name="直線コネクタ 171"/>
        <xdr:cNvCxnSpPr/>
      </xdr:nvCxnSpPr>
      <xdr:spPr>
        <a:xfrm>
          <a:off x="4546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7620</xdr:rowOff>
    </xdr:from>
    <xdr:ext cx="405130" cy="254635"/>
    <xdr:sp macro="" textlink="">
      <xdr:nvSpPr>
        <xdr:cNvPr id="173" name="【体育館・プール】&#10;有形固定資産減価償却率平均値テキスト"/>
        <xdr:cNvSpPr txBox="1"/>
      </xdr:nvSpPr>
      <xdr:spPr>
        <a:xfrm>
          <a:off x="4673600" y="1012317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163830</xdr:rowOff>
    </xdr:from>
    <xdr:to>
      <xdr:col>20</xdr:col>
      <xdr:colOff>38100</xdr:colOff>
      <xdr:row>59</xdr:row>
      <xdr:rowOff>93980</xdr:rowOff>
    </xdr:to>
    <xdr:sp macro="" textlink="">
      <xdr:nvSpPr>
        <xdr:cNvPr id="175" name="フローチャート: 判断 174"/>
        <xdr:cNvSpPr/>
      </xdr:nvSpPr>
      <xdr:spPr>
        <a:xfrm>
          <a:off x="3746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116205</xdr:rowOff>
    </xdr:from>
    <xdr:to>
      <xdr:col>15</xdr:col>
      <xdr:colOff>101600</xdr:colOff>
      <xdr:row>59</xdr:row>
      <xdr:rowOff>46355</xdr:rowOff>
    </xdr:to>
    <xdr:sp macro="" textlink="">
      <xdr:nvSpPr>
        <xdr:cNvPr id="176" name="フローチャート: 判断 175"/>
        <xdr:cNvSpPr/>
      </xdr:nvSpPr>
      <xdr:spPr>
        <a:xfrm>
          <a:off x="2857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79375</xdr:rowOff>
    </xdr:from>
    <xdr:to>
      <xdr:col>10</xdr:col>
      <xdr:colOff>165100</xdr:colOff>
      <xdr:row>59</xdr:row>
      <xdr:rowOff>9525</xdr:rowOff>
    </xdr:to>
    <xdr:sp macro="" textlink="">
      <xdr:nvSpPr>
        <xdr:cNvPr id="177" name="フローチャート: 判断 176"/>
        <xdr:cNvSpPr/>
      </xdr:nvSpPr>
      <xdr:spPr>
        <a:xfrm>
          <a:off x="1968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70485</xdr:rowOff>
    </xdr:from>
    <xdr:to>
      <xdr:col>6</xdr:col>
      <xdr:colOff>38100</xdr:colOff>
      <xdr:row>59</xdr:row>
      <xdr:rowOff>635</xdr:rowOff>
    </xdr:to>
    <xdr:sp macro="" textlink="">
      <xdr:nvSpPr>
        <xdr:cNvPr id="178" name="フローチャート: 判断 177"/>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79" name="テキスト ボックス 178"/>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0" name="テキスト ボックス 179"/>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1" name="テキスト ボックス 180"/>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2" name="テキスト ボックス 181"/>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3" name="テキスト ボックス 182"/>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147955</xdr:rowOff>
    </xdr:from>
    <xdr:to>
      <xdr:col>24</xdr:col>
      <xdr:colOff>114300</xdr:colOff>
      <xdr:row>58</xdr:row>
      <xdr:rowOff>78105</xdr:rowOff>
    </xdr:to>
    <xdr:sp macro="" textlink="">
      <xdr:nvSpPr>
        <xdr:cNvPr id="184" name="楕円 183"/>
        <xdr:cNvSpPr/>
      </xdr:nvSpPr>
      <xdr:spPr>
        <a:xfrm>
          <a:off x="45847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170815</xdr:rowOff>
    </xdr:from>
    <xdr:ext cx="405130" cy="258445"/>
    <xdr:sp macro="" textlink="">
      <xdr:nvSpPr>
        <xdr:cNvPr id="185" name="【体育館・プール】&#10;有形固定資産減価償却率該当値テキスト"/>
        <xdr:cNvSpPr txBox="1"/>
      </xdr:nvSpPr>
      <xdr:spPr>
        <a:xfrm>
          <a:off x="4673600"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100330</xdr:rowOff>
    </xdr:from>
    <xdr:to>
      <xdr:col>20</xdr:col>
      <xdr:colOff>38100</xdr:colOff>
      <xdr:row>58</xdr:row>
      <xdr:rowOff>30480</xdr:rowOff>
    </xdr:to>
    <xdr:sp macro="" textlink="">
      <xdr:nvSpPr>
        <xdr:cNvPr id="186" name="楕円 185"/>
        <xdr:cNvSpPr/>
      </xdr:nvSpPr>
      <xdr:spPr>
        <a:xfrm>
          <a:off x="3746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151130</xdr:rowOff>
    </xdr:from>
    <xdr:to>
      <xdr:col>24</xdr:col>
      <xdr:colOff>63500</xdr:colOff>
      <xdr:row>58</xdr:row>
      <xdr:rowOff>27305</xdr:rowOff>
    </xdr:to>
    <xdr:cxnSp macro="">
      <xdr:nvCxnSpPr>
        <xdr:cNvPr id="187" name="直線コネクタ 186"/>
        <xdr:cNvCxnSpPr/>
      </xdr:nvCxnSpPr>
      <xdr:spPr>
        <a:xfrm>
          <a:off x="3797300" y="99237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54610</xdr:rowOff>
    </xdr:from>
    <xdr:to>
      <xdr:col>15</xdr:col>
      <xdr:colOff>101600</xdr:colOff>
      <xdr:row>57</xdr:row>
      <xdr:rowOff>156210</xdr:rowOff>
    </xdr:to>
    <xdr:sp macro="" textlink="">
      <xdr:nvSpPr>
        <xdr:cNvPr id="188" name="楕円 187"/>
        <xdr:cNvSpPr/>
      </xdr:nvSpPr>
      <xdr:spPr>
        <a:xfrm>
          <a:off x="2857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105410</xdr:rowOff>
    </xdr:from>
    <xdr:to>
      <xdr:col>19</xdr:col>
      <xdr:colOff>177800</xdr:colOff>
      <xdr:row>57</xdr:row>
      <xdr:rowOff>151130</xdr:rowOff>
    </xdr:to>
    <xdr:cxnSp macro="">
      <xdr:nvCxnSpPr>
        <xdr:cNvPr id="189" name="直線コネクタ 188"/>
        <xdr:cNvCxnSpPr/>
      </xdr:nvCxnSpPr>
      <xdr:spPr>
        <a:xfrm>
          <a:off x="2908300" y="9878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90" name="楕円 189"/>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105410</xdr:rowOff>
    </xdr:to>
    <xdr:cxnSp macro="">
      <xdr:nvCxnSpPr>
        <xdr:cNvPr id="191" name="直線コネクタ 190"/>
        <xdr:cNvCxnSpPr/>
      </xdr:nvCxnSpPr>
      <xdr:spPr>
        <a:xfrm>
          <a:off x="2019300" y="98298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132080</xdr:rowOff>
    </xdr:from>
    <xdr:to>
      <xdr:col>6</xdr:col>
      <xdr:colOff>38100</xdr:colOff>
      <xdr:row>57</xdr:row>
      <xdr:rowOff>62230</xdr:rowOff>
    </xdr:to>
    <xdr:sp macro="" textlink="">
      <xdr:nvSpPr>
        <xdr:cNvPr id="192" name="楕円 191"/>
        <xdr:cNvSpPr/>
      </xdr:nvSpPr>
      <xdr:spPr>
        <a:xfrm>
          <a:off x="107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xdr:rowOff>
    </xdr:from>
    <xdr:to>
      <xdr:col>10</xdr:col>
      <xdr:colOff>114300</xdr:colOff>
      <xdr:row>57</xdr:row>
      <xdr:rowOff>57150</xdr:rowOff>
    </xdr:to>
    <xdr:cxnSp macro="">
      <xdr:nvCxnSpPr>
        <xdr:cNvPr id="193" name="直線コネクタ 192"/>
        <xdr:cNvCxnSpPr/>
      </xdr:nvCxnSpPr>
      <xdr:spPr>
        <a:xfrm>
          <a:off x="1130300" y="9784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85090</xdr:rowOff>
    </xdr:from>
    <xdr:ext cx="405130" cy="259080"/>
    <xdr:sp macro="" textlink="">
      <xdr:nvSpPr>
        <xdr:cNvPr id="194" name="n_1aveValue【体育館・プール】&#10;有形固定資産減価償却率"/>
        <xdr:cNvSpPr txBox="1"/>
      </xdr:nvSpPr>
      <xdr:spPr>
        <a:xfrm>
          <a:off x="3582035" y="10200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37465</xdr:rowOff>
    </xdr:from>
    <xdr:ext cx="400685" cy="259080"/>
    <xdr:sp macro="" textlink="">
      <xdr:nvSpPr>
        <xdr:cNvPr id="195" name="n_2aveValue【体育館・プール】&#10;有形固定資産減価償却率"/>
        <xdr:cNvSpPr txBox="1"/>
      </xdr:nvSpPr>
      <xdr:spPr>
        <a:xfrm>
          <a:off x="2705735" y="101530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635</xdr:rowOff>
    </xdr:from>
    <xdr:ext cx="400685" cy="259080"/>
    <xdr:sp macro="" textlink="">
      <xdr:nvSpPr>
        <xdr:cNvPr id="196" name="n_3aveValue【体育館・プール】&#10;有形固定資産減価償却率"/>
        <xdr:cNvSpPr txBox="1"/>
      </xdr:nvSpPr>
      <xdr:spPr>
        <a:xfrm>
          <a:off x="1816735" y="101161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163195</xdr:rowOff>
    </xdr:from>
    <xdr:ext cx="400685" cy="259080"/>
    <xdr:sp macro="" textlink="">
      <xdr:nvSpPr>
        <xdr:cNvPr id="197" name="n_4aveValue【体育館・プール】&#10;有形固定資産減価償却率"/>
        <xdr:cNvSpPr txBox="1"/>
      </xdr:nvSpPr>
      <xdr:spPr>
        <a:xfrm>
          <a:off x="927735" y="101072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46990</xdr:rowOff>
    </xdr:from>
    <xdr:ext cx="405130" cy="259080"/>
    <xdr:sp macro="" textlink="">
      <xdr:nvSpPr>
        <xdr:cNvPr id="198" name="n_1mainValue【体育館・プール】&#10;有形固定資産減価償却率"/>
        <xdr:cNvSpPr txBox="1"/>
      </xdr:nvSpPr>
      <xdr:spPr>
        <a:xfrm>
          <a:off x="3582035" y="9648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1270</xdr:rowOff>
    </xdr:from>
    <xdr:ext cx="400685" cy="259080"/>
    <xdr:sp macro="" textlink="">
      <xdr:nvSpPr>
        <xdr:cNvPr id="199" name="n_2mainValue【体育館・プール】&#10;有形固定資産減価償却率"/>
        <xdr:cNvSpPr txBox="1"/>
      </xdr:nvSpPr>
      <xdr:spPr>
        <a:xfrm>
          <a:off x="2705735" y="96024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124460</xdr:rowOff>
    </xdr:from>
    <xdr:ext cx="400685" cy="259080"/>
    <xdr:sp macro="" textlink="">
      <xdr:nvSpPr>
        <xdr:cNvPr id="200" name="n_3mainValue【体育館・プール】&#10;有形固定資産減価償却率"/>
        <xdr:cNvSpPr txBox="1"/>
      </xdr:nvSpPr>
      <xdr:spPr>
        <a:xfrm>
          <a:off x="1816735" y="9554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78740</xdr:rowOff>
    </xdr:from>
    <xdr:ext cx="400685" cy="259080"/>
    <xdr:sp macro="" textlink="">
      <xdr:nvSpPr>
        <xdr:cNvPr id="201" name="n_4mainValue【体育館・プール】&#10;有形固定資産減価償却率"/>
        <xdr:cNvSpPr txBox="1"/>
      </xdr:nvSpPr>
      <xdr:spPr>
        <a:xfrm>
          <a:off x="927735" y="95084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0" name="テキスト ボックス 209"/>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2915" cy="254635"/>
    <xdr:sp macro="" textlink="">
      <xdr:nvSpPr>
        <xdr:cNvPr id="213" name="テキスト ボックス 212"/>
        <xdr:cNvSpPr txBox="1"/>
      </xdr:nvSpPr>
      <xdr:spPr>
        <a:xfrm>
          <a:off x="6136640" y="11002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2915" cy="254635"/>
    <xdr:sp macro="" textlink="">
      <xdr:nvSpPr>
        <xdr:cNvPr id="215" name="テキスト ボックス 214"/>
        <xdr:cNvSpPr txBox="1"/>
      </xdr:nvSpPr>
      <xdr:spPr>
        <a:xfrm>
          <a:off x="6136640" y="10716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2915" cy="254635"/>
    <xdr:sp macro="" textlink="">
      <xdr:nvSpPr>
        <xdr:cNvPr id="217" name="テキスト ボックス 216"/>
        <xdr:cNvSpPr txBox="1"/>
      </xdr:nvSpPr>
      <xdr:spPr>
        <a:xfrm>
          <a:off x="6136640" y="104305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219" name="テキスト ボックス 218"/>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2915" cy="254635"/>
    <xdr:sp macro="" textlink="">
      <xdr:nvSpPr>
        <xdr:cNvPr id="221" name="テキスト ボックス 220"/>
        <xdr:cNvSpPr txBox="1"/>
      </xdr:nvSpPr>
      <xdr:spPr>
        <a:xfrm>
          <a:off x="6136640" y="9859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2915" cy="254635"/>
    <xdr:sp macro="" textlink="">
      <xdr:nvSpPr>
        <xdr:cNvPr id="223" name="テキスト ボックス 222"/>
        <xdr:cNvSpPr txBox="1"/>
      </xdr:nvSpPr>
      <xdr:spPr>
        <a:xfrm>
          <a:off x="6136640" y="9573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2915" cy="254635"/>
    <xdr:sp macro="" textlink="">
      <xdr:nvSpPr>
        <xdr:cNvPr id="225" name="テキスト ボックス 224"/>
        <xdr:cNvSpPr txBox="1"/>
      </xdr:nvSpPr>
      <xdr:spPr>
        <a:xfrm>
          <a:off x="6136640" y="92875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27" name="テキスト ボックス 226"/>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27305</xdr:rowOff>
    </xdr:from>
    <xdr:to>
      <xdr:col>54</xdr:col>
      <xdr:colOff>189865</xdr:colOff>
      <xdr:row>64</xdr:row>
      <xdr:rowOff>77470</xdr:rowOff>
    </xdr:to>
    <xdr:cxnSp macro="">
      <xdr:nvCxnSpPr>
        <xdr:cNvPr id="229" name="直線コネクタ 228"/>
        <xdr:cNvCxnSpPr/>
      </xdr:nvCxnSpPr>
      <xdr:spPr>
        <a:xfrm flipV="1">
          <a:off x="10476865" y="962850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81280</xdr:rowOff>
    </xdr:from>
    <xdr:ext cx="469900" cy="259080"/>
    <xdr:sp macro="" textlink="">
      <xdr:nvSpPr>
        <xdr:cNvPr id="230" name="【体育館・プール】&#10;一人当たり面積最小値テキスト"/>
        <xdr:cNvSpPr txBox="1"/>
      </xdr:nvSpPr>
      <xdr:spPr>
        <a:xfrm>
          <a:off x="10515600" y="1105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77470</xdr:rowOff>
    </xdr:from>
    <xdr:to>
      <xdr:col>55</xdr:col>
      <xdr:colOff>88900</xdr:colOff>
      <xdr:row>64</xdr:row>
      <xdr:rowOff>77470</xdr:rowOff>
    </xdr:to>
    <xdr:cxnSp macro="">
      <xdr:nvCxnSpPr>
        <xdr:cNvPr id="231" name="直線コネクタ 230"/>
        <xdr:cNvCxnSpPr/>
      </xdr:nvCxnSpPr>
      <xdr:spPr>
        <a:xfrm>
          <a:off x="10388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145415</xdr:rowOff>
    </xdr:from>
    <xdr:ext cx="469900" cy="254635"/>
    <xdr:sp macro="" textlink="">
      <xdr:nvSpPr>
        <xdr:cNvPr id="232" name="【体育館・プール】&#10;一人当たり面積最大値テキスト"/>
        <xdr:cNvSpPr txBox="1"/>
      </xdr:nvSpPr>
      <xdr:spPr>
        <a:xfrm>
          <a:off x="10515600" y="94037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27305</xdr:rowOff>
    </xdr:from>
    <xdr:to>
      <xdr:col>55</xdr:col>
      <xdr:colOff>88900</xdr:colOff>
      <xdr:row>56</xdr:row>
      <xdr:rowOff>27305</xdr:rowOff>
    </xdr:to>
    <xdr:cxnSp macro="">
      <xdr:nvCxnSpPr>
        <xdr:cNvPr id="233" name="直線コネクタ 232"/>
        <xdr:cNvCxnSpPr/>
      </xdr:nvCxnSpPr>
      <xdr:spPr>
        <a:xfrm>
          <a:off x="10388600" y="962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56515</xdr:rowOff>
    </xdr:from>
    <xdr:ext cx="469900" cy="258445"/>
    <xdr:sp macro="" textlink="">
      <xdr:nvSpPr>
        <xdr:cNvPr id="234" name="【体育館・プール】&#10;一人当たり面積平均値テキスト"/>
        <xdr:cNvSpPr txBox="1"/>
      </xdr:nvSpPr>
      <xdr:spPr>
        <a:xfrm>
          <a:off x="10515600" y="105149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33655</xdr:rowOff>
    </xdr:from>
    <xdr:to>
      <xdr:col>55</xdr:col>
      <xdr:colOff>50800</xdr:colOff>
      <xdr:row>62</xdr:row>
      <xdr:rowOff>135255</xdr:rowOff>
    </xdr:to>
    <xdr:sp macro="" textlink="">
      <xdr:nvSpPr>
        <xdr:cNvPr id="235" name="フローチャート: 判断 234"/>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39370</xdr:rowOff>
    </xdr:from>
    <xdr:to>
      <xdr:col>50</xdr:col>
      <xdr:colOff>165100</xdr:colOff>
      <xdr:row>62</xdr:row>
      <xdr:rowOff>140970</xdr:rowOff>
    </xdr:to>
    <xdr:sp macro="" textlink="">
      <xdr:nvSpPr>
        <xdr:cNvPr id="236" name="フローチャート: 判断 235"/>
        <xdr:cNvSpPr/>
      </xdr:nvSpPr>
      <xdr:spPr>
        <a:xfrm>
          <a:off x="9588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49530</xdr:rowOff>
    </xdr:from>
    <xdr:to>
      <xdr:col>46</xdr:col>
      <xdr:colOff>38100</xdr:colOff>
      <xdr:row>62</xdr:row>
      <xdr:rowOff>151130</xdr:rowOff>
    </xdr:to>
    <xdr:sp macro="" textlink="">
      <xdr:nvSpPr>
        <xdr:cNvPr id="237" name="フローチャート: 判断 236"/>
        <xdr:cNvSpPr/>
      </xdr:nvSpPr>
      <xdr:spPr>
        <a:xfrm>
          <a:off x="8699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38" name="フローチャート: 判断 237"/>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39" name="フローチャート: 判断 238"/>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0" name="テキスト ボックス 239"/>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1" name="テキスト ボックス 240"/>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2" name="テキスト ボックス 241"/>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3" name="テキスト ボックス 242"/>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4" name="テキスト ボックス 243"/>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26670</xdr:rowOff>
    </xdr:from>
    <xdr:to>
      <xdr:col>55</xdr:col>
      <xdr:colOff>50800</xdr:colOff>
      <xdr:row>64</xdr:row>
      <xdr:rowOff>128270</xdr:rowOff>
    </xdr:to>
    <xdr:sp macro="" textlink="">
      <xdr:nvSpPr>
        <xdr:cNvPr id="245" name="楕円 244"/>
        <xdr:cNvSpPr/>
      </xdr:nvSpPr>
      <xdr:spPr>
        <a:xfrm>
          <a:off x="104267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113030</xdr:rowOff>
    </xdr:from>
    <xdr:ext cx="469900" cy="259080"/>
    <xdr:sp macro="" textlink="">
      <xdr:nvSpPr>
        <xdr:cNvPr id="246" name="【体育館・プール】&#10;一人当たり面積該当値テキスト"/>
        <xdr:cNvSpPr txBox="1"/>
      </xdr:nvSpPr>
      <xdr:spPr>
        <a:xfrm>
          <a:off x="10515600" y="1091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27940</xdr:rowOff>
    </xdr:from>
    <xdr:to>
      <xdr:col>50</xdr:col>
      <xdr:colOff>165100</xdr:colOff>
      <xdr:row>64</xdr:row>
      <xdr:rowOff>129540</xdr:rowOff>
    </xdr:to>
    <xdr:sp macro="" textlink="">
      <xdr:nvSpPr>
        <xdr:cNvPr id="247" name="楕円 246"/>
        <xdr:cNvSpPr/>
      </xdr:nvSpPr>
      <xdr:spPr>
        <a:xfrm>
          <a:off x="9588500" y="110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77470</xdr:rowOff>
    </xdr:from>
    <xdr:to>
      <xdr:col>55</xdr:col>
      <xdr:colOff>0</xdr:colOff>
      <xdr:row>64</xdr:row>
      <xdr:rowOff>78740</xdr:rowOff>
    </xdr:to>
    <xdr:cxnSp macro="">
      <xdr:nvCxnSpPr>
        <xdr:cNvPr id="248" name="直線コネクタ 247"/>
        <xdr:cNvCxnSpPr/>
      </xdr:nvCxnSpPr>
      <xdr:spPr>
        <a:xfrm flipV="1">
          <a:off x="9639300" y="110502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29210</xdr:rowOff>
    </xdr:from>
    <xdr:to>
      <xdr:col>46</xdr:col>
      <xdr:colOff>38100</xdr:colOff>
      <xdr:row>64</xdr:row>
      <xdr:rowOff>130810</xdr:rowOff>
    </xdr:to>
    <xdr:sp macro="" textlink="">
      <xdr:nvSpPr>
        <xdr:cNvPr id="249" name="楕円 248"/>
        <xdr:cNvSpPr/>
      </xdr:nvSpPr>
      <xdr:spPr>
        <a:xfrm>
          <a:off x="8699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78740</xdr:rowOff>
    </xdr:from>
    <xdr:to>
      <xdr:col>50</xdr:col>
      <xdr:colOff>114300</xdr:colOff>
      <xdr:row>64</xdr:row>
      <xdr:rowOff>80010</xdr:rowOff>
    </xdr:to>
    <xdr:cxnSp macro="">
      <xdr:nvCxnSpPr>
        <xdr:cNvPr id="250" name="直線コネクタ 249"/>
        <xdr:cNvCxnSpPr/>
      </xdr:nvCxnSpPr>
      <xdr:spPr>
        <a:xfrm flipV="1">
          <a:off x="8750300" y="110515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30480</xdr:rowOff>
    </xdr:from>
    <xdr:to>
      <xdr:col>41</xdr:col>
      <xdr:colOff>101600</xdr:colOff>
      <xdr:row>64</xdr:row>
      <xdr:rowOff>132080</xdr:rowOff>
    </xdr:to>
    <xdr:sp macro="" textlink="">
      <xdr:nvSpPr>
        <xdr:cNvPr id="251" name="楕円 250"/>
        <xdr:cNvSpPr/>
      </xdr:nvSpPr>
      <xdr:spPr>
        <a:xfrm>
          <a:off x="78105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80010</xdr:rowOff>
    </xdr:from>
    <xdr:to>
      <xdr:col>45</xdr:col>
      <xdr:colOff>177800</xdr:colOff>
      <xdr:row>64</xdr:row>
      <xdr:rowOff>81280</xdr:rowOff>
    </xdr:to>
    <xdr:cxnSp macro="">
      <xdr:nvCxnSpPr>
        <xdr:cNvPr id="252" name="直線コネクタ 251"/>
        <xdr:cNvCxnSpPr/>
      </xdr:nvCxnSpPr>
      <xdr:spPr>
        <a:xfrm flipV="1">
          <a:off x="7861300" y="11052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32385</xdr:rowOff>
    </xdr:from>
    <xdr:to>
      <xdr:col>36</xdr:col>
      <xdr:colOff>165100</xdr:colOff>
      <xdr:row>64</xdr:row>
      <xdr:rowOff>133985</xdr:rowOff>
    </xdr:to>
    <xdr:sp macro="" textlink="">
      <xdr:nvSpPr>
        <xdr:cNvPr id="253" name="楕円 252"/>
        <xdr:cNvSpPr/>
      </xdr:nvSpPr>
      <xdr:spPr>
        <a:xfrm>
          <a:off x="6921500" y="110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81280</xdr:rowOff>
    </xdr:from>
    <xdr:to>
      <xdr:col>41</xdr:col>
      <xdr:colOff>50800</xdr:colOff>
      <xdr:row>64</xdr:row>
      <xdr:rowOff>83185</xdr:rowOff>
    </xdr:to>
    <xdr:cxnSp macro="">
      <xdr:nvCxnSpPr>
        <xdr:cNvPr id="254" name="直線コネクタ 253"/>
        <xdr:cNvCxnSpPr/>
      </xdr:nvCxnSpPr>
      <xdr:spPr>
        <a:xfrm flipV="1">
          <a:off x="6972300" y="11054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157480</xdr:rowOff>
    </xdr:from>
    <xdr:ext cx="469900" cy="254635"/>
    <xdr:sp macro="" textlink="">
      <xdr:nvSpPr>
        <xdr:cNvPr id="255" name="n_1aveValue【体育館・プール】&#10;一人当たり面積"/>
        <xdr:cNvSpPr txBox="1"/>
      </xdr:nvSpPr>
      <xdr:spPr>
        <a:xfrm>
          <a:off x="9391650" y="10444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167640</xdr:rowOff>
    </xdr:from>
    <xdr:ext cx="465455" cy="254635"/>
    <xdr:sp macro="" textlink="">
      <xdr:nvSpPr>
        <xdr:cNvPr id="256" name="n_2aveValue【体育館・プール】&#10;一人当たり面積"/>
        <xdr:cNvSpPr txBox="1"/>
      </xdr:nvSpPr>
      <xdr:spPr>
        <a:xfrm>
          <a:off x="8515350" y="104546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8890</xdr:rowOff>
    </xdr:from>
    <xdr:ext cx="465455" cy="254635"/>
    <xdr:sp macro="" textlink="">
      <xdr:nvSpPr>
        <xdr:cNvPr id="257" name="n_3aveValue【体育館・プール】&#10;一人当たり面積"/>
        <xdr:cNvSpPr txBox="1"/>
      </xdr:nvSpPr>
      <xdr:spPr>
        <a:xfrm>
          <a:off x="7626350" y="10467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161925</xdr:rowOff>
    </xdr:from>
    <xdr:ext cx="465455" cy="259080"/>
    <xdr:sp macro="" textlink="">
      <xdr:nvSpPr>
        <xdr:cNvPr id="258" name="n_4aveValue【体育館・プール】&#10;一人当たり面積"/>
        <xdr:cNvSpPr txBox="1"/>
      </xdr:nvSpPr>
      <xdr:spPr>
        <a:xfrm>
          <a:off x="6737350" y="104489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120650</xdr:rowOff>
    </xdr:from>
    <xdr:ext cx="469900" cy="254635"/>
    <xdr:sp macro="" textlink="">
      <xdr:nvSpPr>
        <xdr:cNvPr id="259" name="n_1mainValue【体育館・プール】&#10;一人当たり面積"/>
        <xdr:cNvSpPr txBox="1"/>
      </xdr:nvSpPr>
      <xdr:spPr>
        <a:xfrm>
          <a:off x="9391650" y="11093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121920</xdr:rowOff>
    </xdr:from>
    <xdr:ext cx="465455" cy="254635"/>
    <xdr:sp macro="" textlink="">
      <xdr:nvSpPr>
        <xdr:cNvPr id="260" name="n_2mainValue【体育館・プール】&#10;一人当たり面積"/>
        <xdr:cNvSpPr txBox="1"/>
      </xdr:nvSpPr>
      <xdr:spPr>
        <a:xfrm>
          <a:off x="8515350" y="110947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123190</xdr:rowOff>
    </xdr:from>
    <xdr:ext cx="465455" cy="254635"/>
    <xdr:sp macro="" textlink="">
      <xdr:nvSpPr>
        <xdr:cNvPr id="261" name="n_3mainValue【体育館・プール】&#10;一人当たり面積"/>
        <xdr:cNvSpPr txBox="1"/>
      </xdr:nvSpPr>
      <xdr:spPr>
        <a:xfrm>
          <a:off x="7626350" y="11095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125095</xdr:rowOff>
    </xdr:from>
    <xdr:ext cx="465455" cy="258445"/>
    <xdr:sp macro="" textlink="">
      <xdr:nvSpPr>
        <xdr:cNvPr id="262" name="n_4mainValue【体育館・プール】&#10;一人当たり面積"/>
        <xdr:cNvSpPr txBox="1"/>
      </xdr:nvSpPr>
      <xdr:spPr>
        <a:xfrm>
          <a:off x="6737350" y="110978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1" name="テキスト ボックス 270"/>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3" name="テキスト ボックス 272"/>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5" name="テキスト ボックス 274"/>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1" name="テキスト ボックス 280"/>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5" name="テキスト ボックス 284"/>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43815</xdr:rowOff>
    </xdr:to>
    <xdr:cxnSp macro="">
      <xdr:nvCxnSpPr>
        <xdr:cNvPr id="287" name="直線コネクタ 286"/>
        <xdr:cNvCxnSpPr/>
      </xdr:nvCxnSpPr>
      <xdr:spPr>
        <a:xfrm flipV="1">
          <a:off x="4634865" y="1338453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47625</xdr:rowOff>
    </xdr:from>
    <xdr:ext cx="405130" cy="259080"/>
    <xdr:sp macro="" textlink="">
      <xdr:nvSpPr>
        <xdr:cNvPr id="288" name="【福祉施設】&#10;有形固定資産減価償却率最小値テキスト"/>
        <xdr:cNvSpPr txBox="1"/>
      </xdr:nvSpPr>
      <xdr:spPr>
        <a:xfrm>
          <a:off x="4673600" y="1479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43815</xdr:rowOff>
    </xdr:from>
    <xdr:to>
      <xdr:col>24</xdr:col>
      <xdr:colOff>152400</xdr:colOff>
      <xdr:row>86</xdr:row>
      <xdr:rowOff>43815</xdr:rowOff>
    </xdr:to>
    <xdr:cxnSp macro="">
      <xdr:nvCxnSpPr>
        <xdr:cNvPr id="289" name="直線コネクタ 288"/>
        <xdr:cNvCxnSpPr/>
      </xdr:nvCxnSpPr>
      <xdr:spPr>
        <a:xfrm>
          <a:off x="4546600" y="1478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129540</xdr:rowOff>
    </xdr:from>
    <xdr:ext cx="405130" cy="259080"/>
    <xdr:sp macro="" textlink="">
      <xdr:nvSpPr>
        <xdr:cNvPr id="290" name="【福祉施設】&#10;有形固定資産減価償却率最大値テキスト"/>
        <xdr:cNvSpPr txBox="1"/>
      </xdr:nvSpPr>
      <xdr:spPr>
        <a:xfrm>
          <a:off x="4673600" y="1315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118110</xdr:rowOff>
    </xdr:from>
    <xdr:ext cx="405130" cy="259080"/>
    <xdr:sp macro="" textlink="">
      <xdr:nvSpPr>
        <xdr:cNvPr id="292" name="【福祉施設】&#10;有形固定資産減価償却率平均値テキスト"/>
        <xdr:cNvSpPr txBox="1"/>
      </xdr:nvSpPr>
      <xdr:spPr>
        <a:xfrm>
          <a:off x="4673600" y="1400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78740</xdr:rowOff>
    </xdr:from>
    <xdr:to>
      <xdr:col>10</xdr:col>
      <xdr:colOff>165100</xdr:colOff>
      <xdr:row>82</xdr:row>
      <xdr:rowOff>8890</xdr:rowOff>
    </xdr:to>
    <xdr:sp macro="" textlink="">
      <xdr:nvSpPr>
        <xdr:cNvPr id="296" name="フローチャート: 判断 295"/>
        <xdr:cNvSpPr/>
      </xdr:nvSpPr>
      <xdr:spPr>
        <a:xfrm>
          <a:off x="1968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126365</xdr:rowOff>
    </xdr:from>
    <xdr:to>
      <xdr:col>6</xdr:col>
      <xdr:colOff>38100</xdr:colOff>
      <xdr:row>82</xdr:row>
      <xdr:rowOff>56515</xdr:rowOff>
    </xdr:to>
    <xdr:sp macro="" textlink="">
      <xdr:nvSpPr>
        <xdr:cNvPr id="297" name="フローチャート: 判断 296"/>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132080</xdr:rowOff>
    </xdr:from>
    <xdr:to>
      <xdr:col>24</xdr:col>
      <xdr:colOff>114300</xdr:colOff>
      <xdr:row>78</xdr:row>
      <xdr:rowOff>62230</xdr:rowOff>
    </xdr:to>
    <xdr:sp macro="" textlink="">
      <xdr:nvSpPr>
        <xdr:cNvPr id="303" name="楕円 302"/>
        <xdr:cNvSpPr/>
      </xdr:nvSpPr>
      <xdr:spPr>
        <a:xfrm>
          <a:off x="45847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85090</xdr:rowOff>
    </xdr:from>
    <xdr:ext cx="405130" cy="259080"/>
    <xdr:sp macro="" textlink="">
      <xdr:nvSpPr>
        <xdr:cNvPr id="304" name="【福祉施設】&#10;有形固定資産減価償却率該当値テキスト"/>
        <xdr:cNvSpPr txBox="1"/>
      </xdr:nvSpPr>
      <xdr:spPr>
        <a:xfrm>
          <a:off x="4673600" y="13286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92075</xdr:rowOff>
    </xdr:from>
    <xdr:to>
      <xdr:col>20</xdr:col>
      <xdr:colOff>38100</xdr:colOff>
      <xdr:row>78</xdr:row>
      <xdr:rowOff>22225</xdr:rowOff>
    </xdr:to>
    <xdr:sp macro="" textlink="">
      <xdr:nvSpPr>
        <xdr:cNvPr id="305" name="楕円 304"/>
        <xdr:cNvSpPr/>
      </xdr:nvSpPr>
      <xdr:spPr>
        <a:xfrm>
          <a:off x="3746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143510</xdr:rowOff>
    </xdr:from>
    <xdr:to>
      <xdr:col>24</xdr:col>
      <xdr:colOff>63500</xdr:colOff>
      <xdr:row>78</xdr:row>
      <xdr:rowOff>11430</xdr:rowOff>
    </xdr:to>
    <xdr:cxnSp macro="">
      <xdr:nvCxnSpPr>
        <xdr:cNvPr id="306" name="直線コネクタ 305"/>
        <xdr:cNvCxnSpPr/>
      </xdr:nvCxnSpPr>
      <xdr:spPr>
        <a:xfrm>
          <a:off x="3797300" y="133451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53975</xdr:rowOff>
    </xdr:from>
    <xdr:to>
      <xdr:col>15</xdr:col>
      <xdr:colOff>101600</xdr:colOff>
      <xdr:row>77</xdr:row>
      <xdr:rowOff>155575</xdr:rowOff>
    </xdr:to>
    <xdr:sp macro="" textlink="">
      <xdr:nvSpPr>
        <xdr:cNvPr id="307" name="楕円 306"/>
        <xdr:cNvSpPr/>
      </xdr:nvSpPr>
      <xdr:spPr>
        <a:xfrm>
          <a:off x="2857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104775</xdr:rowOff>
    </xdr:from>
    <xdr:to>
      <xdr:col>19</xdr:col>
      <xdr:colOff>177800</xdr:colOff>
      <xdr:row>77</xdr:row>
      <xdr:rowOff>143510</xdr:rowOff>
    </xdr:to>
    <xdr:cxnSp macro="">
      <xdr:nvCxnSpPr>
        <xdr:cNvPr id="308" name="直線コネクタ 307"/>
        <xdr:cNvCxnSpPr/>
      </xdr:nvCxnSpPr>
      <xdr:spPr>
        <a:xfrm>
          <a:off x="2908300" y="13306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170180</xdr:rowOff>
    </xdr:from>
    <xdr:to>
      <xdr:col>10</xdr:col>
      <xdr:colOff>165100</xdr:colOff>
      <xdr:row>77</xdr:row>
      <xdr:rowOff>100330</xdr:rowOff>
    </xdr:to>
    <xdr:sp macro="" textlink="">
      <xdr:nvSpPr>
        <xdr:cNvPr id="309" name="楕円 308"/>
        <xdr:cNvSpPr/>
      </xdr:nvSpPr>
      <xdr:spPr>
        <a:xfrm>
          <a:off x="1968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49530</xdr:rowOff>
    </xdr:from>
    <xdr:to>
      <xdr:col>15</xdr:col>
      <xdr:colOff>50800</xdr:colOff>
      <xdr:row>77</xdr:row>
      <xdr:rowOff>104775</xdr:rowOff>
    </xdr:to>
    <xdr:cxnSp macro="">
      <xdr:nvCxnSpPr>
        <xdr:cNvPr id="310" name="直線コネクタ 309"/>
        <xdr:cNvCxnSpPr/>
      </xdr:nvCxnSpPr>
      <xdr:spPr>
        <a:xfrm>
          <a:off x="2019300" y="132511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135890</xdr:rowOff>
    </xdr:from>
    <xdr:to>
      <xdr:col>6</xdr:col>
      <xdr:colOff>38100</xdr:colOff>
      <xdr:row>85</xdr:row>
      <xdr:rowOff>66040</xdr:rowOff>
    </xdr:to>
    <xdr:sp macro="" textlink="">
      <xdr:nvSpPr>
        <xdr:cNvPr id="311" name="楕円 310"/>
        <xdr:cNvSpPr/>
      </xdr:nvSpPr>
      <xdr:spPr>
        <a:xfrm>
          <a:off x="1079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49530</xdr:rowOff>
    </xdr:from>
    <xdr:to>
      <xdr:col>10</xdr:col>
      <xdr:colOff>114300</xdr:colOff>
      <xdr:row>85</xdr:row>
      <xdr:rowOff>15240</xdr:rowOff>
    </xdr:to>
    <xdr:cxnSp macro="">
      <xdr:nvCxnSpPr>
        <xdr:cNvPr id="312" name="直線コネクタ 311"/>
        <xdr:cNvCxnSpPr/>
      </xdr:nvCxnSpPr>
      <xdr:spPr>
        <a:xfrm flipV="1">
          <a:off x="1130300" y="13251180"/>
          <a:ext cx="889000"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43815</xdr:rowOff>
    </xdr:from>
    <xdr:ext cx="405130" cy="254635"/>
    <xdr:sp macro="" textlink="">
      <xdr:nvSpPr>
        <xdr:cNvPr id="313" name="n_1aveValue【福祉施設】&#10;有形固定資産減価償却率"/>
        <xdr:cNvSpPr txBox="1"/>
      </xdr:nvSpPr>
      <xdr:spPr>
        <a:xfrm>
          <a:off x="3582035" y="141027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32385</xdr:rowOff>
    </xdr:from>
    <xdr:ext cx="400685" cy="254635"/>
    <xdr:sp macro="" textlink="">
      <xdr:nvSpPr>
        <xdr:cNvPr id="314" name="n_2aveValue【福祉施設】&#10;有形固定資産減価償却率"/>
        <xdr:cNvSpPr txBox="1"/>
      </xdr:nvSpPr>
      <xdr:spPr>
        <a:xfrm>
          <a:off x="2705735" y="140912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0</xdr:rowOff>
    </xdr:from>
    <xdr:ext cx="400685" cy="259080"/>
    <xdr:sp macro="" textlink="">
      <xdr:nvSpPr>
        <xdr:cNvPr id="315" name="n_3aveValue【福祉施設】&#10;有形固定資産減価償却率"/>
        <xdr:cNvSpPr txBox="1"/>
      </xdr:nvSpPr>
      <xdr:spPr>
        <a:xfrm>
          <a:off x="1816735" y="140589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73025</xdr:rowOff>
    </xdr:from>
    <xdr:ext cx="400685" cy="259080"/>
    <xdr:sp macro="" textlink="">
      <xdr:nvSpPr>
        <xdr:cNvPr id="316" name="n_4aveValue【福祉施設】&#10;有形固定資産減価償却率"/>
        <xdr:cNvSpPr txBox="1"/>
      </xdr:nvSpPr>
      <xdr:spPr>
        <a:xfrm>
          <a:off x="927735" y="137890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38735</xdr:rowOff>
    </xdr:from>
    <xdr:ext cx="405130" cy="259080"/>
    <xdr:sp macro="" textlink="">
      <xdr:nvSpPr>
        <xdr:cNvPr id="317" name="n_1mainValue【福祉施設】&#10;有形固定資産減価償却率"/>
        <xdr:cNvSpPr txBox="1"/>
      </xdr:nvSpPr>
      <xdr:spPr>
        <a:xfrm>
          <a:off x="3582035" y="13068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635</xdr:rowOff>
    </xdr:from>
    <xdr:ext cx="400685" cy="259080"/>
    <xdr:sp macro="" textlink="">
      <xdr:nvSpPr>
        <xdr:cNvPr id="318" name="n_2mainValue【福祉施設】&#10;有形固定資産減価償却率"/>
        <xdr:cNvSpPr txBox="1"/>
      </xdr:nvSpPr>
      <xdr:spPr>
        <a:xfrm>
          <a:off x="2705735" y="130308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75</xdr:row>
      <xdr:rowOff>116840</xdr:rowOff>
    </xdr:from>
    <xdr:ext cx="400685" cy="259080"/>
    <xdr:sp macro="" textlink="">
      <xdr:nvSpPr>
        <xdr:cNvPr id="319" name="n_3mainValue【福祉施設】&#10;有形固定資産減価償却率"/>
        <xdr:cNvSpPr txBox="1"/>
      </xdr:nvSpPr>
      <xdr:spPr>
        <a:xfrm>
          <a:off x="1816735" y="129755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57150</xdr:rowOff>
    </xdr:from>
    <xdr:ext cx="400685" cy="259080"/>
    <xdr:sp macro="" textlink="">
      <xdr:nvSpPr>
        <xdr:cNvPr id="320" name="n_4mainValue【福祉施設】&#10;有形固定資産減価償却率"/>
        <xdr:cNvSpPr txBox="1"/>
      </xdr:nvSpPr>
      <xdr:spPr>
        <a:xfrm>
          <a:off x="927735" y="146304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29" name="テキスト ボックス 328"/>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32" name="テキスト ボックス 331"/>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34" name="テキスト ボックス 333"/>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36" name="テキスト ボックス 335"/>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38" name="テキスト ボックス 337"/>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40" name="テキスト ボックス 339"/>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2" name="テキスト ボックス 341"/>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35560</xdr:rowOff>
    </xdr:from>
    <xdr:to>
      <xdr:col>54</xdr:col>
      <xdr:colOff>189865</xdr:colOff>
      <xdr:row>86</xdr:row>
      <xdr:rowOff>90170</xdr:rowOff>
    </xdr:to>
    <xdr:cxnSp macro="">
      <xdr:nvCxnSpPr>
        <xdr:cNvPr id="344" name="直線コネクタ 343"/>
        <xdr:cNvCxnSpPr/>
      </xdr:nvCxnSpPr>
      <xdr:spPr>
        <a:xfrm flipV="1">
          <a:off x="10476865" y="13237210"/>
          <a:ext cx="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93980</xdr:rowOff>
    </xdr:from>
    <xdr:ext cx="469900" cy="259080"/>
    <xdr:sp macro="" textlink="">
      <xdr:nvSpPr>
        <xdr:cNvPr id="345" name="【福祉施設】&#10;一人当たり面積最小値テキスト"/>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153670</xdr:rowOff>
    </xdr:from>
    <xdr:ext cx="469900" cy="259080"/>
    <xdr:sp macro="" textlink="">
      <xdr:nvSpPr>
        <xdr:cNvPr id="347" name="【福祉施設】&#10;一人当たり面積最大値テキスト"/>
        <xdr:cNvSpPr txBox="1"/>
      </xdr:nvSpPr>
      <xdr:spPr>
        <a:xfrm>
          <a:off x="10515600" y="1301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35560</xdr:rowOff>
    </xdr:from>
    <xdr:to>
      <xdr:col>55</xdr:col>
      <xdr:colOff>88900</xdr:colOff>
      <xdr:row>77</xdr:row>
      <xdr:rowOff>35560</xdr:rowOff>
    </xdr:to>
    <xdr:cxnSp macro="">
      <xdr:nvCxnSpPr>
        <xdr:cNvPr id="348" name="直線コネクタ 347"/>
        <xdr:cNvCxnSpPr/>
      </xdr:nvCxnSpPr>
      <xdr:spPr>
        <a:xfrm>
          <a:off x="10388600" y="1323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69850</xdr:rowOff>
    </xdr:from>
    <xdr:ext cx="469900" cy="259080"/>
    <xdr:sp macro="" textlink="">
      <xdr:nvSpPr>
        <xdr:cNvPr id="349" name="【福祉施設】&#10;一人当たり面積平均値テキスト"/>
        <xdr:cNvSpPr txBox="1"/>
      </xdr:nvSpPr>
      <xdr:spPr>
        <a:xfrm>
          <a:off x="10515600" y="1464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91440</xdr:rowOff>
    </xdr:from>
    <xdr:to>
      <xdr:col>55</xdr:col>
      <xdr:colOff>50800</xdr:colOff>
      <xdr:row>86</xdr:row>
      <xdr:rowOff>21590</xdr:rowOff>
    </xdr:to>
    <xdr:sp macro="" textlink="">
      <xdr:nvSpPr>
        <xdr:cNvPr id="350" name="フローチャート: 判断 349"/>
        <xdr:cNvSpPr/>
      </xdr:nvSpPr>
      <xdr:spPr>
        <a:xfrm>
          <a:off x="10426700" y="146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110490</xdr:rowOff>
    </xdr:from>
    <xdr:to>
      <xdr:col>50</xdr:col>
      <xdr:colOff>165100</xdr:colOff>
      <xdr:row>86</xdr:row>
      <xdr:rowOff>40640</xdr:rowOff>
    </xdr:to>
    <xdr:sp macro="" textlink="">
      <xdr:nvSpPr>
        <xdr:cNvPr id="351" name="フローチャート: 判断 350"/>
        <xdr:cNvSpPr/>
      </xdr:nvSpPr>
      <xdr:spPr>
        <a:xfrm>
          <a:off x="95885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52" name="フローチャート: 判断 351"/>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105410</xdr:rowOff>
    </xdr:from>
    <xdr:to>
      <xdr:col>55</xdr:col>
      <xdr:colOff>50800</xdr:colOff>
      <xdr:row>85</xdr:row>
      <xdr:rowOff>35560</xdr:rowOff>
    </xdr:to>
    <xdr:sp macro="" textlink="">
      <xdr:nvSpPr>
        <xdr:cNvPr id="360" name="楕円 359"/>
        <xdr:cNvSpPr/>
      </xdr:nvSpPr>
      <xdr:spPr>
        <a:xfrm>
          <a:off x="10426700" y="145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128270</xdr:rowOff>
    </xdr:from>
    <xdr:ext cx="469900" cy="259080"/>
    <xdr:sp macro="" textlink="">
      <xdr:nvSpPr>
        <xdr:cNvPr id="361" name="【福祉施設】&#10;一人当たり面積該当値テキスト"/>
        <xdr:cNvSpPr txBox="1"/>
      </xdr:nvSpPr>
      <xdr:spPr>
        <a:xfrm>
          <a:off x="1051560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109220</xdr:rowOff>
    </xdr:from>
    <xdr:to>
      <xdr:col>50</xdr:col>
      <xdr:colOff>165100</xdr:colOff>
      <xdr:row>85</xdr:row>
      <xdr:rowOff>39370</xdr:rowOff>
    </xdr:to>
    <xdr:sp macro="" textlink="">
      <xdr:nvSpPr>
        <xdr:cNvPr id="362" name="楕円 361"/>
        <xdr:cNvSpPr/>
      </xdr:nvSpPr>
      <xdr:spPr>
        <a:xfrm>
          <a:off x="958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156210</xdr:rowOff>
    </xdr:from>
    <xdr:to>
      <xdr:col>55</xdr:col>
      <xdr:colOff>0</xdr:colOff>
      <xdr:row>84</xdr:row>
      <xdr:rowOff>160020</xdr:rowOff>
    </xdr:to>
    <xdr:cxnSp macro="">
      <xdr:nvCxnSpPr>
        <xdr:cNvPr id="363" name="直線コネクタ 362"/>
        <xdr:cNvCxnSpPr/>
      </xdr:nvCxnSpPr>
      <xdr:spPr>
        <a:xfrm flipV="1">
          <a:off x="9639300" y="145580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114300</xdr:rowOff>
    </xdr:from>
    <xdr:to>
      <xdr:col>46</xdr:col>
      <xdr:colOff>38100</xdr:colOff>
      <xdr:row>85</xdr:row>
      <xdr:rowOff>44450</xdr:rowOff>
    </xdr:to>
    <xdr:sp macro="" textlink="">
      <xdr:nvSpPr>
        <xdr:cNvPr id="364" name="楕円 363"/>
        <xdr:cNvSpPr/>
      </xdr:nvSpPr>
      <xdr:spPr>
        <a:xfrm>
          <a:off x="8699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160020</xdr:rowOff>
    </xdr:from>
    <xdr:to>
      <xdr:col>50</xdr:col>
      <xdr:colOff>114300</xdr:colOff>
      <xdr:row>84</xdr:row>
      <xdr:rowOff>165100</xdr:rowOff>
    </xdr:to>
    <xdr:cxnSp macro="">
      <xdr:nvCxnSpPr>
        <xdr:cNvPr id="365" name="直線コネクタ 364"/>
        <xdr:cNvCxnSpPr/>
      </xdr:nvCxnSpPr>
      <xdr:spPr>
        <a:xfrm flipV="1">
          <a:off x="8750300" y="145618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119380</xdr:rowOff>
    </xdr:from>
    <xdr:to>
      <xdr:col>41</xdr:col>
      <xdr:colOff>101600</xdr:colOff>
      <xdr:row>85</xdr:row>
      <xdr:rowOff>49530</xdr:rowOff>
    </xdr:to>
    <xdr:sp macro="" textlink="">
      <xdr:nvSpPr>
        <xdr:cNvPr id="366" name="楕円 365"/>
        <xdr:cNvSpPr/>
      </xdr:nvSpPr>
      <xdr:spPr>
        <a:xfrm>
          <a:off x="7810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165100</xdr:rowOff>
    </xdr:from>
    <xdr:to>
      <xdr:col>45</xdr:col>
      <xdr:colOff>177800</xdr:colOff>
      <xdr:row>84</xdr:row>
      <xdr:rowOff>170180</xdr:rowOff>
    </xdr:to>
    <xdr:cxnSp macro="">
      <xdr:nvCxnSpPr>
        <xdr:cNvPr id="367" name="直線コネクタ 366"/>
        <xdr:cNvCxnSpPr/>
      </xdr:nvCxnSpPr>
      <xdr:spPr>
        <a:xfrm flipV="1">
          <a:off x="7861300" y="145669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142240</xdr:rowOff>
    </xdr:from>
    <xdr:to>
      <xdr:col>36</xdr:col>
      <xdr:colOff>165100</xdr:colOff>
      <xdr:row>86</xdr:row>
      <xdr:rowOff>72390</xdr:rowOff>
    </xdr:to>
    <xdr:sp macro="" textlink="">
      <xdr:nvSpPr>
        <xdr:cNvPr id="368" name="楕円 367"/>
        <xdr:cNvSpPr/>
      </xdr:nvSpPr>
      <xdr:spPr>
        <a:xfrm>
          <a:off x="6921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170180</xdr:rowOff>
    </xdr:from>
    <xdr:to>
      <xdr:col>41</xdr:col>
      <xdr:colOff>50800</xdr:colOff>
      <xdr:row>86</xdr:row>
      <xdr:rowOff>21590</xdr:rowOff>
    </xdr:to>
    <xdr:cxnSp macro="">
      <xdr:nvCxnSpPr>
        <xdr:cNvPr id="369" name="直線コネクタ 368"/>
        <xdr:cNvCxnSpPr/>
      </xdr:nvCxnSpPr>
      <xdr:spPr>
        <a:xfrm flipV="1">
          <a:off x="6972300" y="1457198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31750</xdr:rowOff>
    </xdr:from>
    <xdr:ext cx="469900" cy="254635"/>
    <xdr:sp macro="" textlink="">
      <xdr:nvSpPr>
        <xdr:cNvPr id="370" name="n_1aveValue【福祉施設】&#10;一人当たり面積"/>
        <xdr:cNvSpPr txBox="1"/>
      </xdr:nvSpPr>
      <xdr:spPr>
        <a:xfrm>
          <a:off x="9391650" y="14776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20320</xdr:rowOff>
    </xdr:from>
    <xdr:ext cx="465455" cy="254635"/>
    <xdr:sp macro="" textlink="">
      <xdr:nvSpPr>
        <xdr:cNvPr id="371" name="n_2aveValue【福祉施設】&#10;一人当たり面積"/>
        <xdr:cNvSpPr txBox="1"/>
      </xdr:nvSpPr>
      <xdr:spPr>
        <a:xfrm>
          <a:off x="8515350" y="147650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10160</xdr:rowOff>
    </xdr:from>
    <xdr:ext cx="465455" cy="259080"/>
    <xdr:sp macro="" textlink="">
      <xdr:nvSpPr>
        <xdr:cNvPr id="372" name="n_3aveValue【福祉施設】&#10;一人当たり面積"/>
        <xdr:cNvSpPr txBox="1"/>
      </xdr:nvSpPr>
      <xdr:spPr>
        <a:xfrm>
          <a:off x="7626350" y="1475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43180</xdr:rowOff>
    </xdr:from>
    <xdr:ext cx="465455" cy="254635"/>
    <xdr:sp macro="" textlink="">
      <xdr:nvSpPr>
        <xdr:cNvPr id="373" name="n_4aveValue【福祉施設】&#10;一人当たり面積"/>
        <xdr:cNvSpPr txBox="1"/>
      </xdr:nvSpPr>
      <xdr:spPr>
        <a:xfrm>
          <a:off x="6737350" y="14444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55880</xdr:rowOff>
    </xdr:from>
    <xdr:ext cx="469900" cy="259080"/>
    <xdr:sp macro="" textlink="">
      <xdr:nvSpPr>
        <xdr:cNvPr id="374" name="n_1mainValue【福祉施設】&#10;一人当たり面積"/>
        <xdr:cNvSpPr txBox="1"/>
      </xdr:nvSpPr>
      <xdr:spPr>
        <a:xfrm>
          <a:off x="9391650" y="1428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60960</xdr:rowOff>
    </xdr:from>
    <xdr:ext cx="465455" cy="259080"/>
    <xdr:sp macro="" textlink="">
      <xdr:nvSpPr>
        <xdr:cNvPr id="375" name="n_2mainValue【福祉施設】&#10;一人当たり面積"/>
        <xdr:cNvSpPr txBox="1"/>
      </xdr:nvSpPr>
      <xdr:spPr>
        <a:xfrm>
          <a:off x="8515350" y="14291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66040</xdr:rowOff>
    </xdr:from>
    <xdr:ext cx="465455" cy="254635"/>
    <xdr:sp macro="" textlink="">
      <xdr:nvSpPr>
        <xdr:cNvPr id="376" name="n_3mainValue【福祉施設】&#10;一人当たり面積"/>
        <xdr:cNvSpPr txBox="1"/>
      </xdr:nvSpPr>
      <xdr:spPr>
        <a:xfrm>
          <a:off x="7626350" y="142963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63500</xdr:rowOff>
    </xdr:from>
    <xdr:ext cx="465455" cy="254635"/>
    <xdr:sp macro="" textlink="">
      <xdr:nvSpPr>
        <xdr:cNvPr id="377" name="n_4mainValue【福祉施設】&#10;一人当たり面積"/>
        <xdr:cNvSpPr txBox="1"/>
      </xdr:nvSpPr>
      <xdr:spPr>
        <a:xfrm>
          <a:off x="6737350" y="148082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86" name="テキスト ボックス 385"/>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88" name="テキスト ボックス 387"/>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2915" cy="259080"/>
    <xdr:sp macro="" textlink="">
      <xdr:nvSpPr>
        <xdr:cNvPr id="390" name="テキスト ボックス 389"/>
        <xdr:cNvSpPr txBox="1"/>
      </xdr:nvSpPr>
      <xdr:spPr>
        <a:xfrm>
          <a:off x="294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635"/>
    <xdr:sp macro="" textlink="">
      <xdr:nvSpPr>
        <xdr:cNvPr id="392" name="テキスト ボックス 391"/>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4635"/>
    <xdr:sp macro="" textlink="">
      <xdr:nvSpPr>
        <xdr:cNvPr id="398" name="テキスト ボックス 397"/>
        <xdr:cNvSpPr txBox="1"/>
      </xdr:nvSpPr>
      <xdr:spPr>
        <a:xfrm>
          <a:off x="358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4645" cy="259080"/>
    <xdr:sp macro="" textlink="">
      <xdr:nvSpPr>
        <xdr:cNvPr id="400" name="テキスト ボックス 399"/>
        <xdr:cNvSpPr txBox="1"/>
      </xdr:nvSpPr>
      <xdr:spPr>
        <a:xfrm>
          <a:off x="422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24765</xdr:rowOff>
    </xdr:from>
    <xdr:to>
      <xdr:col>24</xdr:col>
      <xdr:colOff>62865</xdr:colOff>
      <xdr:row>108</xdr:row>
      <xdr:rowOff>152400</xdr:rowOff>
    </xdr:to>
    <xdr:cxnSp macro="">
      <xdr:nvCxnSpPr>
        <xdr:cNvPr id="402" name="直線コネクタ 401"/>
        <xdr:cNvCxnSpPr/>
      </xdr:nvCxnSpPr>
      <xdr:spPr>
        <a:xfrm flipV="1">
          <a:off x="4634865" y="1716976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4635"/>
    <xdr:sp macro="" textlink="">
      <xdr:nvSpPr>
        <xdr:cNvPr id="403" name="【市民会館】&#10;有形固定資産減価償却率最小値テキスト"/>
        <xdr:cNvSpPr txBox="1"/>
      </xdr:nvSpPr>
      <xdr:spPr>
        <a:xfrm>
          <a:off x="4673600" y="186728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143510</xdr:rowOff>
    </xdr:from>
    <xdr:ext cx="405130" cy="254635"/>
    <xdr:sp macro="" textlink="">
      <xdr:nvSpPr>
        <xdr:cNvPr id="405" name="【市民会館】&#10;有形固定資産減価償却率最大値テキスト"/>
        <xdr:cNvSpPr txBox="1"/>
      </xdr:nvSpPr>
      <xdr:spPr>
        <a:xfrm>
          <a:off x="4673600" y="169456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24765</xdr:rowOff>
    </xdr:from>
    <xdr:to>
      <xdr:col>24</xdr:col>
      <xdr:colOff>152400</xdr:colOff>
      <xdr:row>100</xdr:row>
      <xdr:rowOff>24765</xdr:rowOff>
    </xdr:to>
    <xdr:cxnSp macro="">
      <xdr:nvCxnSpPr>
        <xdr:cNvPr id="406" name="直線コネクタ 405"/>
        <xdr:cNvCxnSpPr/>
      </xdr:nvCxnSpPr>
      <xdr:spPr>
        <a:xfrm>
          <a:off x="4546600" y="1716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25400</xdr:rowOff>
    </xdr:from>
    <xdr:ext cx="405130" cy="259080"/>
    <xdr:sp macro="" textlink="">
      <xdr:nvSpPr>
        <xdr:cNvPr id="407" name="【市民会館】&#10;有形固定資産減価償却率平均値テキスト"/>
        <xdr:cNvSpPr txBox="1"/>
      </xdr:nvSpPr>
      <xdr:spPr>
        <a:xfrm>
          <a:off x="4673600" y="17684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2540</xdr:rowOff>
    </xdr:from>
    <xdr:to>
      <xdr:col>24</xdr:col>
      <xdr:colOff>114300</xdr:colOff>
      <xdr:row>104</xdr:row>
      <xdr:rowOff>104140</xdr:rowOff>
    </xdr:to>
    <xdr:sp macro="" textlink="">
      <xdr:nvSpPr>
        <xdr:cNvPr id="408" name="フローチャート: 判断 407"/>
        <xdr:cNvSpPr/>
      </xdr:nvSpPr>
      <xdr:spPr>
        <a:xfrm>
          <a:off x="45847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86360</xdr:rowOff>
    </xdr:from>
    <xdr:to>
      <xdr:col>10</xdr:col>
      <xdr:colOff>165100</xdr:colOff>
      <xdr:row>104</xdr:row>
      <xdr:rowOff>16510</xdr:rowOff>
    </xdr:to>
    <xdr:sp macro="" textlink="">
      <xdr:nvSpPr>
        <xdr:cNvPr id="411" name="フローチャート: 判断 410"/>
        <xdr:cNvSpPr/>
      </xdr:nvSpPr>
      <xdr:spPr>
        <a:xfrm>
          <a:off x="19685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418" name="楕円 417"/>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87630</xdr:rowOff>
    </xdr:from>
    <xdr:ext cx="405130" cy="254635"/>
    <xdr:sp macro="" textlink="">
      <xdr:nvSpPr>
        <xdr:cNvPr id="419" name="【市民会館】&#10;有形固定資産減価償却率該当値テキスト"/>
        <xdr:cNvSpPr txBox="1"/>
      </xdr:nvSpPr>
      <xdr:spPr>
        <a:xfrm>
          <a:off x="4673600" y="17918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20" name="楕円 419"/>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160020</xdr:rowOff>
    </xdr:to>
    <xdr:cxnSp macro="">
      <xdr:nvCxnSpPr>
        <xdr:cNvPr id="421" name="直線コネクタ 420"/>
        <xdr:cNvCxnSpPr/>
      </xdr:nvCxnSpPr>
      <xdr:spPr>
        <a:xfrm>
          <a:off x="3797300" y="179641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17780</xdr:rowOff>
    </xdr:from>
    <xdr:to>
      <xdr:col>15</xdr:col>
      <xdr:colOff>101600</xdr:colOff>
      <xdr:row>104</xdr:row>
      <xdr:rowOff>119380</xdr:rowOff>
    </xdr:to>
    <xdr:sp macro="" textlink="">
      <xdr:nvSpPr>
        <xdr:cNvPr id="422" name="楕円 421"/>
        <xdr:cNvSpPr/>
      </xdr:nvSpPr>
      <xdr:spPr>
        <a:xfrm>
          <a:off x="2857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68580</xdr:rowOff>
    </xdr:from>
    <xdr:to>
      <xdr:col>19</xdr:col>
      <xdr:colOff>177800</xdr:colOff>
      <xdr:row>104</xdr:row>
      <xdr:rowOff>133350</xdr:rowOff>
    </xdr:to>
    <xdr:cxnSp macro="">
      <xdr:nvCxnSpPr>
        <xdr:cNvPr id="423" name="直線コネクタ 422"/>
        <xdr:cNvCxnSpPr/>
      </xdr:nvCxnSpPr>
      <xdr:spPr>
        <a:xfrm>
          <a:off x="2908300" y="178993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122555</xdr:rowOff>
    </xdr:from>
    <xdr:to>
      <xdr:col>10</xdr:col>
      <xdr:colOff>165100</xdr:colOff>
      <xdr:row>104</xdr:row>
      <xdr:rowOff>52705</xdr:rowOff>
    </xdr:to>
    <xdr:sp macro="" textlink="">
      <xdr:nvSpPr>
        <xdr:cNvPr id="424" name="楕円 423"/>
        <xdr:cNvSpPr/>
      </xdr:nvSpPr>
      <xdr:spPr>
        <a:xfrm>
          <a:off x="1968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xdr:rowOff>
    </xdr:from>
    <xdr:to>
      <xdr:col>15</xdr:col>
      <xdr:colOff>50800</xdr:colOff>
      <xdr:row>104</xdr:row>
      <xdr:rowOff>68580</xdr:rowOff>
    </xdr:to>
    <xdr:cxnSp macro="">
      <xdr:nvCxnSpPr>
        <xdr:cNvPr id="425" name="直線コネクタ 424"/>
        <xdr:cNvCxnSpPr/>
      </xdr:nvCxnSpPr>
      <xdr:spPr>
        <a:xfrm>
          <a:off x="2019300" y="178327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6" name="楕円 425"/>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104</xdr:row>
      <xdr:rowOff>1905</xdr:rowOff>
    </xdr:to>
    <xdr:cxnSp macro="">
      <xdr:nvCxnSpPr>
        <xdr:cNvPr id="427" name="直線コネクタ 426"/>
        <xdr:cNvCxnSpPr/>
      </xdr:nvCxnSpPr>
      <xdr:spPr>
        <a:xfrm>
          <a:off x="1130300" y="177812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6350</xdr:rowOff>
    </xdr:from>
    <xdr:ext cx="405130" cy="254635"/>
    <xdr:sp macro="" textlink="">
      <xdr:nvSpPr>
        <xdr:cNvPr id="428" name="n_1aveValue【市民会館】&#10;有形固定資産減価償却率"/>
        <xdr:cNvSpPr txBox="1"/>
      </xdr:nvSpPr>
      <xdr:spPr>
        <a:xfrm>
          <a:off x="3582035" y="180086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144780</xdr:rowOff>
    </xdr:from>
    <xdr:ext cx="400685" cy="254635"/>
    <xdr:sp macro="" textlink="">
      <xdr:nvSpPr>
        <xdr:cNvPr id="429" name="n_2aveValue【市民会館】&#10;有形固定資産減価償却率"/>
        <xdr:cNvSpPr txBox="1"/>
      </xdr:nvSpPr>
      <xdr:spPr>
        <a:xfrm>
          <a:off x="2705735" y="179755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33020</xdr:rowOff>
    </xdr:from>
    <xdr:ext cx="400685" cy="259080"/>
    <xdr:sp macro="" textlink="">
      <xdr:nvSpPr>
        <xdr:cNvPr id="430" name="n_3aveValue【市民会館】&#10;有形固定資産減価償却率"/>
        <xdr:cNvSpPr txBox="1"/>
      </xdr:nvSpPr>
      <xdr:spPr>
        <a:xfrm>
          <a:off x="1816735" y="175209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145415</xdr:rowOff>
    </xdr:from>
    <xdr:ext cx="400685" cy="254635"/>
    <xdr:sp macro="" textlink="">
      <xdr:nvSpPr>
        <xdr:cNvPr id="431" name="n_4aveValue【市民会館】&#10;有形固定資産減価償却率"/>
        <xdr:cNvSpPr txBox="1"/>
      </xdr:nvSpPr>
      <xdr:spPr>
        <a:xfrm>
          <a:off x="927735" y="174618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29210</xdr:rowOff>
    </xdr:from>
    <xdr:ext cx="405130" cy="254635"/>
    <xdr:sp macro="" textlink="">
      <xdr:nvSpPr>
        <xdr:cNvPr id="432" name="n_1mainValue【市民会館】&#10;有形固定資産減価償却率"/>
        <xdr:cNvSpPr txBox="1"/>
      </xdr:nvSpPr>
      <xdr:spPr>
        <a:xfrm>
          <a:off x="3582035" y="176885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135890</xdr:rowOff>
    </xdr:from>
    <xdr:ext cx="400685" cy="259080"/>
    <xdr:sp macro="" textlink="">
      <xdr:nvSpPr>
        <xdr:cNvPr id="433" name="n_2mainValue【市民会館】&#10;有形固定資産減価償却率"/>
        <xdr:cNvSpPr txBox="1"/>
      </xdr:nvSpPr>
      <xdr:spPr>
        <a:xfrm>
          <a:off x="2705735" y="176237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43815</xdr:rowOff>
    </xdr:from>
    <xdr:ext cx="400685" cy="254635"/>
    <xdr:sp macro="" textlink="">
      <xdr:nvSpPr>
        <xdr:cNvPr id="434" name="n_3mainValue【市民会館】&#10;有形固定資産減価償却率"/>
        <xdr:cNvSpPr txBox="1"/>
      </xdr:nvSpPr>
      <xdr:spPr>
        <a:xfrm>
          <a:off x="1816735" y="178746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103</xdr:row>
      <xdr:rowOff>163830</xdr:rowOff>
    </xdr:from>
    <xdr:ext cx="400685" cy="259080"/>
    <xdr:sp macro="" textlink="">
      <xdr:nvSpPr>
        <xdr:cNvPr id="435" name="n_4mainValue【市民会館】&#10;有形固定資産減価償却率"/>
        <xdr:cNvSpPr txBox="1"/>
      </xdr:nvSpPr>
      <xdr:spPr>
        <a:xfrm>
          <a:off x="927735" y="17823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4" name="テキスト ボックス 443"/>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6" name="直線コネクタ 445"/>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2915" cy="254635"/>
    <xdr:sp macro="" textlink="">
      <xdr:nvSpPr>
        <xdr:cNvPr id="447" name="テキスト ボックス 446"/>
        <xdr:cNvSpPr txBox="1"/>
      </xdr:nvSpPr>
      <xdr:spPr>
        <a:xfrm>
          <a:off x="6136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8" name="直線コネクタ 447"/>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2915" cy="259080"/>
    <xdr:sp macro="" textlink="">
      <xdr:nvSpPr>
        <xdr:cNvPr id="449" name="テキスト ボックス 448"/>
        <xdr:cNvSpPr txBox="1"/>
      </xdr:nvSpPr>
      <xdr:spPr>
        <a:xfrm>
          <a:off x="6136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0" name="直線コネクタ 449"/>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2915" cy="254635"/>
    <xdr:sp macro="" textlink="">
      <xdr:nvSpPr>
        <xdr:cNvPr id="451" name="テキスト ボックス 450"/>
        <xdr:cNvSpPr txBox="1"/>
      </xdr:nvSpPr>
      <xdr:spPr>
        <a:xfrm>
          <a:off x="6136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2" name="直線コネクタ 451"/>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2915" cy="258445"/>
    <xdr:sp macro="" textlink="">
      <xdr:nvSpPr>
        <xdr:cNvPr id="453" name="テキスト ボックス 452"/>
        <xdr:cNvSpPr txBox="1"/>
      </xdr:nvSpPr>
      <xdr:spPr>
        <a:xfrm>
          <a:off x="6136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4" name="直線コネクタ 453"/>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2915" cy="259080"/>
    <xdr:sp macro="" textlink="">
      <xdr:nvSpPr>
        <xdr:cNvPr id="455" name="テキスト ボックス 454"/>
        <xdr:cNvSpPr txBox="1"/>
      </xdr:nvSpPr>
      <xdr:spPr>
        <a:xfrm>
          <a:off x="6136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6" name="直線コネクタ 455"/>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2915" cy="254635"/>
    <xdr:sp macro="" textlink="">
      <xdr:nvSpPr>
        <xdr:cNvPr id="457" name="テキスト ボックス 456"/>
        <xdr:cNvSpPr txBox="1"/>
      </xdr:nvSpPr>
      <xdr:spPr>
        <a:xfrm>
          <a:off x="6136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59" name="テキスト ボックス 458"/>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128270</xdr:rowOff>
    </xdr:from>
    <xdr:to>
      <xdr:col>54</xdr:col>
      <xdr:colOff>189865</xdr:colOff>
      <xdr:row>108</xdr:row>
      <xdr:rowOff>170815</xdr:rowOff>
    </xdr:to>
    <xdr:cxnSp macro="">
      <xdr:nvCxnSpPr>
        <xdr:cNvPr id="461" name="直線コネクタ 460"/>
        <xdr:cNvCxnSpPr/>
      </xdr:nvCxnSpPr>
      <xdr:spPr>
        <a:xfrm flipV="1">
          <a:off x="10476865" y="17101820"/>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3175</xdr:rowOff>
    </xdr:from>
    <xdr:ext cx="469900" cy="259080"/>
    <xdr:sp macro="" textlink="">
      <xdr:nvSpPr>
        <xdr:cNvPr id="462" name="【市民会館】&#10;一人当たり面積最小値テキスト"/>
        <xdr:cNvSpPr txBox="1"/>
      </xdr:nvSpPr>
      <xdr:spPr>
        <a:xfrm>
          <a:off x="10515600" y="1869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170815</xdr:rowOff>
    </xdr:from>
    <xdr:to>
      <xdr:col>55</xdr:col>
      <xdr:colOff>88900</xdr:colOff>
      <xdr:row>108</xdr:row>
      <xdr:rowOff>170815</xdr:rowOff>
    </xdr:to>
    <xdr:cxnSp macro="">
      <xdr:nvCxnSpPr>
        <xdr:cNvPr id="463" name="直線コネクタ 462"/>
        <xdr:cNvCxnSpPr/>
      </xdr:nvCxnSpPr>
      <xdr:spPr>
        <a:xfrm>
          <a:off x="10388600" y="1868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74930</xdr:rowOff>
    </xdr:from>
    <xdr:ext cx="469900" cy="254635"/>
    <xdr:sp macro="" textlink="">
      <xdr:nvSpPr>
        <xdr:cNvPr id="464" name="【市民会館】&#10;一人当たり面積最大値テキスト"/>
        <xdr:cNvSpPr txBox="1"/>
      </xdr:nvSpPr>
      <xdr:spPr>
        <a:xfrm>
          <a:off x="10515600" y="168770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0.993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128270</xdr:rowOff>
    </xdr:from>
    <xdr:to>
      <xdr:col>55</xdr:col>
      <xdr:colOff>88900</xdr:colOff>
      <xdr:row>99</xdr:row>
      <xdr:rowOff>128270</xdr:rowOff>
    </xdr:to>
    <xdr:cxnSp macro="">
      <xdr:nvCxnSpPr>
        <xdr:cNvPr id="465" name="直線コネクタ 464"/>
        <xdr:cNvCxnSpPr/>
      </xdr:nvCxnSpPr>
      <xdr:spPr>
        <a:xfrm>
          <a:off x="10388600" y="1710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19050</xdr:rowOff>
    </xdr:from>
    <xdr:ext cx="469900" cy="254635"/>
    <xdr:sp macro="" textlink="">
      <xdr:nvSpPr>
        <xdr:cNvPr id="466" name="【市民会館】&#10;一人当たり面積平均値テキスト"/>
        <xdr:cNvSpPr txBox="1"/>
      </xdr:nvSpPr>
      <xdr:spPr>
        <a:xfrm>
          <a:off x="10515600" y="181927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167640</xdr:rowOff>
    </xdr:from>
    <xdr:to>
      <xdr:col>55</xdr:col>
      <xdr:colOff>50800</xdr:colOff>
      <xdr:row>107</xdr:row>
      <xdr:rowOff>97790</xdr:rowOff>
    </xdr:to>
    <xdr:sp macro="" textlink="">
      <xdr:nvSpPr>
        <xdr:cNvPr id="467" name="フローチャート: 判断 466"/>
        <xdr:cNvSpPr/>
      </xdr:nvSpPr>
      <xdr:spPr>
        <a:xfrm>
          <a:off x="10426700" y="1834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38735</xdr:rowOff>
    </xdr:from>
    <xdr:to>
      <xdr:col>50</xdr:col>
      <xdr:colOff>165100</xdr:colOff>
      <xdr:row>107</xdr:row>
      <xdr:rowOff>140335</xdr:rowOff>
    </xdr:to>
    <xdr:sp macro="" textlink="">
      <xdr:nvSpPr>
        <xdr:cNvPr id="468" name="フローチャート: 判断 467"/>
        <xdr:cNvSpPr/>
      </xdr:nvSpPr>
      <xdr:spPr>
        <a:xfrm>
          <a:off x="958850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40640</xdr:rowOff>
    </xdr:from>
    <xdr:to>
      <xdr:col>46</xdr:col>
      <xdr:colOff>38100</xdr:colOff>
      <xdr:row>107</xdr:row>
      <xdr:rowOff>141605</xdr:rowOff>
    </xdr:to>
    <xdr:sp macro="" textlink="">
      <xdr:nvSpPr>
        <xdr:cNvPr id="469" name="フローチャート: 判断 468"/>
        <xdr:cNvSpPr/>
      </xdr:nvSpPr>
      <xdr:spPr>
        <a:xfrm>
          <a:off x="8699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46355</xdr:rowOff>
    </xdr:from>
    <xdr:to>
      <xdr:col>41</xdr:col>
      <xdr:colOff>101600</xdr:colOff>
      <xdr:row>107</xdr:row>
      <xdr:rowOff>147955</xdr:rowOff>
    </xdr:to>
    <xdr:sp macro="" textlink="">
      <xdr:nvSpPr>
        <xdr:cNvPr id="470" name="フローチャート: 判断 469"/>
        <xdr:cNvSpPr/>
      </xdr:nvSpPr>
      <xdr:spPr>
        <a:xfrm>
          <a:off x="7810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132080</xdr:rowOff>
    </xdr:from>
    <xdr:to>
      <xdr:col>55</xdr:col>
      <xdr:colOff>50800</xdr:colOff>
      <xdr:row>108</xdr:row>
      <xdr:rowOff>61595</xdr:rowOff>
    </xdr:to>
    <xdr:sp macro="" textlink="">
      <xdr:nvSpPr>
        <xdr:cNvPr id="477" name="楕円 476"/>
        <xdr:cNvSpPr/>
      </xdr:nvSpPr>
      <xdr:spPr>
        <a:xfrm>
          <a:off x="104267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109855</xdr:rowOff>
    </xdr:from>
    <xdr:ext cx="469900" cy="254635"/>
    <xdr:sp macro="" textlink="">
      <xdr:nvSpPr>
        <xdr:cNvPr id="478" name="【市民会館】&#10;一人当たり面積該当値テキスト"/>
        <xdr:cNvSpPr txBox="1"/>
      </xdr:nvSpPr>
      <xdr:spPr>
        <a:xfrm>
          <a:off x="10515600" y="184550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134620</xdr:rowOff>
    </xdr:from>
    <xdr:to>
      <xdr:col>50</xdr:col>
      <xdr:colOff>165100</xdr:colOff>
      <xdr:row>108</xdr:row>
      <xdr:rowOff>64770</xdr:rowOff>
    </xdr:to>
    <xdr:sp macro="" textlink="">
      <xdr:nvSpPr>
        <xdr:cNvPr id="479" name="楕円 478"/>
        <xdr:cNvSpPr/>
      </xdr:nvSpPr>
      <xdr:spPr>
        <a:xfrm>
          <a:off x="9588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10795</xdr:rowOff>
    </xdr:from>
    <xdr:to>
      <xdr:col>55</xdr:col>
      <xdr:colOff>0</xdr:colOff>
      <xdr:row>108</xdr:row>
      <xdr:rowOff>13970</xdr:rowOff>
    </xdr:to>
    <xdr:cxnSp macro="">
      <xdr:nvCxnSpPr>
        <xdr:cNvPr id="480" name="直線コネクタ 479"/>
        <xdr:cNvCxnSpPr/>
      </xdr:nvCxnSpPr>
      <xdr:spPr>
        <a:xfrm flipV="1">
          <a:off x="9639300" y="185273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137795</xdr:rowOff>
    </xdr:from>
    <xdr:to>
      <xdr:col>46</xdr:col>
      <xdr:colOff>38100</xdr:colOff>
      <xdr:row>108</xdr:row>
      <xdr:rowOff>67945</xdr:rowOff>
    </xdr:to>
    <xdr:sp macro="" textlink="">
      <xdr:nvSpPr>
        <xdr:cNvPr id="481" name="楕円 480"/>
        <xdr:cNvSpPr/>
      </xdr:nvSpPr>
      <xdr:spPr>
        <a:xfrm>
          <a:off x="8699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13970</xdr:rowOff>
    </xdr:from>
    <xdr:to>
      <xdr:col>50</xdr:col>
      <xdr:colOff>114300</xdr:colOff>
      <xdr:row>108</xdr:row>
      <xdr:rowOff>17780</xdr:rowOff>
    </xdr:to>
    <xdr:cxnSp macro="">
      <xdr:nvCxnSpPr>
        <xdr:cNvPr id="482" name="直線コネクタ 481"/>
        <xdr:cNvCxnSpPr/>
      </xdr:nvCxnSpPr>
      <xdr:spPr>
        <a:xfrm flipV="1">
          <a:off x="8750300" y="18530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61595</xdr:rowOff>
    </xdr:to>
    <xdr:sp macro="" textlink="">
      <xdr:nvSpPr>
        <xdr:cNvPr id="483" name="楕円 482"/>
        <xdr:cNvSpPr/>
      </xdr:nvSpPr>
      <xdr:spPr>
        <a:xfrm>
          <a:off x="7810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10795</xdr:rowOff>
    </xdr:from>
    <xdr:to>
      <xdr:col>45</xdr:col>
      <xdr:colOff>177800</xdr:colOff>
      <xdr:row>108</xdr:row>
      <xdr:rowOff>17780</xdr:rowOff>
    </xdr:to>
    <xdr:cxnSp macro="">
      <xdr:nvCxnSpPr>
        <xdr:cNvPr id="484" name="直線コネクタ 483"/>
        <xdr:cNvCxnSpPr/>
      </xdr:nvCxnSpPr>
      <xdr:spPr>
        <a:xfrm>
          <a:off x="7861300" y="185273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134620</xdr:rowOff>
    </xdr:from>
    <xdr:to>
      <xdr:col>36</xdr:col>
      <xdr:colOff>165100</xdr:colOff>
      <xdr:row>108</xdr:row>
      <xdr:rowOff>64770</xdr:rowOff>
    </xdr:to>
    <xdr:sp macro="" textlink="">
      <xdr:nvSpPr>
        <xdr:cNvPr id="485" name="楕円 484"/>
        <xdr:cNvSpPr/>
      </xdr:nvSpPr>
      <xdr:spPr>
        <a:xfrm>
          <a:off x="6921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10795</xdr:rowOff>
    </xdr:from>
    <xdr:to>
      <xdr:col>41</xdr:col>
      <xdr:colOff>50800</xdr:colOff>
      <xdr:row>108</xdr:row>
      <xdr:rowOff>13970</xdr:rowOff>
    </xdr:to>
    <xdr:cxnSp macro="">
      <xdr:nvCxnSpPr>
        <xdr:cNvPr id="486" name="直線コネクタ 485"/>
        <xdr:cNvCxnSpPr/>
      </xdr:nvCxnSpPr>
      <xdr:spPr>
        <a:xfrm flipV="1">
          <a:off x="6972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156845</xdr:rowOff>
    </xdr:from>
    <xdr:ext cx="469900" cy="254635"/>
    <xdr:sp macro="" textlink="">
      <xdr:nvSpPr>
        <xdr:cNvPr id="487" name="n_1aveValue【市民会館】&#10;一人当たり面積"/>
        <xdr:cNvSpPr txBox="1"/>
      </xdr:nvSpPr>
      <xdr:spPr>
        <a:xfrm>
          <a:off x="9391650" y="181590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158115</xdr:rowOff>
    </xdr:from>
    <xdr:ext cx="465455" cy="254635"/>
    <xdr:sp macro="" textlink="">
      <xdr:nvSpPr>
        <xdr:cNvPr id="488" name="n_2aveValue【市民会館】&#10;一人当たり面積"/>
        <xdr:cNvSpPr txBox="1"/>
      </xdr:nvSpPr>
      <xdr:spPr>
        <a:xfrm>
          <a:off x="8515350" y="18160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164465</xdr:rowOff>
    </xdr:from>
    <xdr:ext cx="465455" cy="259080"/>
    <xdr:sp macro="" textlink="">
      <xdr:nvSpPr>
        <xdr:cNvPr id="489" name="n_3aveValue【市民会館】&#10;一人当たり面積"/>
        <xdr:cNvSpPr txBox="1"/>
      </xdr:nvSpPr>
      <xdr:spPr>
        <a:xfrm>
          <a:off x="7626350" y="181667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143510</xdr:rowOff>
    </xdr:from>
    <xdr:ext cx="465455" cy="254635"/>
    <xdr:sp macro="" textlink="">
      <xdr:nvSpPr>
        <xdr:cNvPr id="490" name="n_4aveValue【市民会館】&#10;一人当たり面積"/>
        <xdr:cNvSpPr txBox="1"/>
      </xdr:nvSpPr>
      <xdr:spPr>
        <a:xfrm>
          <a:off x="6737350" y="18145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55880</xdr:rowOff>
    </xdr:from>
    <xdr:ext cx="469900" cy="259080"/>
    <xdr:sp macro="" textlink="">
      <xdr:nvSpPr>
        <xdr:cNvPr id="491" name="n_1mainValue【市民会館】&#10;一人当たり面積"/>
        <xdr:cNvSpPr txBox="1"/>
      </xdr:nvSpPr>
      <xdr:spPr>
        <a:xfrm>
          <a:off x="939165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59055</xdr:rowOff>
    </xdr:from>
    <xdr:ext cx="465455" cy="259080"/>
    <xdr:sp macro="" textlink="">
      <xdr:nvSpPr>
        <xdr:cNvPr id="492" name="n_2mainValue【市民会館】&#10;一人当たり面積"/>
        <xdr:cNvSpPr txBox="1"/>
      </xdr:nvSpPr>
      <xdr:spPr>
        <a:xfrm>
          <a:off x="8515350" y="185756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52705</xdr:rowOff>
    </xdr:from>
    <xdr:ext cx="465455" cy="254635"/>
    <xdr:sp macro="" textlink="">
      <xdr:nvSpPr>
        <xdr:cNvPr id="493" name="n_3mainValue【市民会館】&#10;一人当たり面積"/>
        <xdr:cNvSpPr txBox="1"/>
      </xdr:nvSpPr>
      <xdr:spPr>
        <a:xfrm>
          <a:off x="7626350" y="185693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55880</xdr:rowOff>
    </xdr:from>
    <xdr:ext cx="465455" cy="259080"/>
    <xdr:sp macro="" textlink="">
      <xdr:nvSpPr>
        <xdr:cNvPr id="494" name="n_4mainValue【市民会館】&#10;一人当たり面積"/>
        <xdr:cNvSpPr txBox="1"/>
      </xdr:nvSpPr>
      <xdr:spPr>
        <a:xfrm>
          <a:off x="6737350" y="18572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503" name="テキスト ボックス 50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5" name="テキスト ボックス 504"/>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162560</xdr:rowOff>
    </xdr:from>
    <xdr:ext cx="462915" cy="259080"/>
    <xdr:sp macro="" textlink="">
      <xdr:nvSpPr>
        <xdr:cNvPr id="507" name="テキスト ボックス 506"/>
        <xdr:cNvSpPr txBox="1"/>
      </xdr:nvSpPr>
      <xdr:spPr>
        <a:xfrm>
          <a:off x="11978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509" name="テキスト ボックス 508"/>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511" name="テキスト ボックス 510"/>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513" name="テキスト ボックス 512"/>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515" name="テキスト ボックス 514"/>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53340</xdr:rowOff>
    </xdr:from>
    <xdr:to>
      <xdr:col>85</xdr:col>
      <xdr:colOff>126365</xdr:colOff>
      <xdr:row>41</xdr:row>
      <xdr:rowOff>133350</xdr:rowOff>
    </xdr:to>
    <xdr:cxnSp macro="">
      <xdr:nvCxnSpPr>
        <xdr:cNvPr id="517" name="直線コネクタ 516"/>
        <xdr:cNvCxnSpPr/>
      </xdr:nvCxnSpPr>
      <xdr:spPr>
        <a:xfrm flipV="1">
          <a:off x="16318865" y="571119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137160</xdr:rowOff>
    </xdr:from>
    <xdr:ext cx="469900" cy="259080"/>
    <xdr:sp macro="" textlink="">
      <xdr:nvSpPr>
        <xdr:cNvPr id="518" name="【一般廃棄物処理施設】&#10;有形固定資産減価償却率最小値テキスト"/>
        <xdr:cNvSpPr txBox="1"/>
      </xdr:nvSpPr>
      <xdr:spPr>
        <a:xfrm>
          <a:off x="16357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0</xdr:rowOff>
    </xdr:from>
    <xdr:ext cx="405130" cy="259080"/>
    <xdr:sp macro="" textlink="">
      <xdr:nvSpPr>
        <xdr:cNvPr id="520" name="【一般廃棄物処理施設】&#10;有形固定資産減価償却率最大値テキスト"/>
        <xdr:cNvSpPr txBox="1"/>
      </xdr:nvSpPr>
      <xdr:spPr>
        <a:xfrm>
          <a:off x="16357600" y="548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170815</xdr:rowOff>
    </xdr:from>
    <xdr:ext cx="405130" cy="258445"/>
    <xdr:sp macro="" textlink="">
      <xdr:nvSpPr>
        <xdr:cNvPr id="522" name="【一般廃棄物処理施設】&#10;有形固定資産減価償却率平均値テキスト"/>
        <xdr:cNvSpPr txBox="1"/>
      </xdr:nvSpPr>
      <xdr:spPr>
        <a:xfrm>
          <a:off x="16357600" y="6343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20955</xdr:rowOff>
    </xdr:from>
    <xdr:to>
      <xdr:col>85</xdr:col>
      <xdr:colOff>177800</xdr:colOff>
      <xdr:row>37</xdr:row>
      <xdr:rowOff>122555</xdr:rowOff>
    </xdr:to>
    <xdr:sp macro="" textlink="">
      <xdr:nvSpPr>
        <xdr:cNvPr id="523" name="フローチャート: 判断 522"/>
        <xdr:cNvSpPr/>
      </xdr:nvSpPr>
      <xdr:spPr>
        <a:xfrm>
          <a:off x="162687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130810</xdr:rowOff>
    </xdr:from>
    <xdr:to>
      <xdr:col>81</xdr:col>
      <xdr:colOff>101600</xdr:colOff>
      <xdr:row>37</xdr:row>
      <xdr:rowOff>60960</xdr:rowOff>
    </xdr:to>
    <xdr:sp macro="" textlink="">
      <xdr:nvSpPr>
        <xdr:cNvPr id="524" name="フローチャート: 判断 523"/>
        <xdr:cNvSpPr/>
      </xdr:nvSpPr>
      <xdr:spPr>
        <a:xfrm>
          <a:off x="15430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135255</xdr:rowOff>
    </xdr:from>
    <xdr:to>
      <xdr:col>72</xdr:col>
      <xdr:colOff>38100</xdr:colOff>
      <xdr:row>36</xdr:row>
      <xdr:rowOff>65405</xdr:rowOff>
    </xdr:to>
    <xdr:sp macro="" textlink="">
      <xdr:nvSpPr>
        <xdr:cNvPr id="526" name="フローチャート: 判断 525"/>
        <xdr:cNvSpPr/>
      </xdr:nvSpPr>
      <xdr:spPr>
        <a:xfrm>
          <a:off x="13652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86995</xdr:rowOff>
    </xdr:from>
    <xdr:to>
      <xdr:col>67</xdr:col>
      <xdr:colOff>101600</xdr:colOff>
      <xdr:row>36</xdr:row>
      <xdr:rowOff>17780</xdr:rowOff>
    </xdr:to>
    <xdr:sp macro="" textlink="">
      <xdr:nvSpPr>
        <xdr:cNvPr id="527" name="フローチャート: 判断 526"/>
        <xdr:cNvSpPr/>
      </xdr:nvSpPr>
      <xdr:spPr>
        <a:xfrm>
          <a:off x="12763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8" name="テキスト ボックス 5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9" name="テキスト ボックス 5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0" name="テキスト ボックス 5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1" name="テキスト ボックス 5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2" name="テキスト ボックス 5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45720</xdr:rowOff>
    </xdr:from>
    <xdr:to>
      <xdr:col>85</xdr:col>
      <xdr:colOff>177800</xdr:colOff>
      <xdr:row>36</xdr:row>
      <xdr:rowOff>147320</xdr:rowOff>
    </xdr:to>
    <xdr:sp macro="" textlink="">
      <xdr:nvSpPr>
        <xdr:cNvPr id="533" name="楕円 532"/>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68580</xdr:rowOff>
    </xdr:from>
    <xdr:ext cx="405130" cy="259080"/>
    <xdr:sp macro="" textlink="">
      <xdr:nvSpPr>
        <xdr:cNvPr id="534" name="【一般廃棄物処理施設】&#10;有形固定資産減価償却率該当値テキスト"/>
        <xdr:cNvSpPr txBox="1"/>
      </xdr:nvSpPr>
      <xdr:spPr>
        <a:xfrm>
          <a:off x="16357600" y="6069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155575</xdr:rowOff>
    </xdr:from>
    <xdr:to>
      <xdr:col>81</xdr:col>
      <xdr:colOff>101600</xdr:colOff>
      <xdr:row>36</xdr:row>
      <xdr:rowOff>86360</xdr:rowOff>
    </xdr:to>
    <xdr:sp macro="" textlink="">
      <xdr:nvSpPr>
        <xdr:cNvPr id="535" name="楕円 534"/>
        <xdr:cNvSpPr/>
      </xdr:nvSpPr>
      <xdr:spPr>
        <a:xfrm>
          <a:off x="15430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34925</xdr:rowOff>
    </xdr:from>
    <xdr:to>
      <xdr:col>85</xdr:col>
      <xdr:colOff>127000</xdr:colOff>
      <xdr:row>36</xdr:row>
      <xdr:rowOff>96520</xdr:rowOff>
    </xdr:to>
    <xdr:cxnSp macro="">
      <xdr:nvCxnSpPr>
        <xdr:cNvPr id="536" name="直線コネクタ 535"/>
        <xdr:cNvCxnSpPr/>
      </xdr:nvCxnSpPr>
      <xdr:spPr>
        <a:xfrm>
          <a:off x="15481300" y="620712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96520</xdr:rowOff>
    </xdr:from>
    <xdr:to>
      <xdr:col>76</xdr:col>
      <xdr:colOff>165100</xdr:colOff>
      <xdr:row>36</xdr:row>
      <xdr:rowOff>26670</xdr:rowOff>
    </xdr:to>
    <xdr:sp macro="" textlink="">
      <xdr:nvSpPr>
        <xdr:cNvPr id="537" name="楕円 536"/>
        <xdr:cNvSpPr/>
      </xdr:nvSpPr>
      <xdr:spPr>
        <a:xfrm>
          <a:off x="14541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147320</xdr:rowOff>
    </xdr:from>
    <xdr:to>
      <xdr:col>81</xdr:col>
      <xdr:colOff>50800</xdr:colOff>
      <xdr:row>36</xdr:row>
      <xdr:rowOff>34925</xdr:rowOff>
    </xdr:to>
    <xdr:cxnSp macro="">
      <xdr:nvCxnSpPr>
        <xdr:cNvPr id="538" name="直線コネクタ 537"/>
        <xdr:cNvCxnSpPr/>
      </xdr:nvCxnSpPr>
      <xdr:spPr>
        <a:xfrm>
          <a:off x="14592300" y="61480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80010</xdr:rowOff>
    </xdr:from>
    <xdr:to>
      <xdr:col>72</xdr:col>
      <xdr:colOff>38100</xdr:colOff>
      <xdr:row>36</xdr:row>
      <xdr:rowOff>10160</xdr:rowOff>
    </xdr:to>
    <xdr:sp macro="" textlink="">
      <xdr:nvSpPr>
        <xdr:cNvPr id="539" name="楕円 538"/>
        <xdr:cNvSpPr/>
      </xdr:nvSpPr>
      <xdr:spPr>
        <a:xfrm>
          <a:off x="13652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130810</xdr:rowOff>
    </xdr:from>
    <xdr:to>
      <xdr:col>76</xdr:col>
      <xdr:colOff>114300</xdr:colOff>
      <xdr:row>35</xdr:row>
      <xdr:rowOff>147320</xdr:rowOff>
    </xdr:to>
    <xdr:cxnSp macro="">
      <xdr:nvCxnSpPr>
        <xdr:cNvPr id="540" name="直線コネクタ 539"/>
        <xdr:cNvCxnSpPr/>
      </xdr:nvCxnSpPr>
      <xdr:spPr>
        <a:xfrm>
          <a:off x="13703300" y="61315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9525</xdr:rowOff>
    </xdr:from>
    <xdr:to>
      <xdr:col>67</xdr:col>
      <xdr:colOff>101600</xdr:colOff>
      <xdr:row>35</xdr:row>
      <xdr:rowOff>111125</xdr:rowOff>
    </xdr:to>
    <xdr:sp macro="" textlink="">
      <xdr:nvSpPr>
        <xdr:cNvPr id="541" name="楕円 540"/>
        <xdr:cNvSpPr/>
      </xdr:nvSpPr>
      <xdr:spPr>
        <a:xfrm>
          <a:off x="12763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60325</xdr:rowOff>
    </xdr:from>
    <xdr:to>
      <xdr:col>71</xdr:col>
      <xdr:colOff>177800</xdr:colOff>
      <xdr:row>35</xdr:row>
      <xdr:rowOff>130810</xdr:rowOff>
    </xdr:to>
    <xdr:cxnSp macro="">
      <xdr:nvCxnSpPr>
        <xdr:cNvPr id="542" name="直線コネクタ 541"/>
        <xdr:cNvCxnSpPr/>
      </xdr:nvCxnSpPr>
      <xdr:spPr>
        <a:xfrm>
          <a:off x="12814300" y="60610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52070</xdr:rowOff>
    </xdr:from>
    <xdr:ext cx="405130" cy="254635"/>
    <xdr:sp macro="" textlink="">
      <xdr:nvSpPr>
        <xdr:cNvPr id="543" name="n_1aveValue【一般廃棄物処理施設】&#10;有形固定資産減価償却率"/>
        <xdr:cNvSpPr txBox="1"/>
      </xdr:nvSpPr>
      <xdr:spPr>
        <a:xfrm>
          <a:off x="15266035" y="63957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106680</xdr:rowOff>
    </xdr:from>
    <xdr:ext cx="400685" cy="259080"/>
    <xdr:sp macro="" textlink="">
      <xdr:nvSpPr>
        <xdr:cNvPr id="544" name="n_2aveValue【一般廃棄物処理施設】&#10;有形固定資産減価償却率"/>
        <xdr:cNvSpPr txBox="1"/>
      </xdr:nvSpPr>
      <xdr:spPr>
        <a:xfrm>
          <a:off x="14389735" y="62788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56515</xdr:rowOff>
    </xdr:from>
    <xdr:ext cx="400685" cy="258445"/>
    <xdr:sp macro="" textlink="">
      <xdr:nvSpPr>
        <xdr:cNvPr id="545" name="n_3aveValue【一般廃棄物処理施設】&#10;有形固定資産減価償却率"/>
        <xdr:cNvSpPr txBox="1"/>
      </xdr:nvSpPr>
      <xdr:spPr>
        <a:xfrm>
          <a:off x="13500735" y="622871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8255</xdr:rowOff>
    </xdr:from>
    <xdr:ext cx="400685" cy="254635"/>
    <xdr:sp macro="" textlink="">
      <xdr:nvSpPr>
        <xdr:cNvPr id="546" name="n_4aveValue【一般廃棄物処理施設】&#10;有形固定資産減価償却率"/>
        <xdr:cNvSpPr txBox="1"/>
      </xdr:nvSpPr>
      <xdr:spPr>
        <a:xfrm>
          <a:off x="12611735" y="61804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102235</xdr:rowOff>
    </xdr:from>
    <xdr:ext cx="405130" cy="258445"/>
    <xdr:sp macro="" textlink="">
      <xdr:nvSpPr>
        <xdr:cNvPr id="547" name="n_1mainValue【一般廃棄物処理施設】&#10;有形固定資産減価償却率"/>
        <xdr:cNvSpPr txBox="1"/>
      </xdr:nvSpPr>
      <xdr:spPr>
        <a:xfrm>
          <a:off x="15266035" y="5931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43180</xdr:rowOff>
    </xdr:from>
    <xdr:ext cx="400685" cy="254635"/>
    <xdr:sp macro="" textlink="">
      <xdr:nvSpPr>
        <xdr:cNvPr id="548" name="n_2mainValue【一般廃棄物処理施設】&#10;有形固定資産減価償却率"/>
        <xdr:cNvSpPr txBox="1"/>
      </xdr:nvSpPr>
      <xdr:spPr>
        <a:xfrm>
          <a:off x="14389735" y="58724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26670</xdr:rowOff>
    </xdr:from>
    <xdr:ext cx="400685" cy="259080"/>
    <xdr:sp macro="" textlink="">
      <xdr:nvSpPr>
        <xdr:cNvPr id="549" name="n_3mainValue【一般廃棄物処理施設】&#10;有形固定資産減価償却率"/>
        <xdr:cNvSpPr txBox="1"/>
      </xdr:nvSpPr>
      <xdr:spPr>
        <a:xfrm>
          <a:off x="13500735" y="58559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127635</xdr:rowOff>
    </xdr:from>
    <xdr:ext cx="400685" cy="259080"/>
    <xdr:sp macro="" textlink="">
      <xdr:nvSpPr>
        <xdr:cNvPr id="550" name="n_4mainValue【一般廃棄物処理施設】&#10;有形固定資産減価償却率"/>
        <xdr:cNvSpPr txBox="1"/>
      </xdr:nvSpPr>
      <xdr:spPr>
        <a:xfrm>
          <a:off x="12611735" y="57854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59" name="テキスト ボックス 558"/>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4475" cy="259080"/>
    <xdr:sp macro="" textlink="">
      <xdr:nvSpPr>
        <xdr:cNvPr id="562" name="テキスト ボックス 561"/>
        <xdr:cNvSpPr txBox="1"/>
      </xdr:nvSpPr>
      <xdr:spPr>
        <a:xfrm>
          <a:off x="18039080" y="70205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185" cy="259080"/>
    <xdr:sp macro="" textlink="">
      <xdr:nvSpPr>
        <xdr:cNvPr id="564" name="テキスト ボックス 563"/>
        <xdr:cNvSpPr txBox="1"/>
      </xdr:nvSpPr>
      <xdr:spPr>
        <a:xfrm>
          <a:off x="17692370" y="6563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185" cy="259080"/>
    <xdr:sp macro="" textlink="">
      <xdr:nvSpPr>
        <xdr:cNvPr id="566" name="テキスト ボックス 565"/>
        <xdr:cNvSpPr txBox="1"/>
      </xdr:nvSpPr>
      <xdr:spPr>
        <a:xfrm>
          <a:off x="17692370" y="6106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185" cy="259080"/>
    <xdr:sp macro="" textlink="">
      <xdr:nvSpPr>
        <xdr:cNvPr id="568" name="テキスト ボックス 567"/>
        <xdr:cNvSpPr txBox="1"/>
      </xdr:nvSpPr>
      <xdr:spPr>
        <a:xfrm>
          <a:off x="17692370" y="56489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570" name="テキスト ボックス 569"/>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106680</xdr:rowOff>
    </xdr:from>
    <xdr:to>
      <xdr:col>116</xdr:col>
      <xdr:colOff>62865</xdr:colOff>
      <xdr:row>41</xdr:row>
      <xdr:rowOff>125730</xdr:rowOff>
    </xdr:to>
    <xdr:cxnSp macro="">
      <xdr:nvCxnSpPr>
        <xdr:cNvPr id="572" name="直線コネクタ 571"/>
        <xdr:cNvCxnSpPr/>
      </xdr:nvCxnSpPr>
      <xdr:spPr>
        <a:xfrm flipV="1">
          <a:off x="22160865" y="59359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129540</xdr:rowOff>
    </xdr:from>
    <xdr:ext cx="469900" cy="259080"/>
    <xdr:sp macro="" textlink="">
      <xdr:nvSpPr>
        <xdr:cNvPr id="573" name="【一般廃棄物処理施設】&#10;一人当たり有形固定資産（償却資産）額最小値テキスト"/>
        <xdr:cNvSpPr txBox="1"/>
      </xdr:nvSpPr>
      <xdr:spPr>
        <a:xfrm>
          <a:off x="22199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574" name="直線コネクタ 573"/>
        <xdr:cNvCxnSpPr/>
      </xdr:nvCxnSpPr>
      <xdr:spPr>
        <a:xfrm>
          <a:off x="22072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53340</xdr:rowOff>
    </xdr:from>
    <xdr:ext cx="598805" cy="254635"/>
    <xdr:sp macro="" textlink="">
      <xdr:nvSpPr>
        <xdr:cNvPr id="575" name="【一般廃棄物処理施設】&#10;一人当たり有形固定資産（償却資産）額最大値テキスト"/>
        <xdr:cNvSpPr txBox="1"/>
      </xdr:nvSpPr>
      <xdr:spPr>
        <a:xfrm>
          <a:off x="22199600" y="57111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268,390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106680</xdr:rowOff>
    </xdr:from>
    <xdr:to>
      <xdr:col>116</xdr:col>
      <xdr:colOff>152400</xdr:colOff>
      <xdr:row>34</xdr:row>
      <xdr:rowOff>106680</xdr:rowOff>
    </xdr:to>
    <xdr:cxnSp macro="">
      <xdr:nvCxnSpPr>
        <xdr:cNvPr id="576" name="直線コネクタ 575"/>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105410</xdr:rowOff>
    </xdr:from>
    <xdr:ext cx="598805" cy="259080"/>
    <xdr:sp macro="" textlink="">
      <xdr:nvSpPr>
        <xdr:cNvPr id="577" name="【一般廃棄物処理施設】&#10;一人当たり有形固定資産（償却資産）額平均値テキスト"/>
        <xdr:cNvSpPr txBox="1"/>
      </xdr:nvSpPr>
      <xdr:spPr>
        <a:xfrm>
          <a:off x="22199600" y="6449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78" name="フローチャート: 判断 577"/>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144145</xdr:rowOff>
    </xdr:from>
    <xdr:to>
      <xdr:col>112</xdr:col>
      <xdr:colOff>38100</xdr:colOff>
      <xdr:row>39</xdr:row>
      <xdr:rowOff>74930</xdr:rowOff>
    </xdr:to>
    <xdr:sp macro="" textlink="">
      <xdr:nvSpPr>
        <xdr:cNvPr id="579" name="フローチャート: 判断 578"/>
        <xdr:cNvSpPr/>
      </xdr:nvSpPr>
      <xdr:spPr>
        <a:xfrm>
          <a:off x="21272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156845</xdr:rowOff>
    </xdr:from>
    <xdr:to>
      <xdr:col>107</xdr:col>
      <xdr:colOff>101600</xdr:colOff>
      <xdr:row>39</xdr:row>
      <xdr:rowOff>86995</xdr:rowOff>
    </xdr:to>
    <xdr:sp macro="" textlink="">
      <xdr:nvSpPr>
        <xdr:cNvPr id="580" name="フローチャート: 判断 579"/>
        <xdr:cNvSpPr/>
      </xdr:nvSpPr>
      <xdr:spPr>
        <a:xfrm>
          <a:off x="2038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168910</xdr:rowOff>
    </xdr:from>
    <xdr:to>
      <xdr:col>102</xdr:col>
      <xdr:colOff>165100</xdr:colOff>
      <xdr:row>39</xdr:row>
      <xdr:rowOff>99060</xdr:rowOff>
    </xdr:to>
    <xdr:sp macro="" textlink="">
      <xdr:nvSpPr>
        <xdr:cNvPr id="581" name="フローチャート: 判断 580"/>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159385</xdr:rowOff>
    </xdr:from>
    <xdr:to>
      <xdr:col>98</xdr:col>
      <xdr:colOff>38100</xdr:colOff>
      <xdr:row>39</xdr:row>
      <xdr:rowOff>89535</xdr:rowOff>
    </xdr:to>
    <xdr:sp macro="" textlink="">
      <xdr:nvSpPr>
        <xdr:cNvPr id="582" name="フローチャート: 判断 581"/>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102870</xdr:rowOff>
    </xdr:from>
    <xdr:to>
      <xdr:col>116</xdr:col>
      <xdr:colOff>114300</xdr:colOff>
      <xdr:row>39</xdr:row>
      <xdr:rowOff>33020</xdr:rowOff>
    </xdr:to>
    <xdr:sp macro="" textlink="">
      <xdr:nvSpPr>
        <xdr:cNvPr id="588" name="楕円 587"/>
        <xdr:cNvSpPr/>
      </xdr:nvSpPr>
      <xdr:spPr>
        <a:xfrm>
          <a:off x="22110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81280</xdr:rowOff>
    </xdr:from>
    <xdr:ext cx="598805" cy="259080"/>
    <xdr:sp macro="" textlink="">
      <xdr:nvSpPr>
        <xdr:cNvPr id="589" name="【一般廃棄物処理施設】&#10;一人当たり有形固定資産（償却資産）額該当値テキスト"/>
        <xdr:cNvSpPr txBox="1"/>
      </xdr:nvSpPr>
      <xdr:spPr>
        <a:xfrm>
          <a:off x="22199600" y="659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111125</xdr:rowOff>
    </xdr:from>
    <xdr:to>
      <xdr:col>112</xdr:col>
      <xdr:colOff>38100</xdr:colOff>
      <xdr:row>39</xdr:row>
      <xdr:rowOff>41275</xdr:rowOff>
    </xdr:to>
    <xdr:sp macro="" textlink="">
      <xdr:nvSpPr>
        <xdr:cNvPr id="590" name="楕円 589"/>
        <xdr:cNvSpPr/>
      </xdr:nvSpPr>
      <xdr:spPr>
        <a:xfrm>
          <a:off x="2127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153670</xdr:rowOff>
    </xdr:from>
    <xdr:to>
      <xdr:col>116</xdr:col>
      <xdr:colOff>63500</xdr:colOff>
      <xdr:row>38</xdr:row>
      <xdr:rowOff>161925</xdr:rowOff>
    </xdr:to>
    <xdr:cxnSp macro="">
      <xdr:nvCxnSpPr>
        <xdr:cNvPr id="591" name="直線コネクタ 590"/>
        <xdr:cNvCxnSpPr/>
      </xdr:nvCxnSpPr>
      <xdr:spPr>
        <a:xfrm flipV="1">
          <a:off x="21323300" y="66687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592" name="楕円 591"/>
        <xdr:cNvSpPr/>
      </xdr:nvSpPr>
      <xdr:spPr>
        <a:xfrm>
          <a:off x="20383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161925</xdr:rowOff>
    </xdr:from>
    <xdr:to>
      <xdr:col>111</xdr:col>
      <xdr:colOff>177800</xdr:colOff>
      <xdr:row>38</xdr:row>
      <xdr:rowOff>170180</xdr:rowOff>
    </xdr:to>
    <xdr:cxnSp macro="">
      <xdr:nvCxnSpPr>
        <xdr:cNvPr id="593" name="直線コネクタ 592"/>
        <xdr:cNvCxnSpPr/>
      </xdr:nvCxnSpPr>
      <xdr:spPr>
        <a:xfrm flipV="1">
          <a:off x="20434300" y="66770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594" name="楕円 593"/>
        <xdr:cNvSpPr/>
      </xdr:nvSpPr>
      <xdr:spPr>
        <a:xfrm>
          <a:off x="19494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170180</xdr:rowOff>
    </xdr:from>
    <xdr:to>
      <xdr:col>107</xdr:col>
      <xdr:colOff>50800</xdr:colOff>
      <xdr:row>39</xdr:row>
      <xdr:rowOff>6350</xdr:rowOff>
    </xdr:to>
    <xdr:cxnSp macro="">
      <xdr:nvCxnSpPr>
        <xdr:cNvPr id="595" name="直線コネクタ 594"/>
        <xdr:cNvCxnSpPr/>
      </xdr:nvCxnSpPr>
      <xdr:spPr>
        <a:xfrm flipV="1">
          <a:off x="19545300" y="6685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135255</xdr:rowOff>
    </xdr:from>
    <xdr:to>
      <xdr:col>98</xdr:col>
      <xdr:colOff>38100</xdr:colOff>
      <xdr:row>39</xdr:row>
      <xdr:rowOff>65405</xdr:rowOff>
    </xdr:to>
    <xdr:sp macro="" textlink="">
      <xdr:nvSpPr>
        <xdr:cNvPr id="596" name="楕円 595"/>
        <xdr:cNvSpPr/>
      </xdr:nvSpPr>
      <xdr:spPr>
        <a:xfrm>
          <a:off x="18605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6350</xdr:rowOff>
    </xdr:from>
    <xdr:to>
      <xdr:col>102</xdr:col>
      <xdr:colOff>114300</xdr:colOff>
      <xdr:row>39</xdr:row>
      <xdr:rowOff>14605</xdr:rowOff>
    </xdr:to>
    <xdr:cxnSp macro="">
      <xdr:nvCxnSpPr>
        <xdr:cNvPr id="597" name="直線コネクタ 596"/>
        <xdr:cNvCxnSpPr/>
      </xdr:nvCxnSpPr>
      <xdr:spPr>
        <a:xfrm flipV="1">
          <a:off x="18656300" y="66929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65405</xdr:rowOff>
    </xdr:from>
    <xdr:ext cx="534670" cy="254635"/>
    <xdr:sp macro="" textlink="">
      <xdr:nvSpPr>
        <xdr:cNvPr id="598" name="n_1aveValue【一般廃棄物処理施設】&#10;一人当たり有形固定資産（償却資産）額"/>
        <xdr:cNvSpPr txBox="1"/>
      </xdr:nvSpPr>
      <xdr:spPr>
        <a:xfrm>
          <a:off x="21043265" y="67519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98,973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78105</xdr:rowOff>
    </xdr:from>
    <xdr:ext cx="530225" cy="254635"/>
    <xdr:sp macro="" textlink="">
      <xdr:nvSpPr>
        <xdr:cNvPr id="599" name="n_2aveValue【一般廃棄物処理施設】&#10;一人当たり有形固定資産（償却資産）額"/>
        <xdr:cNvSpPr txBox="1"/>
      </xdr:nvSpPr>
      <xdr:spPr>
        <a:xfrm>
          <a:off x="20166965" y="67646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90170</xdr:rowOff>
    </xdr:from>
    <xdr:ext cx="530225" cy="259080"/>
    <xdr:sp macro="" textlink="">
      <xdr:nvSpPr>
        <xdr:cNvPr id="600" name="n_3aveValue【一般廃棄物処理施設】&#10;一人当たり有形固定資産（償却資産）額"/>
        <xdr:cNvSpPr txBox="1"/>
      </xdr:nvSpPr>
      <xdr:spPr>
        <a:xfrm>
          <a:off x="19277965" y="677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80645</xdr:rowOff>
    </xdr:from>
    <xdr:ext cx="530225" cy="259080"/>
    <xdr:sp macro="" textlink="">
      <xdr:nvSpPr>
        <xdr:cNvPr id="601" name="n_4aveValue【一般廃棄物処理施設】&#10;一人当たり有形固定資産（償却資産）額"/>
        <xdr:cNvSpPr txBox="1"/>
      </xdr:nvSpPr>
      <xdr:spPr>
        <a:xfrm>
          <a:off x="18388965" y="6767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57785</xdr:rowOff>
    </xdr:from>
    <xdr:ext cx="594360" cy="259080"/>
    <xdr:sp macro="" textlink="">
      <xdr:nvSpPr>
        <xdr:cNvPr id="602" name="n_1mainValue【一般廃棄物処理施設】&#10;一人当たり有形固定資産（償却資産）額"/>
        <xdr:cNvSpPr txBox="1"/>
      </xdr:nvSpPr>
      <xdr:spPr>
        <a:xfrm>
          <a:off x="21010880" y="64014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106,287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66040</xdr:rowOff>
    </xdr:from>
    <xdr:ext cx="594360" cy="254635"/>
    <xdr:sp macro="" textlink="">
      <xdr:nvSpPr>
        <xdr:cNvPr id="603" name="n_2mainValue【一般廃棄物処理施設】&#10;一人当たり有形固定資産（償却資産）額"/>
        <xdr:cNvSpPr txBox="1"/>
      </xdr:nvSpPr>
      <xdr:spPr>
        <a:xfrm>
          <a:off x="20134580" y="64096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73025</xdr:rowOff>
    </xdr:from>
    <xdr:ext cx="594360" cy="259080"/>
    <xdr:sp macro="" textlink="">
      <xdr:nvSpPr>
        <xdr:cNvPr id="604" name="n_3mainValue【一般廃棄物処理施設】&#10;一人当たり有形固定資産（償却資産）額"/>
        <xdr:cNvSpPr txBox="1"/>
      </xdr:nvSpPr>
      <xdr:spPr>
        <a:xfrm>
          <a:off x="19245580" y="64166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37</xdr:row>
      <xdr:rowOff>81915</xdr:rowOff>
    </xdr:from>
    <xdr:ext cx="594360" cy="259080"/>
    <xdr:sp macro="" textlink="">
      <xdr:nvSpPr>
        <xdr:cNvPr id="605" name="n_4mainValue【一般廃棄物処理施設】&#10;一人当たり有形固定資産（償却資産）額"/>
        <xdr:cNvSpPr txBox="1"/>
      </xdr:nvSpPr>
      <xdr:spPr>
        <a:xfrm>
          <a:off x="18356580" y="6425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4" name="テキスト ボックス 613"/>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616" name="テキスト ボックス 615"/>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2915" cy="259080"/>
    <xdr:sp macro="" textlink="">
      <xdr:nvSpPr>
        <xdr:cNvPr id="618" name="テキスト ボックス 617"/>
        <xdr:cNvSpPr txBox="1"/>
      </xdr:nvSpPr>
      <xdr:spPr>
        <a:xfrm>
          <a:off x="11978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0" name="テキスト ボックス 6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622" name="テキスト ボックス 621"/>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4" name="テキスト ボックス 6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6" name="テキスト ボックス 6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4645" cy="254635"/>
    <xdr:sp macro="" textlink="">
      <xdr:nvSpPr>
        <xdr:cNvPr id="628" name="テキスト ボックス 627"/>
        <xdr:cNvSpPr txBox="1"/>
      </xdr:nvSpPr>
      <xdr:spPr>
        <a:xfrm>
          <a:off x="12106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83820</xdr:rowOff>
    </xdr:from>
    <xdr:to>
      <xdr:col>85</xdr:col>
      <xdr:colOff>126365</xdr:colOff>
      <xdr:row>64</xdr:row>
      <xdr:rowOff>76200</xdr:rowOff>
    </xdr:to>
    <xdr:cxnSp macro="">
      <xdr:nvCxnSpPr>
        <xdr:cNvPr id="630" name="直線コネクタ 629"/>
        <xdr:cNvCxnSpPr/>
      </xdr:nvCxnSpPr>
      <xdr:spPr>
        <a:xfrm flipV="1">
          <a:off x="16318865" y="985647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631" name="【保健センター・保健所】&#10;有形固定資産減価償却率最小値テキスト"/>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2" name="直線コネクタ 631"/>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30480</xdr:rowOff>
    </xdr:from>
    <xdr:ext cx="405130" cy="254635"/>
    <xdr:sp macro="" textlink="">
      <xdr:nvSpPr>
        <xdr:cNvPr id="633" name="【保健センター・保健所】&#10;有形固定資産減価償却率最大値テキスト"/>
        <xdr:cNvSpPr txBox="1"/>
      </xdr:nvSpPr>
      <xdr:spPr>
        <a:xfrm>
          <a:off x="16357600" y="96316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83820</xdr:rowOff>
    </xdr:from>
    <xdr:to>
      <xdr:col>86</xdr:col>
      <xdr:colOff>25400</xdr:colOff>
      <xdr:row>57</xdr:row>
      <xdr:rowOff>83820</xdr:rowOff>
    </xdr:to>
    <xdr:cxnSp macro="">
      <xdr:nvCxnSpPr>
        <xdr:cNvPr id="634" name="直線コネクタ 633"/>
        <xdr:cNvCxnSpPr/>
      </xdr:nvCxnSpPr>
      <xdr:spPr>
        <a:xfrm>
          <a:off x="16230600" y="985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97790</xdr:rowOff>
    </xdr:from>
    <xdr:ext cx="405130" cy="254635"/>
    <xdr:sp macro="" textlink="">
      <xdr:nvSpPr>
        <xdr:cNvPr id="635" name="【保健センター・保健所】&#10;有形固定資産減価償却率平均値テキスト"/>
        <xdr:cNvSpPr txBox="1"/>
      </xdr:nvSpPr>
      <xdr:spPr>
        <a:xfrm>
          <a:off x="16357600" y="1004189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636" name="フローチャート: 判断 635"/>
        <xdr:cNvSpPr/>
      </xdr:nvSpPr>
      <xdr:spPr>
        <a:xfrm>
          <a:off x="162687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37" name="フローチャート: 判断 636"/>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8" name="フローチャート: 判断 637"/>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12065</xdr:rowOff>
    </xdr:from>
    <xdr:to>
      <xdr:col>72</xdr:col>
      <xdr:colOff>38100</xdr:colOff>
      <xdr:row>58</xdr:row>
      <xdr:rowOff>113665</xdr:rowOff>
    </xdr:to>
    <xdr:sp macro="" textlink="">
      <xdr:nvSpPr>
        <xdr:cNvPr id="639" name="フローチャート: 判断 638"/>
        <xdr:cNvSpPr/>
      </xdr:nvSpPr>
      <xdr:spPr>
        <a:xfrm>
          <a:off x="13652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149225</xdr:rowOff>
    </xdr:from>
    <xdr:to>
      <xdr:col>67</xdr:col>
      <xdr:colOff>101600</xdr:colOff>
      <xdr:row>58</xdr:row>
      <xdr:rowOff>79375</xdr:rowOff>
    </xdr:to>
    <xdr:sp macro="" textlink="">
      <xdr:nvSpPr>
        <xdr:cNvPr id="640" name="フローチャート: 判断 639"/>
        <xdr:cNvSpPr/>
      </xdr:nvSpPr>
      <xdr:spPr>
        <a:xfrm>
          <a:off x="12763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1" name="テキスト ボックス 640"/>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2" name="テキスト ボックス 641"/>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3" name="テキスト ボックス 642"/>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4" name="テキスト ボックス 643"/>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5" name="テキスト ボックス 644"/>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55</xdr:row>
      <xdr:rowOff>114935</xdr:rowOff>
    </xdr:from>
    <xdr:to>
      <xdr:col>67</xdr:col>
      <xdr:colOff>101600</xdr:colOff>
      <xdr:row>56</xdr:row>
      <xdr:rowOff>45085</xdr:rowOff>
    </xdr:to>
    <xdr:sp macro="" textlink="">
      <xdr:nvSpPr>
        <xdr:cNvPr id="646" name="楕円 645"/>
        <xdr:cNvSpPr/>
      </xdr:nvSpPr>
      <xdr:spPr>
        <a:xfrm>
          <a:off x="12763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57</xdr:row>
      <xdr:rowOff>10160</xdr:rowOff>
    </xdr:from>
    <xdr:ext cx="405130" cy="259080"/>
    <xdr:sp macro="" textlink="">
      <xdr:nvSpPr>
        <xdr:cNvPr id="647" name="n_1aveValue【保健センター・保健所】&#10;有形固定資産減価償却率"/>
        <xdr:cNvSpPr txBox="1"/>
      </xdr:nvSpPr>
      <xdr:spPr>
        <a:xfrm>
          <a:off x="15266035"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158750</xdr:rowOff>
    </xdr:from>
    <xdr:ext cx="400685" cy="259080"/>
    <xdr:sp macro="" textlink="">
      <xdr:nvSpPr>
        <xdr:cNvPr id="648" name="n_2aveValue【保健センター・保健所】&#10;有形固定資産減価償却率"/>
        <xdr:cNvSpPr txBox="1"/>
      </xdr:nvSpPr>
      <xdr:spPr>
        <a:xfrm>
          <a:off x="14389735" y="97599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130175</xdr:rowOff>
    </xdr:from>
    <xdr:ext cx="400685" cy="259080"/>
    <xdr:sp macro="" textlink="">
      <xdr:nvSpPr>
        <xdr:cNvPr id="649" name="n_3aveValue【保健センター・保健所】&#10;有形固定資産減価償却率"/>
        <xdr:cNvSpPr txBox="1"/>
      </xdr:nvSpPr>
      <xdr:spPr>
        <a:xfrm>
          <a:off x="13500735" y="9731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70485</xdr:rowOff>
    </xdr:from>
    <xdr:ext cx="400685" cy="259080"/>
    <xdr:sp macro="" textlink="">
      <xdr:nvSpPr>
        <xdr:cNvPr id="650" name="n_4aveValue【保健センター・保健所】&#10;有形固定資産減価償却率"/>
        <xdr:cNvSpPr txBox="1"/>
      </xdr:nvSpPr>
      <xdr:spPr>
        <a:xfrm>
          <a:off x="12611735" y="100145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54</xdr:row>
      <xdr:rowOff>61595</xdr:rowOff>
    </xdr:from>
    <xdr:ext cx="400685" cy="259080"/>
    <xdr:sp macro="" textlink="">
      <xdr:nvSpPr>
        <xdr:cNvPr id="651" name="n_4mainValue【保健センター・保健所】&#10;有形固定資産減価償却率"/>
        <xdr:cNvSpPr txBox="1"/>
      </xdr:nvSpPr>
      <xdr:spPr>
        <a:xfrm>
          <a:off x="12611735" y="93198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60" name="テキスト ボックス 659"/>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2" name="直線コネクタ 66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2915" cy="254635"/>
    <xdr:sp macro="" textlink="">
      <xdr:nvSpPr>
        <xdr:cNvPr id="663" name="テキスト ボックス 662"/>
        <xdr:cNvSpPr txBox="1"/>
      </xdr:nvSpPr>
      <xdr:spPr>
        <a:xfrm>
          <a:off x="17820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2915" cy="254635"/>
    <xdr:sp macro="" textlink="">
      <xdr:nvSpPr>
        <xdr:cNvPr id="665" name="テキスト ボックス 664"/>
        <xdr:cNvSpPr txBox="1"/>
      </xdr:nvSpPr>
      <xdr:spPr>
        <a:xfrm>
          <a:off x="17820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2915" cy="254635"/>
    <xdr:sp macro="" textlink="">
      <xdr:nvSpPr>
        <xdr:cNvPr id="667" name="テキスト ボックス 666"/>
        <xdr:cNvSpPr txBox="1"/>
      </xdr:nvSpPr>
      <xdr:spPr>
        <a:xfrm>
          <a:off x="17820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2915" cy="254635"/>
    <xdr:sp macro="" textlink="">
      <xdr:nvSpPr>
        <xdr:cNvPr id="669" name="テキスト ボックス 668"/>
        <xdr:cNvSpPr txBox="1"/>
      </xdr:nvSpPr>
      <xdr:spPr>
        <a:xfrm>
          <a:off x="17820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71" name="テキスト ボックス 670"/>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153035</xdr:rowOff>
    </xdr:from>
    <xdr:to>
      <xdr:col>116</xdr:col>
      <xdr:colOff>62865</xdr:colOff>
      <xdr:row>63</xdr:row>
      <xdr:rowOff>125730</xdr:rowOff>
    </xdr:to>
    <xdr:cxnSp macro="">
      <xdr:nvCxnSpPr>
        <xdr:cNvPr id="673" name="直線コネクタ 672"/>
        <xdr:cNvCxnSpPr/>
      </xdr:nvCxnSpPr>
      <xdr:spPr>
        <a:xfrm flipV="1">
          <a:off x="22160865" y="958278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674"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75" name="直線コネクタ 674"/>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99695</xdr:rowOff>
    </xdr:from>
    <xdr:ext cx="469900" cy="254635"/>
    <xdr:sp macro="" textlink="">
      <xdr:nvSpPr>
        <xdr:cNvPr id="676" name="【保健センター・保健所】&#10;一人当たり面積最大値テキスト"/>
        <xdr:cNvSpPr txBox="1"/>
      </xdr:nvSpPr>
      <xdr:spPr>
        <a:xfrm>
          <a:off x="22199600" y="93579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153035</xdr:rowOff>
    </xdr:from>
    <xdr:to>
      <xdr:col>116</xdr:col>
      <xdr:colOff>152400</xdr:colOff>
      <xdr:row>55</xdr:row>
      <xdr:rowOff>153035</xdr:rowOff>
    </xdr:to>
    <xdr:cxnSp macro="">
      <xdr:nvCxnSpPr>
        <xdr:cNvPr id="677" name="直線コネクタ 676"/>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85090</xdr:rowOff>
    </xdr:from>
    <xdr:ext cx="469900" cy="259080"/>
    <xdr:sp macro="" textlink="">
      <xdr:nvSpPr>
        <xdr:cNvPr id="678" name="【保健センター・保健所】&#10;一人当たり面積平均値テキスト"/>
        <xdr:cNvSpPr txBox="1"/>
      </xdr:nvSpPr>
      <xdr:spPr>
        <a:xfrm>
          <a:off x="22199600" y="10543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106680</xdr:rowOff>
    </xdr:from>
    <xdr:to>
      <xdr:col>116</xdr:col>
      <xdr:colOff>114300</xdr:colOff>
      <xdr:row>62</xdr:row>
      <xdr:rowOff>36830</xdr:rowOff>
    </xdr:to>
    <xdr:sp macro="" textlink="">
      <xdr:nvSpPr>
        <xdr:cNvPr id="679" name="フローチャート: 判断 678"/>
        <xdr:cNvSpPr/>
      </xdr:nvSpPr>
      <xdr:spPr>
        <a:xfrm>
          <a:off x="22110700" y="1056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80" name="フローチャート: 判断 67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125095</xdr:rowOff>
    </xdr:from>
    <xdr:to>
      <xdr:col>107</xdr:col>
      <xdr:colOff>101600</xdr:colOff>
      <xdr:row>62</xdr:row>
      <xdr:rowOff>55245</xdr:rowOff>
    </xdr:to>
    <xdr:sp macro="" textlink="">
      <xdr:nvSpPr>
        <xdr:cNvPr id="681" name="フローチャート: 判断 680"/>
        <xdr:cNvSpPr/>
      </xdr:nvSpPr>
      <xdr:spPr>
        <a:xfrm>
          <a:off x="20383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139065</xdr:rowOff>
    </xdr:from>
    <xdr:to>
      <xdr:col>102</xdr:col>
      <xdr:colOff>165100</xdr:colOff>
      <xdr:row>62</xdr:row>
      <xdr:rowOff>69215</xdr:rowOff>
    </xdr:to>
    <xdr:sp macro="" textlink="">
      <xdr:nvSpPr>
        <xdr:cNvPr id="682" name="フローチャート: 判断 681"/>
        <xdr:cNvSpPr/>
      </xdr:nvSpPr>
      <xdr:spPr>
        <a:xfrm>
          <a:off x="19494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152400</xdr:rowOff>
    </xdr:from>
    <xdr:to>
      <xdr:col>98</xdr:col>
      <xdr:colOff>38100</xdr:colOff>
      <xdr:row>62</xdr:row>
      <xdr:rowOff>82550</xdr:rowOff>
    </xdr:to>
    <xdr:sp macro="" textlink="">
      <xdr:nvSpPr>
        <xdr:cNvPr id="683" name="フローチャート: 判断 682"/>
        <xdr:cNvSpPr/>
      </xdr:nvSpPr>
      <xdr:spPr>
        <a:xfrm>
          <a:off x="18605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84" name="テキスト ボックス 683"/>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85" name="テキスト ボックス 684"/>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86" name="テキスト ボックス 685"/>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87" name="テキスト ボックス 686"/>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88" name="テキスト ボックス 687"/>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63</xdr:row>
      <xdr:rowOff>52070</xdr:rowOff>
    </xdr:from>
    <xdr:to>
      <xdr:col>98</xdr:col>
      <xdr:colOff>38100</xdr:colOff>
      <xdr:row>63</xdr:row>
      <xdr:rowOff>153670</xdr:rowOff>
    </xdr:to>
    <xdr:sp macro="" textlink="">
      <xdr:nvSpPr>
        <xdr:cNvPr id="689" name="楕円 688"/>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67310</xdr:rowOff>
    </xdr:from>
    <xdr:ext cx="469900" cy="259080"/>
    <xdr:sp macro="" textlink="">
      <xdr:nvSpPr>
        <xdr:cNvPr id="690" name="n_1aveValue【保健センター・保健所】&#10;一人当たり面積"/>
        <xdr:cNvSpPr txBox="1"/>
      </xdr:nvSpPr>
      <xdr:spPr>
        <a:xfrm>
          <a:off x="21075650" y="1035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71755</xdr:rowOff>
    </xdr:from>
    <xdr:ext cx="465455" cy="259080"/>
    <xdr:sp macro="" textlink="">
      <xdr:nvSpPr>
        <xdr:cNvPr id="691" name="n_2aveValue【保健センター・保健所】&#10;一人当たり面積"/>
        <xdr:cNvSpPr txBox="1"/>
      </xdr:nvSpPr>
      <xdr:spPr>
        <a:xfrm>
          <a:off x="20199350" y="103587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86360</xdr:rowOff>
    </xdr:from>
    <xdr:ext cx="465455" cy="254635"/>
    <xdr:sp macro="" textlink="">
      <xdr:nvSpPr>
        <xdr:cNvPr id="692" name="n_3aveValue【保健センター・保健所】&#10;一人当たり面積"/>
        <xdr:cNvSpPr txBox="1"/>
      </xdr:nvSpPr>
      <xdr:spPr>
        <a:xfrm>
          <a:off x="19310350" y="103733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99060</xdr:rowOff>
    </xdr:from>
    <xdr:ext cx="465455" cy="254635"/>
    <xdr:sp macro="" textlink="">
      <xdr:nvSpPr>
        <xdr:cNvPr id="693" name="n_4aveValue【保健センター・保健所】&#10;一人当たり面積"/>
        <xdr:cNvSpPr txBox="1"/>
      </xdr:nvSpPr>
      <xdr:spPr>
        <a:xfrm>
          <a:off x="18421350" y="103860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144780</xdr:rowOff>
    </xdr:from>
    <xdr:ext cx="465455" cy="254635"/>
    <xdr:sp macro="" textlink="">
      <xdr:nvSpPr>
        <xdr:cNvPr id="694" name="n_4mainValue【保健センター・保健所】&#10;一人当たり面積"/>
        <xdr:cNvSpPr txBox="1"/>
      </xdr:nvSpPr>
      <xdr:spPr>
        <a:xfrm>
          <a:off x="18421350" y="10946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5" name="正方形/長方形 6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6" name="正方形/長方形 69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7" name="正方形/長方形 69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8" name="正方形/長方形 69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9" name="正方形/長方形 69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0" name="正方形/長方形 69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1" name="正方形/長方形 70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正方形/長方形 70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03" name="テキスト ボックス 702"/>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4" name="直線コネクタ 70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05" name="テキスト ボックス 704"/>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06" name="直線コネクタ 70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2915" cy="259080"/>
    <xdr:sp macro="" textlink="">
      <xdr:nvSpPr>
        <xdr:cNvPr id="707" name="テキスト ボックス 706"/>
        <xdr:cNvSpPr txBox="1"/>
      </xdr:nvSpPr>
      <xdr:spPr>
        <a:xfrm>
          <a:off x="11978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08" name="直線コネクタ 70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709" name="テキスト ボックス 708"/>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10" name="直線コネクタ 70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11" name="テキスト ボックス 71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12" name="直線コネクタ 71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713" name="テキスト ボックス 712"/>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14" name="直線コネクタ 71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15" name="テキスト ボックス 71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16" name="直線コネクタ 71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4645" cy="259080"/>
    <xdr:sp macro="" textlink="">
      <xdr:nvSpPr>
        <xdr:cNvPr id="717" name="テキスト ボックス 716"/>
        <xdr:cNvSpPr txBox="1"/>
      </xdr:nvSpPr>
      <xdr:spPr>
        <a:xfrm>
          <a:off x="12106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64135</xdr:rowOff>
    </xdr:from>
    <xdr:to>
      <xdr:col>85</xdr:col>
      <xdr:colOff>126365</xdr:colOff>
      <xdr:row>86</xdr:row>
      <xdr:rowOff>168910</xdr:rowOff>
    </xdr:to>
    <xdr:cxnSp macro="">
      <xdr:nvCxnSpPr>
        <xdr:cNvPr id="720" name="直線コネクタ 719"/>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2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22" name="直線コネクタ 72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40360" cy="258445"/>
    <xdr:sp macro="" textlink="">
      <xdr:nvSpPr>
        <xdr:cNvPr id="723" name="【消防施設】&#10;有形固定資産減価償却率最大値テキスト"/>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64135</xdr:rowOff>
    </xdr:from>
    <xdr:to>
      <xdr:col>86</xdr:col>
      <xdr:colOff>25400</xdr:colOff>
      <xdr:row>78</xdr:row>
      <xdr:rowOff>64135</xdr:rowOff>
    </xdr:to>
    <xdr:cxnSp macro="">
      <xdr:nvCxnSpPr>
        <xdr:cNvPr id="724" name="直線コネクタ 723"/>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88265</xdr:rowOff>
    </xdr:from>
    <xdr:ext cx="405130" cy="254635"/>
    <xdr:sp macro="" textlink="">
      <xdr:nvSpPr>
        <xdr:cNvPr id="725" name="【消防施設】&#10;有形固定資産減価償却率平均値テキスト"/>
        <xdr:cNvSpPr txBox="1"/>
      </xdr:nvSpPr>
      <xdr:spPr>
        <a:xfrm>
          <a:off x="16357600" y="1414716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109855</xdr:rowOff>
    </xdr:from>
    <xdr:to>
      <xdr:col>85</xdr:col>
      <xdr:colOff>177800</xdr:colOff>
      <xdr:row>83</xdr:row>
      <xdr:rowOff>40640</xdr:rowOff>
    </xdr:to>
    <xdr:sp macro="" textlink="">
      <xdr:nvSpPr>
        <xdr:cNvPr id="726" name="フローチャート: 判断 725"/>
        <xdr:cNvSpPr/>
      </xdr:nvSpPr>
      <xdr:spPr>
        <a:xfrm>
          <a:off x="162687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129540</xdr:rowOff>
    </xdr:from>
    <xdr:to>
      <xdr:col>81</xdr:col>
      <xdr:colOff>101600</xdr:colOff>
      <xdr:row>83</xdr:row>
      <xdr:rowOff>59690</xdr:rowOff>
    </xdr:to>
    <xdr:sp macro="" textlink="">
      <xdr:nvSpPr>
        <xdr:cNvPr id="727" name="フローチャート: 判断 726"/>
        <xdr:cNvSpPr/>
      </xdr:nvSpPr>
      <xdr:spPr>
        <a:xfrm>
          <a:off x="15430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1905</xdr:rowOff>
    </xdr:from>
    <xdr:to>
      <xdr:col>76</xdr:col>
      <xdr:colOff>165100</xdr:colOff>
      <xdr:row>83</xdr:row>
      <xdr:rowOff>103505</xdr:rowOff>
    </xdr:to>
    <xdr:sp macro="" textlink="">
      <xdr:nvSpPr>
        <xdr:cNvPr id="728" name="フローチャート: 判断 727"/>
        <xdr:cNvSpPr/>
      </xdr:nvSpPr>
      <xdr:spPr>
        <a:xfrm>
          <a:off x="14541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29" name="フローチャート: 判断 728"/>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30" name="フローチャート: 判断 729"/>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31" name="テキスト ボックス 73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32" name="テキスト ボックス 73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33" name="テキスト ボックス 73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34" name="テキスト ボックス 73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35" name="テキスト ボックス 73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83820</xdr:rowOff>
    </xdr:from>
    <xdr:to>
      <xdr:col>85</xdr:col>
      <xdr:colOff>177800</xdr:colOff>
      <xdr:row>83</xdr:row>
      <xdr:rowOff>13970</xdr:rowOff>
    </xdr:to>
    <xdr:sp macro="" textlink="">
      <xdr:nvSpPr>
        <xdr:cNvPr id="736" name="楕円 735"/>
        <xdr:cNvSpPr/>
      </xdr:nvSpPr>
      <xdr:spPr>
        <a:xfrm>
          <a:off x="162687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106680</xdr:rowOff>
    </xdr:from>
    <xdr:ext cx="405130" cy="259080"/>
    <xdr:sp macro="" textlink="">
      <xdr:nvSpPr>
        <xdr:cNvPr id="737" name="【消防施設】&#10;有形固定資産減価償却率該当値テキスト"/>
        <xdr:cNvSpPr txBox="1"/>
      </xdr:nvSpPr>
      <xdr:spPr>
        <a:xfrm>
          <a:off x="16357600" y="13994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49530</xdr:rowOff>
    </xdr:from>
    <xdr:to>
      <xdr:col>81</xdr:col>
      <xdr:colOff>101600</xdr:colOff>
      <xdr:row>82</xdr:row>
      <xdr:rowOff>151130</xdr:rowOff>
    </xdr:to>
    <xdr:sp macro="" textlink="">
      <xdr:nvSpPr>
        <xdr:cNvPr id="738" name="楕円 737"/>
        <xdr:cNvSpPr/>
      </xdr:nvSpPr>
      <xdr:spPr>
        <a:xfrm>
          <a:off x="154305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100330</xdr:rowOff>
    </xdr:from>
    <xdr:to>
      <xdr:col>85</xdr:col>
      <xdr:colOff>127000</xdr:colOff>
      <xdr:row>82</xdr:row>
      <xdr:rowOff>134620</xdr:rowOff>
    </xdr:to>
    <xdr:cxnSp macro="">
      <xdr:nvCxnSpPr>
        <xdr:cNvPr id="739" name="直線コネクタ 738"/>
        <xdr:cNvCxnSpPr/>
      </xdr:nvCxnSpPr>
      <xdr:spPr>
        <a:xfrm>
          <a:off x="15481300" y="141592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161925</xdr:rowOff>
    </xdr:from>
    <xdr:to>
      <xdr:col>76</xdr:col>
      <xdr:colOff>165100</xdr:colOff>
      <xdr:row>82</xdr:row>
      <xdr:rowOff>92075</xdr:rowOff>
    </xdr:to>
    <xdr:sp macro="" textlink="">
      <xdr:nvSpPr>
        <xdr:cNvPr id="740" name="楕円 739"/>
        <xdr:cNvSpPr/>
      </xdr:nvSpPr>
      <xdr:spPr>
        <a:xfrm>
          <a:off x="1454150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41275</xdr:rowOff>
    </xdr:from>
    <xdr:to>
      <xdr:col>81</xdr:col>
      <xdr:colOff>50800</xdr:colOff>
      <xdr:row>82</xdr:row>
      <xdr:rowOff>100330</xdr:rowOff>
    </xdr:to>
    <xdr:cxnSp macro="">
      <xdr:nvCxnSpPr>
        <xdr:cNvPr id="741" name="直線コネクタ 740"/>
        <xdr:cNvCxnSpPr/>
      </xdr:nvCxnSpPr>
      <xdr:spPr>
        <a:xfrm>
          <a:off x="14592300" y="141001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3810</xdr:rowOff>
    </xdr:from>
    <xdr:to>
      <xdr:col>72</xdr:col>
      <xdr:colOff>38100</xdr:colOff>
      <xdr:row>82</xdr:row>
      <xdr:rowOff>105410</xdr:rowOff>
    </xdr:to>
    <xdr:sp macro="" textlink="">
      <xdr:nvSpPr>
        <xdr:cNvPr id="742" name="楕円 741"/>
        <xdr:cNvSpPr/>
      </xdr:nvSpPr>
      <xdr:spPr>
        <a:xfrm>
          <a:off x="136525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41275</xdr:rowOff>
    </xdr:from>
    <xdr:to>
      <xdr:col>76</xdr:col>
      <xdr:colOff>114300</xdr:colOff>
      <xdr:row>82</xdr:row>
      <xdr:rowOff>54610</xdr:rowOff>
    </xdr:to>
    <xdr:cxnSp macro="">
      <xdr:nvCxnSpPr>
        <xdr:cNvPr id="743" name="直線コネクタ 742"/>
        <xdr:cNvCxnSpPr/>
      </xdr:nvCxnSpPr>
      <xdr:spPr>
        <a:xfrm flipV="1">
          <a:off x="13703300" y="14100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130810</xdr:rowOff>
    </xdr:from>
    <xdr:to>
      <xdr:col>67</xdr:col>
      <xdr:colOff>101600</xdr:colOff>
      <xdr:row>82</xdr:row>
      <xdr:rowOff>60960</xdr:rowOff>
    </xdr:to>
    <xdr:sp macro="" textlink="">
      <xdr:nvSpPr>
        <xdr:cNvPr id="744" name="楕円 743"/>
        <xdr:cNvSpPr/>
      </xdr:nvSpPr>
      <xdr:spPr>
        <a:xfrm>
          <a:off x="127635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10160</xdr:rowOff>
    </xdr:from>
    <xdr:to>
      <xdr:col>71</xdr:col>
      <xdr:colOff>177800</xdr:colOff>
      <xdr:row>82</xdr:row>
      <xdr:rowOff>54610</xdr:rowOff>
    </xdr:to>
    <xdr:cxnSp macro="">
      <xdr:nvCxnSpPr>
        <xdr:cNvPr id="745" name="直線コネクタ 744"/>
        <xdr:cNvCxnSpPr/>
      </xdr:nvCxnSpPr>
      <xdr:spPr>
        <a:xfrm>
          <a:off x="12814300" y="140690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50800</xdr:rowOff>
    </xdr:from>
    <xdr:ext cx="405130" cy="259080"/>
    <xdr:sp macro="" textlink="">
      <xdr:nvSpPr>
        <xdr:cNvPr id="746" name="n_1aveValue【消防施設】&#10;有形固定資産減価償却率"/>
        <xdr:cNvSpPr txBox="1"/>
      </xdr:nvSpPr>
      <xdr:spPr>
        <a:xfrm>
          <a:off x="15266035" y="1428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94615</xdr:rowOff>
    </xdr:from>
    <xdr:ext cx="400685" cy="259080"/>
    <xdr:sp macro="" textlink="">
      <xdr:nvSpPr>
        <xdr:cNvPr id="747" name="n_2aveValue【消防施設】&#10;有形固定資産減価償却率"/>
        <xdr:cNvSpPr txBox="1"/>
      </xdr:nvSpPr>
      <xdr:spPr>
        <a:xfrm>
          <a:off x="14389735" y="143249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125730</xdr:rowOff>
    </xdr:from>
    <xdr:ext cx="400685" cy="259080"/>
    <xdr:sp macro="" textlink="">
      <xdr:nvSpPr>
        <xdr:cNvPr id="748" name="n_3aveValue【消防施設】&#10;有形固定資産減価償却率"/>
        <xdr:cNvSpPr txBox="1"/>
      </xdr:nvSpPr>
      <xdr:spPr>
        <a:xfrm>
          <a:off x="13500735" y="143560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11430</xdr:rowOff>
    </xdr:from>
    <xdr:ext cx="400685" cy="259080"/>
    <xdr:sp macro="" textlink="">
      <xdr:nvSpPr>
        <xdr:cNvPr id="749" name="n_4aveValue【消防施設】&#10;有形固定資産減価償却率"/>
        <xdr:cNvSpPr txBox="1"/>
      </xdr:nvSpPr>
      <xdr:spPr>
        <a:xfrm>
          <a:off x="12611735" y="14241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167640</xdr:rowOff>
    </xdr:from>
    <xdr:ext cx="405130" cy="254635"/>
    <xdr:sp macro="" textlink="">
      <xdr:nvSpPr>
        <xdr:cNvPr id="750" name="n_1mainValue【消防施設】&#10;有形固定資産減価償却率"/>
        <xdr:cNvSpPr txBox="1"/>
      </xdr:nvSpPr>
      <xdr:spPr>
        <a:xfrm>
          <a:off x="15266035" y="138836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109220</xdr:rowOff>
    </xdr:from>
    <xdr:ext cx="400685" cy="254635"/>
    <xdr:sp macro="" textlink="">
      <xdr:nvSpPr>
        <xdr:cNvPr id="751" name="n_2mainValue【消防施設】&#10;有形固定資産減価償却率"/>
        <xdr:cNvSpPr txBox="1"/>
      </xdr:nvSpPr>
      <xdr:spPr>
        <a:xfrm>
          <a:off x="14389735" y="138252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121920</xdr:rowOff>
    </xdr:from>
    <xdr:ext cx="400685" cy="254635"/>
    <xdr:sp macro="" textlink="">
      <xdr:nvSpPr>
        <xdr:cNvPr id="752" name="n_3mainValue【消防施設】&#10;有形固定資産減価償却率"/>
        <xdr:cNvSpPr txBox="1"/>
      </xdr:nvSpPr>
      <xdr:spPr>
        <a:xfrm>
          <a:off x="13500735" y="138379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77470</xdr:rowOff>
    </xdr:from>
    <xdr:ext cx="400685" cy="254635"/>
    <xdr:sp macro="" textlink="">
      <xdr:nvSpPr>
        <xdr:cNvPr id="753" name="n_4mainValue【消防施設】&#10;有形固定資産減価償却率"/>
        <xdr:cNvSpPr txBox="1"/>
      </xdr:nvSpPr>
      <xdr:spPr>
        <a:xfrm>
          <a:off x="12611735" y="137934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5" name="正方形/長方形 75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6" name="正方形/長方形 75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7" name="正方形/長方形 75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8" name="正方形/長方形 75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9" name="正方形/長方形 75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0" name="正方形/長方形 75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1" name="正方形/長方形 76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62" name="テキスト ボックス 761"/>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3" name="直線コネクタ 76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4" name="直線コネクタ 76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2915" cy="259080"/>
    <xdr:sp macro="" textlink="">
      <xdr:nvSpPr>
        <xdr:cNvPr id="765" name="テキスト ボックス 764"/>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6" name="直線コネクタ 76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2915" cy="259080"/>
    <xdr:sp macro="" textlink="">
      <xdr:nvSpPr>
        <xdr:cNvPr id="767" name="テキスト ボックス 766"/>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8" name="直線コネクタ 76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2915" cy="259080"/>
    <xdr:sp macro="" textlink="">
      <xdr:nvSpPr>
        <xdr:cNvPr id="769" name="テキスト ボックス 768"/>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0" name="直線コネクタ 76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2915" cy="259080"/>
    <xdr:sp macro="" textlink="">
      <xdr:nvSpPr>
        <xdr:cNvPr id="771" name="テキスト ボックス 770"/>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2" name="直線コネクタ 77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773" name="テキスト ボックス 772"/>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12700</xdr:rowOff>
    </xdr:from>
    <xdr:to>
      <xdr:col>116</xdr:col>
      <xdr:colOff>62865</xdr:colOff>
      <xdr:row>86</xdr:row>
      <xdr:rowOff>26670</xdr:rowOff>
    </xdr:to>
    <xdr:cxnSp macro="">
      <xdr:nvCxnSpPr>
        <xdr:cNvPr id="775" name="直線コネクタ 774"/>
        <xdr:cNvCxnSpPr/>
      </xdr:nvCxnSpPr>
      <xdr:spPr>
        <a:xfrm flipV="1">
          <a:off x="22160865" y="1338580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30480</xdr:rowOff>
    </xdr:from>
    <xdr:ext cx="469900" cy="254635"/>
    <xdr:sp macro="" textlink="">
      <xdr:nvSpPr>
        <xdr:cNvPr id="776" name="【消防施設】&#10;一人当たり面積最小値テキスト"/>
        <xdr:cNvSpPr txBox="1"/>
      </xdr:nvSpPr>
      <xdr:spPr>
        <a:xfrm>
          <a:off x="22199600" y="147751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77" name="直線コネクタ 776"/>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130810</xdr:rowOff>
    </xdr:from>
    <xdr:ext cx="469900" cy="259080"/>
    <xdr:sp macro="" textlink="">
      <xdr:nvSpPr>
        <xdr:cNvPr id="778" name="【消防施設】&#10;一人当たり面積最大値テキスト"/>
        <xdr:cNvSpPr txBox="1"/>
      </xdr:nvSpPr>
      <xdr:spPr>
        <a:xfrm>
          <a:off x="22199600" y="1316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12700</xdr:rowOff>
    </xdr:from>
    <xdr:to>
      <xdr:col>116</xdr:col>
      <xdr:colOff>152400</xdr:colOff>
      <xdr:row>78</xdr:row>
      <xdr:rowOff>12700</xdr:rowOff>
    </xdr:to>
    <xdr:cxnSp macro="">
      <xdr:nvCxnSpPr>
        <xdr:cNvPr id="779" name="直線コネクタ 778"/>
        <xdr:cNvCxnSpPr/>
      </xdr:nvCxnSpPr>
      <xdr:spPr>
        <a:xfrm>
          <a:off x="22072600" y="1338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64135</xdr:rowOff>
    </xdr:from>
    <xdr:ext cx="469900" cy="254635"/>
    <xdr:sp macro="" textlink="">
      <xdr:nvSpPr>
        <xdr:cNvPr id="780" name="【消防施設】&#10;一人当たり面積平均値テキスト"/>
        <xdr:cNvSpPr txBox="1"/>
      </xdr:nvSpPr>
      <xdr:spPr>
        <a:xfrm>
          <a:off x="22199600" y="144659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86360</xdr:rowOff>
    </xdr:from>
    <xdr:to>
      <xdr:col>116</xdr:col>
      <xdr:colOff>114300</xdr:colOff>
      <xdr:row>85</xdr:row>
      <xdr:rowOff>15875</xdr:rowOff>
    </xdr:to>
    <xdr:sp macro="" textlink="">
      <xdr:nvSpPr>
        <xdr:cNvPr id="781" name="フローチャート: 判断 780"/>
        <xdr:cNvSpPr/>
      </xdr:nvSpPr>
      <xdr:spPr>
        <a:xfrm>
          <a:off x="22110700" y="14488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120650</xdr:rowOff>
    </xdr:from>
    <xdr:to>
      <xdr:col>112</xdr:col>
      <xdr:colOff>38100</xdr:colOff>
      <xdr:row>85</xdr:row>
      <xdr:rowOff>50165</xdr:rowOff>
    </xdr:to>
    <xdr:sp macro="" textlink="">
      <xdr:nvSpPr>
        <xdr:cNvPr id="782" name="フローチャート: 判断 781"/>
        <xdr:cNvSpPr/>
      </xdr:nvSpPr>
      <xdr:spPr>
        <a:xfrm>
          <a:off x="21272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118745</xdr:rowOff>
    </xdr:to>
    <xdr:sp macro="" textlink="">
      <xdr:nvSpPr>
        <xdr:cNvPr id="783" name="フローチャート: 判断 782"/>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14605</xdr:rowOff>
    </xdr:from>
    <xdr:to>
      <xdr:col>102</xdr:col>
      <xdr:colOff>165100</xdr:colOff>
      <xdr:row>84</xdr:row>
      <xdr:rowOff>116205</xdr:rowOff>
    </xdr:to>
    <xdr:sp macro="" textlink="">
      <xdr:nvSpPr>
        <xdr:cNvPr id="784" name="フローチャート: 判断 783"/>
        <xdr:cNvSpPr/>
      </xdr:nvSpPr>
      <xdr:spPr>
        <a:xfrm>
          <a:off x="19494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124460</xdr:rowOff>
    </xdr:from>
    <xdr:to>
      <xdr:col>98</xdr:col>
      <xdr:colOff>38100</xdr:colOff>
      <xdr:row>85</xdr:row>
      <xdr:rowOff>54610</xdr:rowOff>
    </xdr:to>
    <xdr:sp macro="" textlink="">
      <xdr:nvSpPr>
        <xdr:cNvPr id="785" name="フローチャート: 判断 784"/>
        <xdr:cNvSpPr/>
      </xdr:nvSpPr>
      <xdr:spPr>
        <a:xfrm>
          <a:off x="18605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86" name="テキスト ボックス 78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87" name="テキスト ボックス 78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88" name="テキスト ボックス 78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89" name="テキスト ボックス 78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90" name="テキスト ボックス 78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12700</xdr:rowOff>
    </xdr:from>
    <xdr:to>
      <xdr:col>116</xdr:col>
      <xdr:colOff>114300</xdr:colOff>
      <xdr:row>83</xdr:row>
      <xdr:rowOff>114300</xdr:rowOff>
    </xdr:to>
    <xdr:sp macro="" textlink="">
      <xdr:nvSpPr>
        <xdr:cNvPr id="791" name="楕円 790"/>
        <xdr:cNvSpPr/>
      </xdr:nvSpPr>
      <xdr:spPr>
        <a:xfrm>
          <a:off x="221107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35560</xdr:rowOff>
    </xdr:from>
    <xdr:ext cx="469900" cy="259080"/>
    <xdr:sp macro="" textlink="">
      <xdr:nvSpPr>
        <xdr:cNvPr id="792" name="【消防施設】&#10;一人当たり面積該当値テキスト"/>
        <xdr:cNvSpPr txBox="1"/>
      </xdr:nvSpPr>
      <xdr:spPr>
        <a:xfrm>
          <a:off x="22199600" y="1409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138430</xdr:rowOff>
    </xdr:from>
    <xdr:to>
      <xdr:col>112</xdr:col>
      <xdr:colOff>38100</xdr:colOff>
      <xdr:row>83</xdr:row>
      <xdr:rowOff>68580</xdr:rowOff>
    </xdr:to>
    <xdr:sp macro="" textlink="">
      <xdr:nvSpPr>
        <xdr:cNvPr id="793" name="楕円 792"/>
        <xdr:cNvSpPr/>
      </xdr:nvSpPr>
      <xdr:spPr>
        <a:xfrm>
          <a:off x="21272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17780</xdr:rowOff>
    </xdr:from>
    <xdr:to>
      <xdr:col>116</xdr:col>
      <xdr:colOff>63500</xdr:colOff>
      <xdr:row>83</xdr:row>
      <xdr:rowOff>63500</xdr:rowOff>
    </xdr:to>
    <xdr:cxnSp macro="">
      <xdr:nvCxnSpPr>
        <xdr:cNvPr id="794" name="直線コネクタ 793"/>
        <xdr:cNvCxnSpPr/>
      </xdr:nvCxnSpPr>
      <xdr:spPr>
        <a:xfrm>
          <a:off x="21323300" y="142481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95" name="楕円 794"/>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17780</xdr:rowOff>
    </xdr:from>
    <xdr:to>
      <xdr:col>111</xdr:col>
      <xdr:colOff>177800</xdr:colOff>
      <xdr:row>83</xdr:row>
      <xdr:rowOff>26670</xdr:rowOff>
    </xdr:to>
    <xdr:cxnSp macro="">
      <xdr:nvCxnSpPr>
        <xdr:cNvPr id="796" name="直線コネクタ 795"/>
        <xdr:cNvCxnSpPr/>
      </xdr:nvCxnSpPr>
      <xdr:spPr>
        <a:xfrm flipV="1">
          <a:off x="20434300" y="142481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97" name="楕円 796"/>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38100</xdr:rowOff>
    </xdr:to>
    <xdr:cxnSp macro="">
      <xdr:nvCxnSpPr>
        <xdr:cNvPr id="798" name="直線コネクタ 797"/>
        <xdr:cNvCxnSpPr/>
      </xdr:nvCxnSpPr>
      <xdr:spPr>
        <a:xfrm flipV="1">
          <a:off x="19545300" y="14257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167640</xdr:rowOff>
    </xdr:from>
    <xdr:to>
      <xdr:col>98</xdr:col>
      <xdr:colOff>38100</xdr:colOff>
      <xdr:row>83</xdr:row>
      <xdr:rowOff>97790</xdr:rowOff>
    </xdr:to>
    <xdr:sp macro="" textlink="">
      <xdr:nvSpPr>
        <xdr:cNvPr id="799" name="楕円 798"/>
        <xdr:cNvSpPr/>
      </xdr:nvSpPr>
      <xdr:spPr>
        <a:xfrm>
          <a:off x="186055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46990</xdr:rowOff>
    </xdr:to>
    <xdr:cxnSp macro="">
      <xdr:nvCxnSpPr>
        <xdr:cNvPr id="800" name="直線コネクタ 799"/>
        <xdr:cNvCxnSpPr/>
      </xdr:nvCxnSpPr>
      <xdr:spPr>
        <a:xfrm flipV="1">
          <a:off x="18656300" y="14268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41275</xdr:rowOff>
    </xdr:from>
    <xdr:ext cx="469900" cy="254635"/>
    <xdr:sp macro="" textlink="">
      <xdr:nvSpPr>
        <xdr:cNvPr id="801" name="n_1aveValue【消防施設】&#10;一人当たり面積"/>
        <xdr:cNvSpPr txBox="1"/>
      </xdr:nvSpPr>
      <xdr:spPr>
        <a:xfrm>
          <a:off x="21075650" y="146145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109855</xdr:rowOff>
    </xdr:from>
    <xdr:ext cx="465455" cy="254635"/>
    <xdr:sp macro="" textlink="">
      <xdr:nvSpPr>
        <xdr:cNvPr id="802" name="n_2aveValue【消防施設】&#10;一人当たり面積"/>
        <xdr:cNvSpPr txBox="1"/>
      </xdr:nvSpPr>
      <xdr:spPr>
        <a:xfrm>
          <a:off x="20199350" y="145116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107315</xdr:rowOff>
    </xdr:from>
    <xdr:ext cx="465455" cy="259080"/>
    <xdr:sp macro="" textlink="">
      <xdr:nvSpPr>
        <xdr:cNvPr id="803" name="n_3aveValue【消防施設】&#10;一人当たり面積"/>
        <xdr:cNvSpPr txBox="1"/>
      </xdr:nvSpPr>
      <xdr:spPr>
        <a:xfrm>
          <a:off x="19310350" y="14509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45720</xdr:rowOff>
    </xdr:from>
    <xdr:ext cx="465455" cy="259080"/>
    <xdr:sp macro="" textlink="">
      <xdr:nvSpPr>
        <xdr:cNvPr id="804" name="n_4aveValue【消防施設】&#10;一人当たり面積"/>
        <xdr:cNvSpPr txBox="1"/>
      </xdr:nvSpPr>
      <xdr:spPr>
        <a:xfrm>
          <a:off x="18421350" y="14618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85090</xdr:rowOff>
    </xdr:from>
    <xdr:ext cx="469900" cy="259080"/>
    <xdr:sp macro="" textlink="">
      <xdr:nvSpPr>
        <xdr:cNvPr id="805" name="n_1mainValue【消防施設】&#10;一人当たり面積"/>
        <xdr:cNvSpPr txBox="1"/>
      </xdr:nvSpPr>
      <xdr:spPr>
        <a:xfrm>
          <a:off x="21075650" y="13972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93980</xdr:rowOff>
    </xdr:from>
    <xdr:ext cx="465455" cy="259080"/>
    <xdr:sp macro="" textlink="">
      <xdr:nvSpPr>
        <xdr:cNvPr id="806" name="n_2mainValue【消防施設】&#10;一人当たり面積"/>
        <xdr:cNvSpPr txBox="1"/>
      </xdr:nvSpPr>
      <xdr:spPr>
        <a:xfrm>
          <a:off x="20199350" y="139814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105410</xdr:rowOff>
    </xdr:from>
    <xdr:ext cx="465455" cy="259080"/>
    <xdr:sp macro="" textlink="">
      <xdr:nvSpPr>
        <xdr:cNvPr id="807" name="n_3mainValue【消防施設】&#10;一人当たり面積"/>
        <xdr:cNvSpPr txBox="1"/>
      </xdr:nvSpPr>
      <xdr:spPr>
        <a:xfrm>
          <a:off x="19310350" y="13992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114300</xdr:rowOff>
    </xdr:from>
    <xdr:ext cx="465455" cy="259080"/>
    <xdr:sp macro="" textlink="">
      <xdr:nvSpPr>
        <xdr:cNvPr id="808" name="n_4mainValue【消防施設】&#10;一人当たり面積"/>
        <xdr:cNvSpPr txBox="1"/>
      </xdr:nvSpPr>
      <xdr:spPr>
        <a:xfrm>
          <a:off x="18421350" y="14001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9" name="正方形/長方形 8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0" name="正方形/長方形 8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1" name="正方形/長方形 8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2" name="正方形/長方形 8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3" name="正方形/長方形 8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4" name="正方形/長方形 8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5" name="正方形/長方形 8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正方形/長方形 8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17" name="テキスト ボックス 81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8" name="直線コネクタ 8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19" name="テキスト ボックス 818"/>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20" name="直線コネクタ 81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821" name="テキスト ボックス 820"/>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22" name="直線コネクタ 82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23" name="テキスト ボックス 82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24" name="直線コネクタ 82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825" name="テキスト ボックス 824"/>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26" name="直線コネクタ 82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27" name="テキスト ボックス 82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28" name="直線コネクタ 82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29" name="テキスト ボックス 82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30" name="直線コネクタ 82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831" name="テキスト ボックス 830"/>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2" name="直線コネクタ 83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89535</xdr:rowOff>
    </xdr:from>
    <xdr:to>
      <xdr:col>85</xdr:col>
      <xdr:colOff>126365</xdr:colOff>
      <xdr:row>109</xdr:row>
      <xdr:rowOff>9525</xdr:rowOff>
    </xdr:to>
    <xdr:cxnSp macro="">
      <xdr:nvCxnSpPr>
        <xdr:cNvPr id="834" name="直線コネクタ 833"/>
        <xdr:cNvCxnSpPr/>
      </xdr:nvCxnSpPr>
      <xdr:spPr>
        <a:xfrm flipV="1">
          <a:off x="16318865" y="1723453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13335</xdr:rowOff>
    </xdr:from>
    <xdr:ext cx="405130" cy="259080"/>
    <xdr:sp macro="" textlink="">
      <xdr:nvSpPr>
        <xdr:cNvPr id="835" name="【庁舎】&#10;有形固定資産減価償却率最小値テキスト"/>
        <xdr:cNvSpPr txBox="1"/>
      </xdr:nvSpPr>
      <xdr:spPr>
        <a:xfrm>
          <a:off x="16357600" y="187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9525</xdr:rowOff>
    </xdr:from>
    <xdr:to>
      <xdr:col>86</xdr:col>
      <xdr:colOff>25400</xdr:colOff>
      <xdr:row>109</xdr:row>
      <xdr:rowOff>9525</xdr:rowOff>
    </xdr:to>
    <xdr:cxnSp macro="">
      <xdr:nvCxnSpPr>
        <xdr:cNvPr id="836" name="直線コネクタ 835"/>
        <xdr:cNvCxnSpPr/>
      </xdr:nvCxnSpPr>
      <xdr:spPr>
        <a:xfrm>
          <a:off x="16230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36195</xdr:rowOff>
    </xdr:from>
    <xdr:ext cx="340360" cy="259080"/>
    <xdr:sp macro="" textlink="">
      <xdr:nvSpPr>
        <xdr:cNvPr id="837" name="【庁舎】&#10;有形固定資産減価償却率最大値テキスト"/>
        <xdr:cNvSpPr txBox="1"/>
      </xdr:nvSpPr>
      <xdr:spPr>
        <a:xfrm>
          <a:off x="16357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89535</xdr:rowOff>
    </xdr:from>
    <xdr:to>
      <xdr:col>86</xdr:col>
      <xdr:colOff>25400</xdr:colOff>
      <xdr:row>100</xdr:row>
      <xdr:rowOff>89535</xdr:rowOff>
    </xdr:to>
    <xdr:cxnSp macro="">
      <xdr:nvCxnSpPr>
        <xdr:cNvPr id="838" name="直線コネクタ 837"/>
        <xdr:cNvCxnSpPr/>
      </xdr:nvCxnSpPr>
      <xdr:spPr>
        <a:xfrm>
          <a:off x="16230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64770</xdr:rowOff>
    </xdr:from>
    <xdr:ext cx="405130" cy="254635"/>
    <xdr:sp macro="" textlink="">
      <xdr:nvSpPr>
        <xdr:cNvPr id="839" name="【庁舎】&#10;有形固定資産減価償却率平均値テキスト"/>
        <xdr:cNvSpPr txBox="1"/>
      </xdr:nvSpPr>
      <xdr:spPr>
        <a:xfrm>
          <a:off x="16357600" y="1772412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41910</xdr:rowOff>
    </xdr:from>
    <xdr:to>
      <xdr:col>85</xdr:col>
      <xdr:colOff>177800</xdr:colOff>
      <xdr:row>104</xdr:row>
      <xdr:rowOff>143510</xdr:rowOff>
    </xdr:to>
    <xdr:sp macro="" textlink="">
      <xdr:nvSpPr>
        <xdr:cNvPr id="840" name="フローチャート: 判断 839"/>
        <xdr:cNvSpPr/>
      </xdr:nvSpPr>
      <xdr:spPr>
        <a:xfrm>
          <a:off x="162687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41910</xdr:rowOff>
    </xdr:from>
    <xdr:to>
      <xdr:col>81</xdr:col>
      <xdr:colOff>101600</xdr:colOff>
      <xdr:row>104</xdr:row>
      <xdr:rowOff>143510</xdr:rowOff>
    </xdr:to>
    <xdr:sp macro="" textlink="">
      <xdr:nvSpPr>
        <xdr:cNvPr id="841" name="フローチャート: 判断 840"/>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111760</xdr:rowOff>
    </xdr:from>
    <xdr:to>
      <xdr:col>76</xdr:col>
      <xdr:colOff>165100</xdr:colOff>
      <xdr:row>105</xdr:row>
      <xdr:rowOff>41910</xdr:rowOff>
    </xdr:to>
    <xdr:sp macro="" textlink="">
      <xdr:nvSpPr>
        <xdr:cNvPr id="842" name="フローチャート: 判断 841"/>
        <xdr:cNvSpPr/>
      </xdr:nvSpPr>
      <xdr:spPr>
        <a:xfrm>
          <a:off x="14541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164465</xdr:rowOff>
    </xdr:from>
    <xdr:to>
      <xdr:col>72</xdr:col>
      <xdr:colOff>38100</xdr:colOff>
      <xdr:row>105</xdr:row>
      <xdr:rowOff>94615</xdr:rowOff>
    </xdr:to>
    <xdr:sp macro="" textlink="">
      <xdr:nvSpPr>
        <xdr:cNvPr id="843" name="フローチャート: 判断 842"/>
        <xdr:cNvSpPr/>
      </xdr:nvSpPr>
      <xdr:spPr>
        <a:xfrm>
          <a:off x="13652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168910</xdr:rowOff>
    </xdr:from>
    <xdr:to>
      <xdr:col>67</xdr:col>
      <xdr:colOff>101600</xdr:colOff>
      <xdr:row>105</xdr:row>
      <xdr:rowOff>99060</xdr:rowOff>
    </xdr:to>
    <xdr:sp macro="" textlink="">
      <xdr:nvSpPr>
        <xdr:cNvPr id="844" name="フローチャート: 判断 843"/>
        <xdr:cNvSpPr/>
      </xdr:nvSpPr>
      <xdr:spPr>
        <a:xfrm>
          <a:off x="12763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45" name="テキスト ボックス 84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46" name="テキスト ボックス 84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47" name="テキスト ボックス 84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48" name="テキスト ボックス 84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49" name="テキスト ボックス 84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67945</xdr:rowOff>
    </xdr:from>
    <xdr:to>
      <xdr:col>85</xdr:col>
      <xdr:colOff>177800</xdr:colOff>
      <xdr:row>105</xdr:row>
      <xdr:rowOff>169545</xdr:rowOff>
    </xdr:to>
    <xdr:sp macro="" textlink="">
      <xdr:nvSpPr>
        <xdr:cNvPr id="850" name="楕円 849"/>
        <xdr:cNvSpPr/>
      </xdr:nvSpPr>
      <xdr:spPr>
        <a:xfrm>
          <a:off x="162687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46355</xdr:rowOff>
    </xdr:from>
    <xdr:ext cx="405130" cy="259080"/>
    <xdr:sp macro="" textlink="">
      <xdr:nvSpPr>
        <xdr:cNvPr id="851" name="【庁舎】&#10;有形固定資産減価償却率該当値テキスト"/>
        <xdr:cNvSpPr txBox="1"/>
      </xdr:nvSpPr>
      <xdr:spPr>
        <a:xfrm>
          <a:off x="16357600" y="1804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45085</xdr:rowOff>
    </xdr:from>
    <xdr:to>
      <xdr:col>81</xdr:col>
      <xdr:colOff>101600</xdr:colOff>
      <xdr:row>105</xdr:row>
      <xdr:rowOff>146685</xdr:rowOff>
    </xdr:to>
    <xdr:sp macro="" textlink="">
      <xdr:nvSpPr>
        <xdr:cNvPr id="852" name="楕円 851"/>
        <xdr:cNvSpPr/>
      </xdr:nvSpPr>
      <xdr:spPr>
        <a:xfrm>
          <a:off x="154305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95885</xdr:rowOff>
    </xdr:from>
    <xdr:to>
      <xdr:col>85</xdr:col>
      <xdr:colOff>127000</xdr:colOff>
      <xdr:row>105</xdr:row>
      <xdr:rowOff>118745</xdr:rowOff>
    </xdr:to>
    <xdr:cxnSp macro="">
      <xdr:nvCxnSpPr>
        <xdr:cNvPr id="853" name="直線コネクタ 852"/>
        <xdr:cNvCxnSpPr/>
      </xdr:nvCxnSpPr>
      <xdr:spPr>
        <a:xfrm>
          <a:off x="15481300" y="180981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54" name="楕円 853"/>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95885</xdr:rowOff>
    </xdr:to>
    <xdr:cxnSp macro="">
      <xdr:nvCxnSpPr>
        <xdr:cNvPr id="855" name="直線コネクタ 854"/>
        <xdr:cNvCxnSpPr/>
      </xdr:nvCxnSpPr>
      <xdr:spPr>
        <a:xfrm>
          <a:off x="14592300" y="180327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50165</xdr:rowOff>
    </xdr:to>
    <xdr:sp macro="" textlink="">
      <xdr:nvSpPr>
        <xdr:cNvPr id="856" name="楕円 855"/>
        <xdr:cNvSpPr/>
      </xdr:nvSpPr>
      <xdr:spPr>
        <a:xfrm>
          <a:off x="13652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170815</xdr:rowOff>
    </xdr:from>
    <xdr:to>
      <xdr:col>76</xdr:col>
      <xdr:colOff>114300</xdr:colOff>
      <xdr:row>105</xdr:row>
      <xdr:rowOff>30480</xdr:rowOff>
    </xdr:to>
    <xdr:cxnSp macro="">
      <xdr:nvCxnSpPr>
        <xdr:cNvPr id="857" name="直線コネクタ 856"/>
        <xdr:cNvCxnSpPr/>
      </xdr:nvCxnSpPr>
      <xdr:spPr>
        <a:xfrm>
          <a:off x="13703300" y="180016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87630</xdr:rowOff>
    </xdr:from>
    <xdr:to>
      <xdr:col>67</xdr:col>
      <xdr:colOff>101600</xdr:colOff>
      <xdr:row>105</xdr:row>
      <xdr:rowOff>17780</xdr:rowOff>
    </xdr:to>
    <xdr:sp macro="" textlink="">
      <xdr:nvSpPr>
        <xdr:cNvPr id="858" name="楕円 857"/>
        <xdr:cNvSpPr/>
      </xdr:nvSpPr>
      <xdr:spPr>
        <a:xfrm>
          <a:off x="12763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138430</xdr:rowOff>
    </xdr:from>
    <xdr:to>
      <xdr:col>71</xdr:col>
      <xdr:colOff>177800</xdr:colOff>
      <xdr:row>104</xdr:row>
      <xdr:rowOff>170815</xdr:rowOff>
    </xdr:to>
    <xdr:cxnSp macro="">
      <xdr:nvCxnSpPr>
        <xdr:cNvPr id="859" name="直線コネクタ 858"/>
        <xdr:cNvCxnSpPr/>
      </xdr:nvCxnSpPr>
      <xdr:spPr>
        <a:xfrm>
          <a:off x="12814300" y="179692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160020</xdr:rowOff>
    </xdr:from>
    <xdr:ext cx="405130" cy="259080"/>
    <xdr:sp macro="" textlink="">
      <xdr:nvSpPr>
        <xdr:cNvPr id="860" name="n_1aveValue【庁舎】&#10;有形固定資産減価償却率"/>
        <xdr:cNvSpPr txBox="1"/>
      </xdr:nvSpPr>
      <xdr:spPr>
        <a:xfrm>
          <a:off x="15266035" y="1764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58420</xdr:rowOff>
    </xdr:from>
    <xdr:ext cx="400685" cy="259080"/>
    <xdr:sp macro="" textlink="">
      <xdr:nvSpPr>
        <xdr:cNvPr id="861" name="n_2aveValue【庁舎】&#10;有形固定資産減価償却率"/>
        <xdr:cNvSpPr txBox="1"/>
      </xdr:nvSpPr>
      <xdr:spPr>
        <a:xfrm>
          <a:off x="14389735" y="177177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86360</xdr:rowOff>
    </xdr:from>
    <xdr:ext cx="400685" cy="254635"/>
    <xdr:sp macro="" textlink="">
      <xdr:nvSpPr>
        <xdr:cNvPr id="862" name="n_3aveValue【庁舎】&#10;有形固定資産減価償却率"/>
        <xdr:cNvSpPr txBox="1"/>
      </xdr:nvSpPr>
      <xdr:spPr>
        <a:xfrm>
          <a:off x="13500735" y="180886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90170</xdr:rowOff>
    </xdr:from>
    <xdr:ext cx="400685" cy="259080"/>
    <xdr:sp macro="" textlink="">
      <xdr:nvSpPr>
        <xdr:cNvPr id="863" name="n_4aveValue【庁舎】&#10;有形固定資産減価償却率"/>
        <xdr:cNvSpPr txBox="1"/>
      </xdr:nvSpPr>
      <xdr:spPr>
        <a:xfrm>
          <a:off x="12611735" y="180924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137795</xdr:rowOff>
    </xdr:from>
    <xdr:ext cx="405130" cy="259080"/>
    <xdr:sp macro="" textlink="">
      <xdr:nvSpPr>
        <xdr:cNvPr id="864" name="n_1mainValue【庁舎】&#10;有形固定資産減価償却率"/>
        <xdr:cNvSpPr txBox="1"/>
      </xdr:nvSpPr>
      <xdr:spPr>
        <a:xfrm>
          <a:off x="15266035" y="1814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72390</xdr:rowOff>
    </xdr:from>
    <xdr:ext cx="400685" cy="259080"/>
    <xdr:sp macro="" textlink="">
      <xdr:nvSpPr>
        <xdr:cNvPr id="865" name="n_2mainValue【庁舎】&#10;有形固定資産減価償却率"/>
        <xdr:cNvSpPr txBox="1"/>
      </xdr:nvSpPr>
      <xdr:spPr>
        <a:xfrm>
          <a:off x="14389735" y="180746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66675</xdr:rowOff>
    </xdr:from>
    <xdr:ext cx="400685" cy="254635"/>
    <xdr:sp macro="" textlink="">
      <xdr:nvSpPr>
        <xdr:cNvPr id="866" name="n_3mainValue【庁舎】&#10;有形固定資産減価償却率"/>
        <xdr:cNvSpPr txBox="1"/>
      </xdr:nvSpPr>
      <xdr:spPr>
        <a:xfrm>
          <a:off x="13500735" y="177260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34290</xdr:rowOff>
    </xdr:from>
    <xdr:ext cx="400685" cy="259080"/>
    <xdr:sp macro="" textlink="">
      <xdr:nvSpPr>
        <xdr:cNvPr id="867" name="n_4mainValue【庁舎】&#10;有形固定資産減価償却率"/>
        <xdr:cNvSpPr txBox="1"/>
      </xdr:nvSpPr>
      <xdr:spPr>
        <a:xfrm>
          <a:off x="12611735" y="176936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8" name="正方形/長方形 8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9" name="正方形/長方形 8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0" name="正方形/長方形 8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1" name="正方形/長方形 8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2" name="正方形/長方形 8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3" name="正方形/長方形 8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4" name="正方形/長方形 8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5" name="正方形/長方形 8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876" name="テキスト ボックス 875"/>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7" name="直線コネクタ 8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78" name="直線コネクタ 87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879" name="テキスト ボックス 878"/>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80" name="直線コネクタ 87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881" name="テキスト ボックス 880"/>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82" name="直線コネクタ 88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883" name="テキスト ボックス 882"/>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84" name="直線コネクタ 88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885" name="テキスト ボックス 884"/>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86" name="直線コネクタ 88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887" name="テキスト ボックス 886"/>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88" name="直線コネクタ 88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889" name="テキスト ボックス 888"/>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891" name="テキスト ボックス 890"/>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48260</xdr:rowOff>
    </xdr:from>
    <xdr:to>
      <xdr:col>116</xdr:col>
      <xdr:colOff>62865</xdr:colOff>
      <xdr:row>108</xdr:row>
      <xdr:rowOff>78105</xdr:rowOff>
    </xdr:to>
    <xdr:cxnSp macro="">
      <xdr:nvCxnSpPr>
        <xdr:cNvPr id="893" name="直線コネクタ 892"/>
        <xdr:cNvCxnSpPr/>
      </xdr:nvCxnSpPr>
      <xdr:spPr>
        <a:xfrm flipV="1">
          <a:off x="22160865" y="1719326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89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895" name="直線コネクタ 89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166370</xdr:rowOff>
    </xdr:from>
    <xdr:ext cx="469900" cy="254635"/>
    <xdr:sp macro="" textlink="">
      <xdr:nvSpPr>
        <xdr:cNvPr id="896" name="【庁舎】&#10;一人当たり面積最大値テキスト"/>
        <xdr:cNvSpPr txBox="1"/>
      </xdr:nvSpPr>
      <xdr:spPr>
        <a:xfrm>
          <a:off x="22199600" y="169684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48260</xdr:rowOff>
    </xdr:from>
    <xdr:to>
      <xdr:col>116</xdr:col>
      <xdr:colOff>152400</xdr:colOff>
      <xdr:row>100</xdr:row>
      <xdr:rowOff>48260</xdr:rowOff>
    </xdr:to>
    <xdr:cxnSp macro="">
      <xdr:nvCxnSpPr>
        <xdr:cNvPr id="897" name="直線コネクタ 896"/>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33020</xdr:rowOff>
    </xdr:from>
    <xdr:ext cx="469900" cy="259080"/>
    <xdr:sp macro="" textlink="">
      <xdr:nvSpPr>
        <xdr:cNvPr id="898" name="【庁舎】&#10;一人当たり面積平均値テキスト"/>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899" name="フローチャート: 判断 898"/>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57785</xdr:rowOff>
    </xdr:from>
    <xdr:to>
      <xdr:col>112</xdr:col>
      <xdr:colOff>38100</xdr:colOff>
      <xdr:row>106</xdr:row>
      <xdr:rowOff>159385</xdr:rowOff>
    </xdr:to>
    <xdr:sp macro="" textlink="">
      <xdr:nvSpPr>
        <xdr:cNvPr id="900" name="フローチャート: 判断 899"/>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48260</xdr:rowOff>
    </xdr:from>
    <xdr:to>
      <xdr:col>107</xdr:col>
      <xdr:colOff>101600</xdr:colOff>
      <xdr:row>106</xdr:row>
      <xdr:rowOff>149860</xdr:rowOff>
    </xdr:to>
    <xdr:sp macro="" textlink="">
      <xdr:nvSpPr>
        <xdr:cNvPr id="901" name="フローチャート: 判断 900"/>
        <xdr:cNvSpPr/>
      </xdr:nvSpPr>
      <xdr:spPr>
        <a:xfrm>
          <a:off x="20383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164465</xdr:rowOff>
    </xdr:to>
    <xdr:sp macro="" textlink="">
      <xdr:nvSpPr>
        <xdr:cNvPr id="902" name="フローチャート: 判断 901"/>
        <xdr:cNvSpPr/>
      </xdr:nvSpPr>
      <xdr:spPr>
        <a:xfrm>
          <a:off x="19494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66040</xdr:rowOff>
    </xdr:from>
    <xdr:to>
      <xdr:col>98</xdr:col>
      <xdr:colOff>38100</xdr:colOff>
      <xdr:row>106</xdr:row>
      <xdr:rowOff>167640</xdr:rowOff>
    </xdr:to>
    <xdr:sp macro="" textlink="">
      <xdr:nvSpPr>
        <xdr:cNvPr id="903" name="フローチャート: 判断 902"/>
        <xdr:cNvSpPr/>
      </xdr:nvSpPr>
      <xdr:spPr>
        <a:xfrm>
          <a:off x="18605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04" name="テキスト ボックス 90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05" name="テキスト ボックス 90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06" name="テキスト ボックス 90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07" name="テキスト ボックス 90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08" name="テキスト ボックス 90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34925</xdr:rowOff>
    </xdr:from>
    <xdr:to>
      <xdr:col>116</xdr:col>
      <xdr:colOff>114300</xdr:colOff>
      <xdr:row>106</xdr:row>
      <xdr:rowOff>136525</xdr:rowOff>
    </xdr:to>
    <xdr:sp macro="" textlink="">
      <xdr:nvSpPr>
        <xdr:cNvPr id="909" name="楕円 908"/>
        <xdr:cNvSpPr/>
      </xdr:nvSpPr>
      <xdr:spPr>
        <a:xfrm>
          <a:off x="22110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57785</xdr:rowOff>
    </xdr:from>
    <xdr:ext cx="469900" cy="259080"/>
    <xdr:sp macro="" textlink="">
      <xdr:nvSpPr>
        <xdr:cNvPr id="910" name="【庁舎】&#10;一人当たり面積該当値テキスト"/>
        <xdr:cNvSpPr txBox="1"/>
      </xdr:nvSpPr>
      <xdr:spPr>
        <a:xfrm>
          <a:off x="2219960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41910</xdr:rowOff>
    </xdr:from>
    <xdr:to>
      <xdr:col>112</xdr:col>
      <xdr:colOff>38100</xdr:colOff>
      <xdr:row>106</xdr:row>
      <xdr:rowOff>143510</xdr:rowOff>
    </xdr:to>
    <xdr:sp macro="" textlink="">
      <xdr:nvSpPr>
        <xdr:cNvPr id="911" name="楕円 910"/>
        <xdr:cNvSpPr/>
      </xdr:nvSpPr>
      <xdr:spPr>
        <a:xfrm>
          <a:off x="21272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86360</xdr:rowOff>
    </xdr:from>
    <xdr:to>
      <xdr:col>116</xdr:col>
      <xdr:colOff>63500</xdr:colOff>
      <xdr:row>106</xdr:row>
      <xdr:rowOff>92710</xdr:rowOff>
    </xdr:to>
    <xdr:cxnSp macro="">
      <xdr:nvCxnSpPr>
        <xdr:cNvPr id="912" name="直線コネクタ 911"/>
        <xdr:cNvCxnSpPr/>
      </xdr:nvCxnSpPr>
      <xdr:spPr>
        <a:xfrm flipV="1">
          <a:off x="21323300" y="182600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50165</xdr:rowOff>
    </xdr:from>
    <xdr:to>
      <xdr:col>107</xdr:col>
      <xdr:colOff>101600</xdr:colOff>
      <xdr:row>106</xdr:row>
      <xdr:rowOff>151765</xdr:rowOff>
    </xdr:to>
    <xdr:sp macro="" textlink="">
      <xdr:nvSpPr>
        <xdr:cNvPr id="913" name="楕円 912"/>
        <xdr:cNvSpPr/>
      </xdr:nvSpPr>
      <xdr:spPr>
        <a:xfrm>
          <a:off x="203835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92710</xdr:rowOff>
    </xdr:from>
    <xdr:to>
      <xdr:col>111</xdr:col>
      <xdr:colOff>177800</xdr:colOff>
      <xdr:row>106</xdr:row>
      <xdr:rowOff>100965</xdr:rowOff>
    </xdr:to>
    <xdr:cxnSp macro="">
      <xdr:nvCxnSpPr>
        <xdr:cNvPr id="914" name="直線コネクタ 913"/>
        <xdr:cNvCxnSpPr/>
      </xdr:nvCxnSpPr>
      <xdr:spPr>
        <a:xfrm flipV="1">
          <a:off x="20434300" y="182664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15" name="楕円 914"/>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100965</xdr:rowOff>
    </xdr:to>
    <xdr:cxnSp macro="">
      <xdr:nvCxnSpPr>
        <xdr:cNvPr id="916" name="直線コネクタ 915"/>
        <xdr:cNvCxnSpPr/>
      </xdr:nvCxnSpPr>
      <xdr:spPr>
        <a:xfrm>
          <a:off x="19545300" y="182384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22225</xdr:rowOff>
    </xdr:from>
    <xdr:to>
      <xdr:col>98</xdr:col>
      <xdr:colOff>38100</xdr:colOff>
      <xdr:row>106</xdr:row>
      <xdr:rowOff>123825</xdr:rowOff>
    </xdr:to>
    <xdr:sp macro="" textlink="">
      <xdr:nvSpPr>
        <xdr:cNvPr id="917" name="楕円 916"/>
        <xdr:cNvSpPr/>
      </xdr:nvSpPr>
      <xdr:spPr>
        <a:xfrm>
          <a:off x="18605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73025</xdr:rowOff>
    </xdr:to>
    <xdr:cxnSp macro="">
      <xdr:nvCxnSpPr>
        <xdr:cNvPr id="918" name="直線コネクタ 917"/>
        <xdr:cNvCxnSpPr/>
      </xdr:nvCxnSpPr>
      <xdr:spPr>
        <a:xfrm flipV="1">
          <a:off x="18656300" y="18238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150495</xdr:rowOff>
    </xdr:from>
    <xdr:ext cx="469900" cy="259080"/>
    <xdr:sp macro="" textlink="">
      <xdr:nvSpPr>
        <xdr:cNvPr id="919" name="n_1aveValue【庁舎】&#10;一人当たり面積"/>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166370</xdr:rowOff>
    </xdr:from>
    <xdr:ext cx="465455" cy="254635"/>
    <xdr:sp macro="" textlink="">
      <xdr:nvSpPr>
        <xdr:cNvPr id="920" name="n_2aveValue【庁舎】&#10;一人当たり面積"/>
        <xdr:cNvSpPr txBox="1"/>
      </xdr:nvSpPr>
      <xdr:spPr>
        <a:xfrm>
          <a:off x="20199350" y="17997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155575</xdr:rowOff>
    </xdr:from>
    <xdr:ext cx="465455" cy="254635"/>
    <xdr:sp macro="" textlink="">
      <xdr:nvSpPr>
        <xdr:cNvPr id="921" name="n_3aveValue【庁舎】&#10;一人当たり面積"/>
        <xdr:cNvSpPr txBox="1"/>
      </xdr:nvSpPr>
      <xdr:spPr>
        <a:xfrm>
          <a:off x="19310350" y="183292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158750</xdr:rowOff>
    </xdr:from>
    <xdr:ext cx="465455" cy="259080"/>
    <xdr:sp macro="" textlink="">
      <xdr:nvSpPr>
        <xdr:cNvPr id="922" name="n_4aveValue【庁舎】&#10;一人当たり面積"/>
        <xdr:cNvSpPr txBox="1"/>
      </xdr:nvSpPr>
      <xdr:spPr>
        <a:xfrm>
          <a:off x="18421350" y="183324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160020</xdr:rowOff>
    </xdr:from>
    <xdr:ext cx="469900" cy="259080"/>
    <xdr:sp macro="" textlink="">
      <xdr:nvSpPr>
        <xdr:cNvPr id="923" name="n_1mainValue【庁舎】&#10;一人当たり面積"/>
        <xdr:cNvSpPr txBox="1"/>
      </xdr:nvSpPr>
      <xdr:spPr>
        <a:xfrm>
          <a:off x="21075650" y="1799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143510</xdr:rowOff>
    </xdr:from>
    <xdr:ext cx="465455" cy="254635"/>
    <xdr:sp macro="" textlink="">
      <xdr:nvSpPr>
        <xdr:cNvPr id="924" name="n_2mainValue【庁舎】&#10;一人当たり面積"/>
        <xdr:cNvSpPr txBox="1"/>
      </xdr:nvSpPr>
      <xdr:spPr>
        <a:xfrm>
          <a:off x="20199350" y="183172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132080</xdr:rowOff>
    </xdr:from>
    <xdr:ext cx="465455" cy="254635"/>
    <xdr:sp macro="" textlink="">
      <xdr:nvSpPr>
        <xdr:cNvPr id="925" name="n_3mainValue【庁舎】&#10;一人当たり面積"/>
        <xdr:cNvSpPr txBox="1"/>
      </xdr:nvSpPr>
      <xdr:spPr>
        <a:xfrm>
          <a:off x="19310350" y="179628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140335</xdr:rowOff>
    </xdr:from>
    <xdr:ext cx="465455" cy="259080"/>
    <xdr:sp macro="" textlink="">
      <xdr:nvSpPr>
        <xdr:cNvPr id="926" name="n_4mainValue【庁舎】&#10;一人当たり面積"/>
        <xdr:cNvSpPr txBox="1"/>
      </xdr:nvSpPr>
      <xdr:spPr>
        <a:xfrm>
          <a:off x="18421350" y="179711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類似団体と比較して有形固定資産減価償却率が高くなっている施設は【庁舎】であり、特に低くなっている施設は【体育館・プール】と【福祉施設】である。</a:t>
          </a:r>
        </a:p>
        <a:p>
          <a:r>
            <a:rPr lang="ja-JP" altLang="en-US">
              <a:latin typeface="ＭＳ Ｐゴシック"/>
              <a:ea typeface="ＭＳ Ｐゴシック"/>
            </a:rPr>
            <a:t>　【庁舎】については、建築から約１６年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p>
        <a:p>
          <a:r>
            <a:rPr lang="ja-JP" altLang="en-US">
              <a:latin typeface="ＭＳ Ｐゴシック"/>
              <a:ea typeface="ＭＳ Ｐゴシック"/>
            </a:rPr>
            <a:t>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平成２９年度に「総合福祉センターふじみ」が開設されたことに伴い、有形固定資産減価償却率は前年度の平成２８年度から大幅減となり、併せて一人当たり面積は大幅増と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9100"/>
          <a:ext cx="128162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107315</xdr:rowOff>
    </xdr:to>
    <xdr:sp macro="" textlink="">
      <xdr:nvSpPr>
        <xdr:cNvPr id="3" name="正方形/長方形 2"/>
        <xdr:cNvSpPr/>
      </xdr:nvSpPr>
      <xdr:spPr>
        <a:xfrm>
          <a:off x="20375880" y="406400"/>
          <a:ext cx="396684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31800"/>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57200"/>
          <a:ext cx="38633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83</xdr:col>
      <xdr:colOff>6350</xdr:colOff>
      <xdr:row>2</xdr:row>
      <xdr:rowOff>63500</xdr:rowOff>
    </xdr:from>
    <xdr:to>
      <xdr:col>95</xdr:col>
      <xdr:colOff>152400</xdr:colOff>
      <xdr:row>5</xdr:row>
      <xdr:rowOff>107315</xdr:rowOff>
    </xdr:to>
    <xdr:sp macro="" textlink="">
      <xdr:nvSpPr>
        <xdr:cNvPr id="6" name="正方形/長方形 5"/>
        <xdr:cNvSpPr/>
      </xdr:nvSpPr>
      <xdr:spPr>
        <a:xfrm>
          <a:off x="17557115" y="406400"/>
          <a:ext cx="268351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31800"/>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57200"/>
          <a:ext cx="2581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50165</xdr:rowOff>
    </xdr:to>
    <xdr:sp macro="" textlink="">
      <xdr:nvSpPr>
        <xdr:cNvPr id="9" name="正方形/長方形 8"/>
        <xdr:cNvSpPr/>
      </xdr:nvSpPr>
      <xdr:spPr>
        <a:xfrm>
          <a:off x="831215" y="1206500"/>
          <a:ext cx="974153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960120" y="123761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37465</xdr:rowOff>
    </xdr:from>
    <xdr:to>
      <xdr:col>16</xdr:col>
      <xdr:colOff>203200</xdr:colOff>
      <xdr:row>17</xdr:row>
      <xdr:rowOff>37465</xdr:rowOff>
    </xdr:to>
    <xdr:sp macro="" textlink="">
      <xdr:nvSpPr>
        <xdr:cNvPr id="11" name="正方形/長方形 10"/>
        <xdr:cNvSpPr/>
      </xdr:nvSpPr>
      <xdr:spPr>
        <a:xfrm>
          <a:off x="2305050" y="123761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651885" y="123761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5730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5730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5730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158115</xdr:rowOff>
    </xdr:to>
    <xdr:sp macro="" textlink="">
      <xdr:nvSpPr>
        <xdr:cNvPr id="16" name="正方形/長方形 15"/>
        <xdr:cNvSpPr/>
      </xdr:nvSpPr>
      <xdr:spPr>
        <a:xfrm>
          <a:off x="5189220" y="2094865"/>
          <a:ext cx="20510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190500</xdr:colOff>
      <xdr:row>15</xdr:row>
      <xdr:rowOff>158115</xdr:rowOff>
    </xdr:to>
    <xdr:sp macro="" textlink="">
      <xdr:nvSpPr>
        <xdr:cNvPr id="17" name="正方形/長方形 16"/>
        <xdr:cNvSpPr/>
      </xdr:nvSpPr>
      <xdr:spPr>
        <a:xfrm>
          <a:off x="7303770" y="2094865"/>
          <a:ext cx="34594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206500"/>
          <a:ext cx="144843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69215</xdr:rowOff>
    </xdr:from>
    <xdr:to>
      <xdr:col>58</xdr:col>
      <xdr:colOff>69850</xdr:colOff>
      <xdr:row>8</xdr:row>
      <xdr:rowOff>151765</xdr:rowOff>
    </xdr:to>
    <xdr:sp macro="" textlink="">
      <xdr:nvSpPr>
        <xdr:cNvPr id="19" name="正方形/長方形 18"/>
        <xdr:cNvSpPr/>
      </xdr:nvSpPr>
      <xdr:spPr>
        <a:xfrm>
          <a:off x="11052810" y="1269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76200</xdr:rowOff>
    </xdr:to>
    <xdr:sp macro="" textlink="">
      <xdr:nvSpPr>
        <xdr:cNvPr id="20" name="正方形/長方形 19"/>
        <xdr:cNvSpPr/>
      </xdr:nvSpPr>
      <xdr:spPr>
        <a:xfrm>
          <a:off x="11052810" y="15360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101600</xdr:rowOff>
    </xdr:to>
    <xdr:sp macro="" textlink="">
      <xdr:nvSpPr>
        <xdr:cNvPr id="21" name="正方形/長方形 20"/>
        <xdr:cNvSpPr/>
      </xdr:nvSpPr>
      <xdr:spPr>
        <a:xfrm>
          <a:off x="11052810" y="1866265"/>
          <a:ext cx="128143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xdr:cNvCxnSpPr/>
      </xdr:nvCxnSpPr>
      <xdr:spPr>
        <a:xfrm>
          <a:off x="10892155" y="135826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126365</xdr:rowOff>
    </xdr:from>
    <xdr:to>
      <xdr:col>51</xdr:col>
      <xdr:colOff>190500</xdr:colOff>
      <xdr:row>11</xdr:row>
      <xdr:rowOff>94615</xdr:rowOff>
    </xdr:to>
    <xdr:cxnSp macro="">
      <xdr:nvCxnSpPr>
        <xdr:cNvPr id="23" name="直線コネクタ 22"/>
        <xdr:cNvCxnSpPr/>
      </xdr:nvCxnSpPr>
      <xdr:spPr>
        <a:xfrm>
          <a:off x="1097470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xdr:cNvCxnSpPr/>
      </xdr:nvCxnSpPr>
      <xdr:spPr>
        <a:xfrm>
          <a:off x="10892155" y="1840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161290</xdr:rowOff>
    </xdr:to>
    <xdr:cxnSp macro="">
      <xdr:nvCxnSpPr>
        <xdr:cNvPr id="25" name="直線コネクタ 24"/>
        <xdr:cNvCxnSpPr/>
      </xdr:nvCxnSpPr>
      <xdr:spPr>
        <a:xfrm flipV="1">
          <a:off x="10974705"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xdr:cNvCxnSpPr/>
      </xdr:nvCxnSpPr>
      <xdr:spPr>
        <a:xfrm>
          <a:off x="10892155" y="2221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xdr:cNvSpPr/>
      </xdr:nvSpPr>
      <xdr:spPr>
        <a:xfrm>
          <a:off x="10927080" y="1307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133350</xdr:rowOff>
    </xdr:to>
    <xdr:sp macro="" textlink="">
      <xdr:nvSpPr>
        <xdr:cNvPr id="28" name="フローチャート: 判断 27"/>
        <xdr:cNvSpPr/>
      </xdr:nvSpPr>
      <xdr:spPr>
        <a:xfrm>
          <a:off x="10927080" y="15741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94615</xdr:rowOff>
    </xdr:from>
    <xdr:ext cx="8806815" cy="259080"/>
    <xdr:sp macro="" textlink="">
      <xdr:nvSpPr>
        <xdr:cNvPr id="29" name="テキスト ボックス 28"/>
        <xdr:cNvSpPr txBox="1"/>
      </xdr:nvSpPr>
      <xdr:spPr>
        <a:xfrm>
          <a:off x="767715" y="3009265"/>
          <a:ext cx="8806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4640" cy="251460"/>
    <xdr:sp macro="" textlink="">
      <xdr:nvSpPr>
        <xdr:cNvPr id="30" name="テキスト ボックス 29"/>
        <xdr:cNvSpPr txBox="1"/>
      </xdr:nvSpPr>
      <xdr:spPr>
        <a:xfrm>
          <a:off x="767715" y="3263900"/>
          <a:ext cx="9184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4370" cy="247015"/>
    <xdr:sp macro="" textlink="">
      <xdr:nvSpPr>
        <xdr:cNvPr id="31" name="テキスト ボックス 30"/>
        <xdr:cNvSpPr txBox="1"/>
      </xdr:nvSpPr>
      <xdr:spPr>
        <a:xfrm>
          <a:off x="767715" y="3517900"/>
          <a:ext cx="57543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1090" cy="259080"/>
    <xdr:sp macro="" textlink="">
      <xdr:nvSpPr>
        <xdr:cNvPr id="32" name="テキスト ボックス 31"/>
        <xdr:cNvSpPr txBox="1"/>
      </xdr:nvSpPr>
      <xdr:spPr>
        <a:xfrm>
          <a:off x="767715" y="3771900"/>
          <a:ext cx="8721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56935" cy="259080"/>
    <xdr:sp macro="" textlink="">
      <xdr:nvSpPr>
        <xdr:cNvPr id="33" name="テキスト ボックス 32"/>
        <xdr:cNvSpPr txBox="1"/>
      </xdr:nvSpPr>
      <xdr:spPr>
        <a:xfrm>
          <a:off x="767715" y="4025900"/>
          <a:ext cx="5956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164465</xdr:rowOff>
    </xdr:from>
    <xdr:ext cx="8141970" cy="254635"/>
    <xdr:sp macro="" textlink="">
      <xdr:nvSpPr>
        <xdr:cNvPr id="34" name="テキスト ボックス 33"/>
        <xdr:cNvSpPr txBox="1"/>
      </xdr:nvSpPr>
      <xdr:spPr>
        <a:xfrm>
          <a:off x="767715" y="4279265"/>
          <a:ext cx="81419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0340" cy="251460"/>
    <xdr:sp macro="" textlink="">
      <xdr:nvSpPr>
        <xdr:cNvPr id="35" name="テキスト ボックス 34"/>
        <xdr:cNvSpPr txBox="1"/>
      </xdr:nvSpPr>
      <xdr:spPr>
        <a:xfrm>
          <a:off x="767715" y="4533900"/>
          <a:ext cx="1803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8095" cy="307340"/>
    <xdr:sp macro="" textlink="">
      <xdr:nvSpPr>
        <xdr:cNvPr id="37" name="テキスト ボックス 36"/>
        <xdr:cNvSpPr txBox="1"/>
      </xdr:nvSpPr>
      <xdr:spPr>
        <a:xfrm>
          <a:off x="1791970" y="5378450"/>
          <a:ext cx="126809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4015" cy="358775"/>
    <xdr:sp macro="" textlink="">
      <xdr:nvSpPr>
        <xdr:cNvPr id="38" name="テキスト ボックス 37"/>
        <xdr:cNvSpPr txBox="1"/>
      </xdr:nvSpPr>
      <xdr:spPr>
        <a:xfrm>
          <a:off x="3204845" y="5352415"/>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126365</xdr:rowOff>
    </xdr:from>
    <xdr:to>
      <xdr:col>35</xdr:col>
      <xdr:colOff>95250</xdr:colOff>
      <xdr:row>32</xdr:row>
      <xdr:rowOff>37465</xdr:rowOff>
    </xdr:to>
    <xdr:sp macro="" textlink="">
      <xdr:nvSpPr>
        <xdr:cNvPr id="39" name="正方形/長方形 38"/>
        <xdr:cNvSpPr/>
      </xdr:nvSpPr>
      <xdr:spPr>
        <a:xfrm>
          <a:off x="5958840" y="52698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461000"/>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126365</xdr:rowOff>
    </xdr:from>
    <xdr:to>
      <xdr:col>42</xdr:col>
      <xdr:colOff>25400</xdr:colOff>
      <xdr:row>32</xdr:row>
      <xdr:rowOff>37465</xdr:rowOff>
    </xdr:to>
    <xdr:sp macro="" textlink="">
      <xdr:nvSpPr>
        <xdr:cNvPr id="41" name="正方形/長方形 40"/>
        <xdr:cNvSpPr/>
      </xdr:nvSpPr>
      <xdr:spPr>
        <a:xfrm>
          <a:off x="762508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126365</xdr:rowOff>
    </xdr:from>
    <xdr:to>
      <xdr:col>49</xdr:col>
      <xdr:colOff>19050</xdr:colOff>
      <xdr:row>32</xdr:row>
      <xdr:rowOff>37465</xdr:rowOff>
    </xdr:to>
    <xdr:sp macro="" textlink="">
      <xdr:nvSpPr>
        <xdr:cNvPr id="43" name="正方形/長方形 42"/>
        <xdr:cNvSpPr/>
      </xdr:nvSpPr>
      <xdr:spPr>
        <a:xfrm>
          <a:off x="909891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31115</xdr:rowOff>
    </xdr:to>
    <xdr:sp macro="" textlink="">
      <xdr:nvSpPr>
        <xdr:cNvPr id="47" name="正方形/長方形 46"/>
        <xdr:cNvSpPr/>
      </xdr:nvSpPr>
      <xdr:spPr>
        <a:xfrm>
          <a:off x="608584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94615</xdr:rowOff>
    </xdr:from>
    <xdr:to>
      <xdr:col>56</xdr:col>
      <xdr:colOff>203200</xdr:colOff>
      <xdr:row>47</xdr:row>
      <xdr:rowOff>69215</xdr:rowOff>
    </xdr:to>
    <xdr:sp macro="" textlink="" fLocksText="0">
      <xdr:nvSpPr>
        <xdr:cNvPr id="48" name="テキスト ボックス 47"/>
        <xdr:cNvSpPr txBox="1"/>
      </xdr:nvSpPr>
      <xdr:spPr>
        <a:xfrm>
          <a:off x="6214745" y="6095365"/>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３ヵ年平均で見た財政力指数は、類似団体内平均を上回っているものの、全国平均及び山梨県平均と比較すると、下回る結果となった。</a:t>
          </a:r>
        </a:p>
        <a:p>
          <a:r>
            <a:rPr kumimoji="1" lang="ja-JP" altLang="en-US" sz="1100">
              <a:latin typeface="ＭＳ Ｐゴシック"/>
              <a:ea typeface="ＭＳ Ｐゴシック"/>
            </a:rPr>
            <a:t>　市税収入においては、新型コロナウイルス感染症に伴う景気動向の影響から、前年度に比べ、普通税、目的税共に総じて減少する結果となった。　</a:t>
          </a:r>
        </a:p>
        <a:p>
          <a:r>
            <a:rPr kumimoji="1" lang="ja-JP" altLang="en-US" sz="1100">
              <a:latin typeface="ＭＳ Ｐゴシック"/>
              <a:ea typeface="ＭＳ Ｐゴシック"/>
            </a:rPr>
            <a:t>　普通交付税の算定に用いられることになる２０２０年国勢調査人口は、これまでよりも約２千人（率にして△8.6%）減少し、いまだ収束の兆しが見えない新型コロナウイルス感染症の影響による減収の継続も危惧され、歳入全体では依然厳しい財政状況が続いている。</a:t>
          </a:r>
        </a:p>
        <a:p>
          <a:r>
            <a:rPr kumimoji="1" lang="ja-JP" altLang="en-US" sz="1100">
              <a:latin typeface="ＭＳ Ｐゴシック"/>
              <a:ea typeface="ＭＳ Ｐゴシック"/>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7715" y="784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160020</xdr:rowOff>
    </xdr:from>
    <xdr:ext cx="762000" cy="259080"/>
    <xdr:sp macro="" textlink="">
      <xdr:nvSpPr>
        <xdr:cNvPr id="51" name="テキスト ボックス 50"/>
        <xdr:cNvSpPr txBox="1"/>
      </xdr:nvSpPr>
      <xdr:spPr>
        <a:xfrm>
          <a:off x="0" y="770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128905</xdr:rowOff>
    </xdr:from>
    <xdr:to>
      <xdr:col>27</xdr:col>
      <xdr:colOff>184150</xdr:colOff>
      <xdr:row>43</xdr:row>
      <xdr:rowOff>128905</xdr:rowOff>
    </xdr:to>
    <xdr:cxnSp macro="">
      <xdr:nvCxnSpPr>
        <xdr:cNvPr id="52" name="直線コネクタ 51"/>
        <xdr:cNvCxnSpPr/>
      </xdr:nvCxnSpPr>
      <xdr:spPr>
        <a:xfrm>
          <a:off x="767715" y="750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158115</xdr:rowOff>
    </xdr:from>
    <xdr:ext cx="762000" cy="254635"/>
    <xdr:sp macro="" textlink="">
      <xdr:nvSpPr>
        <xdr:cNvPr id="53" name="テキスト ボックス 52"/>
        <xdr:cNvSpPr txBox="1"/>
      </xdr:nvSpPr>
      <xdr:spPr>
        <a:xfrm>
          <a:off x="0" y="7359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127000</xdr:rowOff>
    </xdr:from>
    <xdr:to>
      <xdr:col>27</xdr:col>
      <xdr:colOff>184150</xdr:colOff>
      <xdr:row>41</xdr:row>
      <xdr:rowOff>127000</xdr:rowOff>
    </xdr:to>
    <xdr:cxnSp macro="">
      <xdr:nvCxnSpPr>
        <xdr:cNvPr id="54" name="直線コネクタ 53"/>
        <xdr:cNvCxnSpPr/>
      </xdr:nvCxnSpPr>
      <xdr:spPr>
        <a:xfrm>
          <a:off x="767715" y="715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1460"/>
    <xdr:sp macro="" textlink="">
      <xdr:nvSpPr>
        <xdr:cNvPr id="55" name="テキスト ボックス 54"/>
        <xdr:cNvSpPr txBox="1"/>
      </xdr:nvSpPr>
      <xdr:spPr>
        <a:xfrm>
          <a:off x="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125730</xdr:rowOff>
    </xdr:from>
    <xdr:to>
      <xdr:col>27</xdr:col>
      <xdr:colOff>184150</xdr:colOff>
      <xdr:row>39</xdr:row>
      <xdr:rowOff>125730</xdr:rowOff>
    </xdr:to>
    <xdr:cxnSp macro="">
      <xdr:nvCxnSpPr>
        <xdr:cNvPr id="56" name="直線コネクタ 55"/>
        <xdr:cNvCxnSpPr/>
      </xdr:nvCxnSpPr>
      <xdr:spPr>
        <a:xfrm>
          <a:off x="767715" y="681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1460"/>
    <xdr:sp macro="" textlink="">
      <xdr:nvSpPr>
        <xdr:cNvPr id="57" name="テキスト ボックス 56"/>
        <xdr:cNvSpPr txBox="1"/>
      </xdr:nvSpPr>
      <xdr:spPr>
        <a:xfrm>
          <a:off x="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123825</xdr:rowOff>
    </xdr:from>
    <xdr:to>
      <xdr:col>27</xdr:col>
      <xdr:colOff>184150</xdr:colOff>
      <xdr:row>37</xdr:row>
      <xdr:rowOff>123825</xdr:rowOff>
    </xdr:to>
    <xdr:cxnSp macro="">
      <xdr:nvCxnSpPr>
        <xdr:cNvPr id="58" name="直線コネクタ 57"/>
        <xdr:cNvCxnSpPr/>
      </xdr:nvCxnSpPr>
      <xdr:spPr>
        <a:xfrm>
          <a:off x="767715" y="6467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153035</xdr:rowOff>
    </xdr:from>
    <xdr:ext cx="762000" cy="259080"/>
    <xdr:sp macro="" textlink="">
      <xdr:nvSpPr>
        <xdr:cNvPr id="59" name="テキスト ボックス 58"/>
        <xdr:cNvSpPr txBox="1"/>
      </xdr:nvSpPr>
      <xdr:spPr>
        <a:xfrm>
          <a:off x="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121920</xdr:rowOff>
    </xdr:from>
    <xdr:to>
      <xdr:col>27</xdr:col>
      <xdr:colOff>184150</xdr:colOff>
      <xdr:row>35</xdr:row>
      <xdr:rowOff>121920</xdr:rowOff>
    </xdr:to>
    <xdr:cxnSp macro="">
      <xdr:nvCxnSpPr>
        <xdr:cNvPr id="60" name="直線コネクタ 59"/>
        <xdr:cNvCxnSpPr/>
      </xdr:nvCxnSpPr>
      <xdr:spPr>
        <a:xfrm>
          <a:off x="767715" y="612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151130</xdr:rowOff>
    </xdr:from>
    <xdr:ext cx="762000" cy="259080"/>
    <xdr:sp macro="" textlink="">
      <xdr:nvSpPr>
        <xdr:cNvPr id="61" name="テキスト ボックス 60"/>
        <xdr:cNvSpPr txBox="1"/>
      </xdr:nvSpPr>
      <xdr:spPr>
        <a:xfrm>
          <a:off x="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771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149225</xdr:rowOff>
    </xdr:from>
    <xdr:ext cx="762000" cy="259080"/>
    <xdr:sp macro="" textlink="">
      <xdr:nvSpPr>
        <xdr:cNvPr id="63" name="テキスト ボックス 62"/>
        <xdr:cNvSpPr txBox="1"/>
      </xdr:nvSpPr>
      <xdr:spPr>
        <a:xfrm>
          <a:off x="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771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113665</xdr:rowOff>
    </xdr:to>
    <xdr:cxnSp macro="">
      <xdr:nvCxnSpPr>
        <xdr:cNvPr id="65" name="直線コネクタ 64"/>
        <xdr:cNvCxnSpPr/>
      </xdr:nvCxnSpPr>
      <xdr:spPr>
        <a:xfrm flipV="1">
          <a:off x="4996815"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57555" cy="247015"/>
    <xdr:sp macro="" textlink="">
      <xdr:nvSpPr>
        <xdr:cNvPr id="66" name="財政力最小値テキスト"/>
        <xdr:cNvSpPr txBox="1"/>
      </xdr:nvSpPr>
      <xdr:spPr>
        <a:xfrm>
          <a:off x="5087620" y="7630160"/>
          <a:ext cx="757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xdr:cNvCxnSpPr/>
      </xdr:nvCxnSpPr>
      <xdr:spPr>
        <a:xfrm>
          <a:off x="4907915" y="76574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3175</xdr:rowOff>
    </xdr:from>
    <xdr:ext cx="757555" cy="259080"/>
    <xdr:sp macro="" textlink="">
      <xdr:nvSpPr>
        <xdr:cNvPr id="68" name="財政力最大値テキスト"/>
        <xdr:cNvSpPr txBox="1"/>
      </xdr:nvSpPr>
      <xdr:spPr>
        <a:xfrm>
          <a:off x="5087620" y="60039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907915" y="6261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126365</xdr:rowOff>
    </xdr:from>
    <xdr:to>
      <xdr:col>23</xdr:col>
      <xdr:colOff>133350</xdr:colOff>
      <xdr:row>40</xdr:row>
      <xdr:rowOff>126365</xdr:rowOff>
    </xdr:to>
    <xdr:cxnSp macro="">
      <xdr:nvCxnSpPr>
        <xdr:cNvPr id="70" name="直線コネクタ 69"/>
        <xdr:cNvCxnSpPr/>
      </xdr:nvCxnSpPr>
      <xdr:spPr>
        <a:xfrm>
          <a:off x="4150995" y="698436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13970</xdr:rowOff>
    </xdr:from>
    <xdr:ext cx="757555" cy="255905"/>
    <xdr:sp macro="" textlink="">
      <xdr:nvSpPr>
        <xdr:cNvPr id="71" name="財政力平均値テキスト"/>
        <xdr:cNvSpPr txBox="1"/>
      </xdr:nvSpPr>
      <xdr:spPr>
        <a:xfrm>
          <a:off x="5087620" y="7043420"/>
          <a:ext cx="757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42545</xdr:rowOff>
    </xdr:from>
    <xdr:to>
      <xdr:col>23</xdr:col>
      <xdr:colOff>184150</xdr:colOff>
      <xdr:row>41</xdr:row>
      <xdr:rowOff>144145</xdr:rowOff>
    </xdr:to>
    <xdr:sp macro="" textlink="">
      <xdr:nvSpPr>
        <xdr:cNvPr id="72" name="フローチャート: 判断 71"/>
        <xdr:cNvSpPr/>
      </xdr:nvSpPr>
      <xdr:spPr>
        <a:xfrm>
          <a:off x="494601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126365</xdr:rowOff>
    </xdr:from>
    <xdr:to>
      <xdr:col>19</xdr:col>
      <xdr:colOff>133350</xdr:colOff>
      <xdr:row>40</xdr:row>
      <xdr:rowOff>126365</xdr:rowOff>
    </xdr:to>
    <xdr:cxnSp macro="">
      <xdr:nvCxnSpPr>
        <xdr:cNvPr id="73" name="直線コネクタ 72"/>
        <xdr:cNvCxnSpPr/>
      </xdr:nvCxnSpPr>
      <xdr:spPr>
        <a:xfrm>
          <a:off x="3254375" y="698436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59055</xdr:rowOff>
    </xdr:from>
    <xdr:to>
      <xdr:col>19</xdr:col>
      <xdr:colOff>184150</xdr:colOff>
      <xdr:row>41</xdr:row>
      <xdr:rowOff>160655</xdr:rowOff>
    </xdr:to>
    <xdr:sp macro="" textlink="">
      <xdr:nvSpPr>
        <xdr:cNvPr id="74" name="フローチャート: 判断 73"/>
        <xdr:cNvSpPr/>
      </xdr:nvSpPr>
      <xdr:spPr>
        <a:xfrm>
          <a:off x="4100195"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146050</xdr:rowOff>
    </xdr:from>
    <xdr:ext cx="732155" cy="247015"/>
    <xdr:sp macro="" textlink="">
      <xdr:nvSpPr>
        <xdr:cNvPr id="75" name="テキスト ボックス 74"/>
        <xdr:cNvSpPr txBox="1"/>
      </xdr:nvSpPr>
      <xdr:spPr>
        <a:xfrm>
          <a:off x="3766185" y="7175500"/>
          <a:ext cx="7321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126365</xdr:rowOff>
    </xdr:from>
    <xdr:to>
      <xdr:col>15</xdr:col>
      <xdr:colOff>82550</xdr:colOff>
      <xdr:row>40</xdr:row>
      <xdr:rowOff>144145</xdr:rowOff>
    </xdr:to>
    <xdr:cxnSp macro="">
      <xdr:nvCxnSpPr>
        <xdr:cNvPr id="76" name="直線コネクタ 75"/>
        <xdr:cNvCxnSpPr/>
      </xdr:nvCxnSpPr>
      <xdr:spPr>
        <a:xfrm flipV="1">
          <a:off x="2357755" y="6984365"/>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42545</xdr:rowOff>
    </xdr:from>
    <xdr:to>
      <xdr:col>15</xdr:col>
      <xdr:colOff>133350</xdr:colOff>
      <xdr:row>41</xdr:row>
      <xdr:rowOff>144145</xdr:rowOff>
    </xdr:to>
    <xdr:sp macro="" textlink="">
      <xdr:nvSpPr>
        <xdr:cNvPr id="77" name="フローチャート: 判断 76"/>
        <xdr:cNvSpPr/>
      </xdr:nvSpPr>
      <xdr:spPr>
        <a:xfrm>
          <a:off x="3203575"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128270</xdr:rowOff>
    </xdr:from>
    <xdr:ext cx="762000" cy="254000"/>
    <xdr:sp macro="" textlink="">
      <xdr:nvSpPr>
        <xdr:cNvPr id="78" name="テキスト ボックス 77"/>
        <xdr:cNvSpPr txBox="1"/>
      </xdr:nvSpPr>
      <xdr:spPr>
        <a:xfrm>
          <a:off x="2869565" y="7157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144145</xdr:rowOff>
    </xdr:from>
    <xdr:to>
      <xdr:col>11</xdr:col>
      <xdr:colOff>31750</xdr:colOff>
      <xdr:row>40</xdr:row>
      <xdr:rowOff>144145</xdr:rowOff>
    </xdr:to>
    <xdr:cxnSp macro="">
      <xdr:nvCxnSpPr>
        <xdr:cNvPr id="79" name="直線コネクタ 78"/>
        <xdr:cNvCxnSpPr/>
      </xdr:nvCxnSpPr>
      <xdr:spPr>
        <a:xfrm>
          <a:off x="1459230" y="700214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42545</xdr:rowOff>
    </xdr:from>
    <xdr:to>
      <xdr:col>11</xdr:col>
      <xdr:colOff>82550</xdr:colOff>
      <xdr:row>41</xdr:row>
      <xdr:rowOff>144145</xdr:rowOff>
    </xdr:to>
    <xdr:sp macro="" textlink="">
      <xdr:nvSpPr>
        <xdr:cNvPr id="80" name="フローチャート: 判断 79"/>
        <xdr:cNvSpPr/>
      </xdr:nvSpPr>
      <xdr:spPr>
        <a:xfrm>
          <a:off x="2305050" y="7071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128270</xdr:rowOff>
    </xdr:from>
    <xdr:ext cx="762000" cy="254000"/>
    <xdr:sp macro="" textlink="">
      <xdr:nvSpPr>
        <xdr:cNvPr id="81" name="テキスト ボックス 80"/>
        <xdr:cNvSpPr txBox="1"/>
      </xdr:nvSpPr>
      <xdr:spPr>
        <a:xfrm>
          <a:off x="1972945" y="7157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59055</xdr:rowOff>
    </xdr:from>
    <xdr:to>
      <xdr:col>7</xdr:col>
      <xdr:colOff>31750</xdr:colOff>
      <xdr:row>41</xdr:row>
      <xdr:rowOff>160655</xdr:rowOff>
    </xdr:to>
    <xdr:sp macro="" textlink="">
      <xdr:nvSpPr>
        <xdr:cNvPr id="82" name="フローチャート: 判断 81"/>
        <xdr:cNvSpPr/>
      </xdr:nvSpPr>
      <xdr:spPr>
        <a:xfrm>
          <a:off x="1408430" y="70885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146050</xdr:rowOff>
    </xdr:from>
    <xdr:ext cx="757555" cy="247015"/>
    <xdr:sp macro="" textlink="">
      <xdr:nvSpPr>
        <xdr:cNvPr id="83" name="テキスト ボックス 82"/>
        <xdr:cNvSpPr txBox="1"/>
      </xdr:nvSpPr>
      <xdr:spPr>
        <a:xfrm>
          <a:off x="1076325" y="7175500"/>
          <a:ext cx="757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130175</xdr:rowOff>
    </xdr:from>
    <xdr:ext cx="757555" cy="259080"/>
    <xdr:sp macro="" textlink="">
      <xdr:nvSpPr>
        <xdr:cNvPr id="84" name="テキスト ボックス 83"/>
        <xdr:cNvSpPr txBox="1"/>
      </xdr:nvSpPr>
      <xdr:spPr>
        <a:xfrm>
          <a:off x="4779010" y="81883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130175</xdr:rowOff>
    </xdr:from>
    <xdr:ext cx="757555" cy="259080"/>
    <xdr:sp macro="" textlink="">
      <xdr:nvSpPr>
        <xdr:cNvPr id="85" name="テキスト ボックス 84"/>
        <xdr:cNvSpPr txBox="1"/>
      </xdr:nvSpPr>
      <xdr:spPr>
        <a:xfrm>
          <a:off x="3933190" y="81883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130175</xdr:rowOff>
    </xdr:from>
    <xdr:ext cx="762000" cy="259080"/>
    <xdr:sp macro="" textlink="">
      <xdr:nvSpPr>
        <xdr:cNvPr id="86" name="テキスト ボックス 85"/>
        <xdr:cNvSpPr txBox="1"/>
      </xdr:nvSpPr>
      <xdr:spPr>
        <a:xfrm>
          <a:off x="303657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130175</xdr:rowOff>
    </xdr:from>
    <xdr:ext cx="762000" cy="259080"/>
    <xdr:sp macro="" textlink="">
      <xdr:nvSpPr>
        <xdr:cNvPr id="87" name="テキスト ボックス 86"/>
        <xdr:cNvSpPr txBox="1"/>
      </xdr:nvSpPr>
      <xdr:spPr>
        <a:xfrm>
          <a:off x="213995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130175</xdr:rowOff>
    </xdr:from>
    <xdr:ext cx="762000" cy="259080"/>
    <xdr:sp macro="" textlink="">
      <xdr:nvSpPr>
        <xdr:cNvPr id="88" name="テキスト ボックス 87"/>
        <xdr:cNvSpPr txBox="1"/>
      </xdr:nvSpPr>
      <xdr:spPr>
        <a:xfrm>
          <a:off x="124142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4601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92075</xdr:rowOff>
    </xdr:from>
    <xdr:ext cx="757555" cy="254000"/>
    <xdr:sp macro="" textlink="">
      <xdr:nvSpPr>
        <xdr:cNvPr id="90" name="財政力該当値テキスト"/>
        <xdr:cNvSpPr txBox="1"/>
      </xdr:nvSpPr>
      <xdr:spPr>
        <a:xfrm>
          <a:off x="5087620" y="67786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10019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15875</xdr:rowOff>
    </xdr:from>
    <xdr:ext cx="732155" cy="254635"/>
    <xdr:sp macro="" textlink="">
      <xdr:nvSpPr>
        <xdr:cNvPr id="92" name="テキスト ボックス 91"/>
        <xdr:cNvSpPr txBox="1"/>
      </xdr:nvSpPr>
      <xdr:spPr>
        <a:xfrm>
          <a:off x="3766185" y="670242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203575"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15875</xdr:rowOff>
    </xdr:from>
    <xdr:ext cx="762000" cy="254635"/>
    <xdr:sp macro="" textlink="">
      <xdr:nvSpPr>
        <xdr:cNvPr id="94" name="テキスト ボックス 93"/>
        <xdr:cNvSpPr txBox="1"/>
      </xdr:nvSpPr>
      <xdr:spPr>
        <a:xfrm>
          <a:off x="2869565" y="6702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92710</xdr:rowOff>
    </xdr:from>
    <xdr:to>
      <xdr:col>11</xdr:col>
      <xdr:colOff>82550</xdr:colOff>
      <xdr:row>41</xdr:row>
      <xdr:rowOff>23495</xdr:rowOff>
    </xdr:to>
    <xdr:sp macro="" textlink="">
      <xdr:nvSpPr>
        <xdr:cNvPr id="95" name="楕円 94"/>
        <xdr:cNvSpPr/>
      </xdr:nvSpPr>
      <xdr:spPr>
        <a:xfrm>
          <a:off x="2305050" y="695071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33020</xdr:rowOff>
    </xdr:from>
    <xdr:ext cx="762000" cy="253365"/>
    <xdr:sp macro="" textlink="">
      <xdr:nvSpPr>
        <xdr:cNvPr id="96" name="テキスト ボックス 95"/>
        <xdr:cNvSpPr txBox="1"/>
      </xdr:nvSpPr>
      <xdr:spPr>
        <a:xfrm>
          <a:off x="1972945" y="6719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92710</xdr:rowOff>
    </xdr:from>
    <xdr:to>
      <xdr:col>7</xdr:col>
      <xdr:colOff>31750</xdr:colOff>
      <xdr:row>41</xdr:row>
      <xdr:rowOff>23495</xdr:rowOff>
    </xdr:to>
    <xdr:sp macro="" textlink="">
      <xdr:nvSpPr>
        <xdr:cNvPr id="97" name="楕円 96"/>
        <xdr:cNvSpPr/>
      </xdr:nvSpPr>
      <xdr:spPr>
        <a:xfrm>
          <a:off x="1408430" y="695071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33020</xdr:rowOff>
    </xdr:from>
    <xdr:ext cx="757555" cy="253365"/>
    <xdr:sp macro="" textlink="">
      <xdr:nvSpPr>
        <xdr:cNvPr id="98" name="テキスト ボックス 97"/>
        <xdr:cNvSpPr txBox="1"/>
      </xdr:nvSpPr>
      <xdr:spPr>
        <a:xfrm>
          <a:off x="1076325" y="6719570"/>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771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3530"/>
    <xdr:sp macro="" textlink="">
      <xdr:nvSpPr>
        <xdr:cNvPr id="100" name="テキスト ボックス 99"/>
        <xdr:cNvSpPr txBox="1"/>
      </xdr:nvSpPr>
      <xdr:spPr>
        <a:xfrm>
          <a:off x="1708785" y="9188450"/>
          <a:ext cx="1438910" cy="3035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9570" cy="353060"/>
    <xdr:sp macro="" textlink="">
      <xdr:nvSpPr>
        <xdr:cNvPr id="101" name="テキスト ボックス 100"/>
        <xdr:cNvSpPr txBox="1"/>
      </xdr:nvSpPr>
      <xdr:spPr>
        <a:xfrm>
          <a:off x="328803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164465</xdr:rowOff>
    </xdr:from>
    <xdr:to>
      <xdr:col>35</xdr:col>
      <xdr:colOff>95250</xdr:colOff>
      <xdr:row>54</xdr:row>
      <xdr:rowOff>76200</xdr:rowOff>
    </xdr:to>
    <xdr:sp macro="" textlink="">
      <xdr:nvSpPr>
        <xdr:cNvPr id="102" name="正方形/長方形 101"/>
        <xdr:cNvSpPr/>
      </xdr:nvSpPr>
      <xdr:spPr>
        <a:xfrm>
          <a:off x="5958840" y="907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94615</xdr:rowOff>
    </xdr:to>
    <xdr:sp macro="" textlink="">
      <xdr:nvSpPr>
        <xdr:cNvPr id="103" name="正方形/長方形 102"/>
        <xdr:cNvSpPr/>
      </xdr:nvSpPr>
      <xdr:spPr>
        <a:xfrm>
          <a:off x="5958840" y="92703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164465</xdr:rowOff>
    </xdr:from>
    <xdr:to>
      <xdr:col>42</xdr:col>
      <xdr:colOff>25400</xdr:colOff>
      <xdr:row>54</xdr:row>
      <xdr:rowOff>76200</xdr:rowOff>
    </xdr:to>
    <xdr:sp macro="" textlink="">
      <xdr:nvSpPr>
        <xdr:cNvPr id="104" name="正方形/長方形 103"/>
        <xdr:cNvSpPr/>
      </xdr:nvSpPr>
      <xdr:spPr>
        <a:xfrm>
          <a:off x="762508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94615</xdr:rowOff>
    </xdr:to>
    <xdr:sp macro="" textlink="">
      <xdr:nvSpPr>
        <xdr:cNvPr id="105" name="正方形/長方形 104"/>
        <xdr:cNvSpPr/>
      </xdr:nvSpPr>
      <xdr:spPr>
        <a:xfrm>
          <a:off x="762508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164465</xdr:rowOff>
    </xdr:from>
    <xdr:to>
      <xdr:col>49</xdr:col>
      <xdr:colOff>19050</xdr:colOff>
      <xdr:row>54</xdr:row>
      <xdr:rowOff>76200</xdr:rowOff>
    </xdr:to>
    <xdr:sp macro="" textlink="">
      <xdr:nvSpPr>
        <xdr:cNvPr id="106" name="正方形/長方形 105"/>
        <xdr:cNvSpPr/>
      </xdr:nvSpPr>
      <xdr:spPr>
        <a:xfrm>
          <a:off x="909891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12065</xdr:rowOff>
    </xdr:from>
    <xdr:to>
      <xdr:col>49</xdr:col>
      <xdr:colOff>19050</xdr:colOff>
      <xdr:row>55</xdr:row>
      <xdr:rowOff>94615</xdr:rowOff>
    </xdr:to>
    <xdr:sp macro="" textlink="">
      <xdr:nvSpPr>
        <xdr:cNvPr id="107" name="正方形/長方形 106"/>
        <xdr:cNvSpPr/>
      </xdr:nvSpPr>
      <xdr:spPr>
        <a:xfrm>
          <a:off x="909891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158115</xdr:rowOff>
    </xdr:from>
    <xdr:to>
      <xdr:col>27</xdr:col>
      <xdr:colOff>184150</xdr:colOff>
      <xdr:row>70</xdr:row>
      <xdr:rowOff>0</xdr:rowOff>
    </xdr:to>
    <xdr:sp macro="" textlink="">
      <xdr:nvSpPr>
        <xdr:cNvPr id="108" name="正方形/長方形 107"/>
        <xdr:cNvSpPr/>
      </xdr:nvSpPr>
      <xdr:spPr>
        <a:xfrm>
          <a:off x="76771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158115</xdr:rowOff>
    </xdr:from>
    <xdr:to>
      <xdr:col>57</xdr:col>
      <xdr:colOff>120650</xdr:colOff>
      <xdr:row>70</xdr:row>
      <xdr:rowOff>0</xdr:rowOff>
    </xdr:to>
    <xdr:sp macro="" textlink="">
      <xdr:nvSpPr>
        <xdr:cNvPr id="109" name="正方形/長方形 108"/>
        <xdr:cNvSpPr/>
      </xdr:nvSpPr>
      <xdr:spPr>
        <a:xfrm>
          <a:off x="608584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158115</xdr:rowOff>
    </xdr:from>
    <xdr:to>
      <xdr:col>46</xdr:col>
      <xdr:colOff>203200</xdr:colOff>
      <xdr:row>57</xdr:row>
      <xdr:rowOff>69215</xdr:rowOff>
    </xdr:to>
    <xdr:sp macro="" textlink="">
      <xdr:nvSpPr>
        <xdr:cNvPr id="110" name="正方形/長方形 109"/>
        <xdr:cNvSpPr/>
      </xdr:nvSpPr>
      <xdr:spPr>
        <a:xfrm>
          <a:off x="608584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107315</xdr:rowOff>
    </xdr:to>
    <xdr:sp macro="" textlink="" fLocksText="0">
      <xdr:nvSpPr>
        <xdr:cNvPr id="111" name="テキスト ボックス 110"/>
        <xdr:cNvSpPr txBox="1"/>
      </xdr:nvSpPr>
      <xdr:spPr>
        <a:xfrm>
          <a:off x="6214745" y="9906000"/>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950">
              <a:latin typeface="ＭＳ Ｐゴシック"/>
              <a:ea typeface="ＭＳ Ｐゴシック"/>
            </a:rPr>
            <a:t>経常収支比率は、類似団体内平均及び全国平均と比較して下回る結果となったものの、山梨県平均よりは高く、前年度から0.5ポイント減少した。
　数値減少の主な要因としては、前年度と比較して経常経費充当一般財源等（分子）及び経常一般財源等（分母）共に増加したものの、経常一般財源等の増加幅の方がより大きかったことによるものである。
　経常経費充当一般財源は、物件費や扶助費などが減少したが、会計年度任用職員制度の導入に伴う人件費の増加や、補助費等及び公債費が増加となったことなどから、全体としては112,047千円増加した。
　一方で、経常一般財源等は、市税が前年度より52,811千円減収となったものの、普通交付税が108,121千円、臨時財政対策債が21,900千円とそれぞれ増加し、全体では161,805千円の増加となった。　</a:t>
          </a:r>
        </a:p>
        <a:p>
          <a:r>
            <a:rPr kumimoji="1" lang="ja-JP" altLang="en-US" sz="950">
              <a:latin typeface="ＭＳ Ｐゴシック"/>
              <a:ea typeface="ＭＳ Ｐゴシック"/>
            </a:rPr>
            <a:t>　今後も引続き行政改革に取り組み、自主財源の確保及び経常経費の削減を図り、財政の健全化に努める。</a:t>
          </a:r>
        </a:p>
      </xdr:txBody>
    </xdr:sp>
    <xdr:clientData/>
  </xdr:twoCellAnchor>
  <xdr:oneCellAnchor>
    <xdr:from>
      <xdr:col>3</xdr:col>
      <xdr:colOff>95250</xdr:colOff>
      <xdr:row>54</xdr:row>
      <xdr:rowOff>139700</xdr:rowOff>
    </xdr:from>
    <xdr:ext cx="298450" cy="223520"/>
    <xdr:sp macro="" textlink="">
      <xdr:nvSpPr>
        <xdr:cNvPr id="112" name="テキスト ボックス 111"/>
        <xdr:cNvSpPr txBox="1"/>
      </xdr:nvSpPr>
      <xdr:spPr>
        <a:xfrm>
          <a:off x="729615" y="939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47015"/>
    <xdr:sp macro="" textlink="">
      <xdr:nvSpPr>
        <xdr:cNvPr id="114" name="テキスト ボックス 113"/>
        <xdr:cNvSpPr txBox="1"/>
      </xdr:nvSpPr>
      <xdr:spPr>
        <a:xfrm>
          <a:off x="0" y="11859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771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140970</xdr:rowOff>
    </xdr:from>
    <xdr:ext cx="762000" cy="255270"/>
    <xdr:sp macro="" textlink="">
      <xdr:nvSpPr>
        <xdr:cNvPr id="116" name="テキスト ボックス 115"/>
        <xdr:cNvSpPr txBox="1"/>
      </xdr:nvSpPr>
      <xdr:spPr>
        <a:xfrm>
          <a:off x="0" y="11456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771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164465</xdr:rowOff>
    </xdr:from>
    <xdr:to>
      <xdr:col>27</xdr:col>
      <xdr:colOff>184150</xdr:colOff>
      <xdr:row>62</xdr:row>
      <xdr:rowOff>164465</xdr:rowOff>
    </xdr:to>
    <xdr:cxnSp macro="">
      <xdr:nvCxnSpPr>
        <xdr:cNvPr id="119" name="直線コネクタ 118"/>
        <xdr:cNvCxnSpPr/>
      </xdr:nvCxnSpPr>
      <xdr:spPr>
        <a:xfrm>
          <a:off x="76771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105410</xdr:rowOff>
    </xdr:from>
    <xdr:to>
      <xdr:col>27</xdr:col>
      <xdr:colOff>184150</xdr:colOff>
      <xdr:row>60</xdr:row>
      <xdr:rowOff>105410</xdr:rowOff>
    </xdr:to>
    <xdr:cxnSp macro="">
      <xdr:nvCxnSpPr>
        <xdr:cNvPr id="121" name="直線コネクタ 120"/>
        <xdr:cNvCxnSpPr/>
      </xdr:nvCxnSpPr>
      <xdr:spPr>
        <a:xfrm>
          <a:off x="76771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1460"/>
    <xdr:sp macro="" textlink="">
      <xdr:nvSpPr>
        <xdr:cNvPr id="122" name="テキスト ボックス 121"/>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771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1460"/>
    <xdr:sp macro="" textlink="">
      <xdr:nvSpPr>
        <xdr:cNvPr id="124" name="テキスト ボックス 123"/>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158115</xdr:rowOff>
    </xdr:from>
    <xdr:to>
      <xdr:col>27</xdr:col>
      <xdr:colOff>184150</xdr:colOff>
      <xdr:row>55</xdr:row>
      <xdr:rowOff>158115</xdr:rowOff>
    </xdr:to>
    <xdr:cxnSp macro="">
      <xdr:nvCxnSpPr>
        <xdr:cNvPr id="125" name="直線コネクタ 124"/>
        <xdr:cNvCxnSpPr/>
      </xdr:nvCxnSpPr>
      <xdr:spPr>
        <a:xfrm>
          <a:off x="76771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54635"/>
    <xdr:sp macro="" textlink="">
      <xdr:nvSpPr>
        <xdr:cNvPr id="126" name="テキスト ボックス 125"/>
        <xdr:cNvSpPr txBox="1"/>
      </xdr:nvSpPr>
      <xdr:spPr>
        <a:xfrm>
          <a:off x="0" y="94456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158115</xdr:rowOff>
    </xdr:from>
    <xdr:to>
      <xdr:col>27</xdr:col>
      <xdr:colOff>184150</xdr:colOff>
      <xdr:row>70</xdr:row>
      <xdr:rowOff>0</xdr:rowOff>
    </xdr:to>
    <xdr:sp macro="" textlink="">
      <xdr:nvSpPr>
        <xdr:cNvPr id="127" name="財政構造の弾力性グラフ枠"/>
        <xdr:cNvSpPr/>
      </xdr:nvSpPr>
      <xdr:spPr>
        <a:xfrm>
          <a:off x="76771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128905</xdr:rowOff>
    </xdr:from>
    <xdr:to>
      <xdr:col>23</xdr:col>
      <xdr:colOff>133350</xdr:colOff>
      <xdr:row>66</xdr:row>
      <xdr:rowOff>74930</xdr:rowOff>
    </xdr:to>
    <xdr:cxnSp macro="">
      <xdr:nvCxnSpPr>
        <xdr:cNvPr id="128" name="直線コネクタ 127"/>
        <xdr:cNvCxnSpPr/>
      </xdr:nvCxnSpPr>
      <xdr:spPr>
        <a:xfrm flipV="1">
          <a:off x="4996815" y="9901555"/>
          <a:ext cx="0" cy="1489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46355</xdr:rowOff>
    </xdr:from>
    <xdr:ext cx="757555" cy="254635"/>
    <xdr:sp macro="" textlink="">
      <xdr:nvSpPr>
        <xdr:cNvPr id="129" name="財政構造の弾力性最小値テキスト"/>
        <xdr:cNvSpPr txBox="1"/>
      </xdr:nvSpPr>
      <xdr:spPr>
        <a:xfrm>
          <a:off x="5087620" y="113620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74930</xdr:rowOff>
    </xdr:from>
    <xdr:to>
      <xdr:col>24</xdr:col>
      <xdr:colOff>12700</xdr:colOff>
      <xdr:row>66</xdr:row>
      <xdr:rowOff>74930</xdr:rowOff>
    </xdr:to>
    <xdr:cxnSp macro="">
      <xdr:nvCxnSpPr>
        <xdr:cNvPr id="130" name="直線コネクタ 129"/>
        <xdr:cNvCxnSpPr/>
      </xdr:nvCxnSpPr>
      <xdr:spPr>
        <a:xfrm>
          <a:off x="4907915" y="113906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57555" cy="259080"/>
    <xdr:sp macro="" textlink="">
      <xdr:nvSpPr>
        <xdr:cNvPr id="131" name="財政構造の弾力性最大値テキスト"/>
        <xdr:cNvSpPr txBox="1"/>
      </xdr:nvSpPr>
      <xdr:spPr>
        <a:xfrm>
          <a:off x="5087620" y="96456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128905</xdr:rowOff>
    </xdr:from>
    <xdr:to>
      <xdr:col>24</xdr:col>
      <xdr:colOff>12700</xdr:colOff>
      <xdr:row>57</xdr:row>
      <xdr:rowOff>128905</xdr:rowOff>
    </xdr:to>
    <xdr:cxnSp macro="">
      <xdr:nvCxnSpPr>
        <xdr:cNvPr id="132" name="直線コネクタ 131"/>
        <xdr:cNvCxnSpPr/>
      </xdr:nvCxnSpPr>
      <xdr:spPr>
        <a:xfrm>
          <a:off x="4907915" y="9901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55245</xdr:rowOff>
    </xdr:from>
    <xdr:to>
      <xdr:col>23</xdr:col>
      <xdr:colOff>133350</xdr:colOff>
      <xdr:row>61</xdr:row>
      <xdr:rowOff>94615</xdr:rowOff>
    </xdr:to>
    <xdr:cxnSp macro="">
      <xdr:nvCxnSpPr>
        <xdr:cNvPr id="133" name="直線コネクタ 132"/>
        <xdr:cNvCxnSpPr/>
      </xdr:nvCxnSpPr>
      <xdr:spPr>
        <a:xfrm flipV="1">
          <a:off x="4150995" y="10513695"/>
          <a:ext cx="8458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120650</xdr:rowOff>
    </xdr:from>
    <xdr:ext cx="757555" cy="251460"/>
    <xdr:sp macro="" textlink="">
      <xdr:nvSpPr>
        <xdr:cNvPr id="134" name="財政構造の弾力性平均値テキスト"/>
        <xdr:cNvSpPr txBox="1"/>
      </xdr:nvSpPr>
      <xdr:spPr>
        <a:xfrm>
          <a:off x="5087620" y="10579100"/>
          <a:ext cx="757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148590</xdr:rowOff>
    </xdr:from>
    <xdr:to>
      <xdr:col>23</xdr:col>
      <xdr:colOff>184150</xdr:colOff>
      <xdr:row>62</xdr:row>
      <xdr:rowOff>79375</xdr:rowOff>
    </xdr:to>
    <xdr:sp macro="" textlink="">
      <xdr:nvSpPr>
        <xdr:cNvPr id="135" name="フローチャート: 判断 134"/>
        <xdr:cNvSpPr/>
      </xdr:nvSpPr>
      <xdr:spPr>
        <a:xfrm>
          <a:off x="4946015" y="106070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73025</xdr:rowOff>
    </xdr:from>
    <xdr:to>
      <xdr:col>19</xdr:col>
      <xdr:colOff>133350</xdr:colOff>
      <xdr:row>61</xdr:row>
      <xdr:rowOff>94615</xdr:rowOff>
    </xdr:to>
    <xdr:cxnSp macro="">
      <xdr:nvCxnSpPr>
        <xdr:cNvPr id="136" name="直線コネクタ 135"/>
        <xdr:cNvCxnSpPr/>
      </xdr:nvCxnSpPr>
      <xdr:spPr>
        <a:xfrm>
          <a:off x="3254375" y="10360025"/>
          <a:ext cx="89662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89535</xdr:rowOff>
    </xdr:from>
    <xdr:to>
      <xdr:col>19</xdr:col>
      <xdr:colOff>184150</xdr:colOff>
      <xdr:row>63</xdr:row>
      <xdr:rowOff>20320</xdr:rowOff>
    </xdr:to>
    <xdr:sp macro="" textlink="">
      <xdr:nvSpPr>
        <xdr:cNvPr id="137" name="フローチャート: 判断 136"/>
        <xdr:cNvSpPr/>
      </xdr:nvSpPr>
      <xdr:spPr>
        <a:xfrm>
          <a:off x="4100195" y="10719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4445</xdr:rowOff>
    </xdr:from>
    <xdr:ext cx="732155" cy="259080"/>
    <xdr:sp macro="" textlink="">
      <xdr:nvSpPr>
        <xdr:cNvPr id="138" name="テキスト ボックス 137"/>
        <xdr:cNvSpPr txBox="1"/>
      </xdr:nvSpPr>
      <xdr:spPr>
        <a:xfrm>
          <a:off x="3766185" y="1080579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17780</xdr:rowOff>
    </xdr:from>
    <xdr:to>
      <xdr:col>15</xdr:col>
      <xdr:colOff>82550</xdr:colOff>
      <xdr:row>60</xdr:row>
      <xdr:rowOff>73025</xdr:rowOff>
    </xdr:to>
    <xdr:cxnSp macro="">
      <xdr:nvCxnSpPr>
        <xdr:cNvPr id="139" name="直線コネクタ 138"/>
        <xdr:cNvCxnSpPr/>
      </xdr:nvCxnSpPr>
      <xdr:spPr>
        <a:xfrm>
          <a:off x="2357755" y="10304780"/>
          <a:ext cx="8966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49530</xdr:rowOff>
    </xdr:from>
    <xdr:to>
      <xdr:col>15</xdr:col>
      <xdr:colOff>133350</xdr:colOff>
      <xdr:row>62</xdr:row>
      <xdr:rowOff>151130</xdr:rowOff>
    </xdr:to>
    <xdr:sp macro="" textlink="">
      <xdr:nvSpPr>
        <xdr:cNvPr id="140" name="フローチャート: 判断 139"/>
        <xdr:cNvSpPr/>
      </xdr:nvSpPr>
      <xdr:spPr>
        <a:xfrm>
          <a:off x="3203575"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136525</xdr:rowOff>
    </xdr:from>
    <xdr:ext cx="762000" cy="258445"/>
    <xdr:sp macro="" textlink="">
      <xdr:nvSpPr>
        <xdr:cNvPr id="141" name="テキスト ボックス 140"/>
        <xdr:cNvSpPr txBox="1"/>
      </xdr:nvSpPr>
      <xdr:spPr>
        <a:xfrm>
          <a:off x="2869565"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27940</xdr:rowOff>
    </xdr:from>
    <xdr:to>
      <xdr:col>11</xdr:col>
      <xdr:colOff>31750</xdr:colOff>
      <xdr:row>60</xdr:row>
      <xdr:rowOff>17780</xdr:rowOff>
    </xdr:to>
    <xdr:cxnSp macro="">
      <xdr:nvCxnSpPr>
        <xdr:cNvPr id="142" name="直線コネクタ 141"/>
        <xdr:cNvCxnSpPr/>
      </xdr:nvCxnSpPr>
      <xdr:spPr>
        <a:xfrm>
          <a:off x="1459230" y="10143490"/>
          <a:ext cx="898525"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148590</xdr:rowOff>
    </xdr:from>
    <xdr:to>
      <xdr:col>11</xdr:col>
      <xdr:colOff>82550</xdr:colOff>
      <xdr:row>62</xdr:row>
      <xdr:rowOff>79375</xdr:rowOff>
    </xdr:to>
    <xdr:sp macro="" textlink="">
      <xdr:nvSpPr>
        <xdr:cNvPr id="143" name="フローチャート: 判断 142"/>
        <xdr:cNvSpPr/>
      </xdr:nvSpPr>
      <xdr:spPr>
        <a:xfrm>
          <a:off x="2305050" y="1060704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64135</xdr:rowOff>
    </xdr:from>
    <xdr:ext cx="762000" cy="251460"/>
    <xdr:sp macro="" textlink="">
      <xdr:nvSpPr>
        <xdr:cNvPr id="144" name="テキスト ボックス 143"/>
        <xdr:cNvSpPr txBox="1"/>
      </xdr:nvSpPr>
      <xdr:spPr>
        <a:xfrm>
          <a:off x="1972945" y="10694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83820</xdr:rowOff>
    </xdr:from>
    <xdr:to>
      <xdr:col>7</xdr:col>
      <xdr:colOff>31750</xdr:colOff>
      <xdr:row>62</xdr:row>
      <xdr:rowOff>13970</xdr:rowOff>
    </xdr:to>
    <xdr:sp macro="" textlink="">
      <xdr:nvSpPr>
        <xdr:cNvPr id="145" name="フローチャート: 判断 144"/>
        <xdr:cNvSpPr/>
      </xdr:nvSpPr>
      <xdr:spPr>
        <a:xfrm>
          <a:off x="1408430" y="105422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167640</xdr:rowOff>
    </xdr:from>
    <xdr:ext cx="757555" cy="257810"/>
    <xdr:sp macro="" textlink="">
      <xdr:nvSpPr>
        <xdr:cNvPr id="146" name="テキスト ボックス 145"/>
        <xdr:cNvSpPr txBox="1"/>
      </xdr:nvSpPr>
      <xdr:spPr>
        <a:xfrm>
          <a:off x="1076325" y="10626090"/>
          <a:ext cx="757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57555" cy="251460"/>
    <xdr:sp macro="" textlink="">
      <xdr:nvSpPr>
        <xdr:cNvPr id="147" name="テキスト ボックス 146"/>
        <xdr:cNvSpPr txBox="1"/>
      </xdr:nvSpPr>
      <xdr:spPr>
        <a:xfrm>
          <a:off x="4779010" y="1199769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57555" cy="251460"/>
    <xdr:sp macro="" textlink="">
      <xdr:nvSpPr>
        <xdr:cNvPr id="148" name="テキスト ボックス 147"/>
        <xdr:cNvSpPr txBox="1"/>
      </xdr:nvSpPr>
      <xdr:spPr>
        <a:xfrm>
          <a:off x="3933190" y="1199769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1460"/>
    <xdr:sp macro="" textlink="">
      <xdr:nvSpPr>
        <xdr:cNvPr id="149" name="テキスト ボックス 148"/>
        <xdr:cNvSpPr txBox="1"/>
      </xdr:nvSpPr>
      <xdr:spPr>
        <a:xfrm>
          <a:off x="3036570" y="1199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1460"/>
    <xdr:sp macro="" textlink="">
      <xdr:nvSpPr>
        <xdr:cNvPr id="150" name="テキスト ボックス 149"/>
        <xdr:cNvSpPr txBox="1"/>
      </xdr:nvSpPr>
      <xdr:spPr>
        <a:xfrm>
          <a:off x="2139950" y="1199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1460"/>
    <xdr:sp macro="" textlink="">
      <xdr:nvSpPr>
        <xdr:cNvPr id="151" name="テキスト ボックス 150"/>
        <xdr:cNvSpPr txBox="1"/>
      </xdr:nvSpPr>
      <xdr:spPr>
        <a:xfrm>
          <a:off x="1241425" y="1199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61</xdr:row>
      <xdr:rowOff>3810</xdr:rowOff>
    </xdr:from>
    <xdr:to>
      <xdr:col>23</xdr:col>
      <xdr:colOff>184150</xdr:colOff>
      <xdr:row>61</xdr:row>
      <xdr:rowOff>105410</xdr:rowOff>
    </xdr:to>
    <xdr:sp macro="" textlink="">
      <xdr:nvSpPr>
        <xdr:cNvPr id="152" name="楕円 151"/>
        <xdr:cNvSpPr/>
      </xdr:nvSpPr>
      <xdr:spPr>
        <a:xfrm>
          <a:off x="4946015"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20955</xdr:rowOff>
    </xdr:from>
    <xdr:ext cx="757555" cy="251460"/>
    <xdr:sp macro="" textlink="">
      <xdr:nvSpPr>
        <xdr:cNvPr id="153" name="財政構造の弾力性該当値テキスト"/>
        <xdr:cNvSpPr txBox="1"/>
      </xdr:nvSpPr>
      <xdr:spPr>
        <a:xfrm>
          <a:off x="5087620" y="10307955"/>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4" name="楕円 153"/>
        <xdr:cNvSpPr/>
      </xdr:nvSpPr>
      <xdr:spPr>
        <a:xfrm>
          <a:off x="4100195"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156210</xdr:rowOff>
    </xdr:from>
    <xdr:ext cx="732155" cy="251460"/>
    <xdr:sp macro="" textlink="">
      <xdr:nvSpPr>
        <xdr:cNvPr id="155" name="テキスト ボックス 154"/>
        <xdr:cNvSpPr txBox="1"/>
      </xdr:nvSpPr>
      <xdr:spPr>
        <a:xfrm>
          <a:off x="3766185" y="10271760"/>
          <a:ext cx="7321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22860</xdr:rowOff>
    </xdr:from>
    <xdr:to>
      <xdr:col>15</xdr:col>
      <xdr:colOff>133350</xdr:colOff>
      <xdr:row>60</xdr:row>
      <xdr:rowOff>123825</xdr:rowOff>
    </xdr:to>
    <xdr:sp macro="" textlink="">
      <xdr:nvSpPr>
        <xdr:cNvPr id="156" name="楕円 155"/>
        <xdr:cNvSpPr/>
      </xdr:nvSpPr>
      <xdr:spPr>
        <a:xfrm>
          <a:off x="3203575" y="1030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134620</xdr:rowOff>
    </xdr:from>
    <xdr:ext cx="762000" cy="251460"/>
    <xdr:sp macro="" textlink="">
      <xdr:nvSpPr>
        <xdr:cNvPr id="157" name="テキスト ボックス 156"/>
        <xdr:cNvSpPr txBox="1"/>
      </xdr:nvSpPr>
      <xdr:spPr>
        <a:xfrm>
          <a:off x="2869565" y="10078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137795</xdr:rowOff>
    </xdr:from>
    <xdr:to>
      <xdr:col>11</xdr:col>
      <xdr:colOff>82550</xdr:colOff>
      <xdr:row>60</xdr:row>
      <xdr:rowOff>67310</xdr:rowOff>
    </xdr:to>
    <xdr:sp macro="" textlink="">
      <xdr:nvSpPr>
        <xdr:cNvPr id="158" name="楕円 157"/>
        <xdr:cNvSpPr/>
      </xdr:nvSpPr>
      <xdr:spPr>
        <a:xfrm>
          <a:off x="2305050" y="1025334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78105</xdr:rowOff>
    </xdr:from>
    <xdr:ext cx="762000" cy="251460"/>
    <xdr:sp macro="" textlink="">
      <xdr:nvSpPr>
        <xdr:cNvPr id="159" name="テキスト ボックス 158"/>
        <xdr:cNvSpPr txBox="1"/>
      </xdr:nvSpPr>
      <xdr:spPr>
        <a:xfrm>
          <a:off x="1972945" y="10022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147955</xdr:rowOff>
    </xdr:from>
    <xdr:to>
      <xdr:col>7</xdr:col>
      <xdr:colOff>31750</xdr:colOff>
      <xdr:row>59</xdr:row>
      <xdr:rowOff>78740</xdr:rowOff>
    </xdr:to>
    <xdr:sp macro="" textlink="">
      <xdr:nvSpPr>
        <xdr:cNvPr id="160" name="楕円 159"/>
        <xdr:cNvSpPr/>
      </xdr:nvSpPr>
      <xdr:spPr>
        <a:xfrm>
          <a:off x="1408430" y="1009205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88900</xdr:rowOff>
    </xdr:from>
    <xdr:ext cx="757555" cy="247015"/>
    <xdr:sp macro="" textlink="">
      <xdr:nvSpPr>
        <xdr:cNvPr id="161" name="テキスト ボックス 160"/>
        <xdr:cNvSpPr txBox="1"/>
      </xdr:nvSpPr>
      <xdr:spPr>
        <a:xfrm>
          <a:off x="1076325" y="9861550"/>
          <a:ext cx="757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94615</xdr:rowOff>
    </xdr:to>
    <xdr:sp macro="" textlink="">
      <xdr:nvSpPr>
        <xdr:cNvPr id="162" name="正方形/長方形 161"/>
        <xdr:cNvSpPr/>
      </xdr:nvSpPr>
      <xdr:spPr>
        <a:xfrm>
          <a:off x="76771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4800"/>
    <xdr:sp macro="" textlink="">
      <xdr:nvSpPr>
        <xdr:cNvPr id="163" name="テキスト ボックス 162"/>
        <xdr:cNvSpPr txBox="1"/>
      </xdr:nvSpPr>
      <xdr:spPr>
        <a:xfrm>
          <a:off x="809625" y="12998450"/>
          <a:ext cx="32188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9570" cy="358140"/>
    <xdr:sp macro="" textlink="">
      <xdr:nvSpPr>
        <xdr:cNvPr id="164" name="テキスト ボックス 163"/>
        <xdr:cNvSpPr txBox="1"/>
      </xdr:nvSpPr>
      <xdr:spPr>
        <a:xfrm>
          <a:off x="4185285" y="12973050"/>
          <a:ext cx="163957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[171,564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114300</xdr:rowOff>
    </xdr:to>
    <xdr:sp macro="" textlink="">
      <xdr:nvSpPr>
        <xdr:cNvPr id="165" name="正方形/長方形 164"/>
        <xdr:cNvSpPr/>
      </xdr:nvSpPr>
      <xdr:spPr>
        <a:xfrm>
          <a:off x="5958840" y="1288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133350</xdr:rowOff>
    </xdr:to>
    <xdr:sp macro="" textlink="">
      <xdr:nvSpPr>
        <xdr:cNvPr id="166" name="正方形/長方形 165"/>
        <xdr:cNvSpPr/>
      </xdr:nvSpPr>
      <xdr:spPr>
        <a:xfrm>
          <a:off x="5958840" y="130803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114300</xdr:rowOff>
    </xdr:to>
    <xdr:sp macro="" textlink="">
      <xdr:nvSpPr>
        <xdr:cNvPr id="167" name="正方形/長方形 166"/>
        <xdr:cNvSpPr/>
      </xdr:nvSpPr>
      <xdr:spPr>
        <a:xfrm>
          <a:off x="762508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133350</xdr:rowOff>
    </xdr:to>
    <xdr:sp macro="" textlink="">
      <xdr:nvSpPr>
        <xdr:cNvPr id="168" name="正方形/長方形 167"/>
        <xdr:cNvSpPr/>
      </xdr:nvSpPr>
      <xdr:spPr>
        <a:xfrm>
          <a:off x="762508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114300</xdr:rowOff>
    </xdr:to>
    <xdr:sp macro="" textlink="">
      <xdr:nvSpPr>
        <xdr:cNvPr id="169" name="正方形/長方形 168"/>
        <xdr:cNvSpPr/>
      </xdr:nvSpPr>
      <xdr:spPr>
        <a:xfrm>
          <a:off x="909891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50165</xdr:rowOff>
    </xdr:from>
    <xdr:to>
      <xdr:col>49</xdr:col>
      <xdr:colOff>19050</xdr:colOff>
      <xdr:row>77</xdr:row>
      <xdr:rowOff>133350</xdr:rowOff>
    </xdr:to>
    <xdr:sp macro="" textlink="">
      <xdr:nvSpPr>
        <xdr:cNvPr id="170" name="正方形/長方形 169"/>
        <xdr:cNvSpPr/>
      </xdr:nvSpPr>
      <xdr:spPr>
        <a:xfrm>
          <a:off x="909891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37465</xdr:rowOff>
    </xdr:to>
    <xdr:sp macro="" textlink="">
      <xdr:nvSpPr>
        <xdr:cNvPr id="171" name="正方形/長方形 170"/>
        <xdr:cNvSpPr/>
      </xdr:nvSpPr>
      <xdr:spPr>
        <a:xfrm>
          <a:off x="76771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37465</xdr:rowOff>
    </xdr:to>
    <xdr:sp macro="" textlink="">
      <xdr:nvSpPr>
        <xdr:cNvPr id="172" name="正方形/長方形 171"/>
        <xdr:cNvSpPr/>
      </xdr:nvSpPr>
      <xdr:spPr>
        <a:xfrm>
          <a:off x="608584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107315</xdr:rowOff>
    </xdr:to>
    <xdr:sp macro="" textlink="">
      <xdr:nvSpPr>
        <xdr:cNvPr id="173" name="正方形/長方形 172"/>
        <xdr:cNvSpPr/>
      </xdr:nvSpPr>
      <xdr:spPr>
        <a:xfrm>
          <a:off x="608584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214745" y="13716000"/>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人口１人当たり人件費・物件費等決算額は前年度に比べると7,182円増加し、類似団体内平均を下回っているものの、全国平均や山梨県平均と比較すると上回る形となっている。
　増加の主な要因は、住民基本台帳人口が前年度に比べ減少したことと、令和２年度より導入された会計年度任用職員制度に伴う人件費の増加と、付随して物件費が減少したためである。　</a:t>
          </a:r>
        </a:p>
        <a:p>
          <a:r>
            <a:rPr kumimoji="1" lang="ja-JP" altLang="en-US" sz="1100">
              <a:latin typeface="ＭＳ Ｐゴシック"/>
              <a:ea typeface="ＭＳ Ｐゴシック"/>
            </a:rPr>
            <a:t>　依然として人口減少傾向が続いているが、公共施設マネジメント計画に基づく公共施設の効果的かつ効率的な管理運営を推進し、職員の適正配置などと平行してコスト削減に努める。</a:t>
          </a:r>
        </a:p>
      </xdr:txBody>
    </xdr:sp>
    <xdr:clientData/>
  </xdr:twoCellAnchor>
  <xdr:oneCellAnchor>
    <xdr:from>
      <xdr:col>3</xdr:col>
      <xdr:colOff>95250</xdr:colOff>
      <xdr:row>77</xdr:row>
      <xdr:rowOff>6350</xdr:rowOff>
    </xdr:from>
    <xdr:ext cx="349885" cy="217805"/>
    <xdr:sp macro="" textlink="">
      <xdr:nvSpPr>
        <xdr:cNvPr id="175" name="テキスト ボックス 174"/>
        <xdr:cNvSpPr txBox="1"/>
      </xdr:nvSpPr>
      <xdr:spPr>
        <a:xfrm>
          <a:off x="729615"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6" name="直線コネクタ 175"/>
        <xdr:cNvCxnSpPr/>
      </xdr:nvCxnSpPr>
      <xdr:spPr>
        <a:xfrm>
          <a:off x="76771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8445"/>
    <xdr:sp macro="" textlink="">
      <xdr:nvSpPr>
        <xdr:cNvPr id="177" name="テキスト ボックス 176"/>
        <xdr:cNvSpPr txBox="1"/>
      </xdr:nvSpPr>
      <xdr:spPr>
        <a:xfrm>
          <a:off x="0" y="1566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149860</xdr:rowOff>
    </xdr:from>
    <xdr:to>
      <xdr:col>27</xdr:col>
      <xdr:colOff>184150</xdr:colOff>
      <xdr:row>89</xdr:row>
      <xdr:rowOff>149860</xdr:rowOff>
    </xdr:to>
    <xdr:cxnSp macro="">
      <xdr:nvCxnSpPr>
        <xdr:cNvPr id="178" name="直線コネクタ 177"/>
        <xdr:cNvCxnSpPr/>
      </xdr:nvCxnSpPr>
      <xdr:spPr>
        <a:xfrm>
          <a:off x="767715" y="1540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1460"/>
    <xdr:sp macro="" textlink="">
      <xdr:nvSpPr>
        <xdr:cNvPr id="179" name="テキスト ボックス 178"/>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90170</xdr:rowOff>
    </xdr:from>
    <xdr:to>
      <xdr:col>27</xdr:col>
      <xdr:colOff>184150</xdr:colOff>
      <xdr:row>87</xdr:row>
      <xdr:rowOff>90170</xdr:rowOff>
    </xdr:to>
    <xdr:cxnSp macro="">
      <xdr:nvCxnSpPr>
        <xdr:cNvPr id="180" name="直線コネクタ 179"/>
        <xdr:cNvCxnSpPr/>
      </xdr:nvCxnSpPr>
      <xdr:spPr>
        <a:xfrm>
          <a:off x="767715" y="15006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1" name="テキスト ボックス 180"/>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82" name="直線コネクタ 181"/>
        <xdr:cNvCxnSpPr/>
      </xdr:nvCxnSpPr>
      <xdr:spPr>
        <a:xfrm>
          <a:off x="767715" y="1460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60325</xdr:rowOff>
    </xdr:from>
    <xdr:ext cx="762000" cy="259080"/>
    <xdr:sp macro="" textlink="">
      <xdr:nvSpPr>
        <xdr:cNvPr id="183" name="テキスト ボックス 182"/>
        <xdr:cNvSpPr txBox="1"/>
      </xdr:nvSpPr>
      <xdr:spPr>
        <a:xfrm>
          <a:off x="0" y="1446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4" name="直線コネクタ 183"/>
        <xdr:cNvCxnSpPr/>
      </xdr:nvCxnSpPr>
      <xdr:spPr>
        <a:xfrm>
          <a:off x="767715" y="1420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1270</xdr:rowOff>
    </xdr:from>
    <xdr:ext cx="762000" cy="259080"/>
    <xdr:sp macro="" textlink="">
      <xdr:nvSpPr>
        <xdr:cNvPr id="185" name="テキスト ボックス 184"/>
        <xdr:cNvSpPr txBox="1"/>
      </xdr:nvSpPr>
      <xdr:spPr>
        <a:xfrm>
          <a:off x="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83820</xdr:rowOff>
    </xdr:from>
    <xdr:to>
      <xdr:col>27</xdr:col>
      <xdr:colOff>184150</xdr:colOff>
      <xdr:row>80</xdr:row>
      <xdr:rowOff>83820</xdr:rowOff>
    </xdr:to>
    <xdr:cxnSp macro="">
      <xdr:nvCxnSpPr>
        <xdr:cNvPr id="186" name="直線コネクタ 185"/>
        <xdr:cNvCxnSpPr/>
      </xdr:nvCxnSpPr>
      <xdr:spPr>
        <a:xfrm>
          <a:off x="767715" y="1379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771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7015"/>
    <xdr:sp macro="" textlink="">
      <xdr:nvSpPr>
        <xdr:cNvPr id="189" name="テキスト ボックス 188"/>
        <xdr:cNvSpPr txBox="1"/>
      </xdr:nvSpPr>
      <xdr:spPr>
        <a:xfrm>
          <a:off x="0" y="13256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37465</xdr:rowOff>
    </xdr:to>
    <xdr:sp macro="" textlink="">
      <xdr:nvSpPr>
        <xdr:cNvPr id="190" name="人件費・物件費等の状況グラフ枠"/>
        <xdr:cNvSpPr/>
      </xdr:nvSpPr>
      <xdr:spPr>
        <a:xfrm>
          <a:off x="76771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167640</xdr:rowOff>
    </xdr:from>
    <xdr:to>
      <xdr:col>23</xdr:col>
      <xdr:colOff>133350</xdr:colOff>
      <xdr:row>90</xdr:row>
      <xdr:rowOff>17780</xdr:rowOff>
    </xdr:to>
    <xdr:cxnSp macro="">
      <xdr:nvCxnSpPr>
        <xdr:cNvPr id="191" name="直線コネクタ 190"/>
        <xdr:cNvCxnSpPr/>
      </xdr:nvCxnSpPr>
      <xdr:spPr>
        <a:xfrm flipV="1">
          <a:off x="4996815" y="1388364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160655</xdr:rowOff>
    </xdr:from>
    <xdr:ext cx="757555" cy="258445"/>
    <xdr:sp macro="" textlink="">
      <xdr:nvSpPr>
        <xdr:cNvPr id="192" name="人件費・物件費等の状況最小値テキスト"/>
        <xdr:cNvSpPr txBox="1"/>
      </xdr:nvSpPr>
      <xdr:spPr>
        <a:xfrm>
          <a:off x="5087620" y="1541970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509,725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17780</xdr:rowOff>
    </xdr:from>
    <xdr:to>
      <xdr:col>24</xdr:col>
      <xdr:colOff>12700</xdr:colOff>
      <xdr:row>90</xdr:row>
      <xdr:rowOff>17780</xdr:rowOff>
    </xdr:to>
    <xdr:cxnSp macro="">
      <xdr:nvCxnSpPr>
        <xdr:cNvPr id="193" name="直線コネクタ 192"/>
        <xdr:cNvCxnSpPr/>
      </xdr:nvCxnSpPr>
      <xdr:spPr>
        <a:xfrm>
          <a:off x="4907915" y="154482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83820</xdr:rowOff>
    </xdr:from>
    <xdr:ext cx="757555" cy="255270"/>
    <xdr:sp macro="" textlink="">
      <xdr:nvSpPr>
        <xdr:cNvPr id="194" name="人件費・物件費等の状況最大値テキスト"/>
        <xdr:cNvSpPr txBox="1"/>
      </xdr:nvSpPr>
      <xdr:spPr>
        <a:xfrm>
          <a:off x="5087620" y="1362837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121,075</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167640</xdr:rowOff>
    </xdr:from>
    <xdr:to>
      <xdr:col>24</xdr:col>
      <xdr:colOff>12700</xdr:colOff>
      <xdr:row>80</xdr:row>
      <xdr:rowOff>167640</xdr:rowOff>
    </xdr:to>
    <xdr:cxnSp macro="">
      <xdr:nvCxnSpPr>
        <xdr:cNvPr id="195" name="直線コネクタ 194"/>
        <xdr:cNvCxnSpPr/>
      </xdr:nvCxnSpPr>
      <xdr:spPr>
        <a:xfrm>
          <a:off x="4907915" y="138836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0</xdr:rowOff>
    </xdr:from>
    <xdr:to>
      <xdr:col>23</xdr:col>
      <xdr:colOff>133350</xdr:colOff>
      <xdr:row>82</xdr:row>
      <xdr:rowOff>29845</xdr:rowOff>
    </xdr:to>
    <xdr:cxnSp macro="">
      <xdr:nvCxnSpPr>
        <xdr:cNvPr id="196" name="直線コネクタ 195"/>
        <xdr:cNvCxnSpPr/>
      </xdr:nvCxnSpPr>
      <xdr:spPr>
        <a:xfrm>
          <a:off x="4150995" y="14058900"/>
          <a:ext cx="8458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163195</xdr:rowOff>
    </xdr:from>
    <xdr:ext cx="757555" cy="255905"/>
    <xdr:sp macro="" textlink="">
      <xdr:nvSpPr>
        <xdr:cNvPr id="197" name="人件費・物件費等の状況平均値テキスト"/>
        <xdr:cNvSpPr txBox="1"/>
      </xdr:nvSpPr>
      <xdr:spPr>
        <a:xfrm>
          <a:off x="5087620" y="14050645"/>
          <a:ext cx="757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20320</xdr:rowOff>
    </xdr:from>
    <xdr:to>
      <xdr:col>23</xdr:col>
      <xdr:colOff>184150</xdr:colOff>
      <xdr:row>82</xdr:row>
      <xdr:rowOff>121285</xdr:rowOff>
    </xdr:to>
    <xdr:sp macro="" textlink="">
      <xdr:nvSpPr>
        <xdr:cNvPr id="198" name="フローチャート: 判断 197"/>
        <xdr:cNvSpPr/>
      </xdr:nvSpPr>
      <xdr:spPr>
        <a:xfrm>
          <a:off x="4946015" y="14079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0</xdr:rowOff>
    </xdr:from>
    <xdr:to>
      <xdr:col>19</xdr:col>
      <xdr:colOff>133350</xdr:colOff>
      <xdr:row>82</xdr:row>
      <xdr:rowOff>1270</xdr:rowOff>
    </xdr:to>
    <xdr:cxnSp macro="">
      <xdr:nvCxnSpPr>
        <xdr:cNvPr id="199" name="直線コネクタ 198"/>
        <xdr:cNvCxnSpPr/>
      </xdr:nvCxnSpPr>
      <xdr:spPr>
        <a:xfrm flipV="1">
          <a:off x="3254375" y="14058900"/>
          <a:ext cx="8966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104775</xdr:rowOff>
    </xdr:from>
    <xdr:to>
      <xdr:col>19</xdr:col>
      <xdr:colOff>184150</xdr:colOff>
      <xdr:row>82</xdr:row>
      <xdr:rowOff>34925</xdr:rowOff>
    </xdr:to>
    <xdr:sp macro="" textlink="">
      <xdr:nvSpPr>
        <xdr:cNvPr id="200" name="フローチャート: 判断 199"/>
        <xdr:cNvSpPr/>
      </xdr:nvSpPr>
      <xdr:spPr>
        <a:xfrm>
          <a:off x="4100195" y="1399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45720</xdr:rowOff>
    </xdr:from>
    <xdr:ext cx="732155" cy="259080"/>
    <xdr:sp macro="" textlink="">
      <xdr:nvSpPr>
        <xdr:cNvPr id="201" name="テキスト ボックス 200"/>
        <xdr:cNvSpPr txBox="1"/>
      </xdr:nvSpPr>
      <xdr:spPr>
        <a:xfrm>
          <a:off x="3766185" y="137617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159385</xdr:rowOff>
    </xdr:from>
    <xdr:to>
      <xdr:col>15</xdr:col>
      <xdr:colOff>82550</xdr:colOff>
      <xdr:row>82</xdr:row>
      <xdr:rowOff>1270</xdr:rowOff>
    </xdr:to>
    <xdr:cxnSp macro="">
      <xdr:nvCxnSpPr>
        <xdr:cNvPr id="202" name="直線コネクタ 201"/>
        <xdr:cNvCxnSpPr/>
      </xdr:nvCxnSpPr>
      <xdr:spPr>
        <a:xfrm>
          <a:off x="2357755" y="1404683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90170</xdr:rowOff>
    </xdr:from>
    <xdr:to>
      <xdr:col>15</xdr:col>
      <xdr:colOff>133350</xdr:colOff>
      <xdr:row>82</xdr:row>
      <xdr:rowOff>20955</xdr:rowOff>
    </xdr:to>
    <xdr:sp macro="" textlink="">
      <xdr:nvSpPr>
        <xdr:cNvPr id="203" name="フローチャート: 判断 202"/>
        <xdr:cNvSpPr/>
      </xdr:nvSpPr>
      <xdr:spPr>
        <a:xfrm>
          <a:off x="3203575" y="13977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30480</xdr:rowOff>
    </xdr:from>
    <xdr:ext cx="762000" cy="247015"/>
    <xdr:sp macro="" textlink="">
      <xdr:nvSpPr>
        <xdr:cNvPr id="204" name="テキスト ボックス 203"/>
        <xdr:cNvSpPr txBox="1"/>
      </xdr:nvSpPr>
      <xdr:spPr>
        <a:xfrm>
          <a:off x="2869565" y="1374648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159385</xdr:rowOff>
    </xdr:from>
    <xdr:to>
      <xdr:col>11</xdr:col>
      <xdr:colOff>31750</xdr:colOff>
      <xdr:row>81</xdr:row>
      <xdr:rowOff>161290</xdr:rowOff>
    </xdr:to>
    <xdr:cxnSp macro="">
      <xdr:nvCxnSpPr>
        <xdr:cNvPr id="205" name="直線コネクタ 204"/>
        <xdr:cNvCxnSpPr/>
      </xdr:nvCxnSpPr>
      <xdr:spPr>
        <a:xfrm flipV="1">
          <a:off x="1459230" y="14046835"/>
          <a:ext cx="8985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82550</xdr:rowOff>
    </xdr:from>
    <xdr:to>
      <xdr:col>11</xdr:col>
      <xdr:colOff>82550</xdr:colOff>
      <xdr:row>82</xdr:row>
      <xdr:rowOff>12065</xdr:rowOff>
    </xdr:to>
    <xdr:sp macro="" textlink="">
      <xdr:nvSpPr>
        <xdr:cNvPr id="206" name="フローチャート: 判断 205"/>
        <xdr:cNvSpPr/>
      </xdr:nvSpPr>
      <xdr:spPr>
        <a:xfrm>
          <a:off x="2305050" y="1397000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22860</xdr:rowOff>
    </xdr:from>
    <xdr:ext cx="762000" cy="259080"/>
    <xdr:sp macro="" textlink="">
      <xdr:nvSpPr>
        <xdr:cNvPr id="207" name="テキスト ボックス 206"/>
        <xdr:cNvSpPr txBox="1"/>
      </xdr:nvSpPr>
      <xdr:spPr>
        <a:xfrm>
          <a:off x="1972945"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67310</xdr:rowOff>
    </xdr:from>
    <xdr:to>
      <xdr:col>7</xdr:col>
      <xdr:colOff>31750</xdr:colOff>
      <xdr:row>81</xdr:row>
      <xdr:rowOff>167640</xdr:rowOff>
    </xdr:to>
    <xdr:sp macro="" textlink="">
      <xdr:nvSpPr>
        <xdr:cNvPr id="208" name="フローチャート: 判断 207"/>
        <xdr:cNvSpPr/>
      </xdr:nvSpPr>
      <xdr:spPr>
        <a:xfrm>
          <a:off x="1408430" y="1395476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57555" cy="251460"/>
    <xdr:sp macro="" textlink="">
      <xdr:nvSpPr>
        <xdr:cNvPr id="209" name="テキスト ボックス 208"/>
        <xdr:cNvSpPr txBox="1"/>
      </xdr:nvSpPr>
      <xdr:spPr>
        <a:xfrm>
          <a:off x="1076325" y="13724255"/>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57555" cy="254000"/>
    <xdr:sp macro="" textlink="">
      <xdr:nvSpPr>
        <xdr:cNvPr id="210" name="テキスト ボックス 209"/>
        <xdr:cNvSpPr txBox="1"/>
      </xdr:nvSpPr>
      <xdr:spPr>
        <a:xfrm>
          <a:off x="4779010" y="1580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57555" cy="254000"/>
    <xdr:sp macro="" textlink="">
      <xdr:nvSpPr>
        <xdr:cNvPr id="211" name="テキスト ボックス 210"/>
        <xdr:cNvSpPr txBox="1"/>
      </xdr:nvSpPr>
      <xdr:spPr>
        <a:xfrm>
          <a:off x="3933190" y="1580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2000" cy="254000"/>
    <xdr:sp macro="" textlink="">
      <xdr:nvSpPr>
        <xdr:cNvPr id="212" name="テキスト ボックス 211"/>
        <xdr:cNvSpPr txBox="1"/>
      </xdr:nvSpPr>
      <xdr:spPr>
        <a:xfrm>
          <a:off x="3036570"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4000"/>
    <xdr:sp macro="" textlink="">
      <xdr:nvSpPr>
        <xdr:cNvPr id="213" name="テキスト ボックス 212"/>
        <xdr:cNvSpPr txBox="1"/>
      </xdr:nvSpPr>
      <xdr:spPr>
        <a:xfrm>
          <a:off x="2139950"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4000"/>
    <xdr:sp macro="" textlink="">
      <xdr:nvSpPr>
        <xdr:cNvPr id="214" name="テキスト ボックス 213"/>
        <xdr:cNvSpPr txBox="1"/>
      </xdr:nvSpPr>
      <xdr:spPr>
        <a:xfrm>
          <a:off x="1241425"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149860</xdr:rowOff>
    </xdr:from>
    <xdr:to>
      <xdr:col>23</xdr:col>
      <xdr:colOff>184150</xdr:colOff>
      <xdr:row>82</xdr:row>
      <xdr:rowOff>80645</xdr:rowOff>
    </xdr:to>
    <xdr:sp macro="" textlink="">
      <xdr:nvSpPr>
        <xdr:cNvPr id="215" name="楕円 214"/>
        <xdr:cNvSpPr/>
      </xdr:nvSpPr>
      <xdr:spPr>
        <a:xfrm>
          <a:off x="4946015" y="140373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167005</xdr:rowOff>
    </xdr:from>
    <xdr:ext cx="757555" cy="247015"/>
    <xdr:sp macro="" textlink="">
      <xdr:nvSpPr>
        <xdr:cNvPr id="216" name="人件費・物件費等の状況該当値テキスト"/>
        <xdr:cNvSpPr txBox="1"/>
      </xdr:nvSpPr>
      <xdr:spPr>
        <a:xfrm>
          <a:off x="5087620" y="13883005"/>
          <a:ext cx="757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171,564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120650</xdr:rowOff>
    </xdr:from>
    <xdr:to>
      <xdr:col>19</xdr:col>
      <xdr:colOff>184150</xdr:colOff>
      <xdr:row>82</xdr:row>
      <xdr:rowOff>52070</xdr:rowOff>
    </xdr:to>
    <xdr:sp macro="" textlink="">
      <xdr:nvSpPr>
        <xdr:cNvPr id="217" name="楕円 216"/>
        <xdr:cNvSpPr/>
      </xdr:nvSpPr>
      <xdr:spPr>
        <a:xfrm>
          <a:off x="4100195" y="140081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35560</xdr:rowOff>
    </xdr:from>
    <xdr:ext cx="732155" cy="254000"/>
    <xdr:sp macro="" textlink="">
      <xdr:nvSpPr>
        <xdr:cNvPr id="218" name="テキスト ボックス 217"/>
        <xdr:cNvSpPr txBox="1"/>
      </xdr:nvSpPr>
      <xdr:spPr>
        <a:xfrm>
          <a:off x="3766185" y="14094460"/>
          <a:ext cx="7321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121920</xdr:rowOff>
    </xdr:from>
    <xdr:to>
      <xdr:col>15</xdr:col>
      <xdr:colOff>133350</xdr:colOff>
      <xdr:row>82</xdr:row>
      <xdr:rowOff>52705</xdr:rowOff>
    </xdr:to>
    <xdr:sp macro="" textlink="">
      <xdr:nvSpPr>
        <xdr:cNvPr id="219" name="楕円 218"/>
        <xdr:cNvSpPr/>
      </xdr:nvSpPr>
      <xdr:spPr>
        <a:xfrm>
          <a:off x="3203575" y="140093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36830</xdr:rowOff>
    </xdr:from>
    <xdr:ext cx="762000" cy="259080"/>
    <xdr:sp macro="" textlink="">
      <xdr:nvSpPr>
        <xdr:cNvPr id="220" name="テキスト ボックス 219"/>
        <xdr:cNvSpPr txBox="1"/>
      </xdr:nvSpPr>
      <xdr:spPr>
        <a:xfrm>
          <a:off x="2869565" y="1409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109220</xdr:rowOff>
    </xdr:from>
    <xdr:to>
      <xdr:col>11</xdr:col>
      <xdr:colOff>82550</xdr:colOff>
      <xdr:row>82</xdr:row>
      <xdr:rowOff>38735</xdr:rowOff>
    </xdr:to>
    <xdr:sp macro="" textlink="">
      <xdr:nvSpPr>
        <xdr:cNvPr id="221" name="楕円 220"/>
        <xdr:cNvSpPr/>
      </xdr:nvSpPr>
      <xdr:spPr>
        <a:xfrm>
          <a:off x="2305050" y="1399667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24130</xdr:rowOff>
    </xdr:from>
    <xdr:ext cx="762000" cy="259080"/>
    <xdr:sp macro="" textlink="">
      <xdr:nvSpPr>
        <xdr:cNvPr id="222" name="テキスト ボックス 221"/>
        <xdr:cNvSpPr txBox="1"/>
      </xdr:nvSpPr>
      <xdr:spPr>
        <a:xfrm>
          <a:off x="1972945" y="1408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111125</xdr:rowOff>
    </xdr:from>
    <xdr:to>
      <xdr:col>7</xdr:col>
      <xdr:colOff>31750</xdr:colOff>
      <xdr:row>82</xdr:row>
      <xdr:rowOff>41275</xdr:rowOff>
    </xdr:to>
    <xdr:sp macro="" textlink="">
      <xdr:nvSpPr>
        <xdr:cNvPr id="223" name="楕円 222"/>
        <xdr:cNvSpPr/>
      </xdr:nvSpPr>
      <xdr:spPr>
        <a:xfrm>
          <a:off x="1408430" y="139985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26035</xdr:rowOff>
    </xdr:from>
    <xdr:ext cx="757555" cy="259080"/>
    <xdr:sp macro="" textlink="">
      <xdr:nvSpPr>
        <xdr:cNvPr id="224" name="テキスト ボックス 223"/>
        <xdr:cNvSpPr txBox="1"/>
      </xdr:nvSpPr>
      <xdr:spPr>
        <a:xfrm>
          <a:off x="1076325" y="140849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94615</xdr:rowOff>
    </xdr:to>
    <xdr:sp macro="" textlink="">
      <xdr:nvSpPr>
        <xdr:cNvPr id="225" name="正方形/長方形 224"/>
        <xdr:cNvSpPr/>
      </xdr:nvSpPr>
      <xdr:spPr>
        <a:xfrm>
          <a:off x="1294320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49095" cy="304800"/>
    <xdr:sp macro="" textlink="">
      <xdr:nvSpPr>
        <xdr:cNvPr id="226" name="テキスト ボックス 225"/>
        <xdr:cNvSpPr txBox="1"/>
      </xdr:nvSpPr>
      <xdr:spPr>
        <a:xfrm>
          <a:off x="13775055" y="12998450"/>
          <a:ext cx="164909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9570" cy="358140"/>
    <xdr:sp macro="" textlink="">
      <xdr:nvSpPr>
        <xdr:cNvPr id="227" name="テキスト ボックス 226"/>
        <xdr:cNvSpPr txBox="1"/>
      </xdr:nvSpPr>
      <xdr:spPr>
        <a:xfrm>
          <a:off x="15570835" y="12973050"/>
          <a:ext cx="163957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114300</xdr:rowOff>
    </xdr:to>
    <xdr:sp macro="" textlink="">
      <xdr:nvSpPr>
        <xdr:cNvPr id="228" name="正方形/長方形 227"/>
        <xdr:cNvSpPr/>
      </xdr:nvSpPr>
      <xdr:spPr>
        <a:xfrm>
          <a:off x="18132425" y="1288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133350</xdr:rowOff>
    </xdr:to>
    <xdr:sp macro="" textlink="">
      <xdr:nvSpPr>
        <xdr:cNvPr id="229" name="正方形/長方形 228"/>
        <xdr:cNvSpPr/>
      </xdr:nvSpPr>
      <xdr:spPr>
        <a:xfrm>
          <a:off x="18132425" y="1308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114300</xdr:rowOff>
    </xdr:to>
    <xdr:sp macro="" textlink="">
      <xdr:nvSpPr>
        <xdr:cNvPr id="230" name="正方形/長方形 229"/>
        <xdr:cNvSpPr/>
      </xdr:nvSpPr>
      <xdr:spPr>
        <a:xfrm>
          <a:off x="1979866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133350</xdr:rowOff>
    </xdr:to>
    <xdr:sp macro="" textlink="">
      <xdr:nvSpPr>
        <xdr:cNvPr id="231" name="正方形/長方形 230"/>
        <xdr:cNvSpPr/>
      </xdr:nvSpPr>
      <xdr:spPr>
        <a:xfrm>
          <a:off x="1979866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114300</xdr:rowOff>
    </xdr:to>
    <xdr:sp macro="" textlink="">
      <xdr:nvSpPr>
        <xdr:cNvPr id="232" name="正方形/長方形 231"/>
        <xdr:cNvSpPr/>
      </xdr:nvSpPr>
      <xdr:spPr>
        <a:xfrm>
          <a:off x="2127250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133350</xdr:rowOff>
    </xdr:to>
    <xdr:sp macro="" textlink="">
      <xdr:nvSpPr>
        <xdr:cNvPr id="233" name="正方形/長方形 232"/>
        <xdr:cNvSpPr/>
      </xdr:nvSpPr>
      <xdr:spPr>
        <a:xfrm>
          <a:off x="2127250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37465</xdr:rowOff>
    </xdr:to>
    <xdr:sp macro="" textlink="">
      <xdr:nvSpPr>
        <xdr:cNvPr id="234" name="正方形/長方形 233"/>
        <xdr:cNvSpPr/>
      </xdr:nvSpPr>
      <xdr:spPr>
        <a:xfrm>
          <a:off x="1294320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37465</xdr:rowOff>
    </xdr:to>
    <xdr:sp macro="" textlink="">
      <xdr:nvSpPr>
        <xdr:cNvPr id="235" name="正方形/長方形 234"/>
        <xdr:cNvSpPr/>
      </xdr:nvSpPr>
      <xdr:spPr>
        <a:xfrm>
          <a:off x="1826133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107315</xdr:rowOff>
    </xdr:to>
    <xdr:sp macro="" textlink="">
      <xdr:nvSpPr>
        <xdr:cNvPr id="236" name="正方形/長方形 235"/>
        <xdr:cNvSpPr/>
      </xdr:nvSpPr>
      <xdr:spPr>
        <a:xfrm>
          <a:off x="1826133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388330" y="13716000"/>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ラスパイレス指数は、例年同様に全国平均を下回ったものの、類似団体平均を上回る結果となった。
　直近5ヶ年の数値を見るとほぼ同水準を保っているが、今後も国や県などの動向を注視しながら、引続き給与の適正化に努める。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8" name="直線コネクタ 237"/>
        <xdr:cNvCxnSpPr/>
      </xdr:nvCxnSpPr>
      <xdr:spPr>
        <a:xfrm>
          <a:off x="1294320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66675</xdr:rowOff>
    </xdr:from>
    <xdr:ext cx="762000" cy="258445"/>
    <xdr:sp macro="" textlink="">
      <xdr:nvSpPr>
        <xdr:cNvPr id="239" name="テキスト ボックス 238"/>
        <xdr:cNvSpPr txBox="1"/>
      </xdr:nvSpPr>
      <xdr:spPr>
        <a:xfrm>
          <a:off x="12173585" y="1566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40" name="直線コネクタ 239"/>
        <xdr:cNvCxnSpPr/>
      </xdr:nvCxnSpPr>
      <xdr:spPr>
        <a:xfrm>
          <a:off x="12943205" y="15466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1460"/>
    <xdr:sp macro="" textlink="">
      <xdr:nvSpPr>
        <xdr:cNvPr id="241" name="テキスト ボックス 240"/>
        <xdr:cNvSpPr txBox="1"/>
      </xdr:nvSpPr>
      <xdr:spPr>
        <a:xfrm>
          <a:off x="12173585" y="15323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2" name="直線コネクタ 241"/>
        <xdr:cNvCxnSpPr/>
      </xdr:nvCxnSpPr>
      <xdr:spPr>
        <a:xfrm>
          <a:off x="12943205" y="1512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3" name="テキスト ボックス 242"/>
        <xdr:cNvSpPr txBox="1"/>
      </xdr:nvSpPr>
      <xdr:spPr>
        <a:xfrm>
          <a:off x="12173585"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4" name="直線コネクタ 243"/>
        <xdr:cNvCxnSpPr/>
      </xdr:nvCxnSpPr>
      <xdr:spPr>
        <a:xfrm>
          <a:off x="12943205" y="1477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60960</xdr:rowOff>
    </xdr:from>
    <xdr:ext cx="762000" cy="259080"/>
    <xdr:sp macro="" textlink="">
      <xdr:nvSpPr>
        <xdr:cNvPr id="245" name="テキスト ボックス 244"/>
        <xdr:cNvSpPr txBox="1"/>
      </xdr:nvSpPr>
      <xdr:spPr>
        <a:xfrm>
          <a:off x="12173585" y="1463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6" name="直線コネクタ 245"/>
        <xdr:cNvCxnSpPr/>
      </xdr:nvCxnSpPr>
      <xdr:spPr>
        <a:xfrm>
          <a:off x="12943205" y="1443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59690</xdr:rowOff>
    </xdr:from>
    <xdr:ext cx="762000" cy="259080"/>
    <xdr:sp macro="" textlink="">
      <xdr:nvSpPr>
        <xdr:cNvPr id="247" name="テキスト ボックス 246"/>
        <xdr:cNvSpPr txBox="1"/>
      </xdr:nvSpPr>
      <xdr:spPr>
        <a:xfrm>
          <a:off x="12173585" y="1429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xdr:cNvCxnSpPr/>
      </xdr:nvCxnSpPr>
      <xdr:spPr>
        <a:xfrm>
          <a:off x="12943205" y="14088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xdr:cNvSpPr txBox="1"/>
      </xdr:nvSpPr>
      <xdr:spPr>
        <a:xfrm>
          <a:off x="12173585"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xdr:cNvCxnSpPr/>
      </xdr:nvCxnSpPr>
      <xdr:spPr>
        <a:xfrm>
          <a:off x="12943205" y="13743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xdr:cNvSpPr txBox="1"/>
      </xdr:nvSpPr>
      <xdr:spPr>
        <a:xfrm>
          <a:off x="12173585"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94320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7015"/>
    <xdr:sp macro="" textlink="">
      <xdr:nvSpPr>
        <xdr:cNvPr id="253" name="テキスト ボックス 252"/>
        <xdr:cNvSpPr txBox="1"/>
      </xdr:nvSpPr>
      <xdr:spPr>
        <a:xfrm>
          <a:off x="12173585" y="13256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37465</xdr:rowOff>
    </xdr:to>
    <xdr:sp macro="" textlink="">
      <xdr:nvSpPr>
        <xdr:cNvPr id="254" name="給与水準   （国との比較）グラフ枠"/>
        <xdr:cNvSpPr/>
      </xdr:nvSpPr>
      <xdr:spPr>
        <a:xfrm>
          <a:off x="1294320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95250</xdr:rowOff>
    </xdr:from>
    <xdr:to>
      <xdr:col>81</xdr:col>
      <xdr:colOff>44450</xdr:colOff>
      <xdr:row>88</xdr:row>
      <xdr:rowOff>154940</xdr:rowOff>
    </xdr:to>
    <xdr:cxnSp macro="">
      <xdr:nvCxnSpPr>
        <xdr:cNvPr id="255" name="直線コネクタ 254"/>
        <xdr:cNvCxnSpPr/>
      </xdr:nvCxnSpPr>
      <xdr:spPr>
        <a:xfrm flipV="1">
          <a:off x="17172305" y="13811250"/>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126365</xdr:rowOff>
    </xdr:from>
    <xdr:ext cx="757555" cy="254635"/>
    <xdr:sp macro="" textlink="">
      <xdr:nvSpPr>
        <xdr:cNvPr id="256" name="給与水準   （国との比較）最小値テキスト"/>
        <xdr:cNvSpPr txBox="1"/>
      </xdr:nvSpPr>
      <xdr:spPr>
        <a:xfrm>
          <a:off x="17261205" y="152139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154940</xdr:rowOff>
    </xdr:from>
    <xdr:to>
      <xdr:col>81</xdr:col>
      <xdr:colOff>133350</xdr:colOff>
      <xdr:row>88</xdr:row>
      <xdr:rowOff>154940</xdr:rowOff>
    </xdr:to>
    <xdr:cxnSp macro="">
      <xdr:nvCxnSpPr>
        <xdr:cNvPr id="257" name="直線コネクタ 256"/>
        <xdr:cNvCxnSpPr/>
      </xdr:nvCxnSpPr>
      <xdr:spPr>
        <a:xfrm>
          <a:off x="17081500" y="152425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10160</xdr:rowOff>
    </xdr:from>
    <xdr:ext cx="757555" cy="254000"/>
    <xdr:sp macro="" textlink="">
      <xdr:nvSpPr>
        <xdr:cNvPr id="258" name="給与水準   （国との比較）最大値テキスト"/>
        <xdr:cNvSpPr txBox="1"/>
      </xdr:nvSpPr>
      <xdr:spPr>
        <a:xfrm>
          <a:off x="17261205" y="1355471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95250</xdr:rowOff>
    </xdr:from>
    <xdr:to>
      <xdr:col>81</xdr:col>
      <xdr:colOff>133350</xdr:colOff>
      <xdr:row>80</xdr:row>
      <xdr:rowOff>95250</xdr:rowOff>
    </xdr:to>
    <xdr:cxnSp macro="">
      <xdr:nvCxnSpPr>
        <xdr:cNvPr id="259" name="直線コネクタ 258"/>
        <xdr:cNvCxnSpPr/>
      </xdr:nvCxnSpPr>
      <xdr:spPr>
        <a:xfrm>
          <a:off x="17081500" y="138112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99060</xdr:rowOff>
    </xdr:from>
    <xdr:to>
      <xdr:col>81</xdr:col>
      <xdr:colOff>44450</xdr:colOff>
      <xdr:row>83</xdr:row>
      <xdr:rowOff>167640</xdr:rowOff>
    </xdr:to>
    <xdr:cxnSp macro="">
      <xdr:nvCxnSpPr>
        <xdr:cNvPr id="260" name="直線コネクタ 259"/>
        <xdr:cNvCxnSpPr/>
      </xdr:nvCxnSpPr>
      <xdr:spPr>
        <a:xfrm flipV="1">
          <a:off x="16326485" y="14329410"/>
          <a:ext cx="8458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46990</xdr:rowOff>
    </xdr:from>
    <xdr:ext cx="757555" cy="254635"/>
    <xdr:sp macro="" textlink="">
      <xdr:nvSpPr>
        <xdr:cNvPr id="261" name="給与水準   （国との比較）平均値テキスト"/>
        <xdr:cNvSpPr txBox="1"/>
      </xdr:nvSpPr>
      <xdr:spPr>
        <a:xfrm>
          <a:off x="17261205" y="1410589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30480</xdr:rowOff>
    </xdr:from>
    <xdr:to>
      <xdr:col>81</xdr:col>
      <xdr:colOff>95250</xdr:colOff>
      <xdr:row>83</xdr:row>
      <xdr:rowOff>132715</xdr:rowOff>
    </xdr:to>
    <xdr:sp macro="" textlink="">
      <xdr:nvSpPr>
        <xdr:cNvPr id="262" name="フローチャート: 判断 261"/>
        <xdr:cNvSpPr/>
      </xdr:nvSpPr>
      <xdr:spPr>
        <a:xfrm>
          <a:off x="17119600" y="1426083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64135</xdr:rowOff>
    </xdr:from>
    <xdr:to>
      <xdr:col>77</xdr:col>
      <xdr:colOff>44450</xdr:colOff>
      <xdr:row>83</xdr:row>
      <xdr:rowOff>167640</xdr:rowOff>
    </xdr:to>
    <xdr:cxnSp macro="">
      <xdr:nvCxnSpPr>
        <xdr:cNvPr id="263" name="直線コネクタ 262"/>
        <xdr:cNvCxnSpPr/>
      </xdr:nvCxnSpPr>
      <xdr:spPr>
        <a:xfrm>
          <a:off x="15427960" y="14294485"/>
          <a:ext cx="8985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47625</xdr:rowOff>
    </xdr:from>
    <xdr:to>
      <xdr:col>77</xdr:col>
      <xdr:colOff>95250</xdr:colOff>
      <xdr:row>83</xdr:row>
      <xdr:rowOff>149225</xdr:rowOff>
    </xdr:to>
    <xdr:sp macro="" textlink="">
      <xdr:nvSpPr>
        <xdr:cNvPr id="264" name="フローチャート: 判断 263"/>
        <xdr:cNvSpPr/>
      </xdr:nvSpPr>
      <xdr:spPr>
        <a:xfrm>
          <a:off x="16273780" y="14277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159385</xdr:rowOff>
    </xdr:from>
    <xdr:ext cx="732155" cy="254635"/>
    <xdr:sp macro="" textlink="">
      <xdr:nvSpPr>
        <xdr:cNvPr id="265" name="テキスト ボックス 264"/>
        <xdr:cNvSpPr txBox="1"/>
      </xdr:nvSpPr>
      <xdr:spPr>
        <a:xfrm>
          <a:off x="15941675" y="1404683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29210</xdr:rowOff>
    </xdr:from>
    <xdr:to>
      <xdr:col>72</xdr:col>
      <xdr:colOff>203200</xdr:colOff>
      <xdr:row>83</xdr:row>
      <xdr:rowOff>64135</xdr:rowOff>
    </xdr:to>
    <xdr:cxnSp macro="">
      <xdr:nvCxnSpPr>
        <xdr:cNvPr id="266" name="直線コネクタ 265"/>
        <xdr:cNvCxnSpPr/>
      </xdr:nvCxnSpPr>
      <xdr:spPr>
        <a:xfrm>
          <a:off x="14531340" y="14088110"/>
          <a:ext cx="89662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64770</xdr:rowOff>
    </xdr:from>
    <xdr:to>
      <xdr:col>73</xdr:col>
      <xdr:colOff>44450</xdr:colOff>
      <xdr:row>83</xdr:row>
      <xdr:rowOff>167005</xdr:rowOff>
    </xdr:to>
    <xdr:sp macro="" textlink="">
      <xdr:nvSpPr>
        <xdr:cNvPr id="267" name="フローチャート: 判断 266"/>
        <xdr:cNvSpPr/>
      </xdr:nvSpPr>
      <xdr:spPr>
        <a:xfrm>
          <a:off x="15377160" y="142951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151130</xdr:rowOff>
    </xdr:from>
    <xdr:ext cx="762000" cy="259080"/>
    <xdr:sp macro="" textlink="">
      <xdr:nvSpPr>
        <xdr:cNvPr id="268" name="テキスト ボックス 267"/>
        <xdr:cNvSpPr txBox="1"/>
      </xdr:nvSpPr>
      <xdr:spPr>
        <a:xfrm>
          <a:off x="15045055"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11430</xdr:rowOff>
    </xdr:from>
    <xdr:to>
      <xdr:col>68</xdr:col>
      <xdr:colOff>152400</xdr:colOff>
      <xdr:row>82</xdr:row>
      <xdr:rowOff>29210</xdr:rowOff>
    </xdr:to>
    <xdr:cxnSp macro="">
      <xdr:nvCxnSpPr>
        <xdr:cNvPr id="269" name="直線コネクタ 268"/>
        <xdr:cNvCxnSpPr/>
      </xdr:nvCxnSpPr>
      <xdr:spPr>
        <a:xfrm>
          <a:off x="13634720" y="14070330"/>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47625</xdr:rowOff>
    </xdr:from>
    <xdr:to>
      <xdr:col>68</xdr:col>
      <xdr:colOff>203200</xdr:colOff>
      <xdr:row>83</xdr:row>
      <xdr:rowOff>149225</xdr:rowOff>
    </xdr:to>
    <xdr:sp macro="" textlink="">
      <xdr:nvSpPr>
        <xdr:cNvPr id="270" name="フローチャート: 判断 269"/>
        <xdr:cNvSpPr/>
      </xdr:nvSpPr>
      <xdr:spPr>
        <a:xfrm>
          <a:off x="1448054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134620</xdr:rowOff>
    </xdr:from>
    <xdr:ext cx="762000" cy="251460"/>
    <xdr:sp macro="" textlink="">
      <xdr:nvSpPr>
        <xdr:cNvPr id="271" name="テキスト ボックス 270"/>
        <xdr:cNvSpPr txBox="1"/>
      </xdr:nvSpPr>
      <xdr:spPr>
        <a:xfrm>
          <a:off x="14146530" y="14364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12700</xdr:rowOff>
    </xdr:from>
    <xdr:to>
      <xdr:col>64</xdr:col>
      <xdr:colOff>152400</xdr:colOff>
      <xdr:row>83</xdr:row>
      <xdr:rowOff>114935</xdr:rowOff>
    </xdr:to>
    <xdr:sp macro="" textlink="">
      <xdr:nvSpPr>
        <xdr:cNvPr id="272" name="フローチャート: 判断 271"/>
        <xdr:cNvSpPr/>
      </xdr:nvSpPr>
      <xdr:spPr>
        <a:xfrm>
          <a:off x="13583920" y="142430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99695</xdr:rowOff>
    </xdr:from>
    <xdr:ext cx="762000" cy="251460"/>
    <xdr:sp macro="" textlink="">
      <xdr:nvSpPr>
        <xdr:cNvPr id="273" name="テキスト ボックス 272"/>
        <xdr:cNvSpPr txBox="1"/>
      </xdr:nvSpPr>
      <xdr:spPr>
        <a:xfrm>
          <a:off x="13249910" y="143300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57555" cy="254000"/>
    <xdr:sp macro="" textlink="">
      <xdr:nvSpPr>
        <xdr:cNvPr id="274" name="テキスト ボックス 273"/>
        <xdr:cNvSpPr txBox="1"/>
      </xdr:nvSpPr>
      <xdr:spPr>
        <a:xfrm>
          <a:off x="16954500" y="1580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57555" cy="254000"/>
    <xdr:sp macro="" textlink="">
      <xdr:nvSpPr>
        <xdr:cNvPr id="275" name="テキスト ボックス 274"/>
        <xdr:cNvSpPr txBox="1"/>
      </xdr:nvSpPr>
      <xdr:spPr>
        <a:xfrm>
          <a:off x="16108680" y="1580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34925</xdr:rowOff>
    </xdr:from>
    <xdr:ext cx="757555" cy="254000"/>
    <xdr:sp macro="" textlink="">
      <xdr:nvSpPr>
        <xdr:cNvPr id="276" name="テキスト ボックス 275"/>
        <xdr:cNvSpPr txBox="1"/>
      </xdr:nvSpPr>
      <xdr:spPr>
        <a:xfrm>
          <a:off x="15210155" y="1580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2000" cy="254000"/>
    <xdr:sp macro="" textlink="">
      <xdr:nvSpPr>
        <xdr:cNvPr id="277" name="テキスト ボックス 276"/>
        <xdr:cNvSpPr txBox="1"/>
      </xdr:nvSpPr>
      <xdr:spPr>
        <a:xfrm>
          <a:off x="14313535"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4000"/>
    <xdr:sp macro="" textlink="">
      <xdr:nvSpPr>
        <xdr:cNvPr id="278" name="テキスト ボックス 277"/>
        <xdr:cNvSpPr txBox="1"/>
      </xdr:nvSpPr>
      <xdr:spPr>
        <a:xfrm>
          <a:off x="13416915" y="1580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47625</xdr:rowOff>
    </xdr:from>
    <xdr:to>
      <xdr:col>81</xdr:col>
      <xdr:colOff>95250</xdr:colOff>
      <xdr:row>83</xdr:row>
      <xdr:rowOff>149225</xdr:rowOff>
    </xdr:to>
    <xdr:sp macro="" textlink="">
      <xdr:nvSpPr>
        <xdr:cNvPr id="279" name="楕円 278"/>
        <xdr:cNvSpPr/>
      </xdr:nvSpPr>
      <xdr:spPr>
        <a:xfrm>
          <a:off x="17119600" y="142779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20320</xdr:rowOff>
    </xdr:from>
    <xdr:ext cx="757555" cy="251460"/>
    <xdr:sp macro="" textlink="">
      <xdr:nvSpPr>
        <xdr:cNvPr id="280" name="給与水準   （国との比較）該当値テキスト"/>
        <xdr:cNvSpPr txBox="1"/>
      </xdr:nvSpPr>
      <xdr:spPr>
        <a:xfrm>
          <a:off x="17261205" y="1425067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116840</xdr:rowOff>
    </xdr:from>
    <xdr:to>
      <xdr:col>77</xdr:col>
      <xdr:colOff>95250</xdr:colOff>
      <xdr:row>84</xdr:row>
      <xdr:rowOff>46355</xdr:rowOff>
    </xdr:to>
    <xdr:sp macro="" textlink="">
      <xdr:nvSpPr>
        <xdr:cNvPr id="281" name="楕円 280"/>
        <xdr:cNvSpPr/>
      </xdr:nvSpPr>
      <xdr:spPr>
        <a:xfrm>
          <a:off x="16273780" y="1434719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31115</xdr:rowOff>
    </xdr:from>
    <xdr:ext cx="732155" cy="247015"/>
    <xdr:sp macro="" textlink="">
      <xdr:nvSpPr>
        <xdr:cNvPr id="282" name="テキスト ボックス 281"/>
        <xdr:cNvSpPr txBox="1"/>
      </xdr:nvSpPr>
      <xdr:spPr>
        <a:xfrm>
          <a:off x="15941675" y="14432915"/>
          <a:ext cx="7321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12700</xdr:rowOff>
    </xdr:from>
    <xdr:to>
      <xdr:col>73</xdr:col>
      <xdr:colOff>44450</xdr:colOff>
      <xdr:row>83</xdr:row>
      <xdr:rowOff>114935</xdr:rowOff>
    </xdr:to>
    <xdr:sp macro="" textlink="">
      <xdr:nvSpPr>
        <xdr:cNvPr id="283" name="楕円 282"/>
        <xdr:cNvSpPr/>
      </xdr:nvSpPr>
      <xdr:spPr>
        <a:xfrm>
          <a:off x="15377160" y="1424305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124460</xdr:rowOff>
    </xdr:from>
    <xdr:ext cx="762000" cy="256540"/>
    <xdr:sp macro="" textlink="">
      <xdr:nvSpPr>
        <xdr:cNvPr id="284" name="テキスト ボックス 283"/>
        <xdr:cNvSpPr txBox="1"/>
      </xdr:nvSpPr>
      <xdr:spPr>
        <a:xfrm>
          <a:off x="15045055" y="140119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149225</xdr:rowOff>
    </xdr:from>
    <xdr:to>
      <xdr:col>68</xdr:col>
      <xdr:colOff>203200</xdr:colOff>
      <xdr:row>82</xdr:row>
      <xdr:rowOff>80010</xdr:rowOff>
    </xdr:to>
    <xdr:sp macro="" textlink="">
      <xdr:nvSpPr>
        <xdr:cNvPr id="285" name="楕円 284"/>
        <xdr:cNvSpPr/>
      </xdr:nvSpPr>
      <xdr:spPr>
        <a:xfrm>
          <a:off x="14480540" y="14036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89535</xdr:rowOff>
    </xdr:from>
    <xdr:ext cx="762000" cy="254000"/>
    <xdr:sp macro="" textlink="">
      <xdr:nvSpPr>
        <xdr:cNvPr id="286" name="テキスト ボックス 285"/>
        <xdr:cNvSpPr txBox="1"/>
      </xdr:nvSpPr>
      <xdr:spPr>
        <a:xfrm>
          <a:off x="14146530" y="138055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132715</xdr:rowOff>
    </xdr:from>
    <xdr:to>
      <xdr:col>64</xdr:col>
      <xdr:colOff>152400</xdr:colOff>
      <xdr:row>82</xdr:row>
      <xdr:rowOff>63500</xdr:rowOff>
    </xdr:to>
    <xdr:sp macro="" textlink="">
      <xdr:nvSpPr>
        <xdr:cNvPr id="287" name="楕円 286"/>
        <xdr:cNvSpPr/>
      </xdr:nvSpPr>
      <xdr:spPr>
        <a:xfrm>
          <a:off x="1358392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72390</xdr:rowOff>
    </xdr:from>
    <xdr:ext cx="762000" cy="254635"/>
    <xdr:sp macro="" textlink="">
      <xdr:nvSpPr>
        <xdr:cNvPr id="288" name="テキスト ボックス 287"/>
        <xdr:cNvSpPr txBox="1"/>
      </xdr:nvSpPr>
      <xdr:spPr>
        <a:xfrm>
          <a:off x="13249910" y="13788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94320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58695" cy="303530"/>
    <xdr:sp macro="" textlink="">
      <xdr:nvSpPr>
        <xdr:cNvPr id="290" name="テキスト ボックス 289"/>
        <xdr:cNvSpPr txBox="1"/>
      </xdr:nvSpPr>
      <xdr:spPr>
        <a:xfrm>
          <a:off x="13466445" y="9188450"/>
          <a:ext cx="2258695" cy="3035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9570" cy="353060"/>
    <xdr:sp macro="" textlink="">
      <xdr:nvSpPr>
        <xdr:cNvPr id="291" name="テキスト ボックス 290"/>
        <xdr:cNvSpPr txBox="1"/>
      </xdr:nvSpPr>
      <xdr:spPr>
        <a:xfrm>
          <a:off x="1587944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164465</xdr:rowOff>
    </xdr:from>
    <xdr:to>
      <xdr:col>93</xdr:col>
      <xdr:colOff>6350</xdr:colOff>
      <xdr:row>54</xdr:row>
      <xdr:rowOff>76200</xdr:rowOff>
    </xdr:to>
    <xdr:sp macro="" textlink="">
      <xdr:nvSpPr>
        <xdr:cNvPr id="292" name="正方形/長方形 291"/>
        <xdr:cNvSpPr/>
      </xdr:nvSpPr>
      <xdr:spPr>
        <a:xfrm>
          <a:off x="18132425" y="907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94615</xdr:rowOff>
    </xdr:to>
    <xdr:sp macro="" textlink="">
      <xdr:nvSpPr>
        <xdr:cNvPr id="293" name="正方形/長方形 292"/>
        <xdr:cNvSpPr/>
      </xdr:nvSpPr>
      <xdr:spPr>
        <a:xfrm>
          <a:off x="18132425" y="92703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164465</xdr:rowOff>
    </xdr:from>
    <xdr:to>
      <xdr:col>99</xdr:col>
      <xdr:colOff>146050</xdr:colOff>
      <xdr:row>54</xdr:row>
      <xdr:rowOff>76200</xdr:rowOff>
    </xdr:to>
    <xdr:sp macro="" textlink="">
      <xdr:nvSpPr>
        <xdr:cNvPr id="294" name="正方形/長方形 293"/>
        <xdr:cNvSpPr/>
      </xdr:nvSpPr>
      <xdr:spPr>
        <a:xfrm>
          <a:off x="1979866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94615</xdr:rowOff>
    </xdr:to>
    <xdr:sp macro="" textlink="">
      <xdr:nvSpPr>
        <xdr:cNvPr id="295" name="正方形/長方形 294"/>
        <xdr:cNvSpPr/>
      </xdr:nvSpPr>
      <xdr:spPr>
        <a:xfrm>
          <a:off x="1979866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164465</xdr:rowOff>
    </xdr:from>
    <xdr:to>
      <xdr:col>106</xdr:col>
      <xdr:colOff>139700</xdr:colOff>
      <xdr:row>54</xdr:row>
      <xdr:rowOff>76200</xdr:rowOff>
    </xdr:to>
    <xdr:sp macro="" textlink="">
      <xdr:nvSpPr>
        <xdr:cNvPr id="296" name="正方形/長方形 295"/>
        <xdr:cNvSpPr/>
      </xdr:nvSpPr>
      <xdr:spPr>
        <a:xfrm>
          <a:off x="2127250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12065</xdr:rowOff>
    </xdr:from>
    <xdr:to>
      <xdr:col>106</xdr:col>
      <xdr:colOff>139700</xdr:colOff>
      <xdr:row>55</xdr:row>
      <xdr:rowOff>94615</xdr:rowOff>
    </xdr:to>
    <xdr:sp macro="" textlink="">
      <xdr:nvSpPr>
        <xdr:cNvPr id="297" name="正方形/長方形 296"/>
        <xdr:cNvSpPr/>
      </xdr:nvSpPr>
      <xdr:spPr>
        <a:xfrm>
          <a:off x="2127250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158115</xdr:rowOff>
    </xdr:from>
    <xdr:to>
      <xdr:col>85</xdr:col>
      <xdr:colOff>95250</xdr:colOff>
      <xdr:row>70</xdr:row>
      <xdr:rowOff>0</xdr:rowOff>
    </xdr:to>
    <xdr:sp macro="" textlink="">
      <xdr:nvSpPr>
        <xdr:cNvPr id="298" name="正方形/長方形 297"/>
        <xdr:cNvSpPr/>
      </xdr:nvSpPr>
      <xdr:spPr>
        <a:xfrm>
          <a:off x="1294320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158115</xdr:rowOff>
    </xdr:from>
    <xdr:to>
      <xdr:col>115</xdr:col>
      <xdr:colOff>31750</xdr:colOff>
      <xdr:row>70</xdr:row>
      <xdr:rowOff>0</xdr:rowOff>
    </xdr:to>
    <xdr:sp macro="" textlink="">
      <xdr:nvSpPr>
        <xdr:cNvPr id="299" name="正方形/長方形 298"/>
        <xdr:cNvSpPr/>
      </xdr:nvSpPr>
      <xdr:spPr>
        <a:xfrm>
          <a:off x="1826133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158115</xdr:rowOff>
    </xdr:from>
    <xdr:to>
      <xdr:col>104</xdr:col>
      <xdr:colOff>114300</xdr:colOff>
      <xdr:row>57</xdr:row>
      <xdr:rowOff>69215</xdr:rowOff>
    </xdr:to>
    <xdr:sp macro="" textlink="">
      <xdr:nvSpPr>
        <xdr:cNvPr id="300" name="正方形/長方形 299"/>
        <xdr:cNvSpPr/>
      </xdr:nvSpPr>
      <xdr:spPr>
        <a:xfrm>
          <a:off x="1826133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107315</xdr:rowOff>
    </xdr:to>
    <xdr:sp macro="" textlink="" fLocksText="0">
      <xdr:nvSpPr>
        <xdr:cNvPr id="301" name="テキスト ボックス 300"/>
        <xdr:cNvSpPr txBox="1"/>
      </xdr:nvSpPr>
      <xdr:spPr>
        <a:xfrm>
          <a:off x="18388330" y="990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人口千人当たり職員数は、類似団体内平均を若干下回っているが、全国平均及び山梨県平均と比較すると上回る結果となった。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p>
      </xdr:txBody>
    </xdr:sp>
    <xdr:clientData/>
  </xdr:twoCellAnchor>
  <xdr:oneCellAnchor>
    <xdr:from>
      <xdr:col>61</xdr:col>
      <xdr:colOff>6350</xdr:colOff>
      <xdr:row>54</xdr:row>
      <xdr:rowOff>139700</xdr:rowOff>
    </xdr:from>
    <xdr:ext cx="349885" cy="223520"/>
    <xdr:sp macro="" textlink="">
      <xdr:nvSpPr>
        <xdr:cNvPr id="302" name="テキスト ボックス 301"/>
        <xdr:cNvSpPr txBox="1"/>
      </xdr:nvSpPr>
      <xdr:spPr>
        <a:xfrm>
          <a:off x="12905105" y="939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47015"/>
    <xdr:sp macro="" textlink="">
      <xdr:nvSpPr>
        <xdr:cNvPr id="304" name="テキスト ボックス 303"/>
        <xdr:cNvSpPr txBox="1"/>
      </xdr:nvSpPr>
      <xdr:spPr>
        <a:xfrm>
          <a:off x="12173585" y="118592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5" name="直線コネクタ 304"/>
        <xdr:cNvCxnSpPr/>
      </xdr:nvCxnSpPr>
      <xdr:spPr>
        <a:xfrm>
          <a:off x="1294320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140970</xdr:rowOff>
    </xdr:from>
    <xdr:ext cx="762000" cy="255270"/>
    <xdr:sp macro="" textlink="">
      <xdr:nvSpPr>
        <xdr:cNvPr id="306" name="テキスト ボックス 305"/>
        <xdr:cNvSpPr txBox="1"/>
      </xdr:nvSpPr>
      <xdr:spPr>
        <a:xfrm>
          <a:off x="12173585" y="11456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7" name="直線コネクタ 306"/>
        <xdr:cNvCxnSpPr/>
      </xdr:nvCxnSpPr>
      <xdr:spPr>
        <a:xfrm>
          <a:off x="1294320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8" name="テキスト ボックス 307"/>
        <xdr:cNvSpPr txBox="1"/>
      </xdr:nvSpPr>
      <xdr:spPr>
        <a:xfrm>
          <a:off x="12173585"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164465</xdr:rowOff>
    </xdr:from>
    <xdr:to>
      <xdr:col>85</xdr:col>
      <xdr:colOff>95250</xdr:colOff>
      <xdr:row>62</xdr:row>
      <xdr:rowOff>164465</xdr:rowOff>
    </xdr:to>
    <xdr:cxnSp macro="">
      <xdr:nvCxnSpPr>
        <xdr:cNvPr id="309" name="直線コネクタ 308"/>
        <xdr:cNvCxnSpPr/>
      </xdr:nvCxnSpPr>
      <xdr:spPr>
        <a:xfrm>
          <a:off x="1294320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xdr:cNvSpPr txBox="1"/>
      </xdr:nvSpPr>
      <xdr:spPr>
        <a:xfrm>
          <a:off x="12173585"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105410</xdr:rowOff>
    </xdr:from>
    <xdr:to>
      <xdr:col>85</xdr:col>
      <xdr:colOff>95250</xdr:colOff>
      <xdr:row>60</xdr:row>
      <xdr:rowOff>105410</xdr:rowOff>
    </xdr:to>
    <xdr:cxnSp macro="">
      <xdr:nvCxnSpPr>
        <xdr:cNvPr id="311" name="直線コネクタ 310"/>
        <xdr:cNvCxnSpPr/>
      </xdr:nvCxnSpPr>
      <xdr:spPr>
        <a:xfrm>
          <a:off x="1294320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1460"/>
    <xdr:sp macro="" textlink="">
      <xdr:nvSpPr>
        <xdr:cNvPr id="312" name="テキスト ボックス 311"/>
        <xdr:cNvSpPr txBox="1"/>
      </xdr:nvSpPr>
      <xdr:spPr>
        <a:xfrm>
          <a:off x="12173585"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3" name="直線コネクタ 312"/>
        <xdr:cNvCxnSpPr/>
      </xdr:nvCxnSpPr>
      <xdr:spPr>
        <a:xfrm>
          <a:off x="1294320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1460"/>
    <xdr:sp macro="" textlink="">
      <xdr:nvSpPr>
        <xdr:cNvPr id="314" name="テキスト ボックス 313"/>
        <xdr:cNvSpPr txBox="1"/>
      </xdr:nvSpPr>
      <xdr:spPr>
        <a:xfrm>
          <a:off x="12173585"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158115</xdr:rowOff>
    </xdr:from>
    <xdr:to>
      <xdr:col>85</xdr:col>
      <xdr:colOff>95250</xdr:colOff>
      <xdr:row>55</xdr:row>
      <xdr:rowOff>158115</xdr:rowOff>
    </xdr:to>
    <xdr:cxnSp macro="">
      <xdr:nvCxnSpPr>
        <xdr:cNvPr id="315" name="直線コネクタ 314"/>
        <xdr:cNvCxnSpPr/>
      </xdr:nvCxnSpPr>
      <xdr:spPr>
        <a:xfrm>
          <a:off x="1294320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158115</xdr:rowOff>
    </xdr:from>
    <xdr:to>
      <xdr:col>85</xdr:col>
      <xdr:colOff>95250</xdr:colOff>
      <xdr:row>70</xdr:row>
      <xdr:rowOff>0</xdr:rowOff>
    </xdr:to>
    <xdr:sp macro="" textlink="">
      <xdr:nvSpPr>
        <xdr:cNvPr id="316" name="定員管理の状況グラフ枠"/>
        <xdr:cNvSpPr/>
      </xdr:nvSpPr>
      <xdr:spPr>
        <a:xfrm>
          <a:off x="1294320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123190</xdr:rowOff>
    </xdr:from>
    <xdr:to>
      <xdr:col>81</xdr:col>
      <xdr:colOff>44450</xdr:colOff>
      <xdr:row>66</xdr:row>
      <xdr:rowOff>100330</xdr:rowOff>
    </xdr:to>
    <xdr:cxnSp macro="">
      <xdr:nvCxnSpPr>
        <xdr:cNvPr id="317" name="直線コネクタ 316"/>
        <xdr:cNvCxnSpPr/>
      </xdr:nvCxnSpPr>
      <xdr:spPr>
        <a:xfrm flipV="1">
          <a:off x="17172305" y="1023874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71755</xdr:rowOff>
    </xdr:from>
    <xdr:ext cx="757555" cy="254635"/>
    <xdr:sp macro="" textlink="">
      <xdr:nvSpPr>
        <xdr:cNvPr id="318" name="定員管理の状況最小値テキスト"/>
        <xdr:cNvSpPr txBox="1"/>
      </xdr:nvSpPr>
      <xdr:spPr>
        <a:xfrm>
          <a:off x="17261205" y="113874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35.44</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100330</xdr:rowOff>
    </xdr:from>
    <xdr:to>
      <xdr:col>81</xdr:col>
      <xdr:colOff>133350</xdr:colOff>
      <xdr:row>66</xdr:row>
      <xdr:rowOff>100330</xdr:rowOff>
    </xdr:to>
    <xdr:cxnSp macro="">
      <xdr:nvCxnSpPr>
        <xdr:cNvPr id="319" name="直線コネクタ 318"/>
        <xdr:cNvCxnSpPr/>
      </xdr:nvCxnSpPr>
      <xdr:spPr>
        <a:xfrm>
          <a:off x="17081500" y="114160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38100</xdr:rowOff>
    </xdr:from>
    <xdr:ext cx="757555" cy="259080"/>
    <xdr:sp macro="" textlink="">
      <xdr:nvSpPr>
        <xdr:cNvPr id="320" name="定員管理の状況最大値テキスト"/>
        <xdr:cNvSpPr txBox="1"/>
      </xdr:nvSpPr>
      <xdr:spPr>
        <a:xfrm>
          <a:off x="17261205" y="99822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123190</xdr:rowOff>
    </xdr:from>
    <xdr:to>
      <xdr:col>81</xdr:col>
      <xdr:colOff>133350</xdr:colOff>
      <xdr:row>59</xdr:row>
      <xdr:rowOff>123190</xdr:rowOff>
    </xdr:to>
    <xdr:cxnSp macro="">
      <xdr:nvCxnSpPr>
        <xdr:cNvPr id="321" name="直線コネクタ 320"/>
        <xdr:cNvCxnSpPr/>
      </xdr:nvCxnSpPr>
      <xdr:spPr>
        <a:xfrm>
          <a:off x="17081500" y="10238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82550</xdr:rowOff>
    </xdr:from>
    <xdr:to>
      <xdr:col>81</xdr:col>
      <xdr:colOff>44450</xdr:colOff>
      <xdr:row>60</xdr:row>
      <xdr:rowOff>83820</xdr:rowOff>
    </xdr:to>
    <xdr:cxnSp macro="">
      <xdr:nvCxnSpPr>
        <xdr:cNvPr id="322" name="直線コネクタ 321"/>
        <xdr:cNvCxnSpPr/>
      </xdr:nvCxnSpPr>
      <xdr:spPr>
        <a:xfrm flipV="1">
          <a:off x="16326485" y="10369550"/>
          <a:ext cx="8458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10795</xdr:rowOff>
    </xdr:from>
    <xdr:ext cx="757555" cy="259080"/>
    <xdr:sp macro="" textlink="">
      <xdr:nvSpPr>
        <xdr:cNvPr id="323" name="定員管理の状況平均値テキスト"/>
        <xdr:cNvSpPr txBox="1"/>
      </xdr:nvSpPr>
      <xdr:spPr>
        <a:xfrm>
          <a:off x="17261205" y="1029779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38735</xdr:rowOff>
    </xdr:from>
    <xdr:to>
      <xdr:col>81</xdr:col>
      <xdr:colOff>95250</xdr:colOff>
      <xdr:row>60</xdr:row>
      <xdr:rowOff>140335</xdr:rowOff>
    </xdr:to>
    <xdr:sp macro="" textlink="">
      <xdr:nvSpPr>
        <xdr:cNvPr id="324" name="フローチャート: 判断 323"/>
        <xdr:cNvSpPr/>
      </xdr:nvSpPr>
      <xdr:spPr>
        <a:xfrm>
          <a:off x="17119600" y="103257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75565</xdr:rowOff>
    </xdr:from>
    <xdr:to>
      <xdr:col>77</xdr:col>
      <xdr:colOff>44450</xdr:colOff>
      <xdr:row>60</xdr:row>
      <xdr:rowOff>83820</xdr:rowOff>
    </xdr:to>
    <xdr:cxnSp macro="">
      <xdr:nvCxnSpPr>
        <xdr:cNvPr id="325" name="直線コネクタ 324"/>
        <xdr:cNvCxnSpPr/>
      </xdr:nvCxnSpPr>
      <xdr:spPr>
        <a:xfrm>
          <a:off x="15427960" y="10362565"/>
          <a:ext cx="898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29210</xdr:rowOff>
    </xdr:from>
    <xdr:to>
      <xdr:col>77</xdr:col>
      <xdr:colOff>95250</xdr:colOff>
      <xdr:row>60</xdr:row>
      <xdr:rowOff>130175</xdr:rowOff>
    </xdr:to>
    <xdr:sp macro="" textlink="">
      <xdr:nvSpPr>
        <xdr:cNvPr id="326" name="フローチャート: 判断 325"/>
        <xdr:cNvSpPr/>
      </xdr:nvSpPr>
      <xdr:spPr>
        <a:xfrm>
          <a:off x="16273780" y="1031621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140335</xdr:rowOff>
    </xdr:from>
    <xdr:ext cx="732155" cy="255270"/>
    <xdr:sp macro="" textlink="">
      <xdr:nvSpPr>
        <xdr:cNvPr id="327" name="テキスト ボックス 326"/>
        <xdr:cNvSpPr txBox="1"/>
      </xdr:nvSpPr>
      <xdr:spPr>
        <a:xfrm>
          <a:off x="15941675" y="10084435"/>
          <a:ext cx="7321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75565</xdr:rowOff>
    </xdr:from>
    <xdr:to>
      <xdr:col>72</xdr:col>
      <xdr:colOff>203200</xdr:colOff>
      <xdr:row>60</xdr:row>
      <xdr:rowOff>78740</xdr:rowOff>
    </xdr:to>
    <xdr:cxnSp macro="">
      <xdr:nvCxnSpPr>
        <xdr:cNvPr id="328" name="直線コネクタ 327"/>
        <xdr:cNvCxnSpPr/>
      </xdr:nvCxnSpPr>
      <xdr:spPr>
        <a:xfrm flipV="1">
          <a:off x="14531340" y="10362565"/>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26035</xdr:rowOff>
    </xdr:from>
    <xdr:to>
      <xdr:col>73</xdr:col>
      <xdr:colOff>44450</xdr:colOff>
      <xdr:row>60</xdr:row>
      <xdr:rowOff>127000</xdr:rowOff>
    </xdr:to>
    <xdr:sp macro="" textlink="">
      <xdr:nvSpPr>
        <xdr:cNvPr id="329" name="フローチャート: 判断 328"/>
        <xdr:cNvSpPr/>
      </xdr:nvSpPr>
      <xdr:spPr>
        <a:xfrm>
          <a:off x="15377160" y="1031303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112395</xdr:rowOff>
    </xdr:from>
    <xdr:ext cx="762000" cy="251460"/>
    <xdr:sp macro="" textlink="">
      <xdr:nvSpPr>
        <xdr:cNvPr id="330" name="テキスト ボックス 329"/>
        <xdr:cNvSpPr txBox="1"/>
      </xdr:nvSpPr>
      <xdr:spPr>
        <a:xfrm>
          <a:off x="15045055" y="10399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76200</xdr:rowOff>
    </xdr:from>
    <xdr:to>
      <xdr:col>68</xdr:col>
      <xdr:colOff>152400</xdr:colOff>
      <xdr:row>60</xdr:row>
      <xdr:rowOff>78740</xdr:rowOff>
    </xdr:to>
    <xdr:cxnSp macro="">
      <xdr:nvCxnSpPr>
        <xdr:cNvPr id="331" name="直線コネクタ 330"/>
        <xdr:cNvCxnSpPr/>
      </xdr:nvCxnSpPr>
      <xdr:spPr>
        <a:xfrm>
          <a:off x="13634720" y="10363200"/>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29210</xdr:rowOff>
    </xdr:from>
    <xdr:to>
      <xdr:col>68</xdr:col>
      <xdr:colOff>203200</xdr:colOff>
      <xdr:row>60</xdr:row>
      <xdr:rowOff>130175</xdr:rowOff>
    </xdr:to>
    <xdr:sp macro="" textlink="">
      <xdr:nvSpPr>
        <xdr:cNvPr id="332" name="フローチャート: 判断 331"/>
        <xdr:cNvSpPr/>
      </xdr:nvSpPr>
      <xdr:spPr>
        <a:xfrm>
          <a:off x="14480540" y="10316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115570</xdr:rowOff>
    </xdr:from>
    <xdr:ext cx="762000" cy="259080"/>
    <xdr:sp macro="" textlink="">
      <xdr:nvSpPr>
        <xdr:cNvPr id="333" name="テキスト ボックス 332"/>
        <xdr:cNvSpPr txBox="1"/>
      </xdr:nvSpPr>
      <xdr:spPr>
        <a:xfrm>
          <a:off x="1414653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22225</xdr:rowOff>
    </xdr:from>
    <xdr:to>
      <xdr:col>64</xdr:col>
      <xdr:colOff>152400</xdr:colOff>
      <xdr:row>60</xdr:row>
      <xdr:rowOff>123190</xdr:rowOff>
    </xdr:to>
    <xdr:sp macro="" textlink="">
      <xdr:nvSpPr>
        <xdr:cNvPr id="334" name="フローチャート: 判断 333"/>
        <xdr:cNvSpPr/>
      </xdr:nvSpPr>
      <xdr:spPr>
        <a:xfrm>
          <a:off x="13583920" y="10309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133985</xdr:rowOff>
    </xdr:from>
    <xdr:ext cx="762000" cy="251460"/>
    <xdr:sp macro="" textlink="">
      <xdr:nvSpPr>
        <xdr:cNvPr id="335" name="テキスト ボックス 334"/>
        <xdr:cNvSpPr txBox="1"/>
      </xdr:nvSpPr>
      <xdr:spPr>
        <a:xfrm>
          <a:off x="13249910" y="100780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57555" cy="251460"/>
    <xdr:sp macro="" textlink="">
      <xdr:nvSpPr>
        <xdr:cNvPr id="336" name="テキスト ボックス 335"/>
        <xdr:cNvSpPr txBox="1"/>
      </xdr:nvSpPr>
      <xdr:spPr>
        <a:xfrm>
          <a:off x="16954500" y="1199769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57555" cy="251460"/>
    <xdr:sp macro="" textlink="">
      <xdr:nvSpPr>
        <xdr:cNvPr id="337" name="テキスト ボックス 336"/>
        <xdr:cNvSpPr txBox="1"/>
      </xdr:nvSpPr>
      <xdr:spPr>
        <a:xfrm>
          <a:off x="16108680" y="1199769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57555" cy="251460"/>
    <xdr:sp macro="" textlink="">
      <xdr:nvSpPr>
        <xdr:cNvPr id="338" name="テキスト ボックス 337"/>
        <xdr:cNvSpPr txBox="1"/>
      </xdr:nvSpPr>
      <xdr:spPr>
        <a:xfrm>
          <a:off x="15210155" y="1199769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1460"/>
    <xdr:sp macro="" textlink="">
      <xdr:nvSpPr>
        <xdr:cNvPr id="339" name="テキスト ボックス 338"/>
        <xdr:cNvSpPr txBox="1"/>
      </xdr:nvSpPr>
      <xdr:spPr>
        <a:xfrm>
          <a:off x="14313535" y="1199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1460"/>
    <xdr:sp macro="" textlink="">
      <xdr:nvSpPr>
        <xdr:cNvPr id="340" name="テキスト ボックス 339"/>
        <xdr:cNvSpPr txBox="1"/>
      </xdr:nvSpPr>
      <xdr:spPr>
        <a:xfrm>
          <a:off x="13416915" y="1199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31115</xdr:rowOff>
    </xdr:from>
    <xdr:to>
      <xdr:col>81</xdr:col>
      <xdr:colOff>95250</xdr:colOff>
      <xdr:row>60</xdr:row>
      <xdr:rowOff>133350</xdr:rowOff>
    </xdr:to>
    <xdr:sp macro="" textlink="">
      <xdr:nvSpPr>
        <xdr:cNvPr id="341" name="楕円 340"/>
        <xdr:cNvSpPr/>
      </xdr:nvSpPr>
      <xdr:spPr>
        <a:xfrm>
          <a:off x="17119600" y="1031811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47625</xdr:rowOff>
    </xdr:from>
    <xdr:ext cx="757555" cy="254635"/>
    <xdr:sp macro="" textlink="">
      <xdr:nvSpPr>
        <xdr:cNvPr id="342" name="定員管理の状況該当値テキスト"/>
        <xdr:cNvSpPr txBox="1"/>
      </xdr:nvSpPr>
      <xdr:spPr>
        <a:xfrm>
          <a:off x="17261205" y="101631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32385</xdr:rowOff>
    </xdr:from>
    <xdr:to>
      <xdr:col>77</xdr:col>
      <xdr:colOff>95250</xdr:colOff>
      <xdr:row>60</xdr:row>
      <xdr:rowOff>134620</xdr:rowOff>
    </xdr:to>
    <xdr:sp macro="" textlink="">
      <xdr:nvSpPr>
        <xdr:cNvPr id="343" name="楕円 342"/>
        <xdr:cNvSpPr/>
      </xdr:nvSpPr>
      <xdr:spPr>
        <a:xfrm>
          <a:off x="16273780" y="1031938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118745</xdr:rowOff>
    </xdr:from>
    <xdr:ext cx="732155" cy="259080"/>
    <xdr:sp macro="" textlink="">
      <xdr:nvSpPr>
        <xdr:cNvPr id="344" name="テキスト ボックス 343"/>
        <xdr:cNvSpPr txBox="1"/>
      </xdr:nvSpPr>
      <xdr:spPr>
        <a:xfrm>
          <a:off x="15941675" y="1040574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24765</xdr:rowOff>
    </xdr:from>
    <xdr:to>
      <xdr:col>73</xdr:col>
      <xdr:colOff>44450</xdr:colOff>
      <xdr:row>60</xdr:row>
      <xdr:rowOff>125730</xdr:rowOff>
    </xdr:to>
    <xdr:sp macro="" textlink="">
      <xdr:nvSpPr>
        <xdr:cNvPr id="345" name="楕円 344"/>
        <xdr:cNvSpPr/>
      </xdr:nvSpPr>
      <xdr:spPr>
        <a:xfrm>
          <a:off x="15377160" y="1031176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136525</xdr:rowOff>
    </xdr:from>
    <xdr:ext cx="762000" cy="258445"/>
    <xdr:sp macro="" textlink="">
      <xdr:nvSpPr>
        <xdr:cNvPr id="346" name="テキスト ボックス 345"/>
        <xdr:cNvSpPr txBox="1"/>
      </xdr:nvSpPr>
      <xdr:spPr>
        <a:xfrm>
          <a:off x="15045055" y="1008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27940</xdr:rowOff>
    </xdr:from>
    <xdr:to>
      <xdr:col>68</xdr:col>
      <xdr:colOff>203200</xdr:colOff>
      <xdr:row>60</xdr:row>
      <xdr:rowOff>128905</xdr:rowOff>
    </xdr:to>
    <xdr:sp macro="" textlink="">
      <xdr:nvSpPr>
        <xdr:cNvPr id="347" name="楕円 346"/>
        <xdr:cNvSpPr/>
      </xdr:nvSpPr>
      <xdr:spPr>
        <a:xfrm>
          <a:off x="14480540" y="10314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139700</xdr:rowOff>
    </xdr:from>
    <xdr:ext cx="762000" cy="255270"/>
    <xdr:sp macro="" textlink="">
      <xdr:nvSpPr>
        <xdr:cNvPr id="348" name="テキスト ボックス 347"/>
        <xdr:cNvSpPr txBox="1"/>
      </xdr:nvSpPr>
      <xdr:spPr>
        <a:xfrm>
          <a:off x="14146530" y="10083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25400</xdr:rowOff>
    </xdr:from>
    <xdr:to>
      <xdr:col>64</xdr:col>
      <xdr:colOff>152400</xdr:colOff>
      <xdr:row>60</xdr:row>
      <xdr:rowOff>126365</xdr:rowOff>
    </xdr:to>
    <xdr:sp macro="" textlink="">
      <xdr:nvSpPr>
        <xdr:cNvPr id="349" name="楕円 348"/>
        <xdr:cNvSpPr/>
      </xdr:nvSpPr>
      <xdr:spPr>
        <a:xfrm>
          <a:off x="13583920" y="10312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111760</xdr:rowOff>
    </xdr:from>
    <xdr:ext cx="762000" cy="251460"/>
    <xdr:sp macro="" textlink="">
      <xdr:nvSpPr>
        <xdr:cNvPr id="350" name="テキスト ボックス 349"/>
        <xdr:cNvSpPr txBox="1"/>
      </xdr:nvSpPr>
      <xdr:spPr>
        <a:xfrm>
          <a:off x="13249910" y="1039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94320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1470" cy="307340"/>
    <xdr:sp macro="" textlink="">
      <xdr:nvSpPr>
        <xdr:cNvPr id="352" name="テキスト ボックス 351"/>
        <xdr:cNvSpPr txBox="1"/>
      </xdr:nvSpPr>
      <xdr:spPr>
        <a:xfrm>
          <a:off x="13799185" y="5378450"/>
          <a:ext cx="160147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4015" cy="358775"/>
    <xdr:sp macro="" textlink="">
      <xdr:nvSpPr>
        <xdr:cNvPr id="353" name="テキスト ボックス 352"/>
        <xdr:cNvSpPr txBox="1"/>
      </xdr:nvSpPr>
      <xdr:spPr>
        <a:xfrm>
          <a:off x="15546705" y="5352415"/>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126365</xdr:rowOff>
    </xdr:from>
    <xdr:to>
      <xdr:col>93</xdr:col>
      <xdr:colOff>6350</xdr:colOff>
      <xdr:row>32</xdr:row>
      <xdr:rowOff>37465</xdr:rowOff>
    </xdr:to>
    <xdr:sp macro="" textlink="">
      <xdr:nvSpPr>
        <xdr:cNvPr id="354" name="正方形/長方形 353"/>
        <xdr:cNvSpPr/>
      </xdr:nvSpPr>
      <xdr:spPr>
        <a:xfrm>
          <a:off x="18132425" y="52698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8132425" y="54610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126365</xdr:rowOff>
    </xdr:from>
    <xdr:to>
      <xdr:col>99</xdr:col>
      <xdr:colOff>146050</xdr:colOff>
      <xdr:row>32</xdr:row>
      <xdr:rowOff>37465</xdr:rowOff>
    </xdr:to>
    <xdr:sp macro="" textlink="">
      <xdr:nvSpPr>
        <xdr:cNvPr id="356" name="正方形/長方形 355"/>
        <xdr:cNvSpPr/>
      </xdr:nvSpPr>
      <xdr:spPr>
        <a:xfrm>
          <a:off x="1979866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79866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126365</xdr:rowOff>
    </xdr:from>
    <xdr:to>
      <xdr:col>106</xdr:col>
      <xdr:colOff>139700</xdr:colOff>
      <xdr:row>32</xdr:row>
      <xdr:rowOff>37465</xdr:rowOff>
    </xdr:to>
    <xdr:sp macro="" textlink="">
      <xdr:nvSpPr>
        <xdr:cNvPr id="358" name="正方形/長方形 357"/>
        <xdr:cNvSpPr/>
      </xdr:nvSpPr>
      <xdr:spPr>
        <a:xfrm>
          <a:off x="2127250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27250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94320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26133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31115</xdr:rowOff>
    </xdr:to>
    <xdr:sp macro="" textlink="">
      <xdr:nvSpPr>
        <xdr:cNvPr id="362" name="正方形/長方形 361"/>
        <xdr:cNvSpPr/>
      </xdr:nvSpPr>
      <xdr:spPr>
        <a:xfrm>
          <a:off x="1826133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94615</xdr:rowOff>
    </xdr:from>
    <xdr:to>
      <xdr:col>114</xdr:col>
      <xdr:colOff>114300</xdr:colOff>
      <xdr:row>47</xdr:row>
      <xdr:rowOff>69215</xdr:rowOff>
    </xdr:to>
    <xdr:sp macro="" textlink="" fLocksText="0">
      <xdr:nvSpPr>
        <xdr:cNvPr id="363" name="テキスト ボックス 362"/>
        <xdr:cNvSpPr txBox="1"/>
      </xdr:nvSpPr>
      <xdr:spPr>
        <a:xfrm>
          <a:off x="18388330" y="6095365"/>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a:t>
          </a:r>
          <a:r>
            <a:rPr kumimoji="1" lang="ja-JP" altLang="en-US" sz="900">
              <a:latin typeface="ＭＳ Ｐゴシック"/>
              <a:ea typeface="ＭＳ Ｐゴシック"/>
            </a:rPr>
            <a:t>実質公債費率は、類似団体内平均、全国平均、山梨県平均と比較して、すべて上回る結果となり、前年度と比べて0.2ポイント悪化している。
　数値悪化の要因としては、分母を構成する普通交付税は、令和２年度より新たな算定費目として「地域社会再生事業費」が創設されたことにより増加したものの、分子を構成する公債費等については、合併特例事業債を活用した上野原駅周辺整備事業や、緊急防災・減災事業債などの元金の償還が開始されたことや、一部事務組合等の東部地域広域水道企業団に対する準元利償還金が増加したことなどから、前年度より増加し、分子の増加率の方が大きかったためである。</a:t>
          </a:r>
        </a:p>
        <a:p>
          <a:r>
            <a:rPr kumimoji="1" lang="ja-JP" altLang="en-US" sz="900">
              <a:latin typeface="ＭＳ Ｐゴシック"/>
              <a:ea typeface="ＭＳ Ｐゴシック"/>
            </a:rPr>
            <a:t>　今後については、一定期間はほぼ横ばいで推移する見込みだが、発行期限が令和７年度まで延長された緊急防災・減災事業債や緊急自然災害防止対策事業債などの交付税措置の優遇された地方債の集中的な発行も予想されることから、微増に転じていくものとみられ、合わせて公営企業への繰入金などの増加も見込まれるため、連結ベースでの財政健全化に努め、将来を見据えた比率抑制に努める。</a:t>
          </a:r>
        </a:p>
      </xdr:txBody>
    </xdr:sp>
    <xdr:clientData/>
  </xdr:twoCellAnchor>
  <xdr:oneCellAnchor>
    <xdr:from>
      <xdr:col>61</xdr:col>
      <xdr:colOff>6350</xdr:colOff>
      <xdr:row>32</xdr:row>
      <xdr:rowOff>101600</xdr:rowOff>
    </xdr:from>
    <xdr:ext cx="298450" cy="223520"/>
    <xdr:sp macro="" textlink="">
      <xdr:nvSpPr>
        <xdr:cNvPr id="364" name="テキスト ボックス 363"/>
        <xdr:cNvSpPr txBox="1"/>
      </xdr:nvSpPr>
      <xdr:spPr>
        <a:xfrm>
          <a:off x="12905105" y="558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94320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161925</xdr:rowOff>
    </xdr:from>
    <xdr:ext cx="762000" cy="257175"/>
    <xdr:sp macro="" textlink="">
      <xdr:nvSpPr>
        <xdr:cNvPr id="366" name="テキスト ボックス 365"/>
        <xdr:cNvSpPr txBox="1"/>
      </xdr:nvSpPr>
      <xdr:spPr>
        <a:xfrm>
          <a:off x="12173585"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2540</xdr:rowOff>
    </xdr:from>
    <xdr:to>
      <xdr:col>85</xdr:col>
      <xdr:colOff>95250</xdr:colOff>
      <xdr:row>46</xdr:row>
      <xdr:rowOff>2540</xdr:rowOff>
    </xdr:to>
    <xdr:cxnSp macro="">
      <xdr:nvCxnSpPr>
        <xdr:cNvPr id="367" name="直線コネクタ 366"/>
        <xdr:cNvCxnSpPr/>
      </xdr:nvCxnSpPr>
      <xdr:spPr>
        <a:xfrm>
          <a:off x="12943205" y="7889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31750</xdr:rowOff>
    </xdr:from>
    <xdr:ext cx="762000" cy="247015"/>
    <xdr:sp macro="" textlink="">
      <xdr:nvSpPr>
        <xdr:cNvPr id="368" name="テキスト ボックス 367"/>
        <xdr:cNvSpPr txBox="1"/>
      </xdr:nvSpPr>
      <xdr:spPr>
        <a:xfrm>
          <a:off x="12173585" y="774700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943205" y="7588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73025</xdr:rowOff>
    </xdr:from>
    <xdr:ext cx="762000" cy="254635"/>
    <xdr:sp macro="" textlink="">
      <xdr:nvSpPr>
        <xdr:cNvPr id="370" name="テキスト ボックス 369"/>
        <xdr:cNvSpPr txBox="1"/>
      </xdr:nvSpPr>
      <xdr:spPr>
        <a:xfrm>
          <a:off x="12173585" y="74453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1" name="直線コネクタ 370"/>
        <xdr:cNvCxnSpPr/>
      </xdr:nvCxnSpPr>
      <xdr:spPr>
        <a:xfrm>
          <a:off x="12943205" y="7287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2" name="テキスト ボックス 371"/>
        <xdr:cNvSpPr txBox="1"/>
      </xdr:nvSpPr>
      <xdr:spPr>
        <a:xfrm>
          <a:off x="12173585"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126365</xdr:rowOff>
    </xdr:from>
    <xdr:to>
      <xdr:col>85</xdr:col>
      <xdr:colOff>95250</xdr:colOff>
      <xdr:row>40</xdr:row>
      <xdr:rowOff>126365</xdr:rowOff>
    </xdr:to>
    <xdr:cxnSp macro="">
      <xdr:nvCxnSpPr>
        <xdr:cNvPr id="373" name="直線コネクタ 372"/>
        <xdr:cNvCxnSpPr/>
      </xdr:nvCxnSpPr>
      <xdr:spPr>
        <a:xfrm>
          <a:off x="12943205" y="698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1460"/>
    <xdr:sp macro="" textlink="">
      <xdr:nvSpPr>
        <xdr:cNvPr id="374" name="テキスト ボックス 373"/>
        <xdr:cNvSpPr txBox="1"/>
      </xdr:nvSpPr>
      <xdr:spPr>
        <a:xfrm>
          <a:off x="12173585"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167640</xdr:rowOff>
    </xdr:from>
    <xdr:to>
      <xdr:col>85</xdr:col>
      <xdr:colOff>95250</xdr:colOff>
      <xdr:row>38</xdr:row>
      <xdr:rowOff>167640</xdr:rowOff>
    </xdr:to>
    <xdr:cxnSp macro="">
      <xdr:nvCxnSpPr>
        <xdr:cNvPr id="375" name="直線コネクタ 374"/>
        <xdr:cNvCxnSpPr/>
      </xdr:nvCxnSpPr>
      <xdr:spPr>
        <a:xfrm>
          <a:off x="12943205" y="66827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76" name="テキスト ボックス 375"/>
        <xdr:cNvSpPr txBox="1"/>
      </xdr:nvSpPr>
      <xdr:spPr>
        <a:xfrm>
          <a:off x="12173585"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37465</xdr:rowOff>
    </xdr:from>
    <xdr:to>
      <xdr:col>85</xdr:col>
      <xdr:colOff>95250</xdr:colOff>
      <xdr:row>37</xdr:row>
      <xdr:rowOff>37465</xdr:rowOff>
    </xdr:to>
    <xdr:cxnSp macro="">
      <xdr:nvCxnSpPr>
        <xdr:cNvPr id="377" name="直線コネクタ 376"/>
        <xdr:cNvCxnSpPr/>
      </xdr:nvCxnSpPr>
      <xdr:spPr>
        <a:xfrm>
          <a:off x="12943205" y="63811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66675</xdr:rowOff>
    </xdr:from>
    <xdr:ext cx="762000" cy="258445"/>
    <xdr:sp macro="" textlink="">
      <xdr:nvSpPr>
        <xdr:cNvPr id="378" name="テキスト ボックス 377"/>
        <xdr:cNvSpPr txBox="1"/>
      </xdr:nvSpPr>
      <xdr:spPr>
        <a:xfrm>
          <a:off x="12173585"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943205" y="6080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94320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94320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99060</xdr:rowOff>
    </xdr:from>
    <xdr:to>
      <xdr:col>81</xdr:col>
      <xdr:colOff>44450</xdr:colOff>
      <xdr:row>45</xdr:row>
      <xdr:rowOff>24130</xdr:rowOff>
    </xdr:to>
    <xdr:cxnSp macro="">
      <xdr:nvCxnSpPr>
        <xdr:cNvPr id="382" name="直線コネクタ 381"/>
        <xdr:cNvCxnSpPr/>
      </xdr:nvCxnSpPr>
      <xdr:spPr>
        <a:xfrm flipV="1">
          <a:off x="17172305" y="6271260"/>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167640</xdr:rowOff>
    </xdr:from>
    <xdr:ext cx="757555" cy="251460"/>
    <xdr:sp macro="" textlink="">
      <xdr:nvSpPr>
        <xdr:cNvPr id="383" name="公債費負担の状況最小値テキスト"/>
        <xdr:cNvSpPr txBox="1"/>
      </xdr:nvSpPr>
      <xdr:spPr>
        <a:xfrm>
          <a:off x="17261205" y="771144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24130</xdr:rowOff>
    </xdr:from>
    <xdr:to>
      <xdr:col>81</xdr:col>
      <xdr:colOff>133350</xdr:colOff>
      <xdr:row>45</xdr:row>
      <xdr:rowOff>24130</xdr:rowOff>
    </xdr:to>
    <xdr:cxnSp macro="">
      <xdr:nvCxnSpPr>
        <xdr:cNvPr id="384" name="直線コネクタ 383"/>
        <xdr:cNvCxnSpPr/>
      </xdr:nvCxnSpPr>
      <xdr:spPr>
        <a:xfrm>
          <a:off x="17081500" y="77393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13335</xdr:rowOff>
    </xdr:from>
    <xdr:ext cx="757555" cy="256540"/>
    <xdr:sp macro="" textlink="">
      <xdr:nvSpPr>
        <xdr:cNvPr id="385" name="公債費負担の状況最大値テキスト"/>
        <xdr:cNvSpPr txBox="1"/>
      </xdr:nvSpPr>
      <xdr:spPr>
        <a:xfrm>
          <a:off x="17261205" y="601408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99060</xdr:rowOff>
    </xdr:from>
    <xdr:to>
      <xdr:col>81</xdr:col>
      <xdr:colOff>133350</xdr:colOff>
      <xdr:row>36</xdr:row>
      <xdr:rowOff>99060</xdr:rowOff>
    </xdr:to>
    <xdr:cxnSp macro="">
      <xdr:nvCxnSpPr>
        <xdr:cNvPr id="386" name="直線コネクタ 385"/>
        <xdr:cNvCxnSpPr/>
      </xdr:nvCxnSpPr>
      <xdr:spPr>
        <a:xfrm>
          <a:off x="17081500" y="627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64770</xdr:rowOff>
    </xdr:from>
    <xdr:to>
      <xdr:col>81</xdr:col>
      <xdr:colOff>44450</xdr:colOff>
      <xdr:row>43</xdr:row>
      <xdr:rowOff>84455</xdr:rowOff>
    </xdr:to>
    <xdr:cxnSp macro="">
      <xdr:nvCxnSpPr>
        <xdr:cNvPr id="387" name="直線コネクタ 386"/>
        <xdr:cNvCxnSpPr/>
      </xdr:nvCxnSpPr>
      <xdr:spPr>
        <a:xfrm>
          <a:off x="16326485" y="7437120"/>
          <a:ext cx="8458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21590</xdr:rowOff>
    </xdr:from>
    <xdr:ext cx="757555" cy="259080"/>
    <xdr:sp macro="" textlink="">
      <xdr:nvSpPr>
        <xdr:cNvPr id="388" name="公債費負担の状況平均値テキスト"/>
        <xdr:cNvSpPr txBox="1"/>
      </xdr:nvSpPr>
      <xdr:spPr>
        <a:xfrm>
          <a:off x="17261205" y="70510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4445</xdr:rowOff>
    </xdr:from>
    <xdr:to>
      <xdr:col>81</xdr:col>
      <xdr:colOff>95250</xdr:colOff>
      <xdr:row>42</xdr:row>
      <xdr:rowOff>106045</xdr:rowOff>
    </xdr:to>
    <xdr:sp macro="" textlink="">
      <xdr:nvSpPr>
        <xdr:cNvPr id="389" name="フローチャート: 判断 388"/>
        <xdr:cNvSpPr/>
      </xdr:nvSpPr>
      <xdr:spPr>
        <a:xfrm>
          <a:off x="17119600" y="72053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34290</xdr:rowOff>
    </xdr:from>
    <xdr:to>
      <xdr:col>77</xdr:col>
      <xdr:colOff>44450</xdr:colOff>
      <xdr:row>43</xdr:row>
      <xdr:rowOff>64770</xdr:rowOff>
    </xdr:to>
    <xdr:cxnSp macro="">
      <xdr:nvCxnSpPr>
        <xdr:cNvPr id="390" name="直線コネクタ 389"/>
        <xdr:cNvCxnSpPr/>
      </xdr:nvCxnSpPr>
      <xdr:spPr>
        <a:xfrm>
          <a:off x="15427960" y="7406640"/>
          <a:ext cx="8985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13970</xdr:rowOff>
    </xdr:from>
    <xdr:to>
      <xdr:col>77</xdr:col>
      <xdr:colOff>95250</xdr:colOff>
      <xdr:row>42</xdr:row>
      <xdr:rowOff>116205</xdr:rowOff>
    </xdr:to>
    <xdr:sp macro="" textlink="">
      <xdr:nvSpPr>
        <xdr:cNvPr id="391" name="フローチャート: 判断 390"/>
        <xdr:cNvSpPr/>
      </xdr:nvSpPr>
      <xdr:spPr>
        <a:xfrm>
          <a:off x="16273780" y="721487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125730</xdr:rowOff>
    </xdr:from>
    <xdr:ext cx="732155" cy="255270"/>
    <xdr:sp macro="" textlink="">
      <xdr:nvSpPr>
        <xdr:cNvPr id="392" name="テキスト ボックス 391"/>
        <xdr:cNvSpPr txBox="1"/>
      </xdr:nvSpPr>
      <xdr:spPr>
        <a:xfrm>
          <a:off x="15941675" y="6983730"/>
          <a:ext cx="7321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34290</xdr:rowOff>
    </xdr:from>
    <xdr:to>
      <xdr:col>72</xdr:col>
      <xdr:colOff>203200</xdr:colOff>
      <xdr:row>43</xdr:row>
      <xdr:rowOff>45085</xdr:rowOff>
    </xdr:to>
    <xdr:cxnSp macro="">
      <xdr:nvCxnSpPr>
        <xdr:cNvPr id="393" name="直線コネクタ 392"/>
        <xdr:cNvCxnSpPr/>
      </xdr:nvCxnSpPr>
      <xdr:spPr>
        <a:xfrm flipV="1">
          <a:off x="14531340" y="7406640"/>
          <a:ext cx="8966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4445</xdr:rowOff>
    </xdr:from>
    <xdr:to>
      <xdr:col>73</xdr:col>
      <xdr:colOff>44450</xdr:colOff>
      <xdr:row>42</xdr:row>
      <xdr:rowOff>106045</xdr:rowOff>
    </xdr:to>
    <xdr:sp macro="" textlink="">
      <xdr:nvSpPr>
        <xdr:cNvPr id="394" name="フローチャート: 判断 393"/>
        <xdr:cNvSpPr/>
      </xdr:nvSpPr>
      <xdr:spPr>
        <a:xfrm>
          <a:off x="15377160" y="72053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116840</xdr:rowOff>
    </xdr:from>
    <xdr:ext cx="762000" cy="259080"/>
    <xdr:sp macro="" textlink="">
      <xdr:nvSpPr>
        <xdr:cNvPr id="395" name="テキスト ボックス 394"/>
        <xdr:cNvSpPr txBox="1"/>
      </xdr:nvSpPr>
      <xdr:spPr>
        <a:xfrm>
          <a:off x="15045055" y="697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13970</xdr:rowOff>
    </xdr:from>
    <xdr:to>
      <xdr:col>68</xdr:col>
      <xdr:colOff>152400</xdr:colOff>
      <xdr:row>43</xdr:row>
      <xdr:rowOff>45085</xdr:rowOff>
    </xdr:to>
    <xdr:cxnSp macro="">
      <xdr:nvCxnSpPr>
        <xdr:cNvPr id="396" name="直線コネクタ 395"/>
        <xdr:cNvCxnSpPr/>
      </xdr:nvCxnSpPr>
      <xdr:spPr>
        <a:xfrm>
          <a:off x="13634720" y="7386320"/>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24765</xdr:rowOff>
    </xdr:from>
    <xdr:to>
      <xdr:col>68</xdr:col>
      <xdr:colOff>203200</xdr:colOff>
      <xdr:row>42</xdr:row>
      <xdr:rowOff>125730</xdr:rowOff>
    </xdr:to>
    <xdr:sp macro="" textlink="">
      <xdr:nvSpPr>
        <xdr:cNvPr id="397" name="フローチャート: 判断 396"/>
        <xdr:cNvSpPr/>
      </xdr:nvSpPr>
      <xdr:spPr>
        <a:xfrm>
          <a:off x="14480540" y="7225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136525</xdr:rowOff>
    </xdr:from>
    <xdr:ext cx="762000" cy="258445"/>
    <xdr:sp macro="" textlink="">
      <xdr:nvSpPr>
        <xdr:cNvPr id="398" name="テキスト ボックス 397"/>
        <xdr:cNvSpPr txBox="1"/>
      </xdr:nvSpPr>
      <xdr:spPr>
        <a:xfrm>
          <a:off x="14146530" y="6994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55245</xdr:rowOff>
    </xdr:from>
    <xdr:to>
      <xdr:col>64</xdr:col>
      <xdr:colOff>152400</xdr:colOff>
      <xdr:row>42</xdr:row>
      <xdr:rowOff>156845</xdr:rowOff>
    </xdr:to>
    <xdr:sp macro="" textlink="">
      <xdr:nvSpPr>
        <xdr:cNvPr id="399" name="フローチャート: 判断 398"/>
        <xdr:cNvSpPr/>
      </xdr:nvSpPr>
      <xdr:spPr>
        <a:xfrm>
          <a:off x="1358392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167005</xdr:rowOff>
    </xdr:from>
    <xdr:ext cx="762000" cy="247015"/>
    <xdr:sp macro="" textlink="">
      <xdr:nvSpPr>
        <xdr:cNvPr id="400" name="テキスト ボックス 399"/>
        <xdr:cNvSpPr txBox="1"/>
      </xdr:nvSpPr>
      <xdr:spPr>
        <a:xfrm>
          <a:off x="13249910" y="702500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130175</xdr:rowOff>
    </xdr:from>
    <xdr:ext cx="757555" cy="259080"/>
    <xdr:sp macro="" textlink="">
      <xdr:nvSpPr>
        <xdr:cNvPr id="401" name="テキスト ボックス 400"/>
        <xdr:cNvSpPr txBox="1"/>
      </xdr:nvSpPr>
      <xdr:spPr>
        <a:xfrm>
          <a:off x="16954500" y="81883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130175</xdr:rowOff>
    </xdr:from>
    <xdr:ext cx="757555" cy="259080"/>
    <xdr:sp macro="" textlink="">
      <xdr:nvSpPr>
        <xdr:cNvPr id="402" name="テキスト ボックス 401"/>
        <xdr:cNvSpPr txBox="1"/>
      </xdr:nvSpPr>
      <xdr:spPr>
        <a:xfrm>
          <a:off x="16108680" y="81883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130175</xdr:rowOff>
    </xdr:from>
    <xdr:ext cx="757555" cy="259080"/>
    <xdr:sp macro="" textlink="">
      <xdr:nvSpPr>
        <xdr:cNvPr id="403" name="テキスト ボックス 402"/>
        <xdr:cNvSpPr txBox="1"/>
      </xdr:nvSpPr>
      <xdr:spPr>
        <a:xfrm>
          <a:off x="15210155" y="81883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130175</xdr:rowOff>
    </xdr:from>
    <xdr:ext cx="762000" cy="259080"/>
    <xdr:sp macro="" textlink="">
      <xdr:nvSpPr>
        <xdr:cNvPr id="404" name="テキスト ボックス 403"/>
        <xdr:cNvSpPr txBox="1"/>
      </xdr:nvSpPr>
      <xdr:spPr>
        <a:xfrm>
          <a:off x="1431353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130175</xdr:rowOff>
    </xdr:from>
    <xdr:ext cx="762000" cy="259080"/>
    <xdr:sp macro="" textlink="">
      <xdr:nvSpPr>
        <xdr:cNvPr id="405" name="テキスト ボックス 404"/>
        <xdr:cNvSpPr txBox="1"/>
      </xdr:nvSpPr>
      <xdr:spPr>
        <a:xfrm>
          <a:off x="1341691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33655</xdr:rowOff>
    </xdr:from>
    <xdr:to>
      <xdr:col>81</xdr:col>
      <xdr:colOff>95250</xdr:colOff>
      <xdr:row>43</xdr:row>
      <xdr:rowOff>135890</xdr:rowOff>
    </xdr:to>
    <xdr:sp macro="" textlink="">
      <xdr:nvSpPr>
        <xdr:cNvPr id="406" name="楕円 405"/>
        <xdr:cNvSpPr/>
      </xdr:nvSpPr>
      <xdr:spPr>
        <a:xfrm>
          <a:off x="17119600" y="740600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6350</xdr:rowOff>
    </xdr:from>
    <xdr:ext cx="757555" cy="251460"/>
    <xdr:sp macro="" textlink="">
      <xdr:nvSpPr>
        <xdr:cNvPr id="407" name="公債費負担の状況該当値テキスト"/>
        <xdr:cNvSpPr txBox="1"/>
      </xdr:nvSpPr>
      <xdr:spPr>
        <a:xfrm>
          <a:off x="17261205" y="737870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13970</xdr:rowOff>
    </xdr:from>
    <xdr:to>
      <xdr:col>77</xdr:col>
      <xdr:colOff>95250</xdr:colOff>
      <xdr:row>43</xdr:row>
      <xdr:rowOff>116205</xdr:rowOff>
    </xdr:to>
    <xdr:sp macro="" textlink="">
      <xdr:nvSpPr>
        <xdr:cNvPr id="408" name="楕円 407"/>
        <xdr:cNvSpPr/>
      </xdr:nvSpPr>
      <xdr:spPr>
        <a:xfrm>
          <a:off x="16273780" y="738632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100965</xdr:rowOff>
    </xdr:from>
    <xdr:ext cx="732155" cy="251460"/>
    <xdr:sp macro="" textlink="">
      <xdr:nvSpPr>
        <xdr:cNvPr id="409" name="テキスト ボックス 408"/>
        <xdr:cNvSpPr txBox="1"/>
      </xdr:nvSpPr>
      <xdr:spPr>
        <a:xfrm>
          <a:off x="15941675" y="7473315"/>
          <a:ext cx="7321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155575</xdr:rowOff>
    </xdr:from>
    <xdr:to>
      <xdr:col>73</xdr:col>
      <xdr:colOff>44450</xdr:colOff>
      <xdr:row>43</xdr:row>
      <xdr:rowOff>86360</xdr:rowOff>
    </xdr:to>
    <xdr:sp macro="" textlink="">
      <xdr:nvSpPr>
        <xdr:cNvPr id="410" name="楕円 409"/>
        <xdr:cNvSpPr/>
      </xdr:nvSpPr>
      <xdr:spPr>
        <a:xfrm>
          <a:off x="15377160" y="735647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69850</xdr:rowOff>
    </xdr:from>
    <xdr:ext cx="762000" cy="255270"/>
    <xdr:sp macro="" textlink="">
      <xdr:nvSpPr>
        <xdr:cNvPr id="411" name="テキスト ボックス 410"/>
        <xdr:cNvSpPr txBox="1"/>
      </xdr:nvSpPr>
      <xdr:spPr>
        <a:xfrm>
          <a:off x="15045055" y="7442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166370</xdr:rowOff>
    </xdr:from>
    <xdr:to>
      <xdr:col>68</xdr:col>
      <xdr:colOff>203200</xdr:colOff>
      <xdr:row>43</xdr:row>
      <xdr:rowOff>95250</xdr:rowOff>
    </xdr:to>
    <xdr:sp macro="" textlink="">
      <xdr:nvSpPr>
        <xdr:cNvPr id="412" name="楕円 411"/>
        <xdr:cNvSpPr/>
      </xdr:nvSpPr>
      <xdr:spPr>
        <a:xfrm>
          <a:off x="14480540" y="7367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80645</xdr:rowOff>
    </xdr:from>
    <xdr:ext cx="762000" cy="259080"/>
    <xdr:sp macro="" textlink="">
      <xdr:nvSpPr>
        <xdr:cNvPr id="413" name="テキスト ボックス 412"/>
        <xdr:cNvSpPr txBox="1"/>
      </xdr:nvSpPr>
      <xdr:spPr>
        <a:xfrm>
          <a:off x="14146530" y="745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135255</xdr:rowOff>
    </xdr:from>
    <xdr:to>
      <xdr:col>64</xdr:col>
      <xdr:colOff>152400</xdr:colOff>
      <xdr:row>43</xdr:row>
      <xdr:rowOff>64770</xdr:rowOff>
    </xdr:to>
    <xdr:sp macro="" textlink="">
      <xdr:nvSpPr>
        <xdr:cNvPr id="414" name="楕円 413"/>
        <xdr:cNvSpPr/>
      </xdr:nvSpPr>
      <xdr:spPr>
        <a:xfrm>
          <a:off x="13583920" y="73361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49530</xdr:rowOff>
    </xdr:from>
    <xdr:ext cx="762000" cy="257810"/>
    <xdr:sp macro="" textlink="">
      <xdr:nvSpPr>
        <xdr:cNvPr id="415" name="テキスト ボックス 414"/>
        <xdr:cNvSpPr txBox="1"/>
      </xdr:nvSpPr>
      <xdr:spPr>
        <a:xfrm>
          <a:off x="13249910" y="7421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151765</xdr:rowOff>
    </xdr:to>
    <xdr:sp macro="" textlink="">
      <xdr:nvSpPr>
        <xdr:cNvPr id="416" name="正方形/長方形 415"/>
        <xdr:cNvSpPr/>
      </xdr:nvSpPr>
      <xdr:spPr>
        <a:xfrm>
          <a:off x="12943205" y="120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7" name="テキスト ボックス 416"/>
        <xdr:cNvSpPr txBox="1"/>
      </xdr:nvSpPr>
      <xdr:spPr>
        <a:xfrm>
          <a:off x="13882370"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9570" cy="358140"/>
    <xdr:sp macro="" textlink="">
      <xdr:nvSpPr>
        <xdr:cNvPr id="418" name="テキスト ボックス 417"/>
        <xdr:cNvSpPr txBox="1"/>
      </xdr:nvSpPr>
      <xdr:spPr>
        <a:xfrm>
          <a:off x="15463520" y="1543050"/>
          <a:ext cx="163957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8132425" y="14605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19050</xdr:rowOff>
    </xdr:to>
    <xdr:sp macro="" textlink="">
      <xdr:nvSpPr>
        <xdr:cNvPr id="420" name="正方形/長方形 419"/>
        <xdr:cNvSpPr/>
      </xdr:nvSpPr>
      <xdr:spPr>
        <a:xfrm>
          <a:off x="18132425" y="165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798665"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19050</xdr:rowOff>
    </xdr:to>
    <xdr:sp macro="" textlink="">
      <xdr:nvSpPr>
        <xdr:cNvPr id="422" name="正方形/長方形 421"/>
        <xdr:cNvSpPr/>
      </xdr:nvSpPr>
      <xdr:spPr>
        <a:xfrm>
          <a:off x="19798665"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272500"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107315</xdr:rowOff>
    </xdr:from>
    <xdr:to>
      <xdr:col>106</xdr:col>
      <xdr:colOff>139700</xdr:colOff>
      <xdr:row>11</xdr:row>
      <xdr:rowOff>19050</xdr:rowOff>
    </xdr:to>
    <xdr:sp macro="" textlink="">
      <xdr:nvSpPr>
        <xdr:cNvPr id="424" name="正方形/長方形 423"/>
        <xdr:cNvSpPr/>
      </xdr:nvSpPr>
      <xdr:spPr>
        <a:xfrm>
          <a:off x="21272500"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94615</xdr:rowOff>
    </xdr:to>
    <xdr:sp macro="" textlink="">
      <xdr:nvSpPr>
        <xdr:cNvPr id="425" name="正方形/長方形 424"/>
        <xdr:cNvSpPr/>
      </xdr:nvSpPr>
      <xdr:spPr>
        <a:xfrm>
          <a:off x="12943205" y="196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94615</xdr:rowOff>
    </xdr:to>
    <xdr:sp macro="" textlink="">
      <xdr:nvSpPr>
        <xdr:cNvPr id="426" name="正方形/長方形 425"/>
        <xdr:cNvSpPr/>
      </xdr:nvSpPr>
      <xdr:spPr>
        <a:xfrm>
          <a:off x="18261330" y="196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164465</xdr:rowOff>
    </xdr:to>
    <xdr:sp macro="" textlink="">
      <xdr:nvSpPr>
        <xdr:cNvPr id="427" name="正方形/長方形 426"/>
        <xdr:cNvSpPr/>
      </xdr:nvSpPr>
      <xdr:spPr>
        <a:xfrm>
          <a:off x="18261330" y="196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31115</xdr:rowOff>
    </xdr:to>
    <xdr:sp macro="" textlink="" fLocksText="0">
      <xdr:nvSpPr>
        <xdr:cNvPr id="428" name="テキスト ボックス 427"/>
        <xdr:cNvSpPr txBox="1"/>
      </xdr:nvSpPr>
      <xdr:spPr>
        <a:xfrm>
          <a:off x="18388330" y="228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将来負担比率は、類似団体内平均、全国平均、山梨県平均と比較して、すべて上回る結果となっているものの、前年度と比べて7.8ポイント改善している。
　数値改善の要因としては、分母を構成する普通交付税が、令和２年度より新たな算定費目として「地域社会再生事業費」が創設されたことなどにより、前年度より１億８１２万１千円増加して、これにより標準財政規模の額が押し上げられたことと、地方債残高の着実な減少に加え、主に合併特例事業債や緊急防災・減災事業債等の残高が減少したことなどにより、地方債の現在高をはじめとした分子の将来負担額が大幅に減少したことによる影響が大であったためと考えられる。</a:t>
          </a:r>
        </a:p>
        <a:p>
          <a:r>
            <a:rPr kumimoji="1" lang="ja-JP" altLang="en-US" sz="1000">
              <a:latin typeface="ＭＳ Ｐゴシック"/>
              <a:ea typeface="ＭＳ Ｐゴシック"/>
            </a:rPr>
            <a:t>　今後においても、市債の新規発行額を元金償還額の範囲内に抑制するという基本スタンスを堅持しつつ、将来の負担を軽減できるよう、交付税措置を加味した適正な借入を行うなど継続して財政の健全化に努める。</a:t>
          </a:r>
        </a:p>
      </xdr:txBody>
    </xdr:sp>
    <xdr:clientData/>
  </xdr:twoCellAnchor>
  <xdr:oneCellAnchor>
    <xdr:from>
      <xdr:col>61</xdr:col>
      <xdr:colOff>6350</xdr:colOff>
      <xdr:row>10</xdr:row>
      <xdr:rowOff>63500</xdr:rowOff>
    </xdr:from>
    <xdr:ext cx="298450" cy="217805"/>
    <xdr:sp macro="" textlink="">
      <xdr:nvSpPr>
        <xdr:cNvPr id="429" name="テキスト ボックス 428"/>
        <xdr:cNvSpPr txBox="1"/>
      </xdr:nvSpPr>
      <xdr:spPr>
        <a:xfrm>
          <a:off x="12905105"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94615</xdr:rowOff>
    </xdr:from>
    <xdr:to>
      <xdr:col>85</xdr:col>
      <xdr:colOff>95250</xdr:colOff>
      <xdr:row>25</xdr:row>
      <xdr:rowOff>94615</xdr:rowOff>
    </xdr:to>
    <xdr:cxnSp macro="">
      <xdr:nvCxnSpPr>
        <xdr:cNvPr id="430" name="直線コネクタ 429"/>
        <xdr:cNvCxnSpPr/>
      </xdr:nvCxnSpPr>
      <xdr:spPr>
        <a:xfrm>
          <a:off x="12943205" y="438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123825</xdr:rowOff>
    </xdr:from>
    <xdr:ext cx="762000" cy="257175"/>
    <xdr:sp macro="" textlink="">
      <xdr:nvSpPr>
        <xdr:cNvPr id="431" name="テキスト ボックス 430"/>
        <xdr:cNvSpPr txBox="1"/>
      </xdr:nvSpPr>
      <xdr:spPr>
        <a:xfrm>
          <a:off x="12173585" y="423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32" name="直線コネクタ 431"/>
        <xdr:cNvCxnSpPr/>
      </xdr:nvCxnSpPr>
      <xdr:spPr>
        <a:xfrm>
          <a:off x="12943205" y="397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64770</xdr:rowOff>
    </xdr:from>
    <xdr:ext cx="762000" cy="251460"/>
    <xdr:sp macro="" textlink="">
      <xdr:nvSpPr>
        <xdr:cNvPr id="433" name="テキスト ボックス 432"/>
        <xdr:cNvSpPr txBox="1"/>
      </xdr:nvSpPr>
      <xdr:spPr>
        <a:xfrm>
          <a:off x="12173585" y="3836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xdr:cNvCxnSpPr/>
      </xdr:nvCxnSpPr>
      <xdr:spPr>
        <a:xfrm>
          <a:off x="12943205" y="357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5" name="テキスト ボックス 434"/>
        <xdr:cNvSpPr txBox="1"/>
      </xdr:nvSpPr>
      <xdr:spPr>
        <a:xfrm>
          <a:off x="12173585"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943205" y="3175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xdr:cNvSpPr txBox="1"/>
      </xdr:nvSpPr>
      <xdr:spPr>
        <a:xfrm>
          <a:off x="1217358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xdr:cNvCxnSpPr/>
      </xdr:nvCxnSpPr>
      <xdr:spPr>
        <a:xfrm>
          <a:off x="12943205" y="277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xdr:cNvSpPr txBox="1"/>
      </xdr:nvSpPr>
      <xdr:spPr>
        <a:xfrm>
          <a:off x="12173585"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140970</xdr:rowOff>
    </xdr:from>
    <xdr:to>
      <xdr:col>85</xdr:col>
      <xdr:colOff>95250</xdr:colOff>
      <xdr:row>13</xdr:row>
      <xdr:rowOff>140970</xdr:rowOff>
    </xdr:to>
    <xdr:cxnSp macro="">
      <xdr:nvCxnSpPr>
        <xdr:cNvPr id="440" name="直線コネクタ 439"/>
        <xdr:cNvCxnSpPr/>
      </xdr:nvCxnSpPr>
      <xdr:spPr>
        <a:xfrm>
          <a:off x="12943205" y="236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167640</xdr:rowOff>
    </xdr:from>
    <xdr:ext cx="762000" cy="257810"/>
    <xdr:sp macro="" textlink="">
      <xdr:nvSpPr>
        <xdr:cNvPr id="441" name="テキスト ボックス 440"/>
        <xdr:cNvSpPr txBox="1"/>
      </xdr:nvSpPr>
      <xdr:spPr>
        <a:xfrm>
          <a:off x="12173585" y="2225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943205" y="196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94615</xdr:rowOff>
    </xdr:to>
    <xdr:sp macro="" textlink="">
      <xdr:nvSpPr>
        <xdr:cNvPr id="443" name="将来負担の状況グラフ枠"/>
        <xdr:cNvSpPr/>
      </xdr:nvSpPr>
      <xdr:spPr>
        <a:xfrm>
          <a:off x="12943205" y="196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140970</xdr:rowOff>
    </xdr:from>
    <xdr:to>
      <xdr:col>81</xdr:col>
      <xdr:colOff>44450</xdr:colOff>
      <xdr:row>23</xdr:row>
      <xdr:rowOff>80010</xdr:rowOff>
    </xdr:to>
    <xdr:cxnSp macro="">
      <xdr:nvCxnSpPr>
        <xdr:cNvPr id="444" name="直線コネクタ 443"/>
        <xdr:cNvCxnSpPr/>
      </xdr:nvCxnSpPr>
      <xdr:spPr>
        <a:xfrm flipV="1">
          <a:off x="17172305" y="2369820"/>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52070</xdr:rowOff>
    </xdr:from>
    <xdr:ext cx="757555" cy="247015"/>
    <xdr:sp macro="" textlink="">
      <xdr:nvSpPr>
        <xdr:cNvPr id="445" name="将来負担の状況最小値テキスト"/>
        <xdr:cNvSpPr txBox="1"/>
      </xdr:nvSpPr>
      <xdr:spPr>
        <a:xfrm>
          <a:off x="17261205" y="3995420"/>
          <a:ext cx="757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80010</xdr:rowOff>
    </xdr:from>
    <xdr:to>
      <xdr:col>81</xdr:col>
      <xdr:colOff>133350</xdr:colOff>
      <xdr:row>23</xdr:row>
      <xdr:rowOff>80010</xdr:rowOff>
    </xdr:to>
    <xdr:cxnSp macro="">
      <xdr:nvCxnSpPr>
        <xdr:cNvPr id="446" name="直線コネクタ 445"/>
        <xdr:cNvCxnSpPr/>
      </xdr:nvCxnSpPr>
      <xdr:spPr>
        <a:xfrm>
          <a:off x="17081500" y="40233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57555" cy="258445"/>
    <xdr:sp macro="" textlink="">
      <xdr:nvSpPr>
        <xdr:cNvPr id="447" name="将来負担の状況最大値テキスト"/>
        <xdr:cNvSpPr txBox="1"/>
      </xdr:nvSpPr>
      <xdr:spPr>
        <a:xfrm>
          <a:off x="17261205" y="21139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140970</xdr:rowOff>
    </xdr:from>
    <xdr:to>
      <xdr:col>81</xdr:col>
      <xdr:colOff>133350</xdr:colOff>
      <xdr:row>13</xdr:row>
      <xdr:rowOff>140970</xdr:rowOff>
    </xdr:to>
    <xdr:cxnSp macro="">
      <xdr:nvCxnSpPr>
        <xdr:cNvPr id="448" name="直線コネクタ 447"/>
        <xdr:cNvCxnSpPr/>
      </xdr:nvCxnSpPr>
      <xdr:spPr>
        <a:xfrm>
          <a:off x="17081500" y="23698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31750</xdr:rowOff>
    </xdr:from>
    <xdr:to>
      <xdr:col>81</xdr:col>
      <xdr:colOff>44450</xdr:colOff>
      <xdr:row>18</xdr:row>
      <xdr:rowOff>137160</xdr:rowOff>
    </xdr:to>
    <xdr:cxnSp macro="">
      <xdr:nvCxnSpPr>
        <xdr:cNvPr id="449" name="直線コネクタ 448"/>
        <xdr:cNvCxnSpPr/>
      </xdr:nvCxnSpPr>
      <xdr:spPr>
        <a:xfrm flipV="1">
          <a:off x="16326485" y="3117850"/>
          <a:ext cx="8458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29210</xdr:rowOff>
    </xdr:from>
    <xdr:ext cx="757555" cy="247015"/>
    <xdr:sp macro="" textlink="">
      <xdr:nvSpPr>
        <xdr:cNvPr id="450" name="将来負担の状況平均値テキスト"/>
        <xdr:cNvSpPr txBox="1"/>
      </xdr:nvSpPr>
      <xdr:spPr>
        <a:xfrm>
          <a:off x="17261205" y="2600960"/>
          <a:ext cx="75755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11430</xdr:rowOff>
    </xdr:from>
    <xdr:to>
      <xdr:col>81</xdr:col>
      <xdr:colOff>95250</xdr:colOff>
      <xdr:row>16</xdr:row>
      <xdr:rowOff>113665</xdr:rowOff>
    </xdr:to>
    <xdr:sp macro="" textlink="">
      <xdr:nvSpPr>
        <xdr:cNvPr id="451" name="フローチャート: 判断 450"/>
        <xdr:cNvSpPr/>
      </xdr:nvSpPr>
      <xdr:spPr>
        <a:xfrm>
          <a:off x="17119600" y="275463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137160</xdr:rowOff>
    </xdr:from>
    <xdr:to>
      <xdr:col>77</xdr:col>
      <xdr:colOff>44450</xdr:colOff>
      <xdr:row>19</xdr:row>
      <xdr:rowOff>45085</xdr:rowOff>
    </xdr:to>
    <xdr:cxnSp macro="">
      <xdr:nvCxnSpPr>
        <xdr:cNvPr id="452" name="直線コネクタ 451"/>
        <xdr:cNvCxnSpPr/>
      </xdr:nvCxnSpPr>
      <xdr:spPr>
        <a:xfrm flipV="1">
          <a:off x="15427960" y="3223260"/>
          <a:ext cx="89852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94615</xdr:rowOff>
    </xdr:from>
    <xdr:to>
      <xdr:col>77</xdr:col>
      <xdr:colOff>95250</xdr:colOff>
      <xdr:row>17</xdr:row>
      <xdr:rowOff>25400</xdr:rowOff>
    </xdr:to>
    <xdr:sp macro="" textlink="">
      <xdr:nvSpPr>
        <xdr:cNvPr id="453" name="フローチャート: 判断 452"/>
        <xdr:cNvSpPr/>
      </xdr:nvSpPr>
      <xdr:spPr>
        <a:xfrm>
          <a:off x="16273780" y="283781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34925</xdr:rowOff>
    </xdr:from>
    <xdr:ext cx="732155" cy="254000"/>
    <xdr:sp macro="" textlink="">
      <xdr:nvSpPr>
        <xdr:cNvPr id="454" name="テキスト ボックス 453"/>
        <xdr:cNvSpPr txBox="1"/>
      </xdr:nvSpPr>
      <xdr:spPr>
        <a:xfrm>
          <a:off x="15941675" y="2606675"/>
          <a:ext cx="7321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45085</xdr:rowOff>
    </xdr:from>
    <xdr:to>
      <xdr:col>72</xdr:col>
      <xdr:colOff>203200</xdr:colOff>
      <xdr:row>19</xdr:row>
      <xdr:rowOff>121920</xdr:rowOff>
    </xdr:to>
    <xdr:cxnSp macro="">
      <xdr:nvCxnSpPr>
        <xdr:cNvPr id="455" name="直線コネクタ 454"/>
        <xdr:cNvCxnSpPr/>
      </xdr:nvCxnSpPr>
      <xdr:spPr>
        <a:xfrm flipV="1">
          <a:off x="14531340" y="3302635"/>
          <a:ext cx="89662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83820</xdr:rowOff>
    </xdr:from>
    <xdr:to>
      <xdr:col>73</xdr:col>
      <xdr:colOff>44450</xdr:colOff>
      <xdr:row>17</xdr:row>
      <xdr:rowOff>13970</xdr:rowOff>
    </xdr:to>
    <xdr:sp macro="" textlink="">
      <xdr:nvSpPr>
        <xdr:cNvPr id="456" name="フローチャート: 判断 455"/>
        <xdr:cNvSpPr/>
      </xdr:nvSpPr>
      <xdr:spPr>
        <a:xfrm>
          <a:off x="15377160" y="28270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24765</xdr:rowOff>
    </xdr:from>
    <xdr:ext cx="762000" cy="259080"/>
    <xdr:sp macro="" textlink="">
      <xdr:nvSpPr>
        <xdr:cNvPr id="457" name="テキスト ボックス 456"/>
        <xdr:cNvSpPr txBox="1"/>
      </xdr:nvSpPr>
      <xdr:spPr>
        <a:xfrm>
          <a:off x="15045055" y="259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60325</xdr:rowOff>
    </xdr:from>
    <xdr:to>
      <xdr:col>68</xdr:col>
      <xdr:colOff>152400</xdr:colOff>
      <xdr:row>19</xdr:row>
      <xdr:rowOff>121920</xdr:rowOff>
    </xdr:to>
    <xdr:cxnSp macro="">
      <xdr:nvCxnSpPr>
        <xdr:cNvPr id="458" name="直線コネクタ 457"/>
        <xdr:cNvCxnSpPr/>
      </xdr:nvCxnSpPr>
      <xdr:spPr>
        <a:xfrm>
          <a:off x="13634720" y="3146425"/>
          <a:ext cx="89662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81915</xdr:rowOff>
    </xdr:from>
    <xdr:to>
      <xdr:col>68</xdr:col>
      <xdr:colOff>203200</xdr:colOff>
      <xdr:row>17</xdr:row>
      <xdr:rowOff>11430</xdr:rowOff>
    </xdr:to>
    <xdr:sp macro="" textlink="">
      <xdr:nvSpPr>
        <xdr:cNvPr id="459" name="フローチャート: 判断 458"/>
        <xdr:cNvSpPr/>
      </xdr:nvSpPr>
      <xdr:spPr>
        <a:xfrm>
          <a:off x="14480540" y="28251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22225</xdr:rowOff>
    </xdr:from>
    <xdr:ext cx="762000" cy="258445"/>
    <xdr:sp macro="" textlink="">
      <xdr:nvSpPr>
        <xdr:cNvPr id="460" name="テキスト ボックス 459"/>
        <xdr:cNvSpPr txBox="1"/>
      </xdr:nvSpPr>
      <xdr:spPr>
        <a:xfrm>
          <a:off x="1414653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66675</xdr:rowOff>
    </xdr:from>
    <xdr:to>
      <xdr:col>64</xdr:col>
      <xdr:colOff>152400</xdr:colOff>
      <xdr:row>16</xdr:row>
      <xdr:rowOff>167640</xdr:rowOff>
    </xdr:to>
    <xdr:sp macro="" textlink="">
      <xdr:nvSpPr>
        <xdr:cNvPr id="461" name="フローチャート: 判断 460"/>
        <xdr:cNvSpPr/>
      </xdr:nvSpPr>
      <xdr:spPr>
        <a:xfrm>
          <a:off x="13583920" y="2809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7620</xdr:rowOff>
    </xdr:from>
    <xdr:ext cx="762000" cy="251460"/>
    <xdr:sp macro="" textlink="">
      <xdr:nvSpPr>
        <xdr:cNvPr id="462" name="テキスト ボックス 461"/>
        <xdr:cNvSpPr txBox="1"/>
      </xdr:nvSpPr>
      <xdr:spPr>
        <a:xfrm>
          <a:off x="13249910" y="2579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92075</xdr:rowOff>
    </xdr:from>
    <xdr:ext cx="757555" cy="254000"/>
    <xdr:sp macro="" textlink="">
      <xdr:nvSpPr>
        <xdr:cNvPr id="463" name="テキスト ボックス 462"/>
        <xdr:cNvSpPr txBox="1"/>
      </xdr:nvSpPr>
      <xdr:spPr>
        <a:xfrm>
          <a:off x="16954500" y="437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92075</xdr:rowOff>
    </xdr:from>
    <xdr:ext cx="757555" cy="254000"/>
    <xdr:sp macro="" textlink="">
      <xdr:nvSpPr>
        <xdr:cNvPr id="464" name="テキスト ボックス 463"/>
        <xdr:cNvSpPr txBox="1"/>
      </xdr:nvSpPr>
      <xdr:spPr>
        <a:xfrm>
          <a:off x="16108680" y="437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92075</xdr:rowOff>
    </xdr:from>
    <xdr:ext cx="757555" cy="254000"/>
    <xdr:sp macro="" textlink="">
      <xdr:nvSpPr>
        <xdr:cNvPr id="465" name="テキスト ボックス 464"/>
        <xdr:cNvSpPr txBox="1"/>
      </xdr:nvSpPr>
      <xdr:spPr>
        <a:xfrm>
          <a:off x="15210155" y="437832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92075</xdr:rowOff>
    </xdr:from>
    <xdr:ext cx="762000" cy="254000"/>
    <xdr:sp macro="" textlink="">
      <xdr:nvSpPr>
        <xdr:cNvPr id="466" name="テキスト ボックス 465"/>
        <xdr:cNvSpPr txBox="1"/>
      </xdr:nvSpPr>
      <xdr:spPr>
        <a:xfrm>
          <a:off x="14313535" y="437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92075</xdr:rowOff>
    </xdr:from>
    <xdr:ext cx="762000" cy="254000"/>
    <xdr:sp macro="" textlink="">
      <xdr:nvSpPr>
        <xdr:cNvPr id="467" name="テキスト ボックス 466"/>
        <xdr:cNvSpPr txBox="1"/>
      </xdr:nvSpPr>
      <xdr:spPr>
        <a:xfrm>
          <a:off x="13416915" y="4378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152400</xdr:rowOff>
    </xdr:from>
    <xdr:to>
      <xdr:col>81</xdr:col>
      <xdr:colOff>95250</xdr:colOff>
      <xdr:row>18</xdr:row>
      <xdr:rowOff>83185</xdr:rowOff>
    </xdr:to>
    <xdr:sp macro="" textlink="">
      <xdr:nvSpPr>
        <xdr:cNvPr id="468" name="楕円 467"/>
        <xdr:cNvSpPr/>
      </xdr:nvSpPr>
      <xdr:spPr>
        <a:xfrm>
          <a:off x="17119600" y="306705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124460</xdr:rowOff>
    </xdr:from>
    <xdr:ext cx="757555" cy="256540"/>
    <xdr:sp macro="" textlink="">
      <xdr:nvSpPr>
        <xdr:cNvPr id="469" name="将来負担の状況該当値テキスト"/>
        <xdr:cNvSpPr txBox="1"/>
      </xdr:nvSpPr>
      <xdr:spPr>
        <a:xfrm>
          <a:off x="17261205" y="3039110"/>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86360</xdr:rowOff>
    </xdr:from>
    <xdr:to>
      <xdr:col>77</xdr:col>
      <xdr:colOff>95250</xdr:colOff>
      <xdr:row>19</xdr:row>
      <xdr:rowOff>15875</xdr:rowOff>
    </xdr:to>
    <xdr:sp macro="" textlink="">
      <xdr:nvSpPr>
        <xdr:cNvPr id="470" name="楕円 469"/>
        <xdr:cNvSpPr/>
      </xdr:nvSpPr>
      <xdr:spPr>
        <a:xfrm>
          <a:off x="16273780" y="317246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635</xdr:rowOff>
    </xdr:from>
    <xdr:ext cx="732155" cy="259080"/>
    <xdr:sp macro="" textlink="">
      <xdr:nvSpPr>
        <xdr:cNvPr id="471" name="テキスト ボックス 470"/>
        <xdr:cNvSpPr txBox="1"/>
      </xdr:nvSpPr>
      <xdr:spPr>
        <a:xfrm>
          <a:off x="15941675" y="325818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166370</xdr:rowOff>
    </xdr:from>
    <xdr:to>
      <xdr:col>73</xdr:col>
      <xdr:colOff>44450</xdr:colOff>
      <xdr:row>19</xdr:row>
      <xdr:rowOff>95250</xdr:rowOff>
    </xdr:to>
    <xdr:sp macro="" textlink="">
      <xdr:nvSpPr>
        <xdr:cNvPr id="472" name="楕円 471"/>
        <xdr:cNvSpPr/>
      </xdr:nvSpPr>
      <xdr:spPr>
        <a:xfrm>
          <a:off x="15377160" y="325247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80645</xdr:rowOff>
    </xdr:from>
    <xdr:ext cx="762000" cy="259080"/>
    <xdr:sp macro="" textlink="">
      <xdr:nvSpPr>
        <xdr:cNvPr id="473" name="テキスト ボックス 472"/>
        <xdr:cNvSpPr txBox="1"/>
      </xdr:nvSpPr>
      <xdr:spPr>
        <a:xfrm>
          <a:off x="15045055" y="3338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71120</xdr:rowOff>
    </xdr:from>
    <xdr:to>
      <xdr:col>68</xdr:col>
      <xdr:colOff>203200</xdr:colOff>
      <xdr:row>20</xdr:row>
      <xdr:rowOff>1270</xdr:rowOff>
    </xdr:to>
    <xdr:sp macro="" textlink="">
      <xdr:nvSpPr>
        <xdr:cNvPr id="474" name="楕円 473"/>
        <xdr:cNvSpPr/>
      </xdr:nvSpPr>
      <xdr:spPr>
        <a:xfrm>
          <a:off x="14480540" y="33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158115</xdr:rowOff>
    </xdr:from>
    <xdr:ext cx="762000" cy="247015"/>
    <xdr:sp macro="" textlink="">
      <xdr:nvSpPr>
        <xdr:cNvPr id="475" name="テキスト ボックス 474"/>
        <xdr:cNvSpPr txBox="1"/>
      </xdr:nvSpPr>
      <xdr:spPr>
        <a:xfrm>
          <a:off x="14146530" y="34156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9525</xdr:rowOff>
    </xdr:from>
    <xdr:to>
      <xdr:col>64</xdr:col>
      <xdr:colOff>152400</xdr:colOff>
      <xdr:row>18</xdr:row>
      <xdr:rowOff>111760</xdr:rowOff>
    </xdr:to>
    <xdr:sp macro="" textlink="">
      <xdr:nvSpPr>
        <xdr:cNvPr id="476" name="楕円 475"/>
        <xdr:cNvSpPr/>
      </xdr:nvSpPr>
      <xdr:spPr>
        <a:xfrm>
          <a:off x="13583920" y="3095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95885</xdr:rowOff>
    </xdr:from>
    <xdr:ext cx="762000" cy="259080"/>
    <xdr:sp macro="" textlink="">
      <xdr:nvSpPr>
        <xdr:cNvPr id="477" name="テキスト ボックス 476"/>
        <xdr:cNvSpPr txBox="1"/>
      </xdr:nvSpPr>
      <xdr:spPr>
        <a:xfrm>
          <a:off x="13249910" y="3181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920" cy="251460"/>
    <xdr:sp macro="" textlink="">
      <xdr:nvSpPr>
        <xdr:cNvPr id="30" name="テキスト ボックス 29"/>
        <xdr:cNvSpPr txBox="1"/>
      </xdr:nvSpPr>
      <xdr:spPr>
        <a:xfrm>
          <a:off x="70612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040" cy="248920"/>
    <xdr:sp macro="" textlink="">
      <xdr:nvSpPr>
        <xdr:cNvPr id="31" name="テキスト ボックス 30"/>
        <xdr:cNvSpPr txBox="1"/>
      </xdr:nvSpPr>
      <xdr:spPr>
        <a:xfrm>
          <a:off x="70612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075" cy="259080"/>
    <xdr:sp macro="" textlink="">
      <xdr:nvSpPr>
        <xdr:cNvPr id="32" name="テキスト ボックス 31"/>
        <xdr:cNvSpPr txBox="1"/>
      </xdr:nvSpPr>
      <xdr:spPr>
        <a:xfrm>
          <a:off x="70612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355" cy="259080"/>
    <xdr:sp macro="" textlink="">
      <xdr:nvSpPr>
        <xdr:cNvPr id="33" name="テキスト ボックス 32"/>
        <xdr:cNvSpPr txBox="1"/>
      </xdr:nvSpPr>
      <xdr:spPr>
        <a:xfrm>
          <a:off x="70612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人件費は、全国平均とほぼ同水準ではあるが、類似団体内平均及び山梨県平均を上回っている状況である。
　分母となる経常一般財源等は前年度より増加したものの、令和２年度より導入された会計年度任用職員制度に伴う人件費の増加に伴い、分子の人件費充当一般財源等が増加したことにより数値が増加する結果となった。</a:t>
          </a:r>
        </a:p>
        <a:p>
          <a:r>
            <a:rPr kumimoji="1" lang="ja-JP" altLang="en-US" sz="1100">
              <a:latin typeface="ＭＳ Ｐゴシック"/>
              <a:ea typeface="ＭＳ Ｐゴシック"/>
            </a:rPr>
            <a:t>　今後も引続き行政改革に取り組み、職員の適正配置や人件費削減に努める。</a:t>
          </a:r>
        </a:p>
      </xdr:txBody>
    </xdr:sp>
    <xdr:clientData/>
  </xdr:twoCellAnchor>
  <xdr:oneCellAnchor>
    <xdr:from>
      <xdr:col>3</xdr:col>
      <xdr:colOff>123825</xdr:colOff>
      <xdr:row>29</xdr:row>
      <xdr:rowOff>107950</xdr:rowOff>
    </xdr:from>
    <xdr:ext cx="287020" cy="225425"/>
    <xdr:sp macro="" textlink="">
      <xdr:nvSpPr>
        <xdr:cNvPr id="45" name="テキスト ボックス 44"/>
        <xdr:cNvSpPr txBox="1"/>
      </xdr:nvSpPr>
      <xdr:spPr>
        <a:xfrm>
          <a:off x="73152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0190"/>
    <xdr:sp macro="" textlink="">
      <xdr:nvSpPr>
        <xdr:cNvPr id="47" name="テキスト ボックス 46"/>
        <xdr:cNvSpPr txBox="1"/>
      </xdr:nvSpPr>
      <xdr:spPr>
        <a:xfrm>
          <a:off x="256540" y="7414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654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654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0190"/>
    <xdr:sp macro="" textlink="">
      <xdr:nvSpPr>
        <xdr:cNvPr id="53" name="テキスト ボックス 52"/>
        <xdr:cNvSpPr txBox="1"/>
      </xdr:nvSpPr>
      <xdr:spPr>
        <a:xfrm>
          <a:off x="256540" y="6271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654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654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0190"/>
    <xdr:sp macro="" textlink="">
      <xdr:nvSpPr>
        <xdr:cNvPr id="59" name="テキスト ボックス 58"/>
        <xdr:cNvSpPr txBox="1"/>
      </xdr:nvSpPr>
      <xdr:spPr>
        <a:xfrm>
          <a:off x="256540" y="5128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86960" y="560578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121920</xdr:rowOff>
    </xdr:from>
    <xdr:ext cx="757555" cy="250190"/>
    <xdr:sp macro="" textlink="">
      <xdr:nvSpPr>
        <xdr:cNvPr id="62" name="人件費最小値テキスト"/>
        <xdr:cNvSpPr txBox="1"/>
      </xdr:nvSpPr>
      <xdr:spPr>
        <a:xfrm>
          <a:off x="4975860" y="697992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95520" y="70078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34290</xdr:rowOff>
    </xdr:from>
    <xdr:ext cx="757555" cy="259080"/>
    <xdr:sp macro="" textlink="">
      <xdr:nvSpPr>
        <xdr:cNvPr id="64" name="人件費最大値テキスト"/>
        <xdr:cNvSpPr txBox="1"/>
      </xdr:nvSpPr>
      <xdr:spPr>
        <a:xfrm>
          <a:off x="4975860" y="53492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95520" y="56057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153670</xdr:rowOff>
    </xdr:to>
    <xdr:cxnSp macro="">
      <xdr:nvCxnSpPr>
        <xdr:cNvPr id="66" name="直線コネクタ 65"/>
        <xdr:cNvCxnSpPr/>
      </xdr:nvCxnSpPr>
      <xdr:spPr>
        <a:xfrm>
          <a:off x="4036060" y="5986780"/>
          <a:ext cx="8509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168910</xdr:rowOff>
    </xdr:from>
    <xdr:ext cx="757555" cy="248920"/>
    <xdr:sp macro="" textlink="">
      <xdr:nvSpPr>
        <xdr:cNvPr id="67" name="人件費平均値テキスト"/>
        <xdr:cNvSpPr txBox="1"/>
      </xdr:nvSpPr>
      <xdr:spPr>
        <a:xfrm>
          <a:off x="4975860" y="5826760"/>
          <a:ext cx="757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833620" y="598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157480</xdr:rowOff>
    </xdr:to>
    <xdr:cxnSp macro="">
      <xdr:nvCxnSpPr>
        <xdr:cNvPr id="69" name="直線コネクタ 68"/>
        <xdr:cNvCxnSpPr/>
      </xdr:nvCxnSpPr>
      <xdr:spPr>
        <a:xfrm>
          <a:off x="3136900" y="597154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85260" y="5935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46990</xdr:rowOff>
    </xdr:from>
    <xdr:ext cx="725170" cy="259080"/>
    <xdr:sp macro="" textlink="">
      <xdr:nvSpPr>
        <xdr:cNvPr id="71" name="テキスト ボックス 70"/>
        <xdr:cNvSpPr txBox="1"/>
      </xdr:nvSpPr>
      <xdr:spPr>
        <a:xfrm>
          <a:off x="3652520" y="570484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142240</xdr:rowOff>
    </xdr:from>
    <xdr:to>
      <xdr:col>15</xdr:col>
      <xdr:colOff>98425</xdr:colOff>
      <xdr:row>34</xdr:row>
      <xdr:rowOff>157480</xdr:rowOff>
    </xdr:to>
    <xdr:cxnSp macro="">
      <xdr:nvCxnSpPr>
        <xdr:cNvPr id="72" name="直線コネクタ 71"/>
        <xdr:cNvCxnSpPr/>
      </xdr:nvCxnSpPr>
      <xdr:spPr>
        <a:xfrm flipV="1">
          <a:off x="2237740" y="597154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861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36830</xdr:rowOff>
    </xdr:from>
    <xdr:ext cx="757555" cy="259080"/>
    <xdr:sp macro="" textlink="">
      <xdr:nvSpPr>
        <xdr:cNvPr id="74" name="テキスト ボックス 73"/>
        <xdr:cNvSpPr txBox="1"/>
      </xdr:nvSpPr>
      <xdr:spPr>
        <a:xfrm>
          <a:off x="2750820" y="60375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127000</xdr:rowOff>
    </xdr:from>
    <xdr:to>
      <xdr:col>11</xdr:col>
      <xdr:colOff>9525</xdr:colOff>
      <xdr:row>34</xdr:row>
      <xdr:rowOff>157480</xdr:rowOff>
    </xdr:to>
    <xdr:cxnSp macro="">
      <xdr:nvCxnSpPr>
        <xdr:cNvPr id="75" name="直線コネクタ 74"/>
        <xdr:cNvCxnSpPr/>
      </xdr:nvCxnSpPr>
      <xdr:spPr>
        <a:xfrm>
          <a:off x="1336040" y="5956300"/>
          <a:ext cx="901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84400" y="59283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39370</xdr:rowOff>
    </xdr:from>
    <xdr:ext cx="750570" cy="259080"/>
    <xdr:sp macro="" textlink="">
      <xdr:nvSpPr>
        <xdr:cNvPr id="77" name="テキスト ボックス 76"/>
        <xdr:cNvSpPr txBox="1"/>
      </xdr:nvSpPr>
      <xdr:spPr>
        <a:xfrm>
          <a:off x="1851660" y="569722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8524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6350</xdr:rowOff>
    </xdr:from>
    <xdr:ext cx="755015" cy="251460"/>
    <xdr:sp macro="" textlink="">
      <xdr:nvSpPr>
        <xdr:cNvPr id="79" name="テキスト ボックス 78"/>
        <xdr:cNvSpPr txBox="1"/>
      </xdr:nvSpPr>
      <xdr:spPr>
        <a:xfrm>
          <a:off x="949960" y="600710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7555" cy="259080"/>
    <xdr:sp macro="" textlink="">
      <xdr:nvSpPr>
        <xdr:cNvPr id="80" name="テキスト ボックス 79"/>
        <xdr:cNvSpPr txBox="1"/>
      </xdr:nvSpPr>
      <xdr:spPr>
        <a:xfrm>
          <a:off x="466852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9184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7555" cy="259080"/>
    <xdr:sp macro="" textlink="">
      <xdr:nvSpPr>
        <xdr:cNvPr id="83" name="テキスト ボックス 82"/>
        <xdr:cNvSpPr txBox="1"/>
      </xdr:nvSpPr>
      <xdr:spPr>
        <a:xfrm>
          <a:off x="201676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7555" cy="259080"/>
    <xdr:sp macro="" textlink="">
      <xdr:nvSpPr>
        <xdr:cNvPr id="84" name="テキスト ボックス 83"/>
        <xdr:cNvSpPr txBox="1"/>
      </xdr:nvSpPr>
      <xdr:spPr>
        <a:xfrm>
          <a:off x="11176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833620" y="61036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74930</xdr:rowOff>
    </xdr:from>
    <xdr:ext cx="757555" cy="251460"/>
    <xdr:sp macro="" textlink="">
      <xdr:nvSpPr>
        <xdr:cNvPr id="86" name="人件費該当値テキスト"/>
        <xdr:cNvSpPr txBox="1"/>
      </xdr:nvSpPr>
      <xdr:spPr>
        <a:xfrm>
          <a:off x="4975860" y="607568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8526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21590</xdr:rowOff>
    </xdr:from>
    <xdr:ext cx="725170" cy="259080"/>
    <xdr:sp macro="" textlink="">
      <xdr:nvSpPr>
        <xdr:cNvPr id="88" name="テキスト ボックス 87"/>
        <xdr:cNvSpPr txBox="1"/>
      </xdr:nvSpPr>
      <xdr:spPr>
        <a:xfrm>
          <a:off x="3652520" y="602234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861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31750</xdr:rowOff>
    </xdr:from>
    <xdr:ext cx="757555" cy="248920"/>
    <xdr:sp macro="" textlink="">
      <xdr:nvSpPr>
        <xdr:cNvPr id="90" name="テキスト ボックス 89"/>
        <xdr:cNvSpPr txBox="1"/>
      </xdr:nvSpPr>
      <xdr:spPr>
        <a:xfrm>
          <a:off x="2750820" y="568960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8440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21590</xdr:rowOff>
    </xdr:from>
    <xdr:ext cx="750570" cy="259080"/>
    <xdr:sp macro="" textlink="">
      <xdr:nvSpPr>
        <xdr:cNvPr id="92" name="テキスト ボックス 91"/>
        <xdr:cNvSpPr txBox="1"/>
      </xdr:nvSpPr>
      <xdr:spPr>
        <a:xfrm>
          <a:off x="1851660" y="60223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8524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16510</xdr:rowOff>
    </xdr:from>
    <xdr:ext cx="755015" cy="259080"/>
    <xdr:sp macro="" textlink="">
      <xdr:nvSpPr>
        <xdr:cNvPr id="94" name="テキスト ボックス 93"/>
        <xdr:cNvSpPr txBox="1"/>
      </xdr:nvSpPr>
      <xdr:spPr>
        <a:xfrm>
          <a:off x="949960" y="5674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は、令和２年度より導入された会計年度任用職員制度に伴い、これまで物件費としてきた臨時職員の共済費が人件費へと移行したことなどから減少し、分母となる経常一般財源等が普通交付税を筆頭に増加したため、数値は前年度より3.4ポイント減少する結果となった。
　今後も引続き行政改革に取組み、コスト削減に努める。</a:t>
          </a:r>
        </a:p>
      </xdr:txBody>
    </xdr:sp>
    <xdr:clientData/>
  </xdr:twoCellAnchor>
  <xdr:oneCellAnchor>
    <xdr:from>
      <xdr:col>62</xdr:col>
      <xdr:colOff>6350</xdr:colOff>
      <xdr:row>9</xdr:row>
      <xdr:rowOff>107950</xdr:rowOff>
    </xdr:from>
    <xdr:ext cx="287020" cy="225425"/>
    <xdr:sp macro="" textlink="">
      <xdr:nvSpPr>
        <xdr:cNvPr id="106" name="テキスト ボックス 105"/>
        <xdr:cNvSpPr txBox="1"/>
      </xdr:nvSpPr>
      <xdr:spPr>
        <a:xfrm>
          <a:off x="1256538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6570" cy="250190"/>
    <xdr:sp macro="" textlink="">
      <xdr:nvSpPr>
        <xdr:cNvPr id="108" name="テキスト ボックス 107"/>
        <xdr:cNvSpPr txBox="1"/>
      </xdr:nvSpPr>
      <xdr:spPr>
        <a:xfrm>
          <a:off x="1208786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6570" cy="259080"/>
    <xdr:sp macro="" textlink="">
      <xdr:nvSpPr>
        <xdr:cNvPr id="110" name="テキスト ボックス 109"/>
        <xdr:cNvSpPr txBox="1"/>
      </xdr:nvSpPr>
      <xdr:spPr>
        <a:xfrm>
          <a:off x="12087860" y="3604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6570" cy="259080"/>
    <xdr:sp macro="" textlink="">
      <xdr:nvSpPr>
        <xdr:cNvPr id="112" name="テキスト ボックス 111"/>
        <xdr:cNvSpPr txBox="1"/>
      </xdr:nvSpPr>
      <xdr:spPr>
        <a:xfrm>
          <a:off x="12087860" y="322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6570" cy="250190"/>
    <xdr:sp macro="" textlink="">
      <xdr:nvSpPr>
        <xdr:cNvPr id="114" name="テキスト ボックス 113"/>
        <xdr:cNvSpPr txBox="1"/>
      </xdr:nvSpPr>
      <xdr:spPr>
        <a:xfrm>
          <a:off x="1208786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6570" cy="259080"/>
    <xdr:sp macro="" textlink="">
      <xdr:nvSpPr>
        <xdr:cNvPr id="116" name="テキスト ボックス 115"/>
        <xdr:cNvSpPr txBox="1"/>
      </xdr:nvSpPr>
      <xdr:spPr>
        <a:xfrm>
          <a:off x="12087860" y="246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6570" cy="259080"/>
    <xdr:sp macro="" textlink="">
      <xdr:nvSpPr>
        <xdr:cNvPr id="118" name="テキスト ボックス 117"/>
        <xdr:cNvSpPr txBox="1"/>
      </xdr:nvSpPr>
      <xdr:spPr>
        <a:xfrm>
          <a:off x="12087860" y="208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6570" cy="250190"/>
    <xdr:sp macro="" textlink="">
      <xdr:nvSpPr>
        <xdr:cNvPr id="120" name="テキスト ボックス 119"/>
        <xdr:cNvSpPr txBox="1"/>
      </xdr:nvSpPr>
      <xdr:spPr>
        <a:xfrm>
          <a:off x="1208786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718280" y="21386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3810</xdr:rowOff>
    </xdr:from>
    <xdr:ext cx="757555" cy="259080"/>
    <xdr:sp macro="" textlink="">
      <xdr:nvSpPr>
        <xdr:cNvPr id="123" name="物件費最小値テキスト"/>
        <xdr:cNvSpPr txBox="1"/>
      </xdr:nvSpPr>
      <xdr:spPr>
        <a:xfrm>
          <a:off x="16807180" y="3604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62938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167640</xdr:rowOff>
    </xdr:from>
    <xdr:ext cx="757555" cy="250190"/>
    <xdr:sp macro="" textlink="">
      <xdr:nvSpPr>
        <xdr:cNvPr id="125" name="物件費最大値テキスト"/>
        <xdr:cNvSpPr txBox="1"/>
      </xdr:nvSpPr>
      <xdr:spPr>
        <a:xfrm>
          <a:off x="16807180" y="188214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629380" y="21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19</xdr:row>
      <xdr:rowOff>62230</xdr:rowOff>
    </xdr:to>
    <xdr:cxnSp macro="">
      <xdr:nvCxnSpPr>
        <xdr:cNvPr id="127" name="直線コネクタ 126"/>
        <xdr:cNvCxnSpPr/>
      </xdr:nvCxnSpPr>
      <xdr:spPr>
        <a:xfrm flipV="1">
          <a:off x="15869920" y="3060700"/>
          <a:ext cx="84836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8890</xdr:rowOff>
    </xdr:from>
    <xdr:ext cx="757555" cy="248920"/>
    <xdr:sp macro="" textlink="">
      <xdr:nvSpPr>
        <xdr:cNvPr id="128" name="物件費平均値テキスト"/>
        <xdr:cNvSpPr txBox="1"/>
      </xdr:nvSpPr>
      <xdr:spPr>
        <a:xfrm>
          <a:off x="16807180" y="2580640"/>
          <a:ext cx="757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66748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62230</xdr:rowOff>
    </xdr:to>
    <xdr:cxnSp macro="">
      <xdr:nvCxnSpPr>
        <xdr:cNvPr id="130" name="直線コネクタ 129"/>
        <xdr:cNvCxnSpPr/>
      </xdr:nvCxnSpPr>
      <xdr:spPr>
        <a:xfrm>
          <a:off x="14968220" y="3266440"/>
          <a:ext cx="9017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81912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157480</xdr:rowOff>
    </xdr:from>
    <xdr:ext cx="736600" cy="248920"/>
    <xdr:sp macro="" textlink="">
      <xdr:nvSpPr>
        <xdr:cNvPr id="132" name="テキスト ボックス 131"/>
        <xdr:cNvSpPr txBox="1"/>
      </xdr:nvSpPr>
      <xdr:spPr>
        <a:xfrm>
          <a:off x="15483840" y="25577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96520</xdr:rowOff>
    </xdr:from>
    <xdr:to>
      <xdr:col>73</xdr:col>
      <xdr:colOff>180975</xdr:colOff>
      <xdr:row>19</xdr:row>
      <xdr:rowOff>8890</xdr:rowOff>
    </xdr:to>
    <xdr:cxnSp macro="">
      <xdr:nvCxnSpPr>
        <xdr:cNvPr id="133" name="直線コネクタ 132"/>
        <xdr:cNvCxnSpPr/>
      </xdr:nvCxnSpPr>
      <xdr:spPr>
        <a:xfrm>
          <a:off x="14069060" y="318262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917420" y="2804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1270</xdr:rowOff>
    </xdr:from>
    <xdr:ext cx="762000" cy="259080"/>
    <xdr:sp macro="" textlink="">
      <xdr:nvSpPr>
        <xdr:cNvPr id="135" name="テキスト ボックス 134"/>
        <xdr:cNvSpPr txBox="1"/>
      </xdr:nvSpPr>
      <xdr:spPr>
        <a:xfrm>
          <a:off x="1458468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96520</xdr:rowOff>
    </xdr:from>
    <xdr:to>
      <xdr:col>69</xdr:col>
      <xdr:colOff>92075</xdr:colOff>
      <xdr:row>18</xdr:row>
      <xdr:rowOff>96520</xdr:rowOff>
    </xdr:to>
    <xdr:cxnSp macro="">
      <xdr:nvCxnSpPr>
        <xdr:cNvPr id="136" name="直線コネクタ 135"/>
        <xdr:cNvCxnSpPr/>
      </xdr:nvCxnSpPr>
      <xdr:spPr>
        <a:xfrm>
          <a:off x="13169900" y="318262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401826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142240</xdr:rowOff>
    </xdr:from>
    <xdr:ext cx="750570" cy="259080"/>
    <xdr:sp macro="" textlink="">
      <xdr:nvSpPr>
        <xdr:cNvPr id="138" name="テキスト ボックス 137"/>
        <xdr:cNvSpPr txBox="1"/>
      </xdr:nvSpPr>
      <xdr:spPr>
        <a:xfrm>
          <a:off x="13682980" y="25425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3116560" y="2758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127000</xdr:rowOff>
    </xdr:from>
    <xdr:ext cx="757555" cy="259080"/>
    <xdr:sp macro="" textlink="">
      <xdr:nvSpPr>
        <xdr:cNvPr id="140" name="テキスト ボックス 139"/>
        <xdr:cNvSpPr txBox="1"/>
      </xdr:nvSpPr>
      <xdr:spPr>
        <a:xfrm>
          <a:off x="12783820" y="25273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2" name="テキスト ボックス 141"/>
        <xdr:cNvSpPr txBox="1"/>
      </xdr:nvSpPr>
      <xdr:spPr>
        <a:xfrm>
          <a:off x="156514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3" name="テキスト ボックス 142"/>
        <xdr:cNvSpPr txBox="1"/>
      </xdr:nvSpPr>
      <xdr:spPr>
        <a:xfrm>
          <a:off x="147497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0570" cy="259080"/>
    <xdr:sp macro="" textlink="">
      <xdr:nvSpPr>
        <xdr:cNvPr id="145" name="テキスト ボックス 144"/>
        <xdr:cNvSpPr txBox="1"/>
      </xdr:nvSpPr>
      <xdr:spPr>
        <a:xfrm>
          <a:off x="1294892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66748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67310</xdr:rowOff>
    </xdr:from>
    <xdr:ext cx="757555" cy="259080"/>
    <xdr:sp macro="" textlink="">
      <xdr:nvSpPr>
        <xdr:cNvPr id="147" name="物件費該当値テキスト"/>
        <xdr:cNvSpPr txBox="1"/>
      </xdr:nvSpPr>
      <xdr:spPr>
        <a:xfrm>
          <a:off x="16807180" y="298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8" name="楕円 147"/>
        <xdr:cNvSpPr/>
      </xdr:nvSpPr>
      <xdr:spPr>
        <a:xfrm>
          <a:off x="1581912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97790</xdr:rowOff>
    </xdr:from>
    <xdr:ext cx="736600" cy="251460"/>
    <xdr:sp macro="" textlink="">
      <xdr:nvSpPr>
        <xdr:cNvPr id="149" name="テキスト ボックス 148"/>
        <xdr:cNvSpPr txBox="1"/>
      </xdr:nvSpPr>
      <xdr:spPr>
        <a:xfrm>
          <a:off x="15483840" y="33553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50" name="楕円 149"/>
        <xdr:cNvSpPr/>
      </xdr:nvSpPr>
      <xdr:spPr>
        <a:xfrm>
          <a:off x="14917420" y="32156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44450</xdr:rowOff>
    </xdr:from>
    <xdr:ext cx="762000" cy="259080"/>
    <xdr:sp macro="" textlink="">
      <xdr:nvSpPr>
        <xdr:cNvPr id="151" name="テキスト ボックス 150"/>
        <xdr:cNvSpPr txBox="1"/>
      </xdr:nvSpPr>
      <xdr:spPr>
        <a:xfrm>
          <a:off x="14584680" y="330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401826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132080</xdr:rowOff>
    </xdr:from>
    <xdr:ext cx="750570" cy="251460"/>
    <xdr:sp macro="" textlink="">
      <xdr:nvSpPr>
        <xdr:cNvPr id="153" name="テキスト ボックス 152"/>
        <xdr:cNvSpPr txBox="1"/>
      </xdr:nvSpPr>
      <xdr:spPr>
        <a:xfrm>
          <a:off x="13682980" y="321818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xdr:cNvSpPr/>
      </xdr:nvSpPr>
      <xdr:spPr>
        <a:xfrm>
          <a:off x="13116560" y="3131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132080</xdr:rowOff>
    </xdr:from>
    <xdr:ext cx="757555" cy="251460"/>
    <xdr:sp macro="" textlink="">
      <xdr:nvSpPr>
        <xdr:cNvPr id="155" name="テキスト ボックス 154"/>
        <xdr:cNvSpPr txBox="1"/>
      </xdr:nvSpPr>
      <xdr:spPr>
        <a:xfrm>
          <a:off x="12783820" y="321818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扶助費は、類似団体内平均及び全国平均、山梨県平均と比較して、すべて大幅に下回っている。
　 前年度よりも0.6ポイント減少し、その主な要因としては、児童手当費及び児童扶養手当費が減少したことと、当市は都心に近いという立地条件もあり、例年同様に生活保護費の額が周囲と比べて低く抑えられているためと考えられる。
　今後においても、資格審査等の適正化を徹底するなど前年度に引続き財政圧迫を抑えるよう努める。</a:t>
          </a:r>
        </a:p>
      </xdr:txBody>
    </xdr:sp>
    <xdr:clientData/>
  </xdr:twoCellAnchor>
  <xdr:oneCellAnchor>
    <xdr:from>
      <xdr:col>3</xdr:col>
      <xdr:colOff>123825</xdr:colOff>
      <xdr:row>49</xdr:row>
      <xdr:rowOff>107950</xdr:rowOff>
    </xdr:from>
    <xdr:ext cx="287020" cy="225425"/>
    <xdr:sp macro="" textlink="">
      <xdr:nvSpPr>
        <xdr:cNvPr id="167" name="テキスト ボックス 166"/>
        <xdr:cNvSpPr txBox="1"/>
      </xdr:nvSpPr>
      <xdr:spPr>
        <a:xfrm>
          <a:off x="73152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0190"/>
    <xdr:sp macro="" textlink="">
      <xdr:nvSpPr>
        <xdr:cNvPr id="169" name="テキスト ボックス 168"/>
        <xdr:cNvSpPr txBox="1"/>
      </xdr:nvSpPr>
      <xdr:spPr>
        <a:xfrm>
          <a:off x="256540" y="10843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9620" y="10699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1015" cy="250190"/>
    <xdr:sp macro="" textlink="">
      <xdr:nvSpPr>
        <xdr:cNvPr id="171" name="テキスト ボックス 170"/>
        <xdr:cNvSpPr txBox="1"/>
      </xdr:nvSpPr>
      <xdr:spPr>
        <a:xfrm>
          <a:off x="256540" y="105575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9620" y="10414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1015" cy="250190"/>
    <xdr:sp macro="" textlink="">
      <xdr:nvSpPr>
        <xdr:cNvPr id="173" name="テキスト ボックス 172"/>
        <xdr:cNvSpPr txBox="1"/>
      </xdr:nvSpPr>
      <xdr:spPr>
        <a:xfrm>
          <a:off x="256540" y="102717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9620" y="10128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1015" cy="250190"/>
    <xdr:sp macro="" textlink="">
      <xdr:nvSpPr>
        <xdr:cNvPr id="175" name="テキスト ボックス 174"/>
        <xdr:cNvSpPr txBox="1"/>
      </xdr:nvSpPr>
      <xdr:spPr>
        <a:xfrm>
          <a:off x="256540" y="99860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0190"/>
    <xdr:sp macro="" textlink="">
      <xdr:nvSpPr>
        <xdr:cNvPr id="177" name="テキスト ボックス 176"/>
        <xdr:cNvSpPr txBox="1"/>
      </xdr:nvSpPr>
      <xdr:spPr>
        <a:xfrm>
          <a:off x="256540" y="9700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9620" y="9556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1015" cy="250190"/>
    <xdr:sp macro="" textlink="">
      <xdr:nvSpPr>
        <xdr:cNvPr id="179" name="テキスト ボックス 178"/>
        <xdr:cNvSpPr txBox="1"/>
      </xdr:nvSpPr>
      <xdr:spPr>
        <a:xfrm>
          <a:off x="256540" y="94145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962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1015" cy="250190"/>
    <xdr:sp macro="" textlink="">
      <xdr:nvSpPr>
        <xdr:cNvPr id="181" name="テキスト ボックス 180"/>
        <xdr:cNvSpPr txBox="1"/>
      </xdr:nvSpPr>
      <xdr:spPr>
        <a:xfrm>
          <a:off x="256540" y="91287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9620" y="8985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1015" cy="250190"/>
    <xdr:sp macro="" textlink="">
      <xdr:nvSpPr>
        <xdr:cNvPr id="183" name="テキスト ボックス 182"/>
        <xdr:cNvSpPr txBox="1"/>
      </xdr:nvSpPr>
      <xdr:spPr>
        <a:xfrm>
          <a:off x="256540" y="884301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0190"/>
    <xdr:sp macro="" textlink="">
      <xdr:nvSpPr>
        <xdr:cNvPr id="185" name="テキスト ボックス 184"/>
        <xdr:cNvSpPr txBox="1"/>
      </xdr:nvSpPr>
      <xdr:spPr>
        <a:xfrm>
          <a:off x="256540" y="8557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86960" y="912812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60960</xdr:rowOff>
    </xdr:from>
    <xdr:ext cx="757555" cy="259080"/>
    <xdr:sp macro="" textlink="">
      <xdr:nvSpPr>
        <xdr:cNvPr id="188" name="扶助費最小値テキスト"/>
        <xdr:cNvSpPr txBox="1"/>
      </xdr:nvSpPr>
      <xdr:spPr>
        <a:xfrm>
          <a:off x="4975860" y="105194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95520" y="105473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127635</xdr:rowOff>
    </xdr:from>
    <xdr:ext cx="757555" cy="259080"/>
    <xdr:sp macro="" textlink="">
      <xdr:nvSpPr>
        <xdr:cNvPr id="190" name="扶助費最大値テキスト"/>
        <xdr:cNvSpPr txBox="1"/>
      </xdr:nvSpPr>
      <xdr:spPr>
        <a:xfrm>
          <a:off x="4975860" y="88715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95520" y="912812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146050</xdr:rowOff>
    </xdr:to>
    <xdr:cxnSp macro="">
      <xdr:nvCxnSpPr>
        <xdr:cNvPr id="192" name="直線コネクタ 191"/>
        <xdr:cNvCxnSpPr/>
      </xdr:nvCxnSpPr>
      <xdr:spPr>
        <a:xfrm flipV="1">
          <a:off x="4036060" y="9175750"/>
          <a:ext cx="8509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162560</xdr:rowOff>
    </xdr:from>
    <xdr:ext cx="757555" cy="259080"/>
    <xdr:sp macro="" textlink="">
      <xdr:nvSpPr>
        <xdr:cNvPr id="193" name="扶助費平均値テキスト"/>
        <xdr:cNvSpPr txBox="1"/>
      </xdr:nvSpPr>
      <xdr:spPr>
        <a:xfrm>
          <a:off x="4975860" y="959231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833620" y="9620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146050</xdr:rowOff>
    </xdr:to>
    <xdr:cxnSp macro="">
      <xdr:nvCxnSpPr>
        <xdr:cNvPr id="195" name="直線コネクタ 194"/>
        <xdr:cNvCxnSpPr/>
      </xdr:nvCxnSpPr>
      <xdr:spPr>
        <a:xfrm>
          <a:off x="3136900" y="9175750"/>
          <a:ext cx="8991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85260" y="9715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25170" cy="251460"/>
    <xdr:sp macro="" textlink="">
      <xdr:nvSpPr>
        <xdr:cNvPr id="197" name="テキスト ボックス 196"/>
        <xdr:cNvSpPr txBox="1"/>
      </xdr:nvSpPr>
      <xdr:spPr>
        <a:xfrm>
          <a:off x="3652520" y="9801860"/>
          <a:ext cx="725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88900</xdr:rowOff>
    </xdr:from>
    <xdr:to>
      <xdr:col>15</xdr:col>
      <xdr:colOff>98425</xdr:colOff>
      <xdr:row>53</xdr:row>
      <xdr:rowOff>88900</xdr:rowOff>
    </xdr:to>
    <xdr:cxnSp macro="">
      <xdr:nvCxnSpPr>
        <xdr:cNvPr id="198" name="直線コネクタ 197"/>
        <xdr:cNvCxnSpPr/>
      </xdr:nvCxnSpPr>
      <xdr:spPr>
        <a:xfrm>
          <a:off x="2237740" y="91757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861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124460</xdr:rowOff>
    </xdr:from>
    <xdr:ext cx="757555" cy="259080"/>
    <xdr:sp macro="" textlink="">
      <xdr:nvSpPr>
        <xdr:cNvPr id="200" name="テキスト ボックス 199"/>
        <xdr:cNvSpPr txBox="1"/>
      </xdr:nvSpPr>
      <xdr:spPr>
        <a:xfrm>
          <a:off x="2750820" y="9725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69850</xdr:rowOff>
    </xdr:from>
    <xdr:to>
      <xdr:col>11</xdr:col>
      <xdr:colOff>9525</xdr:colOff>
      <xdr:row>53</xdr:row>
      <xdr:rowOff>88900</xdr:rowOff>
    </xdr:to>
    <xdr:cxnSp macro="">
      <xdr:nvCxnSpPr>
        <xdr:cNvPr id="201" name="直線コネクタ 200"/>
        <xdr:cNvCxnSpPr/>
      </xdr:nvCxnSpPr>
      <xdr:spPr>
        <a:xfrm>
          <a:off x="1336040" y="9156700"/>
          <a:ext cx="901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29210</xdr:rowOff>
    </xdr:from>
    <xdr:to>
      <xdr:col>11</xdr:col>
      <xdr:colOff>60325</xdr:colOff>
      <xdr:row>56</xdr:row>
      <xdr:rowOff>130175</xdr:rowOff>
    </xdr:to>
    <xdr:sp macro="" textlink="">
      <xdr:nvSpPr>
        <xdr:cNvPr id="202" name="フローチャート: 判断 201"/>
        <xdr:cNvSpPr/>
      </xdr:nvSpPr>
      <xdr:spPr>
        <a:xfrm>
          <a:off x="2184400" y="963041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114935</xdr:rowOff>
    </xdr:from>
    <xdr:ext cx="750570" cy="259080"/>
    <xdr:sp macro="" textlink="">
      <xdr:nvSpPr>
        <xdr:cNvPr id="203" name="テキスト ボックス 202"/>
        <xdr:cNvSpPr txBox="1"/>
      </xdr:nvSpPr>
      <xdr:spPr>
        <a:xfrm>
          <a:off x="1851660" y="97161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8524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105410</xdr:rowOff>
    </xdr:from>
    <xdr:ext cx="755015" cy="259080"/>
    <xdr:sp macro="" textlink="">
      <xdr:nvSpPr>
        <xdr:cNvPr id="205" name="テキスト ボックス 204"/>
        <xdr:cNvSpPr txBox="1"/>
      </xdr:nvSpPr>
      <xdr:spPr>
        <a:xfrm>
          <a:off x="949960" y="97066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7555" cy="259080"/>
    <xdr:sp macro="" textlink="">
      <xdr:nvSpPr>
        <xdr:cNvPr id="206" name="テキスト ボックス 205"/>
        <xdr:cNvSpPr txBox="1"/>
      </xdr:nvSpPr>
      <xdr:spPr>
        <a:xfrm>
          <a:off x="466852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8" name="テキスト ボックス 207"/>
        <xdr:cNvSpPr txBox="1"/>
      </xdr:nvSpPr>
      <xdr:spPr>
        <a:xfrm>
          <a:off x="29184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7555" cy="259080"/>
    <xdr:sp macro="" textlink="">
      <xdr:nvSpPr>
        <xdr:cNvPr id="209" name="テキスト ボックス 208"/>
        <xdr:cNvSpPr txBox="1"/>
      </xdr:nvSpPr>
      <xdr:spPr>
        <a:xfrm>
          <a:off x="201676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7555" cy="259080"/>
    <xdr:sp macro="" textlink="">
      <xdr:nvSpPr>
        <xdr:cNvPr id="210" name="テキスト ボックス 209"/>
        <xdr:cNvSpPr txBox="1"/>
      </xdr:nvSpPr>
      <xdr:spPr>
        <a:xfrm>
          <a:off x="11176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11" name="楕円 210"/>
        <xdr:cNvSpPr/>
      </xdr:nvSpPr>
      <xdr:spPr>
        <a:xfrm>
          <a:off x="4833620" y="91249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118110</xdr:rowOff>
    </xdr:from>
    <xdr:ext cx="757555" cy="259080"/>
    <xdr:sp macro="" textlink="">
      <xdr:nvSpPr>
        <xdr:cNvPr id="212" name="扶助費該当値テキスト"/>
        <xdr:cNvSpPr txBox="1"/>
      </xdr:nvSpPr>
      <xdr:spPr>
        <a:xfrm>
          <a:off x="4975860" y="90335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3" name="楕円 212"/>
        <xdr:cNvSpPr/>
      </xdr:nvSpPr>
      <xdr:spPr>
        <a:xfrm>
          <a:off x="3985260" y="9182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35560</xdr:rowOff>
    </xdr:from>
    <xdr:ext cx="725170" cy="259080"/>
    <xdr:sp macro="" textlink="">
      <xdr:nvSpPr>
        <xdr:cNvPr id="214" name="テキスト ボックス 213"/>
        <xdr:cNvSpPr txBox="1"/>
      </xdr:nvSpPr>
      <xdr:spPr>
        <a:xfrm>
          <a:off x="3652520" y="89509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15" name="楕円 214"/>
        <xdr:cNvSpPr/>
      </xdr:nvSpPr>
      <xdr:spPr>
        <a:xfrm>
          <a:off x="30861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149860</xdr:rowOff>
    </xdr:from>
    <xdr:ext cx="757555" cy="259080"/>
    <xdr:sp macro="" textlink="">
      <xdr:nvSpPr>
        <xdr:cNvPr id="216" name="テキスト ボックス 215"/>
        <xdr:cNvSpPr txBox="1"/>
      </xdr:nvSpPr>
      <xdr:spPr>
        <a:xfrm>
          <a:off x="2750820" y="8893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17" name="楕円 216"/>
        <xdr:cNvSpPr/>
      </xdr:nvSpPr>
      <xdr:spPr>
        <a:xfrm>
          <a:off x="2184400" y="91249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149860</xdr:rowOff>
    </xdr:from>
    <xdr:ext cx="750570" cy="259080"/>
    <xdr:sp macro="" textlink="">
      <xdr:nvSpPr>
        <xdr:cNvPr id="218" name="テキスト ボックス 217"/>
        <xdr:cNvSpPr txBox="1"/>
      </xdr:nvSpPr>
      <xdr:spPr>
        <a:xfrm>
          <a:off x="1851660" y="88938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8524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130810</xdr:rowOff>
    </xdr:from>
    <xdr:ext cx="755015" cy="259080"/>
    <xdr:sp macro="" textlink="">
      <xdr:nvSpPr>
        <xdr:cNvPr id="220" name="テキスト ボックス 219"/>
        <xdr:cNvSpPr txBox="1"/>
      </xdr:nvSpPr>
      <xdr:spPr>
        <a:xfrm>
          <a:off x="949960" y="8874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その他としては、類似団体内平均、全国平均及び山梨県平均を上回る結果となった。</a:t>
          </a:r>
        </a:p>
        <a:p>
          <a:r>
            <a:rPr kumimoji="1" lang="ja-JP" altLang="en-US" sz="1100">
              <a:latin typeface="ＭＳ Ｐゴシック"/>
              <a:ea typeface="ＭＳ Ｐゴシック"/>
            </a:rPr>
            <a:t>　また、分母となる経常一般財源等が普通交付税を筆頭に増加し、分子を構成する要素については、赤道路線に係る維持補修の減少や後期高齢者医療特別会計への繰出金が減少したことなどから数値が若干減少した。</a:t>
          </a:r>
        </a:p>
        <a:p>
          <a:r>
            <a:rPr kumimoji="1" lang="ja-JP" altLang="en-US" sz="1100">
              <a:latin typeface="ＭＳ Ｐゴシック"/>
              <a:ea typeface="ＭＳ Ｐゴシック"/>
            </a:rPr>
            <a:t>　今後も財政負担を軽減するため、保険料や使用料等の改定及び徴収率向上に努める。</a:t>
          </a:r>
        </a:p>
      </xdr:txBody>
    </xdr:sp>
    <xdr:clientData/>
  </xdr:twoCellAnchor>
  <xdr:oneCellAnchor>
    <xdr:from>
      <xdr:col>62</xdr:col>
      <xdr:colOff>6350</xdr:colOff>
      <xdr:row>49</xdr:row>
      <xdr:rowOff>107950</xdr:rowOff>
    </xdr:from>
    <xdr:ext cx="287020" cy="225425"/>
    <xdr:sp macro="" textlink="">
      <xdr:nvSpPr>
        <xdr:cNvPr id="232" name="テキスト ボックス 231"/>
        <xdr:cNvSpPr txBox="1"/>
      </xdr:nvSpPr>
      <xdr:spPr>
        <a:xfrm>
          <a:off x="1256538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6570" cy="250190"/>
    <xdr:sp macro="" textlink="">
      <xdr:nvSpPr>
        <xdr:cNvPr id="234" name="テキスト ボックス 233"/>
        <xdr:cNvSpPr txBox="1"/>
      </xdr:nvSpPr>
      <xdr:spPr>
        <a:xfrm>
          <a:off x="1208786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6570" cy="259080"/>
    <xdr:sp macro="" textlink="">
      <xdr:nvSpPr>
        <xdr:cNvPr id="236" name="テキスト ボックス 235"/>
        <xdr:cNvSpPr txBox="1"/>
      </xdr:nvSpPr>
      <xdr:spPr>
        <a:xfrm>
          <a:off x="1208786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6570" cy="259080"/>
    <xdr:sp macro="" textlink="">
      <xdr:nvSpPr>
        <xdr:cNvPr id="238" name="テキスト ボックス 237"/>
        <xdr:cNvSpPr txBox="1"/>
      </xdr:nvSpPr>
      <xdr:spPr>
        <a:xfrm>
          <a:off x="1208786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6570" cy="250190"/>
    <xdr:sp macro="" textlink="">
      <xdr:nvSpPr>
        <xdr:cNvPr id="240" name="テキスト ボックス 239"/>
        <xdr:cNvSpPr txBox="1"/>
      </xdr:nvSpPr>
      <xdr:spPr>
        <a:xfrm>
          <a:off x="1208786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6570" cy="259080"/>
    <xdr:sp macro="" textlink="">
      <xdr:nvSpPr>
        <xdr:cNvPr id="242" name="テキスト ボックス 241"/>
        <xdr:cNvSpPr txBox="1"/>
      </xdr:nvSpPr>
      <xdr:spPr>
        <a:xfrm>
          <a:off x="1208786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6570" cy="259080"/>
    <xdr:sp macro="" textlink="">
      <xdr:nvSpPr>
        <xdr:cNvPr id="244" name="テキスト ボックス 243"/>
        <xdr:cNvSpPr txBox="1"/>
      </xdr:nvSpPr>
      <xdr:spPr>
        <a:xfrm>
          <a:off x="1208786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6570" cy="250190"/>
    <xdr:sp macro="" textlink="">
      <xdr:nvSpPr>
        <xdr:cNvPr id="246" name="テキスト ボックス 245"/>
        <xdr:cNvSpPr txBox="1"/>
      </xdr:nvSpPr>
      <xdr:spPr>
        <a:xfrm>
          <a:off x="1208786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718280" y="91821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57555" cy="259080"/>
    <xdr:sp macro="" textlink="">
      <xdr:nvSpPr>
        <xdr:cNvPr id="249" name="その他最小値テキスト"/>
        <xdr:cNvSpPr txBox="1"/>
      </xdr:nvSpPr>
      <xdr:spPr>
        <a:xfrm>
          <a:off x="16807180" y="10665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62938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10160</xdr:rowOff>
    </xdr:from>
    <xdr:ext cx="757555" cy="259080"/>
    <xdr:sp macro="" textlink="">
      <xdr:nvSpPr>
        <xdr:cNvPr id="251" name="その他最大値テキスト"/>
        <xdr:cNvSpPr txBox="1"/>
      </xdr:nvSpPr>
      <xdr:spPr>
        <a:xfrm>
          <a:off x="16807180" y="8925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629380" y="918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31750</xdr:rowOff>
    </xdr:to>
    <xdr:cxnSp macro="">
      <xdr:nvCxnSpPr>
        <xdr:cNvPr id="253" name="直線コネクタ 252"/>
        <xdr:cNvCxnSpPr/>
      </xdr:nvCxnSpPr>
      <xdr:spPr>
        <a:xfrm flipV="1">
          <a:off x="15869920" y="9753600"/>
          <a:ext cx="8483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80010</xdr:rowOff>
    </xdr:from>
    <xdr:ext cx="757555" cy="259080"/>
    <xdr:sp macro="" textlink="">
      <xdr:nvSpPr>
        <xdr:cNvPr id="254" name="その他平均値テキスト"/>
        <xdr:cNvSpPr txBox="1"/>
      </xdr:nvSpPr>
      <xdr:spPr>
        <a:xfrm>
          <a:off x="16807180" y="950976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66748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31750</xdr:rowOff>
    </xdr:to>
    <xdr:cxnSp macro="">
      <xdr:nvCxnSpPr>
        <xdr:cNvPr id="256" name="直線コネクタ 255"/>
        <xdr:cNvCxnSpPr/>
      </xdr:nvCxnSpPr>
      <xdr:spPr>
        <a:xfrm>
          <a:off x="14968220" y="980440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81912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168910</xdr:rowOff>
    </xdr:from>
    <xdr:ext cx="736600" cy="248920"/>
    <xdr:sp macro="" textlink="">
      <xdr:nvSpPr>
        <xdr:cNvPr id="258" name="テキスト ボックス 257"/>
        <xdr:cNvSpPr txBox="1"/>
      </xdr:nvSpPr>
      <xdr:spPr>
        <a:xfrm>
          <a:off x="15483840" y="99415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127000</xdr:rowOff>
    </xdr:from>
    <xdr:to>
      <xdr:col>73</xdr:col>
      <xdr:colOff>180975</xdr:colOff>
      <xdr:row>57</xdr:row>
      <xdr:rowOff>31750</xdr:rowOff>
    </xdr:to>
    <xdr:cxnSp macro="">
      <xdr:nvCxnSpPr>
        <xdr:cNvPr id="259" name="直線コネクタ 258"/>
        <xdr:cNvCxnSpPr/>
      </xdr:nvCxnSpPr>
      <xdr:spPr>
        <a:xfrm>
          <a:off x="14069060" y="972820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917420" y="9918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60960</xdr:rowOff>
    </xdr:from>
    <xdr:ext cx="762000" cy="259080"/>
    <xdr:sp macro="" textlink="">
      <xdr:nvSpPr>
        <xdr:cNvPr id="261" name="テキスト ボックス 260"/>
        <xdr:cNvSpPr txBox="1"/>
      </xdr:nvSpPr>
      <xdr:spPr>
        <a:xfrm>
          <a:off x="1458468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62" name="直線コネクタ 261"/>
        <xdr:cNvCxnSpPr/>
      </xdr:nvCxnSpPr>
      <xdr:spPr>
        <a:xfrm>
          <a:off x="13169900" y="97282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401826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73660</xdr:rowOff>
    </xdr:from>
    <xdr:ext cx="750570" cy="259080"/>
    <xdr:sp macro="" textlink="">
      <xdr:nvSpPr>
        <xdr:cNvPr id="264" name="テキスト ボックス 263"/>
        <xdr:cNvSpPr txBox="1"/>
      </xdr:nvSpPr>
      <xdr:spPr>
        <a:xfrm>
          <a:off x="13682980" y="100177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3116560" y="9893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35560</xdr:rowOff>
    </xdr:from>
    <xdr:ext cx="757555" cy="259080"/>
    <xdr:sp macro="" textlink="">
      <xdr:nvSpPr>
        <xdr:cNvPr id="266" name="テキスト ボックス 265"/>
        <xdr:cNvSpPr txBox="1"/>
      </xdr:nvSpPr>
      <xdr:spPr>
        <a:xfrm>
          <a:off x="12783820" y="9979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8" name="テキスト ボックス 267"/>
        <xdr:cNvSpPr txBox="1"/>
      </xdr:nvSpPr>
      <xdr:spPr>
        <a:xfrm>
          <a:off x="156514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9" name="テキスト ボックス 268"/>
        <xdr:cNvSpPr txBox="1"/>
      </xdr:nvSpPr>
      <xdr:spPr>
        <a:xfrm>
          <a:off x="147497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0570" cy="259080"/>
    <xdr:sp macro="" textlink="">
      <xdr:nvSpPr>
        <xdr:cNvPr id="271" name="テキスト ボックス 270"/>
        <xdr:cNvSpPr txBox="1"/>
      </xdr:nvSpPr>
      <xdr:spPr>
        <a:xfrm>
          <a:off x="1294892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2" name="楕円 271"/>
        <xdr:cNvSpPr/>
      </xdr:nvSpPr>
      <xdr:spPr>
        <a:xfrm>
          <a:off x="1666748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73660</xdr:rowOff>
    </xdr:from>
    <xdr:ext cx="757555" cy="259080"/>
    <xdr:sp macro="" textlink="">
      <xdr:nvSpPr>
        <xdr:cNvPr id="273" name="その他該当値テキスト"/>
        <xdr:cNvSpPr txBox="1"/>
      </xdr:nvSpPr>
      <xdr:spPr>
        <a:xfrm>
          <a:off x="16807180" y="9674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81912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75" name="テキスト ボックス 274"/>
        <xdr:cNvSpPr txBox="1"/>
      </xdr:nvSpPr>
      <xdr:spPr>
        <a:xfrm>
          <a:off x="1548384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917420" y="9753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77" name="テキスト ボックス 276"/>
        <xdr:cNvSpPr txBox="1"/>
      </xdr:nvSpPr>
      <xdr:spPr>
        <a:xfrm>
          <a:off x="1458468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401826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16510</xdr:rowOff>
    </xdr:from>
    <xdr:ext cx="750570" cy="259080"/>
    <xdr:sp macro="" textlink="">
      <xdr:nvSpPr>
        <xdr:cNvPr id="279" name="テキスト ボックス 278"/>
        <xdr:cNvSpPr txBox="1"/>
      </xdr:nvSpPr>
      <xdr:spPr>
        <a:xfrm>
          <a:off x="13682980" y="9446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3116560" y="9677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16510</xdr:rowOff>
    </xdr:from>
    <xdr:ext cx="757555" cy="259080"/>
    <xdr:sp macro="" textlink="">
      <xdr:nvSpPr>
        <xdr:cNvPr id="281" name="テキスト ボックス 280"/>
        <xdr:cNvSpPr txBox="1"/>
      </xdr:nvSpPr>
      <xdr:spPr>
        <a:xfrm>
          <a:off x="12783820" y="944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補助費等は、前年度から1.0ポイント増加したものの、類似団体内平均及び全国平均、山梨県平均と比較してすべて大きく下回っている。
　主な要因としては、例年通り各種団体への補助金などを適正に交付しているためと考えられる。
　今後においても、補助金交付の適正化を徹底するなど前年度に引続き財政圧迫を抑えるよう努める。</a:t>
          </a:r>
        </a:p>
      </xdr:txBody>
    </xdr:sp>
    <xdr:clientData/>
  </xdr:twoCellAnchor>
  <xdr:oneCellAnchor>
    <xdr:from>
      <xdr:col>62</xdr:col>
      <xdr:colOff>6350</xdr:colOff>
      <xdr:row>29</xdr:row>
      <xdr:rowOff>107950</xdr:rowOff>
    </xdr:from>
    <xdr:ext cx="287020" cy="225425"/>
    <xdr:sp macro="" textlink="">
      <xdr:nvSpPr>
        <xdr:cNvPr id="293" name="テキスト ボックス 292"/>
        <xdr:cNvSpPr txBox="1"/>
      </xdr:nvSpPr>
      <xdr:spPr>
        <a:xfrm>
          <a:off x="1256538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6570" cy="250190"/>
    <xdr:sp macro="" textlink="">
      <xdr:nvSpPr>
        <xdr:cNvPr id="295" name="テキスト ボックス 294"/>
        <xdr:cNvSpPr txBox="1"/>
      </xdr:nvSpPr>
      <xdr:spPr>
        <a:xfrm>
          <a:off x="1208786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6570" cy="250190"/>
    <xdr:sp macro="" textlink="">
      <xdr:nvSpPr>
        <xdr:cNvPr id="297" name="テキスト ボックス 296"/>
        <xdr:cNvSpPr txBox="1"/>
      </xdr:nvSpPr>
      <xdr:spPr>
        <a:xfrm>
          <a:off x="1208786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6570" cy="250190"/>
    <xdr:sp macro="" textlink="">
      <xdr:nvSpPr>
        <xdr:cNvPr id="299" name="テキスト ボックス 298"/>
        <xdr:cNvSpPr txBox="1"/>
      </xdr:nvSpPr>
      <xdr:spPr>
        <a:xfrm>
          <a:off x="1208786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6570" cy="250190"/>
    <xdr:sp macro="" textlink="">
      <xdr:nvSpPr>
        <xdr:cNvPr id="301" name="テキスト ボックス 300"/>
        <xdr:cNvSpPr txBox="1"/>
      </xdr:nvSpPr>
      <xdr:spPr>
        <a:xfrm>
          <a:off x="1208786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6570" cy="250190"/>
    <xdr:sp macro="" textlink="">
      <xdr:nvSpPr>
        <xdr:cNvPr id="303" name="テキスト ボックス 302"/>
        <xdr:cNvSpPr txBox="1"/>
      </xdr:nvSpPr>
      <xdr:spPr>
        <a:xfrm>
          <a:off x="1208786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39</xdr:row>
      <xdr:rowOff>166370</xdr:rowOff>
    </xdr:to>
    <xdr:cxnSp macro="">
      <xdr:nvCxnSpPr>
        <xdr:cNvPr id="306" name="直線コネクタ 305"/>
        <xdr:cNvCxnSpPr/>
      </xdr:nvCxnSpPr>
      <xdr:spPr>
        <a:xfrm flipV="1">
          <a:off x="16718280" y="586994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137795</xdr:rowOff>
    </xdr:from>
    <xdr:ext cx="757555" cy="259080"/>
    <xdr:sp macro="" textlink="">
      <xdr:nvSpPr>
        <xdr:cNvPr id="307" name="補助費等最小値テキスト"/>
        <xdr:cNvSpPr txBox="1"/>
      </xdr:nvSpPr>
      <xdr:spPr>
        <a:xfrm>
          <a:off x="16807180" y="68243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166370</xdr:rowOff>
    </xdr:from>
    <xdr:to>
      <xdr:col>82</xdr:col>
      <xdr:colOff>196850</xdr:colOff>
      <xdr:row>39</xdr:row>
      <xdr:rowOff>166370</xdr:rowOff>
    </xdr:to>
    <xdr:cxnSp macro="">
      <xdr:nvCxnSpPr>
        <xdr:cNvPr id="308" name="直線コネクタ 307"/>
        <xdr:cNvCxnSpPr/>
      </xdr:nvCxnSpPr>
      <xdr:spPr>
        <a:xfrm>
          <a:off x="1662938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57555" cy="259080"/>
    <xdr:sp macro="" textlink="">
      <xdr:nvSpPr>
        <xdr:cNvPr id="309" name="補助費等最大値テキスト"/>
        <xdr:cNvSpPr txBox="1"/>
      </xdr:nvSpPr>
      <xdr:spPr>
        <a:xfrm>
          <a:off x="16807180" y="56127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0" name="直線コネクタ 309"/>
        <xdr:cNvCxnSpPr/>
      </xdr:nvCxnSpPr>
      <xdr:spPr>
        <a:xfrm>
          <a:off x="1662938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111125</xdr:rowOff>
    </xdr:from>
    <xdr:to>
      <xdr:col>82</xdr:col>
      <xdr:colOff>107950</xdr:colOff>
      <xdr:row>35</xdr:row>
      <xdr:rowOff>156845</xdr:rowOff>
    </xdr:to>
    <xdr:cxnSp macro="">
      <xdr:nvCxnSpPr>
        <xdr:cNvPr id="311" name="直線コネクタ 310"/>
        <xdr:cNvCxnSpPr/>
      </xdr:nvCxnSpPr>
      <xdr:spPr>
        <a:xfrm>
          <a:off x="15869920" y="6111875"/>
          <a:ext cx="8483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116840</xdr:rowOff>
    </xdr:from>
    <xdr:ext cx="757555" cy="259080"/>
    <xdr:sp macro="" textlink="">
      <xdr:nvSpPr>
        <xdr:cNvPr id="312" name="補助費等平均値テキスト"/>
        <xdr:cNvSpPr txBox="1"/>
      </xdr:nvSpPr>
      <xdr:spPr>
        <a:xfrm>
          <a:off x="16807180" y="62890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66748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111125</xdr:rowOff>
    </xdr:to>
    <xdr:cxnSp macro="">
      <xdr:nvCxnSpPr>
        <xdr:cNvPr id="314" name="直線コネクタ 313"/>
        <xdr:cNvCxnSpPr/>
      </xdr:nvCxnSpPr>
      <xdr:spPr>
        <a:xfrm>
          <a:off x="14968220" y="6047740"/>
          <a:ext cx="9017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81912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162560</xdr:rowOff>
    </xdr:from>
    <xdr:ext cx="736600" cy="259080"/>
    <xdr:sp macro="" textlink="">
      <xdr:nvSpPr>
        <xdr:cNvPr id="316" name="テキスト ボックス 315"/>
        <xdr:cNvSpPr txBox="1"/>
      </xdr:nvSpPr>
      <xdr:spPr>
        <a:xfrm>
          <a:off x="1548384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33020</xdr:rowOff>
    </xdr:from>
    <xdr:to>
      <xdr:col>73</xdr:col>
      <xdr:colOff>180975</xdr:colOff>
      <xdr:row>35</xdr:row>
      <xdr:rowOff>46990</xdr:rowOff>
    </xdr:to>
    <xdr:cxnSp macro="">
      <xdr:nvCxnSpPr>
        <xdr:cNvPr id="317" name="直線コネクタ 316"/>
        <xdr:cNvCxnSpPr/>
      </xdr:nvCxnSpPr>
      <xdr:spPr>
        <a:xfrm>
          <a:off x="14069060" y="6033770"/>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917420" y="62026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116840</xdr:rowOff>
    </xdr:from>
    <xdr:ext cx="762000" cy="259080"/>
    <xdr:sp macro="" textlink="">
      <xdr:nvSpPr>
        <xdr:cNvPr id="319" name="テキスト ボックス 318"/>
        <xdr:cNvSpPr txBox="1"/>
      </xdr:nvSpPr>
      <xdr:spPr>
        <a:xfrm>
          <a:off x="1458468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33020</xdr:rowOff>
    </xdr:from>
    <xdr:to>
      <xdr:col>69</xdr:col>
      <xdr:colOff>92075</xdr:colOff>
      <xdr:row>35</xdr:row>
      <xdr:rowOff>38100</xdr:rowOff>
    </xdr:to>
    <xdr:cxnSp macro="">
      <xdr:nvCxnSpPr>
        <xdr:cNvPr id="320" name="直線コネクタ 319"/>
        <xdr:cNvCxnSpPr/>
      </xdr:nvCxnSpPr>
      <xdr:spPr>
        <a:xfrm flipV="1">
          <a:off x="13169900" y="603377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21" name="フローチャート: 判断 320"/>
        <xdr:cNvSpPr/>
      </xdr:nvSpPr>
      <xdr:spPr>
        <a:xfrm>
          <a:off x="1401826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107950</xdr:rowOff>
    </xdr:from>
    <xdr:ext cx="750570" cy="259080"/>
    <xdr:sp macro="" textlink="">
      <xdr:nvSpPr>
        <xdr:cNvPr id="322" name="テキスト ボックス 321"/>
        <xdr:cNvSpPr txBox="1"/>
      </xdr:nvSpPr>
      <xdr:spPr>
        <a:xfrm>
          <a:off x="13682980" y="62801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21590</xdr:rowOff>
    </xdr:from>
    <xdr:to>
      <xdr:col>65</xdr:col>
      <xdr:colOff>53975</xdr:colOff>
      <xdr:row>36</xdr:row>
      <xdr:rowOff>123190</xdr:rowOff>
    </xdr:to>
    <xdr:sp macro="" textlink="">
      <xdr:nvSpPr>
        <xdr:cNvPr id="323" name="フローチャート: 判断 322"/>
        <xdr:cNvSpPr/>
      </xdr:nvSpPr>
      <xdr:spPr>
        <a:xfrm>
          <a:off x="13116560" y="61937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107950</xdr:rowOff>
    </xdr:from>
    <xdr:ext cx="757555" cy="259080"/>
    <xdr:sp macro="" textlink="">
      <xdr:nvSpPr>
        <xdr:cNvPr id="324" name="テキスト ボックス 323"/>
        <xdr:cNvSpPr txBox="1"/>
      </xdr:nvSpPr>
      <xdr:spPr>
        <a:xfrm>
          <a:off x="12783820" y="62801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6" name="テキスト ボックス 325"/>
        <xdr:cNvSpPr txBox="1"/>
      </xdr:nvSpPr>
      <xdr:spPr>
        <a:xfrm>
          <a:off x="156514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7" name="テキスト ボックス 326"/>
        <xdr:cNvSpPr txBox="1"/>
      </xdr:nvSpPr>
      <xdr:spPr>
        <a:xfrm>
          <a:off x="147497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0570" cy="259080"/>
    <xdr:sp macro="" textlink="">
      <xdr:nvSpPr>
        <xdr:cNvPr id="329" name="テキスト ボックス 328"/>
        <xdr:cNvSpPr txBox="1"/>
      </xdr:nvSpPr>
      <xdr:spPr>
        <a:xfrm>
          <a:off x="1294892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106045</xdr:rowOff>
    </xdr:from>
    <xdr:to>
      <xdr:col>82</xdr:col>
      <xdr:colOff>158750</xdr:colOff>
      <xdr:row>36</xdr:row>
      <xdr:rowOff>36195</xdr:rowOff>
    </xdr:to>
    <xdr:sp macro="" textlink="">
      <xdr:nvSpPr>
        <xdr:cNvPr id="330" name="楕円 329"/>
        <xdr:cNvSpPr/>
      </xdr:nvSpPr>
      <xdr:spPr>
        <a:xfrm>
          <a:off x="1666748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122555</xdr:rowOff>
    </xdr:from>
    <xdr:ext cx="757555" cy="249555"/>
    <xdr:sp macro="" textlink="">
      <xdr:nvSpPr>
        <xdr:cNvPr id="331" name="補助費等該当値テキスト"/>
        <xdr:cNvSpPr txBox="1"/>
      </xdr:nvSpPr>
      <xdr:spPr>
        <a:xfrm>
          <a:off x="16807180" y="5951855"/>
          <a:ext cx="757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60325</xdr:rowOff>
    </xdr:from>
    <xdr:to>
      <xdr:col>78</xdr:col>
      <xdr:colOff>120650</xdr:colOff>
      <xdr:row>35</xdr:row>
      <xdr:rowOff>161925</xdr:rowOff>
    </xdr:to>
    <xdr:sp macro="" textlink="">
      <xdr:nvSpPr>
        <xdr:cNvPr id="332" name="楕円 331"/>
        <xdr:cNvSpPr/>
      </xdr:nvSpPr>
      <xdr:spPr>
        <a:xfrm>
          <a:off x="1581912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635</xdr:rowOff>
    </xdr:from>
    <xdr:ext cx="736600" cy="259080"/>
    <xdr:sp macro="" textlink="">
      <xdr:nvSpPr>
        <xdr:cNvPr id="333" name="テキスト ボックス 332"/>
        <xdr:cNvSpPr txBox="1"/>
      </xdr:nvSpPr>
      <xdr:spPr>
        <a:xfrm>
          <a:off x="15483840" y="5829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xdr:cNvSpPr/>
      </xdr:nvSpPr>
      <xdr:spPr>
        <a:xfrm>
          <a:off x="14917420" y="5996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107950</xdr:rowOff>
    </xdr:from>
    <xdr:ext cx="762000" cy="259080"/>
    <xdr:sp macro="" textlink="">
      <xdr:nvSpPr>
        <xdr:cNvPr id="335" name="テキスト ボックス 334"/>
        <xdr:cNvSpPr txBox="1"/>
      </xdr:nvSpPr>
      <xdr:spPr>
        <a:xfrm>
          <a:off x="1458468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153670</xdr:rowOff>
    </xdr:from>
    <xdr:to>
      <xdr:col>69</xdr:col>
      <xdr:colOff>142875</xdr:colOff>
      <xdr:row>35</xdr:row>
      <xdr:rowOff>83820</xdr:rowOff>
    </xdr:to>
    <xdr:sp macro="" textlink="">
      <xdr:nvSpPr>
        <xdr:cNvPr id="336" name="楕円 335"/>
        <xdr:cNvSpPr/>
      </xdr:nvSpPr>
      <xdr:spPr>
        <a:xfrm>
          <a:off x="1401826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93980</xdr:rowOff>
    </xdr:from>
    <xdr:ext cx="750570" cy="259080"/>
    <xdr:sp macro="" textlink="">
      <xdr:nvSpPr>
        <xdr:cNvPr id="337" name="テキスト ボックス 336"/>
        <xdr:cNvSpPr txBox="1"/>
      </xdr:nvSpPr>
      <xdr:spPr>
        <a:xfrm>
          <a:off x="13682980" y="57518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158750</xdr:rowOff>
    </xdr:from>
    <xdr:to>
      <xdr:col>65</xdr:col>
      <xdr:colOff>53975</xdr:colOff>
      <xdr:row>35</xdr:row>
      <xdr:rowOff>88900</xdr:rowOff>
    </xdr:to>
    <xdr:sp macro="" textlink="">
      <xdr:nvSpPr>
        <xdr:cNvPr id="338" name="楕円 337"/>
        <xdr:cNvSpPr/>
      </xdr:nvSpPr>
      <xdr:spPr>
        <a:xfrm>
          <a:off x="13116560" y="59880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99060</xdr:rowOff>
    </xdr:from>
    <xdr:ext cx="757555" cy="250190"/>
    <xdr:sp macro="" textlink="">
      <xdr:nvSpPr>
        <xdr:cNvPr id="339" name="テキスト ボックス 338"/>
        <xdr:cNvSpPr txBox="1"/>
      </xdr:nvSpPr>
      <xdr:spPr>
        <a:xfrm>
          <a:off x="12783820" y="575691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公債費は、前年度と比べて0.7ポイント上昇する結果となり、類似団体内平均及び全国平均、山梨県平均と比較しても高い数値となっている。
　上昇した要因としては、平成２９年度に発行した緊急防災・減災事業債や合併特例債の元金の償還が開始されたことによるものである。　</a:t>
          </a:r>
        </a:p>
        <a:p>
          <a:r>
            <a:rPr kumimoji="1" lang="ja-JP" altLang="en-US" sz="1000">
              <a:latin typeface="ＭＳ Ｐゴシック"/>
              <a:ea typeface="ＭＳ Ｐゴシック"/>
            </a:rPr>
            <a:t>　今後については、発行期限が令和７年度まで延長された緊急防災・減災事業債や緊急自然災害防止対策事業債などの交付税措置の優遇された地方債の集中的な発行も予想されることから、微増していくものとみられるが、これまで同様、実質負担額の増加を抑制し、事業の優先順位や必要性を十分精査して計画的な市債管理に努める。</a:t>
          </a:r>
        </a:p>
      </xdr:txBody>
    </xdr:sp>
    <xdr:clientData/>
  </xdr:twoCellAnchor>
  <xdr:oneCellAnchor>
    <xdr:from>
      <xdr:col>3</xdr:col>
      <xdr:colOff>123825</xdr:colOff>
      <xdr:row>69</xdr:row>
      <xdr:rowOff>107950</xdr:rowOff>
    </xdr:from>
    <xdr:ext cx="287020" cy="225425"/>
    <xdr:sp macro="" textlink="">
      <xdr:nvSpPr>
        <xdr:cNvPr id="351" name="テキスト ボックス 350"/>
        <xdr:cNvSpPr txBox="1"/>
      </xdr:nvSpPr>
      <xdr:spPr>
        <a:xfrm>
          <a:off x="73152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0190"/>
    <xdr:sp macro="" textlink="">
      <xdr:nvSpPr>
        <xdr:cNvPr id="353" name="テキスト ボックス 352"/>
        <xdr:cNvSpPr txBox="1"/>
      </xdr:nvSpPr>
      <xdr:spPr>
        <a:xfrm>
          <a:off x="256540" y="14272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5" name="テキスト ボックス 354"/>
        <xdr:cNvSpPr txBox="1"/>
      </xdr:nvSpPr>
      <xdr:spPr>
        <a:xfrm>
          <a:off x="25654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7" name="テキスト ボックス 356"/>
        <xdr:cNvSpPr txBox="1"/>
      </xdr:nvSpPr>
      <xdr:spPr>
        <a:xfrm>
          <a:off x="25654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0190"/>
    <xdr:sp macro="" textlink="">
      <xdr:nvSpPr>
        <xdr:cNvPr id="359" name="テキスト ボックス 358"/>
        <xdr:cNvSpPr txBox="1"/>
      </xdr:nvSpPr>
      <xdr:spPr>
        <a:xfrm>
          <a:off x="256540" y="13129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1" name="テキスト ボックス 360"/>
        <xdr:cNvSpPr txBox="1"/>
      </xdr:nvSpPr>
      <xdr:spPr>
        <a:xfrm>
          <a:off x="25654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3" name="テキスト ボックス 362"/>
        <xdr:cNvSpPr txBox="1"/>
      </xdr:nvSpPr>
      <xdr:spPr>
        <a:xfrm>
          <a:off x="25654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0190"/>
    <xdr:sp macro="" textlink="">
      <xdr:nvSpPr>
        <xdr:cNvPr id="365" name="テキスト ボックス 364"/>
        <xdr:cNvSpPr txBox="1"/>
      </xdr:nvSpPr>
      <xdr:spPr>
        <a:xfrm>
          <a:off x="256540" y="11986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35560</xdr:rowOff>
    </xdr:to>
    <xdr:cxnSp macro="">
      <xdr:nvCxnSpPr>
        <xdr:cNvPr id="367" name="直線コネクタ 366"/>
        <xdr:cNvCxnSpPr/>
      </xdr:nvCxnSpPr>
      <xdr:spPr>
        <a:xfrm flipV="1">
          <a:off x="4886960" y="124561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57555" cy="250190"/>
    <xdr:sp macro="" textlink="">
      <xdr:nvSpPr>
        <xdr:cNvPr id="368" name="公債費最小値テキスト"/>
        <xdr:cNvSpPr txBox="1"/>
      </xdr:nvSpPr>
      <xdr:spPr>
        <a:xfrm>
          <a:off x="4975860" y="1372362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9" name="直線コネクタ 368"/>
        <xdr:cNvCxnSpPr/>
      </xdr:nvCxnSpPr>
      <xdr:spPr>
        <a:xfrm>
          <a:off x="4795520" y="13751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57555" cy="259080"/>
    <xdr:sp macro="" textlink="">
      <xdr:nvSpPr>
        <xdr:cNvPr id="370" name="公債費最大値テキスト"/>
        <xdr:cNvSpPr txBox="1"/>
      </xdr:nvSpPr>
      <xdr:spPr>
        <a:xfrm>
          <a:off x="4975860" y="121996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95520" y="124561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85090</xdr:rowOff>
    </xdr:to>
    <xdr:cxnSp macro="">
      <xdr:nvCxnSpPr>
        <xdr:cNvPr id="372" name="直線コネクタ 371"/>
        <xdr:cNvCxnSpPr/>
      </xdr:nvCxnSpPr>
      <xdr:spPr>
        <a:xfrm>
          <a:off x="4036060" y="13233400"/>
          <a:ext cx="8509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31750</xdr:rowOff>
    </xdr:from>
    <xdr:ext cx="757555" cy="248920"/>
    <xdr:sp macro="" textlink="">
      <xdr:nvSpPr>
        <xdr:cNvPr id="373" name="公債費平均値テキスト"/>
        <xdr:cNvSpPr txBox="1"/>
      </xdr:nvSpPr>
      <xdr:spPr>
        <a:xfrm>
          <a:off x="4975860" y="12890500"/>
          <a:ext cx="757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xdr:rowOff>
    </xdr:from>
    <xdr:to>
      <xdr:col>24</xdr:col>
      <xdr:colOff>76200</xdr:colOff>
      <xdr:row>76</xdr:row>
      <xdr:rowOff>116840</xdr:rowOff>
    </xdr:to>
    <xdr:sp macro="" textlink="">
      <xdr:nvSpPr>
        <xdr:cNvPr id="374" name="フローチャート: 判断 373"/>
        <xdr:cNvSpPr/>
      </xdr:nvSpPr>
      <xdr:spPr>
        <a:xfrm>
          <a:off x="4833620" y="130454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69850</xdr:rowOff>
    </xdr:to>
    <xdr:cxnSp macro="">
      <xdr:nvCxnSpPr>
        <xdr:cNvPr id="375" name="直線コネクタ 374"/>
        <xdr:cNvCxnSpPr/>
      </xdr:nvCxnSpPr>
      <xdr:spPr>
        <a:xfrm flipV="1">
          <a:off x="3136900" y="1323340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85260" y="13068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149860</xdr:rowOff>
    </xdr:from>
    <xdr:ext cx="725170" cy="259080"/>
    <xdr:sp macro="" textlink="">
      <xdr:nvSpPr>
        <xdr:cNvPr id="377" name="テキスト ボックス 376"/>
        <xdr:cNvSpPr txBox="1"/>
      </xdr:nvSpPr>
      <xdr:spPr>
        <a:xfrm>
          <a:off x="3652520" y="128371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153670</xdr:rowOff>
    </xdr:to>
    <xdr:cxnSp macro="">
      <xdr:nvCxnSpPr>
        <xdr:cNvPr id="378" name="直線コネクタ 377"/>
        <xdr:cNvCxnSpPr/>
      </xdr:nvCxnSpPr>
      <xdr:spPr>
        <a:xfrm flipV="1">
          <a:off x="2237740" y="1327150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861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8890</xdr:rowOff>
    </xdr:from>
    <xdr:ext cx="757555" cy="248920"/>
    <xdr:sp macro="" textlink="">
      <xdr:nvSpPr>
        <xdr:cNvPr id="380" name="テキスト ボックス 379"/>
        <xdr:cNvSpPr txBox="1"/>
      </xdr:nvSpPr>
      <xdr:spPr>
        <a:xfrm>
          <a:off x="2750820" y="1286764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39370</xdr:rowOff>
    </xdr:from>
    <xdr:to>
      <xdr:col>11</xdr:col>
      <xdr:colOff>9525</xdr:colOff>
      <xdr:row>77</xdr:row>
      <xdr:rowOff>153670</xdr:rowOff>
    </xdr:to>
    <xdr:cxnSp macro="">
      <xdr:nvCxnSpPr>
        <xdr:cNvPr id="381" name="直線コネクタ 380"/>
        <xdr:cNvCxnSpPr/>
      </xdr:nvCxnSpPr>
      <xdr:spPr>
        <a:xfrm>
          <a:off x="1336040" y="13241020"/>
          <a:ext cx="9017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84400" y="130987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8890</xdr:rowOff>
    </xdr:from>
    <xdr:ext cx="750570" cy="248920"/>
    <xdr:sp macro="" textlink="">
      <xdr:nvSpPr>
        <xdr:cNvPr id="383" name="テキスト ボックス 382"/>
        <xdr:cNvSpPr txBox="1"/>
      </xdr:nvSpPr>
      <xdr:spPr>
        <a:xfrm>
          <a:off x="1851660" y="1286764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60960</xdr:rowOff>
    </xdr:from>
    <xdr:to>
      <xdr:col>6</xdr:col>
      <xdr:colOff>171450</xdr:colOff>
      <xdr:row>76</xdr:row>
      <xdr:rowOff>162560</xdr:rowOff>
    </xdr:to>
    <xdr:sp macro="" textlink="">
      <xdr:nvSpPr>
        <xdr:cNvPr id="384" name="フローチャート: 判断 383"/>
        <xdr:cNvSpPr/>
      </xdr:nvSpPr>
      <xdr:spPr>
        <a:xfrm>
          <a:off x="128524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1270</xdr:rowOff>
    </xdr:from>
    <xdr:ext cx="755015" cy="259080"/>
    <xdr:sp macro="" textlink="">
      <xdr:nvSpPr>
        <xdr:cNvPr id="385" name="テキスト ボックス 384"/>
        <xdr:cNvSpPr txBox="1"/>
      </xdr:nvSpPr>
      <xdr:spPr>
        <a:xfrm>
          <a:off x="949960" y="128600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7555" cy="259080"/>
    <xdr:sp macro="" textlink="">
      <xdr:nvSpPr>
        <xdr:cNvPr id="386" name="テキスト ボックス 385"/>
        <xdr:cNvSpPr txBox="1"/>
      </xdr:nvSpPr>
      <xdr:spPr>
        <a:xfrm>
          <a:off x="466852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8" name="テキスト ボックス 387"/>
        <xdr:cNvSpPr txBox="1"/>
      </xdr:nvSpPr>
      <xdr:spPr>
        <a:xfrm>
          <a:off x="29184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7555" cy="259080"/>
    <xdr:sp macro="" textlink="">
      <xdr:nvSpPr>
        <xdr:cNvPr id="389" name="テキスト ボックス 388"/>
        <xdr:cNvSpPr txBox="1"/>
      </xdr:nvSpPr>
      <xdr:spPr>
        <a:xfrm>
          <a:off x="201676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7555" cy="259080"/>
    <xdr:sp macro="" textlink="">
      <xdr:nvSpPr>
        <xdr:cNvPr id="390" name="テキスト ボックス 389"/>
        <xdr:cNvSpPr txBox="1"/>
      </xdr:nvSpPr>
      <xdr:spPr>
        <a:xfrm>
          <a:off x="11176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34290</xdr:rowOff>
    </xdr:from>
    <xdr:to>
      <xdr:col>24</xdr:col>
      <xdr:colOff>76200</xdr:colOff>
      <xdr:row>77</xdr:row>
      <xdr:rowOff>135890</xdr:rowOff>
    </xdr:to>
    <xdr:sp macro="" textlink="">
      <xdr:nvSpPr>
        <xdr:cNvPr id="391" name="楕円 390"/>
        <xdr:cNvSpPr/>
      </xdr:nvSpPr>
      <xdr:spPr>
        <a:xfrm>
          <a:off x="4833620" y="13235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xdr:rowOff>
    </xdr:from>
    <xdr:ext cx="757555" cy="251460"/>
    <xdr:sp macro="" textlink="">
      <xdr:nvSpPr>
        <xdr:cNvPr id="392" name="公債費該当値テキスト"/>
        <xdr:cNvSpPr txBox="1"/>
      </xdr:nvSpPr>
      <xdr:spPr>
        <a:xfrm>
          <a:off x="4975860" y="1320800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xdr:cNvSpPr/>
      </xdr:nvSpPr>
      <xdr:spPr>
        <a:xfrm>
          <a:off x="3985260" y="13182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67310</xdr:rowOff>
    </xdr:from>
    <xdr:ext cx="725170" cy="259080"/>
    <xdr:sp macro="" textlink="">
      <xdr:nvSpPr>
        <xdr:cNvPr id="394" name="テキスト ボックス 393"/>
        <xdr:cNvSpPr txBox="1"/>
      </xdr:nvSpPr>
      <xdr:spPr>
        <a:xfrm>
          <a:off x="3652520" y="132689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5" name="楕円 394"/>
        <xdr:cNvSpPr/>
      </xdr:nvSpPr>
      <xdr:spPr>
        <a:xfrm>
          <a:off x="30861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105410</xdr:rowOff>
    </xdr:from>
    <xdr:ext cx="757555" cy="259080"/>
    <xdr:sp macro="" textlink="">
      <xdr:nvSpPr>
        <xdr:cNvPr id="396" name="テキスト ボックス 395"/>
        <xdr:cNvSpPr txBox="1"/>
      </xdr:nvSpPr>
      <xdr:spPr>
        <a:xfrm>
          <a:off x="2750820" y="13307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7" name="楕円 396"/>
        <xdr:cNvSpPr/>
      </xdr:nvSpPr>
      <xdr:spPr>
        <a:xfrm>
          <a:off x="2184400" y="133045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17780</xdr:rowOff>
    </xdr:from>
    <xdr:ext cx="750570" cy="251460"/>
    <xdr:sp macro="" textlink="">
      <xdr:nvSpPr>
        <xdr:cNvPr id="398" name="テキスト ボックス 397"/>
        <xdr:cNvSpPr txBox="1"/>
      </xdr:nvSpPr>
      <xdr:spPr>
        <a:xfrm>
          <a:off x="1851660" y="1339088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9" name="楕円 398"/>
        <xdr:cNvSpPr/>
      </xdr:nvSpPr>
      <xdr:spPr>
        <a:xfrm>
          <a:off x="128524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74930</xdr:rowOff>
    </xdr:from>
    <xdr:ext cx="755015" cy="251460"/>
    <xdr:sp macro="" textlink="">
      <xdr:nvSpPr>
        <xdr:cNvPr id="400" name="テキスト ボックス 399"/>
        <xdr:cNvSpPr txBox="1"/>
      </xdr:nvSpPr>
      <xdr:spPr>
        <a:xfrm>
          <a:off x="949960" y="1327658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公債費以外については、前年度より1.2ポイント減少し、未だ公債費の占める割合が大きいことから、類似団体内平均及び全国平均、山梨県平均よりも低い数値となっている。
　分母となる経常一般財源等が普通交付税を筆頭に増加したものの、分子の構成要素である人件費については、令和２年度より導入された会計年度任用職員制度に伴い増加し、補助費等についても病院事業への繰出（新型コロナ感染症に起因する不採算地区病院の運営に要する経費や支援交付金等）が増加した。</a:t>
          </a:r>
        </a:p>
        <a:p>
          <a:r>
            <a:rPr kumimoji="1" lang="ja-JP" altLang="en-US" sz="1100">
              <a:latin typeface="ＭＳ Ｐゴシック"/>
              <a:ea typeface="ＭＳ Ｐゴシック"/>
            </a:rPr>
            <a:t>　今後も徹底した経費節減など行政改革を推進し、計画的な行財政運営に努める。</a:t>
          </a:r>
        </a:p>
      </xdr:txBody>
    </xdr:sp>
    <xdr:clientData/>
  </xdr:twoCellAnchor>
  <xdr:oneCellAnchor>
    <xdr:from>
      <xdr:col>62</xdr:col>
      <xdr:colOff>6350</xdr:colOff>
      <xdr:row>69</xdr:row>
      <xdr:rowOff>107950</xdr:rowOff>
    </xdr:from>
    <xdr:ext cx="287020" cy="225425"/>
    <xdr:sp macro="" textlink="">
      <xdr:nvSpPr>
        <xdr:cNvPr id="412" name="テキスト ボックス 411"/>
        <xdr:cNvSpPr txBox="1"/>
      </xdr:nvSpPr>
      <xdr:spPr>
        <a:xfrm>
          <a:off x="1256538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6570" cy="250190"/>
    <xdr:sp macro="" textlink="">
      <xdr:nvSpPr>
        <xdr:cNvPr id="414" name="テキスト ボックス 413"/>
        <xdr:cNvSpPr txBox="1"/>
      </xdr:nvSpPr>
      <xdr:spPr>
        <a:xfrm>
          <a:off x="1208786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6570" cy="250190"/>
    <xdr:sp macro="" textlink="">
      <xdr:nvSpPr>
        <xdr:cNvPr id="416" name="テキスト ボックス 415"/>
        <xdr:cNvSpPr txBox="1"/>
      </xdr:nvSpPr>
      <xdr:spPr>
        <a:xfrm>
          <a:off x="1208786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6570" cy="250190"/>
    <xdr:sp macro="" textlink="">
      <xdr:nvSpPr>
        <xdr:cNvPr id="418" name="テキスト ボックス 417"/>
        <xdr:cNvSpPr txBox="1"/>
      </xdr:nvSpPr>
      <xdr:spPr>
        <a:xfrm>
          <a:off x="1208786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6570" cy="250190"/>
    <xdr:sp macro="" textlink="">
      <xdr:nvSpPr>
        <xdr:cNvPr id="420" name="テキスト ボックス 419"/>
        <xdr:cNvSpPr txBox="1"/>
      </xdr:nvSpPr>
      <xdr:spPr>
        <a:xfrm>
          <a:off x="1208786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6570" cy="250190"/>
    <xdr:sp macro="" textlink="">
      <xdr:nvSpPr>
        <xdr:cNvPr id="422" name="テキスト ボックス 421"/>
        <xdr:cNvSpPr txBox="1"/>
      </xdr:nvSpPr>
      <xdr:spPr>
        <a:xfrm>
          <a:off x="1208786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6570" cy="250190"/>
    <xdr:sp macro="" textlink="">
      <xdr:nvSpPr>
        <xdr:cNvPr id="424" name="テキスト ボックス 423"/>
        <xdr:cNvSpPr txBox="1"/>
      </xdr:nvSpPr>
      <xdr:spPr>
        <a:xfrm>
          <a:off x="1208786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78740</xdr:rowOff>
    </xdr:to>
    <xdr:cxnSp macro="">
      <xdr:nvCxnSpPr>
        <xdr:cNvPr id="426" name="直線コネクタ 425"/>
        <xdr:cNvCxnSpPr/>
      </xdr:nvCxnSpPr>
      <xdr:spPr>
        <a:xfrm flipV="1">
          <a:off x="16718280" y="128143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50800</xdr:rowOff>
    </xdr:from>
    <xdr:ext cx="757555" cy="259080"/>
    <xdr:sp macro="" textlink="">
      <xdr:nvSpPr>
        <xdr:cNvPr id="427" name="公債費以外最小値テキスト"/>
        <xdr:cNvSpPr txBox="1"/>
      </xdr:nvSpPr>
      <xdr:spPr>
        <a:xfrm>
          <a:off x="16807180" y="139382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78740</xdr:rowOff>
    </xdr:from>
    <xdr:to>
      <xdr:col>82</xdr:col>
      <xdr:colOff>196850</xdr:colOff>
      <xdr:row>81</xdr:row>
      <xdr:rowOff>78740</xdr:rowOff>
    </xdr:to>
    <xdr:cxnSp macro="">
      <xdr:nvCxnSpPr>
        <xdr:cNvPr id="428" name="直線コネクタ 427"/>
        <xdr:cNvCxnSpPr/>
      </xdr:nvCxnSpPr>
      <xdr:spPr>
        <a:xfrm>
          <a:off x="16629380" y="1396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57555" cy="250190"/>
    <xdr:sp macro="" textlink="">
      <xdr:nvSpPr>
        <xdr:cNvPr id="429" name="公債費以外最大値テキスト"/>
        <xdr:cNvSpPr txBox="1"/>
      </xdr:nvSpPr>
      <xdr:spPr>
        <a:xfrm>
          <a:off x="16807180" y="1255776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62938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72390</xdr:rowOff>
    </xdr:from>
    <xdr:to>
      <xdr:col>82</xdr:col>
      <xdr:colOff>107950</xdr:colOff>
      <xdr:row>76</xdr:row>
      <xdr:rowOff>127000</xdr:rowOff>
    </xdr:to>
    <xdr:cxnSp macro="">
      <xdr:nvCxnSpPr>
        <xdr:cNvPr id="431" name="直線コネクタ 430"/>
        <xdr:cNvCxnSpPr/>
      </xdr:nvCxnSpPr>
      <xdr:spPr>
        <a:xfrm flipV="1">
          <a:off x="15869920" y="13102590"/>
          <a:ext cx="8483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18415</xdr:rowOff>
    </xdr:from>
    <xdr:ext cx="757555" cy="250825"/>
    <xdr:sp macro="" textlink="">
      <xdr:nvSpPr>
        <xdr:cNvPr id="432" name="公債費以外平均値テキスト"/>
        <xdr:cNvSpPr txBox="1"/>
      </xdr:nvSpPr>
      <xdr:spPr>
        <a:xfrm>
          <a:off x="16807180" y="13220065"/>
          <a:ext cx="757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33" name="フローチャート: 判断 432"/>
        <xdr:cNvSpPr/>
      </xdr:nvSpPr>
      <xdr:spPr>
        <a:xfrm>
          <a:off x="1666748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166370</xdr:rowOff>
    </xdr:from>
    <xdr:to>
      <xdr:col>78</xdr:col>
      <xdr:colOff>69850</xdr:colOff>
      <xdr:row>76</xdr:row>
      <xdr:rowOff>127000</xdr:rowOff>
    </xdr:to>
    <xdr:cxnSp macro="">
      <xdr:nvCxnSpPr>
        <xdr:cNvPr id="434" name="直線コネクタ 433"/>
        <xdr:cNvCxnSpPr/>
      </xdr:nvCxnSpPr>
      <xdr:spPr>
        <a:xfrm>
          <a:off x="14968220" y="13025120"/>
          <a:ext cx="9017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96520</xdr:rowOff>
    </xdr:from>
    <xdr:to>
      <xdr:col>78</xdr:col>
      <xdr:colOff>120650</xdr:colOff>
      <xdr:row>78</xdr:row>
      <xdr:rowOff>26670</xdr:rowOff>
    </xdr:to>
    <xdr:sp macro="" textlink="">
      <xdr:nvSpPr>
        <xdr:cNvPr id="435" name="フローチャート: 判断 434"/>
        <xdr:cNvSpPr/>
      </xdr:nvSpPr>
      <xdr:spPr>
        <a:xfrm>
          <a:off x="1581912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11430</xdr:rowOff>
    </xdr:from>
    <xdr:ext cx="736600" cy="259080"/>
    <xdr:sp macro="" textlink="">
      <xdr:nvSpPr>
        <xdr:cNvPr id="436" name="テキスト ボックス 435"/>
        <xdr:cNvSpPr txBox="1"/>
      </xdr:nvSpPr>
      <xdr:spPr>
        <a:xfrm>
          <a:off x="15483840" y="1338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83820</xdr:rowOff>
    </xdr:from>
    <xdr:to>
      <xdr:col>73</xdr:col>
      <xdr:colOff>180975</xdr:colOff>
      <xdr:row>75</xdr:row>
      <xdr:rowOff>166370</xdr:rowOff>
    </xdr:to>
    <xdr:cxnSp macro="">
      <xdr:nvCxnSpPr>
        <xdr:cNvPr id="437" name="直線コネクタ 436"/>
        <xdr:cNvCxnSpPr/>
      </xdr:nvCxnSpPr>
      <xdr:spPr>
        <a:xfrm>
          <a:off x="14069060" y="12942570"/>
          <a:ext cx="89916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55880</xdr:rowOff>
    </xdr:from>
    <xdr:to>
      <xdr:col>74</xdr:col>
      <xdr:colOff>31750</xdr:colOff>
      <xdr:row>77</xdr:row>
      <xdr:rowOff>157480</xdr:rowOff>
    </xdr:to>
    <xdr:sp macro="" textlink="">
      <xdr:nvSpPr>
        <xdr:cNvPr id="438" name="フローチャート: 判断 437"/>
        <xdr:cNvSpPr/>
      </xdr:nvSpPr>
      <xdr:spPr>
        <a:xfrm>
          <a:off x="14917420" y="13257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142240</xdr:rowOff>
    </xdr:from>
    <xdr:ext cx="762000" cy="259080"/>
    <xdr:sp macro="" textlink="">
      <xdr:nvSpPr>
        <xdr:cNvPr id="439" name="テキスト ボックス 438"/>
        <xdr:cNvSpPr txBox="1"/>
      </xdr:nvSpPr>
      <xdr:spPr>
        <a:xfrm>
          <a:off x="1458468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60960</xdr:rowOff>
    </xdr:from>
    <xdr:to>
      <xdr:col>69</xdr:col>
      <xdr:colOff>92075</xdr:colOff>
      <xdr:row>75</xdr:row>
      <xdr:rowOff>83820</xdr:rowOff>
    </xdr:to>
    <xdr:cxnSp macro="">
      <xdr:nvCxnSpPr>
        <xdr:cNvPr id="440" name="直線コネクタ 439"/>
        <xdr:cNvCxnSpPr/>
      </xdr:nvCxnSpPr>
      <xdr:spPr>
        <a:xfrm>
          <a:off x="13169900" y="1291971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14605</xdr:rowOff>
    </xdr:from>
    <xdr:to>
      <xdr:col>69</xdr:col>
      <xdr:colOff>142875</xdr:colOff>
      <xdr:row>77</xdr:row>
      <xdr:rowOff>116205</xdr:rowOff>
    </xdr:to>
    <xdr:sp macro="" textlink="">
      <xdr:nvSpPr>
        <xdr:cNvPr id="441" name="フローチャート: 判断 440"/>
        <xdr:cNvSpPr/>
      </xdr:nvSpPr>
      <xdr:spPr>
        <a:xfrm>
          <a:off x="1401826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100965</xdr:rowOff>
    </xdr:from>
    <xdr:ext cx="750570" cy="248285"/>
    <xdr:sp macro="" textlink="">
      <xdr:nvSpPr>
        <xdr:cNvPr id="442" name="テキスト ボックス 441"/>
        <xdr:cNvSpPr txBox="1"/>
      </xdr:nvSpPr>
      <xdr:spPr>
        <a:xfrm>
          <a:off x="13682980" y="1330261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153670</xdr:rowOff>
    </xdr:from>
    <xdr:to>
      <xdr:col>65</xdr:col>
      <xdr:colOff>53975</xdr:colOff>
      <xdr:row>77</xdr:row>
      <xdr:rowOff>83820</xdr:rowOff>
    </xdr:to>
    <xdr:sp macro="" textlink="">
      <xdr:nvSpPr>
        <xdr:cNvPr id="443" name="フローチャート: 判断 442"/>
        <xdr:cNvSpPr/>
      </xdr:nvSpPr>
      <xdr:spPr>
        <a:xfrm>
          <a:off x="13116560" y="131838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68580</xdr:rowOff>
    </xdr:from>
    <xdr:ext cx="757555" cy="259080"/>
    <xdr:sp macro="" textlink="">
      <xdr:nvSpPr>
        <xdr:cNvPr id="444" name="テキスト ボックス 443"/>
        <xdr:cNvSpPr txBox="1"/>
      </xdr:nvSpPr>
      <xdr:spPr>
        <a:xfrm>
          <a:off x="12783820" y="132702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6" name="テキスト ボックス 445"/>
        <xdr:cNvSpPr txBox="1"/>
      </xdr:nvSpPr>
      <xdr:spPr>
        <a:xfrm>
          <a:off x="156514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7" name="テキスト ボックス 446"/>
        <xdr:cNvSpPr txBox="1"/>
      </xdr:nvSpPr>
      <xdr:spPr>
        <a:xfrm>
          <a:off x="147497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0570" cy="259080"/>
    <xdr:sp macro="" textlink="">
      <xdr:nvSpPr>
        <xdr:cNvPr id="449" name="テキスト ボックス 448"/>
        <xdr:cNvSpPr txBox="1"/>
      </xdr:nvSpPr>
      <xdr:spPr>
        <a:xfrm>
          <a:off x="1294892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21590</xdr:rowOff>
    </xdr:from>
    <xdr:to>
      <xdr:col>82</xdr:col>
      <xdr:colOff>158750</xdr:colOff>
      <xdr:row>76</xdr:row>
      <xdr:rowOff>123190</xdr:rowOff>
    </xdr:to>
    <xdr:sp macro="" textlink="">
      <xdr:nvSpPr>
        <xdr:cNvPr id="450" name="楕円 449"/>
        <xdr:cNvSpPr/>
      </xdr:nvSpPr>
      <xdr:spPr>
        <a:xfrm>
          <a:off x="1666748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38100</xdr:rowOff>
    </xdr:from>
    <xdr:ext cx="757555" cy="259080"/>
    <xdr:sp macro="" textlink="">
      <xdr:nvSpPr>
        <xdr:cNvPr id="451" name="公債費以外該当値テキスト"/>
        <xdr:cNvSpPr txBox="1"/>
      </xdr:nvSpPr>
      <xdr:spPr>
        <a:xfrm>
          <a:off x="16807180" y="12896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2" name="楕円 451"/>
        <xdr:cNvSpPr/>
      </xdr:nvSpPr>
      <xdr:spPr>
        <a:xfrm>
          <a:off x="1581912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16510</xdr:rowOff>
    </xdr:from>
    <xdr:ext cx="736600" cy="259080"/>
    <xdr:sp macro="" textlink="">
      <xdr:nvSpPr>
        <xdr:cNvPr id="453" name="テキスト ボックス 452"/>
        <xdr:cNvSpPr txBox="1"/>
      </xdr:nvSpPr>
      <xdr:spPr>
        <a:xfrm>
          <a:off x="15483840" y="12875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114935</xdr:rowOff>
    </xdr:from>
    <xdr:to>
      <xdr:col>74</xdr:col>
      <xdr:colOff>31750</xdr:colOff>
      <xdr:row>76</xdr:row>
      <xdr:rowOff>45085</xdr:rowOff>
    </xdr:to>
    <xdr:sp macro="" textlink="">
      <xdr:nvSpPr>
        <xdr:cNvPr id="454" name="楕円 453"/>
        <xdr:cNvSpPr/>
      </xdr:nvSpPr>
      <xdr:spPr>
        <a:xfrm>
          <a:off x="14917420" y="129736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55245</xdr:rowOff>
    </xdr:from>
    <xdr:ext cx="762000" cy="248285"/>
    <xdr:sp macro="" textlink="">
      <xdr:nvSpPr>
        <xdr:cNvPr id="455" name="テキスト ボックス 454"/>
        <xdr:cNvSpPr txBox="1"/>
      </xdr:nvSpPr>
      <xdr:spPr>
        <a:xfrm>
          <a:off x="14584680" y="12742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33020</xdr:rowOff>
    </xdr:from>
    <xdr:to>
      <xdr:col>69</xdr:col>
      <xdr:colOff>142875</xdr:colOff>
      <xdr:row>75</xdr:row>
      <xdr:rowOff>134620</xdr:rowOff>
    </xdr:to>
    <xdr:sp macro="" textlink="">
      <xdr:nvSpPr>
        <xdr:cNvPr id="456" name="楕円 455"/>
        <xdr:cNvSpPr/>
      </xdr:nvSpPr>
      <xdr:spPr>
        <a:xfrm>
          <a:off x="1401826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144780</xdr:rowOff>
    </xdr:from>
    <xdr:ext cx="750570" cy="250190"/>
    <xdr:sp macro="" textlink="">
      <xdr:nvSpPr>
        <xdr:cNvPr id="457" name="テキスト ボックス 456"/>
        <xdr:cNvSpPr txBox="1"/>
      </xdr:nvSpPr>
      <xdr:spPr>
        <a:xfrm>
          <a:off x="13682980" y="1266063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10160</xdr:rowOff>
    </xdr:from>
    <xdr:to>
      <xdr:col>65</xdr:col>
      <xdr:colOff>53975</xdr:colOff>
      <xdr:row>75</xdr:row>
      <xdr:rowOff>111760</xdr:rowOff>
    </xdr:to>
    <xdr:sp macro="" textlink="">
      <xdr:nvSpPr>
        <xdr:cNvPr id="458" name="楕円 457"/>
        <xdr:cNvSpPr/>
      </xdr:nvSpPr>
      <xdr:spPr>
        <a:xfrm>
          <a:off x="13116560" y="128689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121920</xdr:rowOff>
    </xdr:from>
    <xdr:ext cx="757555" cy="250190"/>
    <xdr:sp macro="" textlink="">
      <xdr:nvSpPr>
        <xdr:cNvPr id="459" name="テキスト ボックス 458"/>
        <xdr:cNvSpPr txBox="1"/>
      </xdr:nvSpPr>
      <xdr:spPr>
        <a:xfrm>
          <a:off x="12783820" y="1263777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29845</xdr:rowOff>
    </xdr:from>
    <xdr:to>
      <xdr:col>33</xdr:col>
      <xdr:colOff>114300</xdr:colOff>
      <xdr:row>64</xdr:row>
      <xdr:rowOff>113665</xdr:rowOff>
    </xdr:to>
    <xdr:sp macro="" textlink="">
      <xdr:nvSpPr>
        <xdr:cNvPr id="10" name="角丸四角形 9"/>
        <xdr:cNvSpPr/>
      </xdr:nvSpPr>
      <xdr:spPr>
        <a:xfrm>
          <a:off x="2103120" y="12002770"/>
          <a:ext cx="413004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88265</xdr:rowOff>
    </xdr:to>
    <xdr:sp macro="" textlink="">
      <xdr:nvSpPr>
        <xdr:cNvPr id="16" name="正方形/長方形 15"/>
        <xdr:cNvSpPr/>
      </xdr:nvSpPr>
      <xdr:spPr>
        <a:xfrm>
          <a:off x="2103120" y="10795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29845</xdr:rowOff>
    </xdr:to>
    <xdr:sp macro="" textlink="">
      <xdr:nvSpPr>
        <xdr:cNvPr id="18" name="正方形/長方形 17"/>
        <xdr:cNvSpPr/>
      </xdr:nvSpPr>
      <xdr:spPr>
        <a:xfrm>
          <a:off x="447040" y="1193800"/>
          <a:ext cx="123444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04495" cy="275590"/>
    <xdr:sp macro="" textlink="">
      <xdr:nvSpPr>
        <xdr:cNvPr id="29" name="テキスト ボックス 28"/>
        <xdr:cNvSpPr txBox="1"/>
      </xdr:nvSpPr>
      <xdr:spPr>
        <a:xfrm>
          <a:off x="1635760" y="1270635"/>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03120" y="3479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33020</xdr:rowOff>
    </xdr:from>
    <xdr:ext cx="757555" cy="253365"/>
    <xdr:sp macro="" textlink="">
      <xdr:nvSpPr>
        <xdr:cNvPr id="32" name="テキスト ボックス 31"/>
        <xdr:cNvSpPr txBox="1"/>
      </xdr:nvSpPr>
      <xdr:spPr>
        <a:xfrm>
          <a:off x="1348740" y="3338195"/>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61595</xdr:rowOff>
    </xdr:from>
    <xdr:to>
      <xdr:col>33</xdr:col>
      <xdr:colOff>114300</xdr:colOff>
      <xdr:row>17</xdr:row>
      <xdr:rowOff>61595</xdr:rowOff>
    </xdr:to>
    <xdr:cxnSp macro="">
      <xdr:nvCxnSpPr>
        <xdr:cNvPr id="33" name="直線コネクタ 32"/>
        <xdr:cNvCxnSpPr/>
      </xdr:nvCxnSpPr>
      <xdr:spPr>
        <a:xfrm>
          <a:off x="2103120" y="30238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91440</xdr:rowOff>
    </xdr:from>
    <xdr:ext cx="757555" cy="253365"/>
    <xdr:sp macro="" textlink="">
      <xdr:nvSpPr>
        <xdr:cNvPr id="34" name="テキスト ボックス 33"/>
        <xdr:cNvSpPr txBox="1"/>
      </xdr:nvSpPr>
      <xdr:spPr>
        <a:xfrm>
          <a:off x="1348740" y="2882265"/>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03120" y="25654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7555" cy="248920"/>
    <xdr:sp macro="" textlink="">
      <xdr:nvSpPr>
        <xdr:cNvPr id="36" name="テキスト ボックス 35"/>
        <xdr:cNvSpPr txBox="1"/>
      </xdr:nvSpPr>
      <xdr:spPr>
        <a:xfrm>
          <a:off x="1348740" y="24231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03120" y="21082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7555" cy="248285"/>
    <xdr:sp macro="" textlink="">
      <xdr:nvSpPr>
        <xdr:cNvPr id="38" name="テキスト ボックス 37"/>
        <xdr:cNvSpPr txBox="1"/>
      </xdr:nvSpPr>
      <xdr:spPr>
        <a:xfrm>
          <a:off x="1348740" y="1965960"/>
          <a:ext cx="757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7555" cy="249555"/>
    <xdr:sp macro="" textlink="">
      <xdr:nvSpPr>
        <xdr:cNvPr id="40" name="テキスト ボックス 39"/>
        <xdr:cNvSpPr txBox="1"/>
      </xdr:nvSpPr>
      <xdr:spPr>
        <a:xfrm>
          <a:off x="1348740" y="1510665"/>
          <a:ext cx="757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1" name="人口1人当たり決算額の推移グラフ枠130"/>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100965</xdr:rowOff>
    </xdr:from>
    <xdr:to>
      <xdr:col>29</xdr:col>
      <xdr:colOff>127000</xdr:colOff>
      <xdr:row>18</xdr:row>
      <xdr:rowOff>19050</xdr:rowOff>
    </xdr:to>
    <xdr:cxnSp macro="">
      <xdr:nvCxnSpPr>
        <xdr:cNvPr id="42" name="直線コネクタ 41"/>
        <xdr:cNvCxnSpPr/>
      </xdr:nvCxnSpPr>
      <xdr:spPr>
        <a:xfrm flipV="1">
          <a:off x="5504180" y="2034540"/>
          <a:ext cx="0" cy="11182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165100</xdr:rowOff>
    </xdr:from>
    <xdr:ext cx="750570" cy="264160"/>
    <xdr:sp macro="" textlink="">
      <xdr:nvSpPr>
        <xdr:cNvPr id="43" name="人口1人当たり決算額の推移最小値テキスト130"/>
        <xdr:cNvSpPr txBox="1"/>
      </xdr:nvSpPr>
      <xdr:spPr>
        <a:xfrm>
          <a:off x="5588000" y="3127375"/>
          <a:ext cx="750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71,695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19050</xdr:rowOff>
    </xdr:from>
    <xdr:to>
      <xdr:col>30</xdr:col>
      <xdr:colOff>25400</xdr:colOff>
      <xdr:row>18</xdr:row>
      <xdr:rowOff>19050</xdr:rowOff>
    </xdr:to>
    <xdr:cxnSp macro="">
      <xdr:nvCxnSpPr>
        <xdr:cNvPr id="44" name="直線コネクタ 43"/>
        <xdr:cNvCxnSpPr/>
      </xdr:nvCxnSpPr>
      <xdr:spPr>
        <a:xfrm>
          <a:off x="5415280" y="31527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15875</xdr:rowOff>
    </xdr:from>
    <xdr:ext cx="750570" cy="259080"/>
    <xdr:sp macro="" textlink="">
      <xdr:nvSpPr>
        <xdr:cNvPr id="45" name="人口1人当たり決算額の推移最大値テキスト130"/>
        <xdr:cNvSpPr txBox="1"/>
      </xdr:nvSpPr>
      <xdr:spPr>
        <a:xfrm>
          <a:off x="5588000" y="17780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316,167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100965</xdr:rowOff>
    </xdr:from>
    <xdr:to>
      <xdr:col>30</xdr:col>
      <xdr:colOff>25400</xdr:colOff>
      <xdr:row>11</xdr:row>
      <xdr:rowOff>100965</xdr:rowOff>
    </xdr:to>
    <xdr:cxnSp macro="">
      <xdr:nvCxnSpPr>
        <xdr:cNvPr id="46" name="直線コネクタ 45"/>
        <xdr:cNvCxnSpPr/>
      </xdr:nvCxnSpPr>
      <xdr:spPr>
        <a:xfrm>
          <a:off x="5415280" y="20345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60325</xdr:rowOff>
    </xdr:from>
    <xdr:to>
      <xdr:col>29</xdr:col>
      <xdr:colOff>127000</xdr:colOff>
      <xdr:row>17</xdr:row>
      <xdr:rowOff>76835</xdr:rowOff>
    </xdr:to>
    <xdr:cxnSp macro="">
      <xdr:nvCxnSpPr>
        <xdr:cNvPr id="47" name="直線コネクタ 46"/>
        <xdr:cNvCxnSpPr/>
      </xdr:nvCxnSpPr>
      <xdr:spPr>
        <a:xfrm flipV="1">
          <a:off x="4871720" y="3022600"/>
          <a:ext cx="63246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2540</xdr:rowOff>
    </xdr:from>
    <xdr:ext cx="750570" cy="264795"/>
    <xdr:sp macro="" textlink="">
      <xdr:nvSpPr>
        <xdr:cNvPr id="48" name="人口1人当たり決算額の推移平均値テキスト130"/>
        <xdr:cNvSpPr txBox="1"/>
      </xdr:nvSpPr>
      <xdr:spPr>
        <a:xfrm>
          <a:off x="5588000" y="2793365"/>
          <a:ext cx="7505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161290</xdr:rowOff>
    </xdr:from>
    <xdr:to>
      <xdr:col>29</xdr:col>
      <xdr:colOff>177800</xdr:colOff>
      <xdr:row>17</xdr:row>
      <xdr:rowOff>89535</xdr:rowOff>
    </xdr:to>
    <xdr:sp macro="" textlink="">
      <xdr:nvSpPr>
        <xdr:cNvPr id="49" name="フローチャート: 判断 48"/>
        <xdr:cNvSpPr/>
      </xdr:nvSpPr>
      <xdr:spPr>
        <a:xfrm>
          <a:off x="5453380" y="295211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75565</xdr:rowOff>
    </xdr:from>
    <xdr:to>
      <xdr:col>26</xdr:col>
      <xdr:colOff>50800</xdr:colOff>
      <xdr:row>17</xdr:row>
      <xdr:rowOff>76835</xdr:rowOff>
    </xdr:to>
    <xdr:cxnSp macro="">
      <xdr:nvCxnSpPr>
        <xdr:cNvPr id="50" name="直線コネクタ 49"/>
        <xdr:cNvCxnSpPr/>
      </xdr:nvCxnSpPr>
      <xdr:spPr>
        <a:xfrm>
          <a:off x="4193540" y="3037840"/>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171450</xdr:rowOff>
    </xdr:from>
    <xdr:to>
      <xdr:col>26</xdr:col>
      <xdr:colOff>101600</xdr:colOff>
      <xdr:row>17</xdr:row>
      <xdr:rowOff>100330</xdr:rowOff>
    </xdr:to>
    <xdr:sp macro="" textlink="">
      <xdr:nvSpPr>
        <xdr:cNvPr id="51" name="フローチャート: 判断 50"/>
        <xdr:cNvSpPr/>
      </xdr:nvSpPr>
      <xdr:spPr>
        <a:xfrm>
          <a:off x="4820920" y="29622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110490</xdr:rowOff>
    </xdr:from>
    <xdr:ext cx="732155" cy="261620"/>
    <xdr:sp macro="" textlink="">
      <xdr:nvSpPr>
        <xdr:cNvPr id="52" name="テキスト ボックス 51"/>
        <xdr:cNvSpPr txBox="1"/>
      </xdr:nvSpPr>
      <xdr:spPr>
        <a:xfrm>
          <a:off x="4500880" y="2729865"/>
          <a:ext cx="7321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75565</xdr:rowOff>
    </xdr:from>
    <xdr:to>
      <xdr:col>22</xdr:col>
      <xdr:colOff>114300</xdr:colOff>
      <xdr:row>17</xdr:row>
      <xdr:rowOff>76835</xdr:rowOff>
    </xdr:to>
    <xdr:cxnSp macro="">
      <xdr:nvCxnSpPr>
        <xdr:cNvPr id="53" name="直線コネクタ 52"/>
        <xdr:cNvCxnSpPr/>
      </xdr:nvCxnSpPr>
      <xdr:spPr>
        <a:xfrm flipV="1">
          <a:off x="3515360" y="3037840"/>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5080</xdr:rowOff>
    </xdr:from>
    <xdr:to>
      <xdr:col>22</xdr:col>
      <xdr:colOff>165100</xdr:colOff>
      <xdr:row>17</xdr:row>
      <xdr:rowOff>109220</xdr:rowOff>
    </xdr:to>
    <xdr:sp macro="" textlink="">
      <xdr:nvSpPr>
        <xdr:cNvPr id="54" name="フローチャート: 判断 53"/>
        <xdr:cNvSpPr/>
      </xdr:nvSpPr>
      <xdr:spPr>
        <a:xfrm>
          <a:off x="4142740" y="296735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120650</xdr:rowOff>
    </xdr:from>
    <xdr:ext cx="762000" cy="264795"/>
    <xdr:sp macro="" textlink="">
      <xdr:nvSpPr>
        <xdr:cNvPr id="55" name="テキスト ボックス 54"/>
        <xdr:cNvSpPr txBox="1"/>
      </xdr:nvSpPr>
      <xdr:spPr>
        <a:xfrm>
          <a:off x="3822700" y="274002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76835</xdr:rowOff>
    </xdr:from>
    <xdr:to>
      <xdr:col>18</xdr:col>
      <xdr:colOff>177800</xdr:colOff>
      <xdr:row>17</xdr:row>
      <xdr:rowOff>79375</xdr:rowOff>
    </xdr:to>
    <xdr:cxnSp macro="">
      <xdr:nvCxnSpPr>
        <xdr:cNvPr id="56" name="直線コネクタ 55"/>
        <xdr:cNvCxnSpPr/>
      </xdr:nvCxnSpPr>
      <xdr:spPr>
        <a:xfrm flipV="1">
          <a:off x="2832100" y="3039110"/>
          <a:ext cx="68326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10160</xdr:rowOff>
    </xdr:from>
    <xdr:to>
      <xdr:col>19</xdr:col>
      <xdr:colOff>38100</xdr:colOff>
      <xdr:row>17</xdr:row>
      <xdr:rowOff>114300</xdr:rowOff>
    </xdr:to>
    <xdr:sp macro="" textlink="">
      <xdr:nvSpPr>
        <xdr:cNvPr id="57" name="フローチャート: 判断 56"/>
        <xdr:cNvSpPr/>
      </xdr:nvSpPr>
      <xdr:spPr>
        <a:xfrm>
          <a:off x="3464560" y="2972435"/>
          <a:ext cx="9652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124460</xdr:rowOff>
    </xdr:from>
    <xdr:ext cx="762000" cy="253365"/>
    <xdr:sp macro="" textlink="">
      <xdr:nvSpPr>
        <xdr:cNvPr id="58" name="テキスト ボックス 57"/>
        <xdr:cNvSpPr txBox="1"/>
      </xdr:nvSpPr>
      <xdr:spPr>
        <a:xfrm>
          <a:off x="3144520" y="27438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22860</xdr:rowOff>
    </xdr:from>
    <xdr:to>
      <xdr:col>15</xdr:col>
      <xdr:colOff>101600</xdr:colOff>
      <xdr:row>17</xdr:row>
      <xdr:rowOff>126365</xdr:rowOff>
    </xdr:to>
    <xdr:sp macro="" textlink="">
      <xdr:nvSpPr>
        <xdr:cNvPr id="59" name="フローチャート: 判断 58"/>
        <xdr:cNvSpPr/>
      </xdr:nvSpPr>
      <xdr:spPr>
        <a:xfrm>
          <a:off x="2781300" y="2985135"/>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137160</xdr:rowOff>
    </xdr:from>
    <xdr:ext cx="757555" cy="257810"/>
    <xdr:sp macro="" textlink="">
      <xdr:nvSpPr>
        <xdr:cNvPr id="60" name="テキスト ボックス 59"/>
        <xdr:cNvSpPr txBox="1"/>
      </xdr:nvSpPr>
      <xdr:spPr>
        <a:xfrm>
          <a:off x="2461260" y="2756535"/>
          <a:ext cx="757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55015" cy="260350"/>
    <xdr:sp macro="" textlink="">
      <xdr:nvSpPr>
        <xdr:cNvPr id="61" name="テキスト ボックス 60"/>
        <xdr:cNvSpPr txBox="1"/>
      </xdr:nvSpPr>
      <xdr:spPr>
        <a:xfrm>
          <a:off x="5331460" y="3963035"/>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7555" cy="260350"/>
    <xdr:sp macro="" textlink="">
      <xdr:nvSpPr>
        <xdr:cNvPr id="62" name="テキスト ボックス 61"/>
        <xdr:cNvSpPr txBox="1"/>
      </xdr:nvSpPr>
      <xdr:spPr>
        <a:xfrm>
          <a:off x="4699000" y="3963035"/>
          <a:ext cx="757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0350"/>
    <xdr:sp macro="" textlink="">
      <xdr:nvSpPr>
        <xdr:cNvPr id="63" name="テキスト ボックス 62"/>
        <xdr:cNvSpPr txBox="1"/>
      </xdr:nvSpPr>
      <xdr:spPr>
        <a:xfrm>
          <a:off x="4020820" y="396303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0350"/>
    <xdr:sp macro="" textlink="">
      <xdr:nvSpPr>
        <xdr:cNvPr id="64" name="テキスト ボックス 63"/>
        <xdr:cNvSpPr txBox="1"/>
      </xdr:nvSpPr>
      <xdr:spPr>
        <a:xfrm>
          <a:off x="3337560" y="396303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7555" cy="260350"/>
    <xdr:sp macro="" textlink="">
      <xdr:nvSpPr>
        <xdr:cNvPr id="65" name="テキスト ボックス 64"/>
        <xdr:cNvSpPr txBox="1"/>
      </xdr:nvSpPr>
      <xdr:spPr>
        <a:xfrm>
          <a:off x="2659380" y="3963035"/>
          <a:ext cx="757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8890</xdr:rowOff>
    </xdr:from>
    <xdr:to>
      <xdr:col>29</xdr:col>
      <xdr:colOff>177800</xdr:colOff>
      <xdr:row>17</xdr:row>
      <xdr:rowOff>112395</xdr:rowOff>
    </xdr:to>
    <xdr:sp macro="" textlink="">
      <xdr:nvSpPr>
        <xdr:cNvPr id="66" name="楕円 65"/>
        <xdr:cNvSpPr/>
      </xdr:nvSpPr>
      <xdr:spPr>
        <a:xfrm>
          <a:off x="5453380" y="297116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155575</xdr:rowOff>
    </xdr:from>
    <xdr:ext cx="750570" cy="264795"/>
    <xdr:sp macro="" textlink="">
      <xdr:nvSpPr>
        <xdr:cNvPr id="67" name="人口1人当たり決算額の推移該当値テキスト130"/>
        <xdr:cNvSpPr txBox="1"/>
      </xdr:nvSpPr>
      <xdr:spPr>
        <a:xfrm>
          <a:off x="5588000" y="2946400"/>
          <a:ext cx="750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100,275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24765</xdr:rowOff>
    </xdr:from>
    <xdr:to>
      <xdr:col>26</xdr:col>
      <xdr:colOff>101600</xdr:colOff>
      <xdr:row>17</xdr:row>
      <xdr:rowOff>128270</xdr:rowOff>
    </xdr:to>
    <xdr:sp macro="" textlink="">
      <xdr:nvSpPr>
        <xdr:cNvPr id="68" name="楕円 67"/>
        <xdr:cNvSpPr/>
      </xdr:nvSpPr>
      <xdr:spPr>
        <a:xfrm>
          <a:off x="4820920" y="298704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113030</xdr:rowOff>
    </xdr:from>
    <xdr:ext cx="732155" cy="253365"/>
    <xdr:sp macro="" textlink="">
      <xdr:nvSpPr>
        <xdr:cNvPr id="69" name="テキスト ボックス 68"/>
        <xdr:cNvSpPr txBox="1"/>
      </xdr:nvSpPr>
      <xdr:spPr>
        <a:xfrm>
          <a:off x="4500880" y="3075305"/>
          <a:ext cx="7321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23495</xdr:rowOff>
    </xdr:from>
    <xdr:to>
      <xdr:col>22</xdr:col>
      <xdr:colOff>165100</xdr:colOff>
      <xdr:row>17</xdr:row>
      <xdr:rowOff>127000</xdr:rowOff>
    </xdr:to>
    <xdr:sp macro="" textlink="">
      <xdr:nvSpPr>
        <xdr:cNvPr id="70" name="楕円 69"/>
        <xdr:cNvSpPr/>
      </xdr:nvSpPr>
      <xdr:spPr>
        <a:xfrm>
          <a:off x="4142740" y="298577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111760</xdr:rowOff>
    </xdr:from>
    <xdr:ext cx="762000" cy="253365"/>
    <xdr:sp macro="" textlink="">
      <xdr:nvSpPr>
        <xdr:cNvPr id="71" name="テキスト ボックス 70"/>
        <xdr:cNvSpPr txBox="1"/>
      </xdr:nvSpPr>
      <xdr:spPr>
        <a:xfrm>
          <a:off x="3822700" y="3074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24130</xdr:rowOff>
    </xdr:from>
    <xdr:to>
      <xdr:col>19</xdr:col>
      <xdr:colOff>38100</xdr:colOff>
      <xdr:row>17</xdr:row>
      <xdr:rowOff>127635</xdr:rowOff>
    </xdr:to>
    <xdr:sp macro="" textlink="">
      <xdr:nvSpPr>
        <xdr:cNvPr id="72" name="楕円 71"/>
        <xdr:cNvSpPr/>
      </xdr:nvSpPr>
      <xdr:spPr>
        <a:xfrm>
          <a:off x="3464560" y="2986405"/>
          <a:ext cx="9652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112395</xdr:rowOff>
    </xdr:from>
    <xdr:ext cx="762000" cy="253365"/>
    <xdr:sp macro="" textlink="">
      <xdr:nvSpPr>
        <xdr:cNvPr id="73" name="テキスト ボックス 72"/>
        <xdr:cNvSpPr txBox="1"/>
      </xdr:nvSpPr>
      <xdr:spPr>
        <a:xfrm>
          <a:off x="3144520" y="3074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27305</xdr:rowOff>
    </xdr:from>
    <xdr:to>
      <xdr:col>15</xdr:col>
      <xdr:colOff>101600</xdr:colOff>
      <xdr:row>17</xdr:row>
      <xdr:rowOff>130810</xdr:rowOff>
    </xdr:to>
    <xdr:sp macro="" textlink="">
      <xdr:nvSpPr>
        <xdr:cNvPr id="74" name="楕円 73"/>
        <xdr:cNvSpPr/>
      </xdr:nvSpPr>
      <xdr:spPr>
        <a:xfrm>
          <a:off x="2781300" y="298958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115570</xdr:rowOff>
    </xdr:from>
    <xdr:ext cx="757555" cy="264795"/>
    <xdr:sp macro="" textlink="">
      <xdr:nvSpPr>
        <xdr:cNvPr id="75" name="テキスト ボックス 74"/>
        <xdr:cNvSpPr txBox="1"/>
      </xdr:nvSpPr>
      <xdr:spPr>
        <a:xfrm>
          <a:off x="2461260" y="307784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6" name="正方形/長方形 75"/>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1" name="直線コネクタ 80"/>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86" name="楕円 85"/>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04495" cy="276225"/>
    <xdr:sp macro="" textlink="">
      <xdr:nvSpPr>
        <xdr:cNvPr id="89" name="テキスト ボックス 88"/>
        <xdr:cNvSpPr txBox="1"/>
      </xdr:nvSpPr>
      <xdr:spPr>
        <a:xfrm>
          <a:off x="1635760" y="5271135"/>
          <a:ext cx="404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a:xfrm>
          <a:off x="2103120" y="74803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7555" cy="250190"/>
    <xdr:sp macro="" textlink="">
      <xdr:nvSpPr>
        <xdr:cNvPr id="92" name="テキスト ボックス 91"/>
        <xdr:cNvSpPr txBox="1"/>
      </xdr:nvSpPr>
      <xdr:spPr>
        <a:xfrm>
          <a:off x="1348740" y="7338695"/>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a:xfrm>
          <a:off x="2103120" y="70231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7555" cy="255905"/>
    <xdr:sp macro="" textlink="">
      <xdr:nvSpPr>
        <xdr:cNvPr id="94" name="テキスト ボックス 93"/>
        <xdr:cNvSpPr txBox="1"/>
      </xdr:nvSpPr>
      <xdr:spPr>
        <a:xfrm>
          <a:off x="1348740" y="6880860"/>
          <a:ext cx="757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a:xfrm>
          <a:off x="2103120" y="65659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7555" cy="255270"/>
    <xdr:sp macro="" textlink="">
      <xdr:nvSpPr>
        <xdr:cNvPr id="96" name="テキスト ボックス 95"/>
        <xdr:cNvSpPr txBox="1"/>
      </xdr:nvSpPr>
      <xdr:spPr>
        <a:xfrm>
          <a:off x="1348740" y="642366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a:xfrm>
          <a:off x="2103120" y="61087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7555" cy="255270"/>
    <xdr:sp macro="" textlink="">
      <xdr:nvSpPr>
        <xdr:cNvPr id="98" name="テキスト ボックス 97"/>
        <xdr:cNvSpPr txBox="1"/>
      </xdr:nvSpPr>
      <xdr:spPr>
        <a:xfrm>
          <a:off x="1348740" y="596646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7555" cy="249555"/>
    <xdr:sp macro="" textlink="">
      <xdr:nvSpPr>
        <xdr:cNvPr id="100" name="テキスト ボックス 99"/>
        <xdr:cNvSpPr txBox="1"/>
      </xdr:nvSpPr>
      <xdr:spPr>
        <a:xfrm>
          <a:off x="1348740" y="5509895"/>
          <a:ext cx="757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102235</xdr:rowOff>
    </xdr:from>
    <xdr:to>
      <xdr:col>29</xdr:col>
      <xdr:colOff>127000</xdr:colOff>
      <xdr:row>38</xdr:row>
      <xdr:rowOff>78740</xdr:rowOff>
    </xdr:to>
    <xdr:cxnSp macro="">
      <xdr:nvCxnSpPr>
        <xdr:cNvPr id="102" name="直線コネクタ 101"/>
        <xdr:cNvCxnSpPr/>
      </xdr:nvCxnSpPr>
      <xdr:spPr>
        <a:xfrm flipV="1">
          <a:off x="5504180" y="6369685"/>
          <a:ext cx="0" cy="1176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49530</xdr:rowOff>
    </xdr:from>
    <xdr:ext cx="750570" cy="259080"/>
    <xdr:sp macro="" textlink="">
      <xdr:nvSpPr>
        <xdr:cNvPr id="103" name="人口1人当たり決算額の推移最小値テキスト445"/>
        <xdr:cNvSpPr txBox="1"/>
      </xdr:nvSpPr>
      <xdr:spPr>
        <a:xfrm>
          <a:off x="5588000" y="75171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78740</xdr:rowOff>
    </xdr:from>
    <xdr:to>
      <xdr:col>30</xdr:col>
      <xdr:colOff>25400</xdr:colOff>
      <xdr:row>38</xdr:row>
      <xdr:rowOff>78740</xdr:rowOff>
    </xdr:to>
    <xdr:cxnSp macro="">
      <xdr:nvCxnSpPr>
        <xdr:cNvPr id="104" name="直線コネクタ 103"/>
        <xdr:cNvCxnSpPr/>
      </xdr:nvCxnSpPr>
      <xdr:spPr>
        <a:xfrm>
          <a:off x="5415280" y="75463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187960</xdr:rowOff>
    </xdr:from>
    <xdr:ext cx="750570" cy="258445"/>
    <xdr:sp macro="" textlink="">
      <xdr:nvSpPr>
        <xdr:cNvPr id="105" name="人口1人当たり決算額の推移最大値テキスト445"/>
        <xdr:cNvSpPr txBox="1"/>
      </xdr:nvSpPr>
      <xdr:spPr>
        <a:xfrm>
          <a:off x="5588000" y="6112510"/>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48,595</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102235</xdr:rowOff>
    </xdr:from>
    <xdr:to>
      <xdr:col>30</xdr:col>
      <xdr:colOff>25400</xdr:colOff>
      <xdr:row>34</xdr:row>
      <xdr:rowOff>102235</xdr:rowOff>
    </xdr:to>
    <xdr:cxnSp macro="">
      <xdr:nvCxnSpPr>
        <xdr:cNvPr id="106" name="直線コネクタ 105"/>
        <xdr:cNvCxnSpPr/>
      </xdr:nvCxnSpPr>
      <xdr:spPr>
        <a:xfrm>
          <a:off x="5415280" y="636968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145415</xdr:rowOff>
    </xdr:from>
    <xdr:to>
      <xdr:col>29</xdr:col>
      <xdr:colOff>127000</xdr:colOff>
      <xdr:row>35</xdr:row>
      <xdr:rowOff>248920</xdr:rowOff>
    </xdr:to>
    <xdr:cxnSp macro="">
      <xdr:nvCxnSpPr>
        <xdr:cNvPr id="107" name="直線コネクタ 106"/>
        <xdr:cNvCxnSpPr/>
      </xdr:nvCxnSpPr>
      <xdr:spPr>
        <a:xfrm flipV="1">
          <a:off x="4871720" y="6755765"/>
          <a:ext cx="63246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285115</xdr:rowOff>
    </xdr:from>
    <xdr:ext cx="750570" cy="259080"/>
    <xdr:sp macro="" textlink="">
      <xdr:nvSpPr>
        <xdr:cNvPr id="108" name="人口1人当たり決算額の推移平均値テキスト445"/>
        <xdr:cNvSpPr txBox="1"/>
      </xdr:nvSpPr>
      <xdr:spPr>
        <a:xfrm>
          <a:off x="5588000" y="6895465"/>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311785</xdr:rowOff>
    </xdr:from>
    <xdr:to>
      <xdr:col>29</xdr:col>
      <xdr:colOff>177800</xdr:colOff>
      <xdr:row>36</xdr:row>
      <xdr:rowOff>71120</xdr:rowOff>
    </xdr:to>
    <xdr:sp macro="" textlink="">
      <xdr:nvSpPr>
        <xdr:cNvPr id="109" name="フローチャート: 判断 108"/>
        <xdr:cNvSpPr/>
      </xdr:nvSpPr>
      <xdr:spPr>
        <a:xfrm>
          <a:off x="545338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248920</xdr:rowOff>
    </xdr:from>
    <xdr:to>
      <xdr:col>26</xdr:col>
      <xdr:colOff>50800</xdr:colOff>
      <xdr:row>35</xdr:row>
      <xdr:rowOff>286385</xdr:rowOff>
    </xdr:to>
    <xdr:cxnSp macro="">
      <xdr:nvCxnSpPr>
        <xdr:cNvPr id="110" name="直線コネクタ 109"/>
        <xdr:cNvCxnSpPr/>
      </xdr:nvCxnSpPr>
      <xdr:spPr>
        <a:xfrm flipV="1">
          <a:off x="4193540" y="6859270"/>
          <a:ext cx="67818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311785</xdr:rowOff>
    </xdr:from>
    <xdr:to>
      <xdr:col>26</xdr:col>
      <xdr:colOff>101600</xdr:colOff>
      <xdr:row>36</xdr:row>
      <xdr:rowOff>70485</xdr:rowOff>
    </xdr:to>
    <xdr:sp macro="" textlink="">
      <xdr:nvSpPr>
        <xdr:cNvPr id="111" name="フローチャート: 判断 110"/>
        <xdr:cNvSpPr/>
      </xdr:nvSpPr>
      <xdr:spPr>
        <a:xfrm>
          <a:off x="482092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55245</xdr:rowOff>
    </xdr:from>
    <xdr:ext cx="732155" cy="253365"/>
    <xdr:sp macro="" textlink="">
      <xdr:nvSpPr>
        <xdr:cNvPr id="112" name="テキスト ボックス 111"/>
        <xdr:cNvSpPr txBox="1"/>
      </xdr:nvSpPr>
      <xdr:spPr>
        <a:xfrm>
          <a:off x="4500880" y="7008495"/>
          <a:ext cx="7321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227330</xdr:rowOff>
    </xdr:from>
    <xdr:to>
      <xdr:col>22</xdr:col>
      <xdr:colOff>114300</xdr:colOff>
      <xdr:row>35</xdr:row>
      <xdr:rowOff>286385</xdr:rowOff>
    </xdr:to>
    <xdr:cxnSp macro="">
      <xdr:nvCxnSpPr>
        <xdr:cNvPr id="113" name="直線コネクタ 112"/>
        <xdr:cNvCxnSpPr/>
      </xdr:nvCxnSpPr>
      <xdr:spPr>
        <a:xfrm>
          <a:off x="3515360" y="6837680"/>
          <a:ext cx="67818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321310</xdr:rowOff>
    </xdr:from>
    <xdr:to>
      <xdr:col>22</xdr:col>
      <xdr:colOff>165100</xdr:colOff>
      <xdr:row>36</xdr:row>
      <xdr:rowOff>80645</xdr:rowOff>
    </xdr:to>
    <xdr:sp macro="" textlink="">
      <xdr:nvSpPr>
        <xdr:cNvPr id="114" name="フローチャート: 判断 113"/>
        <xdr:cNvSpPr/>
      </xdr:nvSpPr>
      <xdr:spPr>
        <a:xfrm>
          <a:off x="4142740" y="6931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65405</xdr:rowOff>
    </xdr:from>
    <xdr:ext cx="762000" cy="255270"/>
    <xdr:sp macro="" textlink="">
      <xdr:nvSpPr>
        <xdr:cNvPr id="115" name="テキスト ボックス 114"/>
        <xdr:cNvSpPr txBox="1"/>
      </xdr:nvSpPr>
      <xdr:spPr>
        <a:xfrm>
          <a:off x="3822700" y="70186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227330</xdr:rowOff>
    </xdr:from>
    <xdr:to>
      <xdr:col>18</xdr:col>
      <xdr:colOff>177800</xdr:colOff>
      <xdr:row>35</xdr:row>
      <xdr:rowOff>293370</xdr:rowOff>
    </xdr:to>
    <xdr:cxnSp macro="">
      <xdr:nvCxnSpPr>
        <xdr:cNvPr id="116" name="直線コネクタ 115"/>
        <xdr:cNvCxnSpPr/>
      </xdr:nvCxnSpPr>
      <xdr:spPr>
        <a:xfrm flipV="1">
          <a:off x="2832100" y="6837680"/>
          <a:ext cx="68326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306705</xdr:rowOff>
    </xdr:from>
    <xdr:to>
      <xdr:col>19</xdr:col>
      <xdr:colOff>38100</xdr:colOff>
      <xdr:row>36</xdr:row>
      <xdr:rowOff>65405</xdr:rowOff>
    </xdr:to>
    <xdr:sp macro="" textlink="">
      <xdr:nvSpPr>
        <xdr:cNvPr id="117" name="フローチャート: 判断 116"/>
        <xdr:cNvSpPr/>
      </xdr:nvSpPr>
      <xdr:spPr>
        <a:xfrm>
          <a:off x="3464560" y="691705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50165</xdr:rowOff>
    </xdr:from>
    <xdr:ext cx="762000" cy="258445"/>
    <xdr:sp macro="" textlink="">
      <xdr:nvSpPr>
        <xdr:cNvPr id="118" name="テキスト ボックス 117"/>
        <xdr:cNvSpPr txBox="1"/>
      </xdr:nvSpPr>
      <xdr:spPr>
        <a:xfrm>
          <a:off x="3144520" y="7003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299720</xdr:rowOff>
    </xdr:from>
    <xdr:to>
      <xdr:col>15</xdr:col>
      <xdr:colOff>101600</xdr:colOff>
      <xdr:row>36</xdr:row>
      <xdr:rowOff>59055</xdr:rowOff>
    </xdr:to>
    <xdr:sp macro="" textlink="">
      <xdr:nvSpPr>
        <xdr:cNvPr id="119" name="フローチャート: 判断 118"/>
        <xdr:cNvSpPr/>
      </xdr:nvSpPr>
      <xdr:spPr>
        <a:xfrm>
          <a:off x="2781300" y="6910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43815</xdr:rowOff>
    </xdr:from>
    <xdr:ext cx="757555" cy="254000"/>
    <xdr:sp macro="" textlink="">
      <xdr:nvSpPr>
        <xdr:cNvPr id="120" name="テキスト ボックス 119"/>
        <xdr:cNvSpPr txBox="1"/>
      </xdr:nvSpPr>
      <xdr:spPr>
        <a:xfrm>
          <a:off x="2461260" y="699706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64160"/>
    <xdr:sp macro="" textlink="">
      <xdr:nvSpPr>
        <xdr:cNvPr id="121" name="テキスト ボックス 120"/>
        <xdr:cNvSpPr txBox="1"/>
      </xdr:nvSpPr>
      <xdr:spPr>
        <a:xfrm>
          <a:off x="533146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7555" cy="264160"/>
    <xdr:sp macro="" textlink="">
      <xdr:nvSpPr>
        <xdr:cNvPr id="122" name="テキスト ボックス 121"/>
        <xdr:cNvSpPr txBox="1"/>
      </xdr:nvSpPr>
      <xdr:spPr>
        <a:xfrm>
          <a:off x="4699000" y="7960360"/>
          <a:ext cx="757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3" name="テキスト ボックス 122"/>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4" name="テキスト ボックス 123"/>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7555" cy="264160"/>
    <xdr:sp macro="" textlink="">
      <xdr:nvSpPr>
        <xdr:cNvPr id="125" name="テキスト ボックス 124"/>
        <xdr:cNvSpPr txBox="1"/>
      </xdr:nvSpPr>
      <xdr:spPr>
        <a:xfrm>
          <a:off x="2659380" y="7960360"/>
          <a:ext cx="757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93980</xdr:rowOff>
    </xdr:from>
    <xdr:to>
      <xdr:col>29</xdr:col>
      <xdr:colOff>177800</xdr:colOff>
      <xdr:row>35</xdr:row>
      <xdr:rowOff>194945</xdr:rowOff>
    </xdr:to>
    <xdr:sp macro="" textlink="">
      <xdr:nvSpPr>
        <xdr:cNvPr id="126" name="楕円 125"/>
        <xdr:cNvSpPr/>
      </xdr:nvSpPr>
      <xdr:spPr>
        <a:xfrm>
          <a:off x="545338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282575</xdr:rowOff>
    </xdr:from>
    <xdr:ext cx="750570" cy="255270"/>
    <xdr:sp macro="" textlink="">
      <xdr:nvSpPr>
        <xdr:cNvPr id="127" name="人口1人当たり決算額の推移該当値テキスト445"/>
        <xdr:cNvSpPr txBox="1"/>
      </xdr:nvSpPr>
      <xdr:spPr>
        <a:xfrm>
          <a:off x="5588000" y="6550025"/>
          <a:ext cx="750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31,728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197485</xdr:rowOff>
    </xdr:from>
    <xdr:to>
      <xdr:col>26</xdr:col>
      <xdr:colOff>101600</xdr:colOff>
      <xdr:row>35</xdr:row>
      <xdr:rowOff>298450</xdr:rowOff>
    </xdr:to>
    <xdr:sp macro="" textlink="">
      <xdr:nvSpPr>
        <xdr:cNvPr id="128" name="楕円 127"/>
        <xdr:cNvSpPr/>
      </xdr:nvSpPr>
      <xdr:spPr>
        <a:xfrm>
          <a:off x="4820920" y="6807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309245</xdr:rowOff>
    </xdr:from>
    <xdr:ext cx="732155" cy="259715"/>
    <xdr:sp macro="" textlink="">
      <xdr:nvSpPr>
        <xdr:cNvPr id="129" name="テキスト ボックス 128"/>
        <xdr:cNvSpPr txBox="1"/>
      </xdr:nvSpPr>
      <xdr:spPr>
        <a:xfrm>
          <a:off x="4500880" y="6576695"/>
          <a:ext cx="7321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236855</xdr:rowOff>
    </xdr:from>
    <xdr:to>
      <xdr:col>22</xdr:col>
      <xdr:colOff>165100</xdr:colOff>
      <xdr:row>35</xdr:row>
      <xdr:rowOff>337820</xdr:rowOff>
    </xdr:to>
    <xdr:sp macro="" textlink="">
      <xdr:nvSpPr>
        <xdr:cNvPr id="130" name="楕円 129"/>
        <xdr:cNvSpPr/>
      </xdr:nvSpPr>
      <xdr:spPr>
        <a:xfrm>
          <a:off x="4142740" y="684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5080</xdr:rowOff>
    </xdr:from>
    <xdr:ext cx="762000" cy="258445"/>
    <xdr:sp macro="" textlink="">
      <xdr:nvSpPr>
        <xdr:cNvPr id="131" name="テキスト ボックス 130"/>
        <xdr:cNvSpPr txBox="1"/>
      </xdr:nvSpPr>
      <xdr:spPr>
        <a:xfrm>
          <a:off x="3822700" y="6615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175895</xdr:rowOff>
    </xdr:from>
    <xdr:to>
      <xdr:col>19</xdr:col>
      <xdr:colOff>38100</xdr:colOff>
      <xdr:row>35</xdr:row>
      <xdr:rowOff>276860</xdr:rowOff>
    </xdr:to>
    <xdr:sp macro="" textlink="">
      <xdr:nvSpPr>
        <xdr:cNvPr id="132" name="楕円 131"/>
        <xdr:cNvSpPr/>
      </xdr:nvSpPr>
      <xdr:spPr>
        <a:xfrm>
          <a:off x="3464560" y="678624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287655</xdr:rowOff>
    </xdr:from>
    <xdr:ext cx="762000" cy="259715"/>
    <xdr:sp macro="" textlink="">
      <xdr:nvSpPr>
        <xdr:cNvPr id="133" name="テキスト ボックス 132"/>
        <xdr:cNvSpPr txBox="1"/>
      </xdr:nvSpPr>
      <xdr:spPr>
        <a:xfrm>
          <a:off x="3144520" y="65551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241935</xdr:rowOff>
    </xdr:from>
    <xdr:to>
      <xdr:col>15</xdr:col>
      <xdr:colOff>101600</xdr:colOff>
      <xdr:row>36</xdr:row>
      <xdr:rowOff>1270</xdr:rowOff>
    </xdr:to>
    <xdr:sp macro="" textlink="">
      <xdr:nvSpPr>
        <xdr:cNvPr id="134" name="楕円 133"/>
        <xdr:cNvSpPr/>
      </xdr:nvSpPr>
      <xdr:spPr>
        <a:xfrm>
          <a:off x="2781300" y="6852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12065</xdr:rowOff>
    </xdr:from>
    <xdr:ext cx="757555" cy="259715"/>
    <xdr:sp macro="" textlink="">
      <xdr:nvSpPr>
        <xdr:cNvPr id="135" name="テキスト ボックス 134"/>
        <xdr:cNvSpPr txBox="1"/>
      </xdr:nvSpPr>
      <xdr:spPr>
        <a:xfrm>
          <a:off x="2461260" y="6622415"/>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3365"/>
    <xdr:sp macro="" textlink="">
      <xdr:nvSpPr>
        <xdr:cNvPr id="30" name="テキスト ボックス 29"/>
        <xdr:cNvSpPr txBox="1"/>
      </xdr:nvSpPr>
      <xdr:spPr>
        <a:xfrm>
          <a:off x="683260" y="317690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57175"/>
    <xdr:sp macro="" textlink="">
      <xdr:nvSpPr>
        <xdr:cNvPr id="31" name="テキスト ボックス 30"/>
        <xdr:cNvSpPr txBox="1"/>
      </xdr:nvSpPr>
      <xdr:spPr>
        <a:xfrm>
          <a:off x="683260" y="3494405"/>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2900" cy="222885"/>
    <xdr:sp macro="" textlink="">
      <xdr:nvSpPr>
        <xdr:cNvPr id="40" name="テキスト ボックス 39"/>
        <xdr:cNvSpPr txBox="1"/>
      </xdr:nvSpPr>
      <xdr:spPr>
        <a:xfrm>
          <a:off x="708660" y="4636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143510</xdr:rowOff>
    </xdr:from>
    <xdr:to>
      <xdr:col>28</xdr:col>
      <xdr:colOff>114300</xdr:colOff>
      <xdr:row>38</xdr:row>
      <xdr:rowOff>143510</xdr:rowOff>
    </xdr:to>
    <xdr:cxnSp macro="">
      <xdr:nvCxnSpPr>
        <xdr:cNvPr id="42" name="直線コネクタ 41"/>
        <xdr:cNvCxnSpPr/>
      </xdr:nvCxnSpPr>
      <xdr:spPr>
        <a:xfrm>
          <a:off x="74168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171450</xdr:rowOff>
    </xdr:from>
    <xdr:ext cx="241935" cy="257810"/>
    <xdr:sp macro="" textlink="">
      <xdr:nvSpPr>
        <xdr:cNvPr id="43" name="テキスト ボックス 42"/>
        <xdr:cNvSpPr txBox="1"/>
      </xdr:nvSpPr>
      <xdr:spPr>
        <a:xfrm>
          <a:off x="502920" y="6515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26035</xdr:rowOff>
    </xdr:from>
    <xdr:to>
      <xdr:col>28</xdr:col>
      <xdr:colOff>114300</xdr:colOff>
      <xdr:row>36</xdr:row>
      <xdr:rowOff>26035</xdr:rowOff>
    </xdr:to>
    <xdr:cxnSp macro="">
      <xdr:nvCxnSpPr>
        <xdr:cNvPr id="44" name="直線コネクタ 43"/>
        <xdr:cNvCxnSpPr/>
      </xdr:nvCxnSpPr>
      <xdr:spPr>
        <a:xfrm>
          <a:off x="74168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55880</xdr:rowOff>
    </xdr:from>
    <xdr:ext cx="588645" cy="253365"/>
    <xdr:sp macro="" textlink="">
      <xdr:nvSpPr>
        <xdr:cNvPr id="45" name="テキスト ボックス 44"/>
        <xdr:cNvSpPr txBox="1"/>
      </xdr:nvSpPr>
      <xdr:spPr>
        <a:xfrm>
          <a:off x="166370" y="60566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84455</xdr:rowOff>
    </xdr:from>
    <xdr:to>
      <xdr:col>28</xdr:col>
      <xdr:colOff>114300</xdr:colOff>
      <xdr:row>33</xdr:row>
      <xdr:rowOff>84455</xdr:rowOff>
    </xdr:to>
    <xdr:cxnSp macro="">
      <xdr:nvCxnSpPr>
        <xdr:cNvPr id="46" name="直線コネクタ 45"/>
        <xdr:cNvCxnSpPr/>
      </xdr:nvCxnSpPr>
      <xdr:spPr>
        <a:xfrm>
          <a:off x="74168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114300</xdr:rowOff>
    </xdr:from>
    <xdr:ext cx="588645" cy="257810"/>
    <xdr:sp macro="" textlink="">
      <xdr:nvSpPr>
        <xdr:cNvPr id="47" name="テキスト ボックス 46"/>
        <xdr:cNvSpPr txBox="1"/>
      </xdr:nvSpPr>
      <xdr:spPr>
        <a:xfrm>
          <a:off x="166370" y="56007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143510</xdr:rowOff>
    </xdr:from>
    <xdr:to>
      <xdr:col>28</xdr:col>
      <xdr:colOff>114300</xdr:colOff>
      <xdr:row>30</xdr:row>
      <xdr:rowOff>143510</xdr:rowOff>
    </xdr:to>
    <xdr:cxnSp macro="">
      <xdr:nvCxnSpPr>
        <xdr:cNvPr id="48" name="直線コネクタ 47"/>
        <xdr:cNvCxnSpPr/>
      </xdr:nvCxnSpPr>
      <xdr:spPr>
        <a:xfrm>
          <a:off x="74168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171450</xdr:rowOff>
    </xdr:from>
    <xdr:ext cx="588645" cy="257810"/>
    <xdr:sp macro="" textlink="">
      <xdr:nvSpPr>
        <xdr:cNvPr id="49" name="テキスト ボックス 48"/>
        <xdr:cNvSpPr txBox="1"/>
      </xdr:nvSpPr>
      <xdr:spPr>
        <a:xfrm>
          <a:off x="166370" y="51435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0" name="直線コネクタ 49"/>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88645" cy="253365"/>
    <xdr:sp macro="" textlink="">
      <xdr:nvSpPr>
        <xdr:cNvPr id="51" name="テキスト ボックス 50"/>
        <xdr:cNvSpPr txBox="1"/>
      </xdr:nvSpPr>
      <xdr:spPr>
        <a:xfrm>
          <a:off x="166370" y="4685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2"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53340</xdr:rowOff>
    </xdr:from>
    <xdr:to>
      <xdr:col>24</xdr:col>
      <xdr:colOff>62865</xdr:colOff>
      <xdr:row>37</xdr:row>
      <xdr:rowOff>45720</xdr:rowOff>
    </xdr:to>
    <xdr:cxnSp macro="">
      <xdr:nvCxnSpPr>
        <xdr:cNvPr id="53" name="直線コネクタ 52"/>
        <xdr:cNvCxnSpPr/>
      </xdr:nvCxnSpPr>
      <xdr:spPr>
        <a:xfrm flipV="1">
          <a:off x="4511675" y="519684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48895</xdr:rowOff>
    </xdr:from>
    <xdr:ext cx="534670" cy="260985"/>
    <xdr:sp macro="" textlink="">
      <xdr:nvSpPr>
        <xdr:cNvPr id="54" name="人件費最小値テキスト"/>
        <xdr:cNvSpPr txBox="1"/>
      </xdr:nvSpPr>
      <xdr:spPr>
        <a:xfrm>
          <a:off x="4564380" y="63925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45720</xdr:rowOff>
    </xdr:from>
    <xdr:to>
      <xdr:col>24</xdr:col>
      <xdr:colOff>152400</xdr:colOff>
      <xdr:row>37</xdr:row>
      <xdr:rowOff>45720</xdr:rowOff>
    </xdr:to>
    <xdr:cxnSp macro="">
      <xdr:nvCxnSpPr>
        <xdr:cNvPr id="55" name="直線コネクタ 54"/>
        <xdr:cNvCxnSpPr/>
      </xdr:nvCxnSpPr>
      <xdr:spPr>
        <a:xfrm>
          <a:off x="4429760" y="6389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171450</xdr:rowOff>
    </xdr:from>
    <xdr:ext cx="598805" cy="264795"/>
    <xdr:sp macro="" textlink="">
      <xdr:nvSpPr>
        <xdr:cNvPr id="56" name="人件費最大値テキスト"/>
        <xdr:cNvSpPr txBox="1"/>
      </xdr:nvSpPr>
      <xdr:spPr>
        <a:xfrm>
          <a:off x="4564380" y="49720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319,209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53340</xdr:rowOff>
    </xdr:from>
    <xdr:to>
      <xdr:col>24</xdr:col>
      <xdr:colOff>152400</xdr:colOff>
      <xdr:row>30</xdr:row>
      <xdr:rowOff>53340</xdr:rowOff>
    </xdr:to>
    <xdr:cxnSp macro="">
      <xdr:nvCxnSpPr>
        <xdr:cNvPr id="57" name="直線コネクタ 56"/>
        <xdr:cNvCxnSpPr/>
      </xdr:nvCxnSpPr>
      <xdr:spPr>
        <a:xfrm>
          <a:off x="4429760" y="5196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34925</xdr:rowOff>
    </xdr:from>
    <xdr:to>
      <xdr:col>24</xdr:col>
      <xdr:colOff>63500</xdr:colOff>
      <xdr:row>36</xdr:row>
      <xdr:rowOff>95250</xdr:rowOff>
    </xdr:to>
    <xdr:cxnSp macro="">
      <xdr:nvCxnSpPr>
        <xdr:cNvPr id="58" name="直線コネクタ 57"/>
        <xdr:cNvCxnSpPr/>
      </xdr:nvCxnSpPr>
      <xdr:spPr>
        <a:xfrm flipV="1">
          <a:off x="3700780" y="6207125"/>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158750</xdr:rowOff>
    </xdr:from>
    <xdr:ext cx="534670" cy="257175"/>
    <xdr:sp macro="" textlink="">
      <xdr:nvSpPr>
        <xdr:cNvPr id="59" name="人件費平均値テキスト"/>
        <xdr:cNvSpPr txBox="1"/>
      </xdr:nvSpPr>
      <xdr:spPr>
        <a:xfrm>
          <a:off x="4564380" y="61595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4445</xdr:rowOff>
    </xdr:from>
    <xdr:to>
      <xdr:col>24</xdr:col>
      <xdr:colOff>114300</xdr:colOff>
      <xdr:row>36</xdr:row>
      <xdr:rowOff>107950</xdr:rowOff>
    </xdr:to>
    <xdr:sp macro="" textlink="">
      <xdr:nvSpPr>
        <xdr:cNvPr id="60" name="フローチャート: 判断 59"/>
        <xdr:cNvSpPr/>
      </xdr:nvSpPr>
      <xdr:spPr>
        <a:xfrm>
          <a:off x="4462780" y="61766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86995</xdr:rowOff>
    </xdr:from>
    <xdr:to>
      <xdr:col>19</xdr:col>
      <xdr:colOff>177800</xdr:colOff>
      <xdr:row>36</xdr:row>
      <xdr:rowOff>95250</xdr:rowOff>
    </xdr:to>
    <xdr:cxnSp macro="">
      <xdr:nvCxnSpPr>
        <xdr:cNvPr id="61" name="直線コネクタ 60"/>
        <xdr:cNvCxnSpPr/>
      </xdr:nvCxnSpPr>
      <xdr:spPr>
        <a:xfrm>
          <a:off x="2832100" y="625919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43815</xdr:rowOff>
    </xdr:from>
    <xdr:to>
      <xdr:col>20</xdr:col>
      <xdr:colOff>38100</xdr:colOff>
      <xdr:row>36</xdr:row>
      <xdr:rowOff>147320</xdr:rowOff>
    </xdr:to>
    <xdr:sp macro="" textlink="">
      <xdr:nvSpPr>
        <xdr:cNvPr id="62" name="フローチャート: 判断 61"/>
        <xdr:cNvSpPr/>
      </xdr:nvSpPr>
      <xdr:spPr>
        <a:xfrm>
          <a:off x="3649980" y="621601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138430</xdr:rowOff>
    </xdr:from>
    <xdr:ext cx="523240" cy="257810"/>
    <xdr:sp macro="" textlink="">
      <xdr:nvSpPr>
        <xdr:cNvPr id="63" name="テキスト ボックス 62"/>
        <xdr:cNvSpPr txBox="1"/>
      </xdr:nvSpPr>
      <xdr:spPr>
        <a:xfrm>
          <a:off x="3438525" y="6310630"/>
          <a:ext cx="5232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86995</xdr:rowOff>
    </xdr:from>
    <xdr:to>
      <xdr:col>15</xdr:col>
      <xdr:colOff>50800</xdr:colOff>
      <xdr:row>36</xdr:row>
      <xdr:rowOff>89535</xdr:rowOff>
    </xdr:to>
    <xdr:cxnSp macro="">
      <xdr:nvCxnSpPr>
        <xdr:cNvPr id="64" name="直線コネクタ 63"/>
        <xdr:cNvCxnSpPr/>
      </xdr:nvCxnSpPr>
      <xdr:spPr>
        <a:xfrm flipV="1">
          <a:off x="1968500" y="625919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45720</xdr:rowOff>
    </xdr:from>
    <xdr:to>
      <xdr:col>15</xdr:col>
      <xdr:colOff>101600</xdr:colOff>
      <xdr:row>36</xdr:row>
      <xdr:rowOff>149225</xdr:rowOff>
    </xdr:to>
    <xdr:sp macro="" textlink="">
      <xdr:nvSpPr>
        <xdr:cNvPr id="65" name="フローチャート: 判断 64"/>
        <xdr:cNvSpPr/>
      </xdr:nvSpPr>
      <xdr:spPr>
        <a:xfrm>
          <a:off x="2781300" y="62179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140335</xdr:rowOff>
    </xdr:from>
    <xdr:ext cx="523240" cy="264795"/>
    <xdr:sp macro="" textlink="">
      <xdr:nvSpPr>
        <xdr:cNvPr id="66" name="テキスト ボックス 65"/>
        <xdr:cNvSpPr txBox="1"/>
      </xdr:nvSpPr>
      <xdr:spPr>
        <a:xfrm>
          <a:off x="2574925" y="631253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89535</xdr:rowOff>
    </xdr:from>
    <xdr:to>
      <xdr:col>10</xdr:col>
      <xdr:colOff>114300</xdr:colOff>
      <xdr:row>36</xdr:row>
      <xdr:rowOff>100330</xdr:rowOff>
    </xdr:to>
    <xdr:cxnSp macro="">
      <xdr:nvCxnSpPr>
        <xdr:cNvPr id="67" name="直線コネクタ 66"/>
        <xdr:cNvCxnSpPr/>
      </xdr:nvCxnSpPr>
      <xdr:spPr>
        <a:xfrm flipV="1">
          <a:off x="1104900" y="626173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149860</xdr:rowOff>
    </xdr:to>
    <xdr:sp macro="" textlink="">
      <xdr:nvSpPr>
        <xdr:cNvPr id="68" name="フローチャート: 判断 67"/>
        <xdr:cNvSpPr/>
      </xdr:nvSpPr>
      <xdr:spPr>
        <a:xfrm>
          <a:off x="1917700" y="62185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140970</xdr:rowOff>
    </xdr:from>
    <xdr:ext cx="527685" cy="265430"/>
    <xdr:sp macro="" textlink="">
      <xdr:nvSpPr>
        <xdr:cNvPr id="69" name="テキスト ボックス 68"/>
        <xdr:cNvSpPr txBox="1"/>
      </xdr:nvSpPr>
      <xdr:spPr>
        <a:xfrm>
          <a:off x="1706245" y="63131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54610</xdr:rowOff>
    </xdr:from>
    <xdr:to>
      <xdr:col>6</xdr:col>
      <xdr:colOff>38100</xdr:colOff>
      <xdr:row>36</xdr:row>
      <xdr:rowOff>158750</xdr:rowOff>
    </xdr:to>
    <xdr:sp macro="" textlink="">
      <xdr:nvSpPr>
        <xdr:cNvPr id="70" name="フローチャート: 判断 69"/>
        <xdr:cNvSpPr/>
      </xdr:nvSpPr>
      <xdr:spPr>
        <a:xfrm>
          <a:off x="1054100" y="62268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149225</xdr:rowOff>
    </xdr:from>
    <xdr:ext cx="523240" cy="253365"/>
    <xdr:sp macro="" textlink="">
      <xdr:nvSpPr>
        <xdr:cNvPr id="71" name="テキスト ボックス 70"/>
        <xdr:cNvSpPr txBox="1"/>
      </xdr:nvSpPr>
      <xdr:spPr>
        <a:xfrm>
          <a:off x="842645" y="632142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7555" cy="264795"/>
    <xdr:sp macro="" textlink="">
      <xdr:nvSpPr>
        <xdr:cNvPr id="72" name="テキスト ボックス 71"/>
        <xdr:cNvSpPr txBox="1"/>
      </xdr:nvSpPr>
      <xdr:spPr>
        <a:xfrm>
          <a:off x="432816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3" name="テキスト ボックス 72"/>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7555" cy="264795"/>
    <xdr:sp macro="" textlink="">
      <xdr:nvSpPr>
        <xdr:cNvPr id="74" name="テキスト ボックス 73"/>
        <xdr:cNvSpPr txBox="1"/>
      </xdr:nvSpPr>
      <xdr:spPr>
        <a:xfrm>
          <a:off x="264668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5" name="テキスト ボックス 74"/>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6" name="テキスト ボックス 75"/>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158750</xdr:rowOff>
    </xdr:from>
    <xdr:to>
      <xdr:col>24</xdr:col>
      <xdr:colOff>114300</xdr:colOff>
      <xdr:row>36</xdr:row>
      <xdr:rowOff>86995</xdr:rowOff>
    </xdr:to>
    <xdr:sp macro="" textlink="">
      <xdr:nvSpPr>
        <xdr:cNvPr id="77" name="楕円 76"/>
        <xdr:cNvSpPr/>
      </xdr:nvSpPr>
      <xdr:spPr>
        <a:xfrm>
          <a:off x="4462780" y="6159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xdr:rowOff>
    </xdr:from>
    <xdr:ext cx="534670" cy="257175"/>
    <xdr:sp macro="" textlink="">
      <xdr:nvSpPr>
        <xdr:cNvPr id="78" name="人件費該当値テキスト"/>
        <xdr:cNvSpPr txBox="1"/>
      </xdr:nvSpPr>
      <xdr:spPr>
        <a:xfrm>
          <a:off x="4564380" y="60077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43815</xdr:rowOff>
    </xdr:from>
    <xdr:to>
      <xdr:col>20</xdr:col>
      <xdr:colOff>38100</xdr:colOff>
      <xdr:row>36</xdr:row>
      <xdr:rowOff>147320</xdr:rowOff>
    </xdr:to>
    <xdr:sp macro="" textlink="">
      <xdr:nvSpPr>
        <xdr:cNvPr id="79" name="楕円 78"/>
        <xdr:cNvSpPr/>
      </xdr:nvSpPr>
      <xdr:spPr>
        <a:xfrm>
          <a:off x="3649980" y="621601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163830</xdr:rowOff>
    </xdr:from>
    <xdr:ext cx="523240" cy="265430"/>
    <xdr:sp macro="" textlink="">
      <xdr:nvSpPr>
        <xdr:cNvPr id="80" name="テキスト ボックス 79"/>
        <xdr:cNvSpPr txBox="1"/>
      </xdr:nvSpPr>
      <xdr:spPr>
        <a:xfrm>
          <a:off x="3438525" y="5993130"/>
          <a:ext cx="5232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34925</xdr:rowOff>
    </xdr:from>
    <xdr:to>
      <xdr:col>15</xdr:col>
      <xdr:colOff>101600</xdr:colOff>
      <xdr:row>36</xdr:row>
      <xdr:rowOff>139065</xdr:rowOff>
    </xdr:to>
    <xdr:sp macro="" textlink="">
      <xdr:nvSpPr>
        <xdr:cNvPr id="81" name="楕円 80"/>
        <xdr:cNvSpPr/>
      </xdr:nvSpPr>
      <xdr:spPr>
        <a:xfrm>
          <a:off x="2781300" y="62071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156210</xdr:rowOff>
    </xdr:from>
    <xdr:ext cx="523240" cy="264795"/>
    <xdr:sp macro="" textlink="">
      <xdr:nvSpPr>
        <xdr:cNvPr id="82" name="テキスト ボックス 81"/>
        <xdr:cNvSpPr txBox="1"/>
      </xdr:nvSpPr>
      <xdr:spPr>
        <a:xfrm>
          <a:off x="2574925" y="5985510"/>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37465</xdr:rowOff>
    </xdr:from>
    <xdr:to>
      <xdr:col>10</xdr:col>
      <xdr:colOff>165100</xdr:colOff>
      <xdr:row>36</xdr:row>
      <xdr:rowOff>141605</xdr:rowOff>
    </xdr:to>
    <xdr:sp macro="" textlink="">
      <xdr:nvSpPr>
        <xdr:cNvPr id="83" name="楕円 82"/>
        <xdr:cNvSpPr/>
      </xdr:nvSpPr>
      <xdr:spPr>
        <a:xfrm>
          <a:off x="1917700" y="62096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158750</xdr:rowOff>
    </xdr:from>
    <xdr:ext cx="527685" cy="257175"/>
    <xdr:sp macro="" textlink="">
      <xdr:nvSpPr>
        <xdr:cNvPr id="84" name="テキスト ボックス 83"/>
        <xdr:cNvSpPr txBox="1"/>
      </xdr:nvSpPr>
      <xdr:spPr>
        <a:xfrm>
          <a:off x="1706245" y="5988050"/>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47625</xdr:rowOff>
    </xdr:from>
    <xdr:to>
      <xdr:col>6</xdr:col>
      <xdr:colOff>38100</xdr:colOff>
      <xdr:row>36</xdr:row>
      <xdr:rowOff>151765</xdr:rowOff>
    </xdr:to>
    <xdr:sp macro="" textlink="">
      <xdr:nvSpPr>
        <xdr:cNvPr id="85" name="楕円 84"/>
        <xdr:cNvSpPr/>
      </xdr:nvSpPr>
      <xdr:spPr>
        <a:xfrm>
          <a:off x="1054100" y="62198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168910</xdr:rowOff>
    </xdr:from>
    <xdr:ext cx="523240" cy="260350"/>
    <xdr:sp macro="" textlink="">
      <xdr:nvSpPr>
        <xdr:cNvPr id="86" name="テキスト ボックス 85"/>
        <xdr:cNvSpPr txBox="1"/>
      </xdr:nvSpPr>
      <xdr:spPr>
        <a:xfrm>
          <a:off x="842645" y="5998210"/>
          <a:ext cx="5232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87" name="正方形/長方形 86"/>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88" name="正方形/長方形 87"/>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89" name="正方形/長方形 88"/>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0" name="正方形/長方形 89"/>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1" name="正方形/長方形 90"/>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2" name="正方形/長方形 91"/>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3" name="正方形/長方形 92"/>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4" name="正方形/長方形 93"/>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2900" cy="222885"/>
    <xdr:sp macro="" textlink="">
      <xdr:nvSpPr>
        <xdr:cNvPr id="95" name="テキスト ボックス 94"/>
        <xdr:cNvSpPr txBox="1"/>
      </xdr:nvSpPr>
      <xdr:spPr>
        <a:xfrm>
          <a:off x="708660" y="8065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6" name="直線コネクタ 95"/>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41935" cy="257810"/>
    <xdr:sp macro="" textlink="">
      <xdr:nvSpPr>
        <xdr:cNvPr id="97" name="テキスト ボックス 96"/>
        <xdr:cNvSpPr txBox="1"/>
      </xdr:nvSpPr>
      <xdr:spPr>
        <a:xfrm>
          <a:off x="502920" y="10401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143510</xdr:rowOff>
    </xdr:from>
    <xdr:to>
      <xdr:col>28</xdr:col>
      <xdr:colOff>114300</xdr:colOff>
      <xdr:row>58</xdr:row>
      <xdr:rowOff>143510</xdr:rowOff>
    </xdr:to>
    <xdr:cxnSp macro="">
      <xdr:nvCxnSpPr>
        <xdr:cNvPr id="98" name="直線コネクタ 97"/>
        <xdr:cNvCxnSpPr/>
      </xdr:nvCxnSpPr>
      <xdr:spPr>
        <a:xfrm>
          <a:off x="74168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171450</xdr:rowOff>
    </xdr:from>
    <xdr:ext cx="531495" cy="257810"/>
    <xdr:sp macro="" textlink="">
      <xdr:nvSpPr>
        <xdr:cNvPr id="99" name="テキスト ボックス 98"/>
        <xdr:cNvSpPr txBox="1"/>
      </xdr:nvSpPr>
      <xdr:spPr>
        <a:xfrm>
          <a:off x="225425" y="99441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26035</xdr:rowOff>
    </xdr:from>
    <xdr:to>
      <xdr:col>28</xdr:col>
      <xdr:colOff>114300</xdr:colOff>
      <xdr:row>56</xdr:row>
      <xdr:rowOff>26035</xdr:rowOff>
    </xdr:to>
    <xdr:cxnSp macro="">
      <xdr:nvCxnSpPr>
        <xdr:cNvPr id="100" name="直線コネクタ 99"/>
        <xdr:cNvCxnSpPr/>
      </xdr:nvCxnSpPr>
      <xdr:spPr>
        <a:xfrm>
          <a:off x="74168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55880</xdr:rowOff>
    </xdr:from>
    <xdr:ext cx="588645" cy="253365"/>
    <xdr:sp macro="" textlink="">
      <xdr:nvSpPr>
        <xdr:cNvPr id="101" name="テキスト ボックス 100"/>
        <xdr:cNvSpPr txBox="1"/>
      </xdr:nvSpPr>
      <xdr:spPr>
        <a:xfrm>
          <a:off x="166370" y="94856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84455</xdr:rowOff>
    </xdr:from>
    <xdr:to>
      <xdr:col>28</xdr:col>
      <xdr:colOff>114300</xdr:colOff>
      <xdr:row>53</xdr:row>
      <xdr:rowOff>84455</xdr:rowOff>
    </xdr:to>
    <xdr:cxnSp macro="">
      <xdr:nvCxnSpPr>
        <xdr:cNvPr id="102" name="直線コネクタ 101"/>
        <xdr:cNvCxnSpPr/>
      </xdr:nvCxnSpPr>
      <xdr:spPr>
        <a:xfrm>
          <a:off x="74168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114300</xdr:rowOff>
    </xdr:from>
    <xdr:ext cx="588645" cy="257810"/>
    <xdr:sp macro="" textlink="">
      <xdr:nvSpPr>
        <xdr:cNvPr id="103" name="テキスト ボックス 102"/>
        <xdr:cNvSpPr txBox="1"/>
      </xdr:nvSpPr>
      <xdr:spPr>
        <a:xfrm>
          <a:off x="166370" y="90297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143510</xdr:rowOff>
    </xdr:from>
    <xdr:to>
      <xdr:col>28</xdr:col>
      <xdr:colOff>114300</xdr:colOff>
      <xdr:row>50</xdr:row>
      <xdr:rowOff>143510</xdr:rowOff>
    </xdr:to>
    <xdr:cxnSp macro="">
      <xdr:nvCxnSpPr>
        <xdr:cNvPr id="104" name="直線コネクタ 103"/>
        <xdr:cNvCxnSpPr/>
      </xdr:nvCxnSpPr>
      <xdr:spPr>
        <a:xfrm>
          <a:off x="74168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171450</xdr:rowOff>
    </xdr:from>
    <xdr:ext cx="588645" cy="257810"/>
    <xdr:sp macro="" textlink="">
      <xdr:nvSpPr>
        <xdr:cNvPr id="105" name="テキスト ボックス 104"/>
        <xdr:cNvSpPr txBox="1"/>
      </xdr:nvSpPr>
      <xdr:spPr>
        <a:xfrm>
          <a:off x="166370" y="85725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06" name="直線コネクタ 105"/>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88645" cy="253365"/>
    <xdr:sp macro="" textlink="">
      <xdr:nvSpPr>
        <xdr:cNvPr id="107" name="テキスト ボックス 106"/>
        <xdr:cNvSpPr txBox="1"/>
      </xdr:nvSpPr>
      <xdr:spPr>
        <a:xfrm>
          <a:off x="166370" y="8114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08"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64135</xdr:rowOff>
    </xdr:from>
    <xdr:to>
      <xdr:col>24</xdr:col>
      <xdr:colOff>62865</xdr:colOff>
      <xdr:row>58</xdr:row>
      <xdr:rowOff>109855</xdr:rowOff>
    </xdr:to>
    <xdr:cxnSp macro="">
      <xdr:nvCxnSpPr>
        <xdr:cNvPr id="109" name="直線コネクタ 108"/>
        <xdr:cNvCxnSpPr/>
      </xdr:nvCxnSpPr>
      <xdr:spPr>
        <a:xfrm flipV="1">
          <a:off x="4511675" y="863663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113665</xdr:rowOff>
    </xdr:from>
    <xdr:ext cx="534670" cy="253365"/>
    <xdr:sp macro="" textlink="">
      <xdr:nvSpPr>
        <xdr:cNvPr id="110" name="物件費最小値テキスト"/>
        <xdr:cNvSpPr txBox="1"/>
      </xdr:nvSpPr>
      <xdr:spPr>
        <a:xfrm>
          <a:off x="4564380" y="100577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53,509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109855</xdr:rowOff>
    </xdr:from>
    <xdr:to>
      <xdr:col>24</xdr:col>
      <xdr:colOff>152400</xdr:colOff>
      <xdr:row>58</xdr:row>
      <xdr:rowOff>109855</xdr:rowOff>
    </xdr:to>
    <xdr:cxnSp macro="">
      <xdr:nvCxnSpPr>
        <xdr:cNvPr id="111" name="直線コネクタ 110"/>
        <xdr:cNvCxnSpPr/>
      </xdr:nvCxnSpPr>
      <xdr:spPr>
        <a:xfrm>
          <a:off x="4429760" y="10053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9525</xdr:rowOff>
    </xdr:from>
    <xdr:ext cx="598805" cy="257175"/>
    <xdr:sp macro="" textlink="">
      <xdr:nvSpPr>
        <xdr:cNvPr id="112" name="物件費最大値テキスト"/>
        <xdr:cNvSpPr txBox="1"/>
      </xdr:nvSpPr>
      <xdr:spPr>
        <a:xfrm>
          <a:off x="4564380" y="84105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208,465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64135</xdr:rowOff>
    </xdr:from>
    <xdr:to>
      <xdr:col>24</xdr:col>
      <xdr:colOff>152400</xdr:colOff>
      <xdr:row>50</xdr:row>
      <xdr:rowOff>64135</xdr:rowOff>
    </xdr:to>
    <xdr:cxnSp macro="">
      <xdr:nvCxnSpPr>
        <xdr:cNvPr id="113" name="直線コネクタ 112"/>
        <xdr:cNvCxnSpPr/>
      </xdr:nvCxnSpPr>
      <xdr:spPr>
        <a:xfrm>
          <a:off x="4429760" y="8636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171450</xdr:rowOff>
    </xdr:from>
    <xdr:to>
      <xdr:col>24</xdr:col>
      <xdr:colOff>63500</xdr:colOff>
      <xdr:row>57</xdr:row>
      <xdr:rowOff>43815</xdr:rowOff>
    </xdr:to>
    <xdr:cxnSp macro="">
      <xdr:nvCxnSpPr>
        <xdr:cNvPr id="114" name="直線コネクタ 113"/>
        <xdr:cNvCxnSpPr/>
      </xdr:nvCxnSpPr>
      <xdr:spPr>
        <a:xfrm>
          <a:off x="3700780" y="977265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139065</xdr:rowOff>
    </xdr:from>
    <xdr:ext cx="534670" cy="264795"/>
    <xdr:sp macro="" textlink="">
      <xdr:nvSpPr>
        <xdr:cNvPr id="115" name="物件費平均値テキスト"/>
        <xdr:cNvSpPr txBox="1"/>
      </xdr:nvSpPr>
      <xdr:spPr>
        <a:xfrm>
          <a:off x="4564380" y="95688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115570</xdr:rowOff>
    </xdr:from>
    <xdr:to>
      <xdr:col>24</xdr:col>
      <xdr:colOff>114300</xdr:colOff>
      <xdr:row>57</xdr:row>
      <xdr:rowOff>44450</xdr:rowOff>
    </xdr:to>
    <xdr:sp macro="" textlink="">
      <xdr:nvSpPr>
        <xdr:cNvPr id="116" name="フローチャート: 判断 115"/>
        <xdr:cNvSpPr/>
      </xdr:nvSpPr>
      <xdr:spPr>
        <a:xfrm>
          <a:off x="4462780" y="9716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171450</xdr:rowOff>
    </xdr:from>
    <xdr:to>
      <xdr:col>19</xdr:col>
      <xdr:colOff>177800</xdr:colOff>
      <xdr:row>57</xdr:row>
      <xdr:rowOff>15240</xdr:rowOff>
    </xdr:to>
    <xdr:cxnSp macro="">
      <xdr:nvCxnSpPr>
        <xdr:cNvPr id="117" name="直線コネクタ 116"/>
        <xdr:cNvCxnSpPr/>
      </xdr:nvCxnSpPr>
      <xdr:spPr>
        <a:xfrm flipV="1">
          <a:off x="2832100" y="977265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38735</xdr:rowOff>
    </xdr:from>
    <xdr:to>
      <xdr:col>20</xdr:col>
      <xdr:colOff>38100</xdr:colOff>
      <xdr:row>57</xdr:row>
      <xdr:rowOff>143510</xdr:rowOff>
    </xdr:to>
    <xdr:sp macro="" textlink="">
      <xdr:nvSpPr>
        <xdr:cNvPr id="118" name="フローチャート: 判断 117"/>
        <xdr:cNvSpPr/>
      </xdr:nvSpPr>
      <xdr:spPr>
        <a:xfrm>
          <a:off x="3649980" y="981138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133985</xdr:rowOff>
    </xdr:from>
    <xdr:ext cx="523240" cy="264795"/>
    <xdr:sp macro="" textlink="">
      <xdr:nvSpPr>
        <xdr:cNvPr id="119" name="テキスト ボックス 118"/>
        <xdr:cNvSpPr txBox="1"/>
      </xdr:nvSpPr>
      <xdr:spPr>
        <a:xfrm>
          <a:off x="3438525" y="990663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15240</xdr:rowOff>
    </xdr:from>
    <xdr:to>
      <xdr:col>15</xdr:col>
      <xdr:colOff>50800</xdr:colOff>
      <xdr:row>57</xdr:row>
      <xdr:rowOff>43180</xdr:rowOff>
    </xdr:to>
    <xdr:cxnSp macro="">
      <xdr:nvCxnSpPr>
        <xdr:cNvPr id="120" name="直線コネクタ 119"/>
        <xdr:cNvCxnSpPr/>
      </xdr:nvCxnSpPr>
      <xdr:spPr>
        <a:xfrm flipV="1">
          <a:off x="1968500" y="978789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66675</xdr:rowOff>
    </xdr:from>
    <xdr:to>
      <xdr:col>15</xdr:col>
      <xdr:colOff>101600</xdr:colOff>
      <xdr:row>57</xdr:row>
      <xdr:rowOff>170815</xdr:rowOff>
    </xdr:to>
    <xdr:sp macro="" textlink="">
      <xdr:nvSpPr>
        <xdr:cNvPr id="121" name="フローチャート: 判断 120"/>
        <xdr:cNvSpPr/>
      </xdr:nvSpPr>
      <xdr:spPr>
        <a:xfrm>
          <a:off x="2781300" y="98393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161925</xdr:rowOff>
    </xdr:from>
    <xdr:ext cx="523240" cy="253365"/>
    <xdr:sp macro="" textlink="">
      <xdr:nvSpPr>
        <xdr:cNvPr id="122" name="テキスト ボックス 121"/>
        <xdr:cNvSpPr txBox="1"/>
      </xdr:nvSpPr>
      <xdr:spPr>
        <a:xfrm>
          <a:off x="2574925" y="993457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43180</xdr:rowOff>
    </xdr:from>
    <xdr:to>
      <xdr:col>10</xdr:col>
      <xdr:colOff>114300</xdr:colOff>
      <xdr:row>57</xdr:row>
      <xdr:rowOff>45085</xdr:rowOff>
    </xdr:to>
    <xdr:cxnSp macro="">
      <xdr:nvCxnSpPr>
        <xdr:cNvPr id="123" name="直線コネクタ 122"/>
        <xdr:cNvCxnSpPr/>
      </xdr:nvCxnSpPr>
      <xdr:spPr>
        <a:xfrm flipV="1">
          <a:off x="1104900" y="98158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90170</xdr:rowOff>
    </xdr:from>
    <xdr:to>
      <xdr:col>10</xdr:col>
      <xdr:colOff>165100</xdr:colOff>
      <xdr:row>58</xdr:row>
      <xdr:rowOff>19050</xdr:rowOff>
    </xdr:to>
    <xdr:sp macro="" textlink="">
      <xdr:nvSpPr>
        <xdr:cNvPr id="124" name="フローチャート: 判断 123"/>
        <xdr:cNvSpPr/>
      </xdr:nvSpPr>
      <xdr:spPr>
        <a:xfrm>
          <a:off x="1917700" y="9862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9525</xdr:rowOff>
    </xdr:from>
    <xdr:ext cx="527685" cy="257175"/>
    <xdr:sp macro="" textlink="">
      <xdr:nvSpPr>
        <xdr:cNvPr id="125" name="テキスト ボックス 124"/>
        <xdr:cNvSpPr txBox="1"/>
      </xdr:nvSpPr>
      <xdr:spPr>
        <a:xfrm>
          <a:off x="1706245" y="995362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95885</xdr:rowOff>
    </xdr:from>
    <xdr:to>
      <xdr:col>6</xdr:col>
      <xdr:colOff>38100</xdr:colOff>
      <xdr:row>58</xdr:row>
      <xdr:rowOff>24765</xdr:rowOff>
    </xdr:to>
    <xdr:sp macro="" textlink="">
      <xdr:nvSpPr>
        <xdr:cNvPr id="126" name="フローチャート: 判断 125"/>
        <xdr:cNvSpPr/>
      </xdr:nvSpPr>
      <xdr:spPr>
        <a:xfrm>
          <a:off x="1054100" y="98685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15240</xdr:rowOff>
    </xdr:from>
    <xdr:ext cx="523240" cy="260985"/>
    <xdr:sp macro="" textlink="">
      <xdr:nvSpPr>
        <xdr:cNvPr id="127" name="テキスト ボックス 126"/>
        <xdr:cNvSpPr txBox="1"/>
      </xdr:nvSpPr>
      <xdr:spPr>
        <a:xfrm>
          <a:off x="842645" y="9959340"/>
          <a:ext cx="5232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7555" cy="264795"/>
    <xdr:sp macro="" textlink="">
      <xdr:nvSpPr>
        <xdr:cNvPr id="128" name="テキスト ボックス 127"/>
        <xdr:cNvSpPr txBox="1"/>
      </xdr:nvSpPr>
      <xdr:spPr>
        <a:xfrm>
          <a:off x="432816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29" name="テキスト ボックス 128"/>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7555" cy="264795"/>
    <xdr:sp macro="" textlink="">
      <xdr:nvSpPr>
        <xdr:cNvPr id="130" name="テキスト ボックス 129"/>
        <xdr:cNvSpPr txBox="1"/>
      </xdr:nvSpPr>
      <xdr:spPr>
        <a:xfrm>
          <a:off x="264668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1" name="テキスト ボックス 130"/>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2" name="テキスト ボックス 131"/>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167005</xdr:rowOff>
    </xdr:from>
    <xdr:to>
      <xdr:col>24</xdr:col>
      <xdr:colOff>114300</xdr:colOff>
      <xdr:row>57</xdr:row>
      <xdr:rowOff>95250</xdr:rowOff>
    </xdr:to>
    <xdr:sp macro="" textlink="">
      <xdr:nvSpPr>
        <xdr:cNvPr id="133" name="楕円 132"/>
        <xdr:cNvSpPr/>
      </xdr:nvSpPr>
      <xdr:spPr>
        <a:xfrm>
          <a:off x="4462780"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144780</xdr:rowOff>
    </xdr:from>
    <xdr:ext cx="534670" cy="260350"/>
    <xdr:sp macro="" textlink="">
      <xdr:nvSpPr>
        <xdr:cNvPr id="134" name="物件費該当値テキスト"/>
        <xdr:cNvSpPr txBox="1"/>
      </xdr:nvSpPr>
      <xdr:spPr>
        <a:xfrm>
          <a:off x="4564380" y="974598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120650</xdr:rowOff>
    </xdr:from>
    <xdr:to>
      <xdr:col>20</xdr:col>
      <xdr:colOff>38100</xdr:colOff>
      <xdr:row>57</xdr:row>
      <xdr:rowOff>48260</xdr:rowOff>
    </xdr:to>
    <xdr:sp macro="" textlink="">
      <xdr:nvSpPr>
        <xdr:cNvPr id="135" name="楕円 134"/>
        <xdr:cNvSpPr/>
      </xdr:nvSpPr>
      <xdr:spPr>
        <a:xfrm>
          <a:off x="3649980" y="972185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66040</xdr:rowOff>
    </xdr:from>
    <xdr:ext cx="523240" cy="257175"/>
    <xdr:sp macro="" textlink="">
      <xdr:nvSpPr>
        <xdr:cNvPr id="136" name="テキスト ボックス 135"/>
        <xdr:cNvSpPr txBox="1"/>
      </xdr:nvSpPr>
      <xdr:spPr>
        <a:xfrm>
          <a:off x="3438525" y="9495790"/>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139065</xdr:rowOff>
    </xdr:from>
    <xdr:to>
      <xdr:col>15</xdr:col>
      <xdr:colOff>101600</xdr:colOff>
      <xdr:row>57</xdr:row>
      <xdr:rowOff>67310</xdr:rowOff>
    </xdr:to>
    <xdr:sp macro="" textlink="">
      <xdr:nvSpPr>
        <xdr:cNvPr id="137" name="楕円 136"/>
        <xdr:cNvSpPr/>
      </xdr:nvSpPr>
      <xdr:spPr>
        <a:xfrm>
          <a:off x="2781300" y="9740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84455</xdr:rowOff>
    </xdr:from>
    <xdr:ext cx="523240" cy="265430"/>
    <xdr:sp macro="" textlink="">
      <xdr:nvSpPr>
        <xdr:cNvPr id="138" name="テキスト ボックス 137"/>
        <xdr:cNvSpPr txBox="1"/>
      </xdr:nvSpPr>
      <xdr:spPr>
        <a:xfrm>
          <a:off x="2574925" y="9514205"/>
          <a:ext cx="5232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166370</xdr:rowOff>
    </xdr:from>
    <xdr:to>
      <xdr:col>10</xdr:col>
      <xdr:colOff>165100</xdr:colOff>
      <xdr:row>57</xdr:row>
      <xdr:rowOff>94615</xdr:rowOff>
    </xdr:to>
    <xdr:sp macro="" textlink="">
      <xdr:nvSpPr>
        <xdr:cNvPr id="139" name="楕円 138"/>
        <xdr:cNvSpPr/>
      </xdr:nvSpPr>
      <xdr:spPr>
        <a:xfrm>
          <a:off x="1917700" y="9767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111760</xdr:rowOff>
    </xdr:from>
    <xdr:ext cx="527685" cy="253365"/>
    <xdr:sp macro="" textlink="">
      <xdr:nvSpPr>
        <xdr:cNvPr id="140" name="テキスト ボックス 139"/>
        <xdr:cNvSpPr txBox="1"/>
      </xdr:nvSpPr>
      <xdr:spPr>
        <a:xfrm>
          <a:off x="1706245" y="954151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168275</xdr:rowOff>
    </xdr:from>
    <xdr:to>
      <xdr:col>6</xdr:col>
      <xdr:colOff>38100</xdr:colOff>
      <xdr:row>57</xdr:row>
      <xdr:rowOff>96520</xdr:rowOff>
    </xdr:to>
    <xdr:sp macro="" textlink="">
      <xdr:nvSpPr>
        <xdr:cNvPr id="141" name="楕円 140"/>
        <xdr:cNvSpPr/>
      </xdr:nvSpPr>
      <xdr:spPr>
        <a:xfrm>
          <a:off x="1054100" y="97694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113665</xdr:rowOff>
    </xdr:from>
    <xdr:ext cx="523240" cy="253365"/>
    <xdr:sp macro="" textlink="">
      <xdr:nvSpPr>
        <xdr:cNvPr id="142" name="テキスト ボックス 141"/>
        <xdr:cNvSpPr txBox="1"/>
      </xdr:nvSpPr>
      <xdr:spPr>
        <a:xfrm>
          <a:off x="842645" y="954341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3" name="正方形/長方形 142"/>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4" name="正方形/長方形 143"/>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5" name="正方形/長方形 144"/>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46" name="正方形/長方形 145"/>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47" name="正方形/長方形 146"/>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48" name="正方形/長方形 147"/>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49" name="正方形/長方形 148"/>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0" name="正方形/長方形 149"/>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2900" cy="222885"/>
    <xdr:sp macro="" textlink="">
      <xdr:nvSpPr>
        <xdr:cNvPr id="151" name="テキスト ボックス 150"/>
        <xdr:cNvSpPr txBox="1"/>
      </xdr:nvSpPr>
      <xdr:spPr>
        <a:xfrm>
          <a:off x="708660" y="11494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2" name="直線コネクタ 151"/>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45720</xdr:rowOff>
    </xdr:from>
    <xdr:to>
      <xdr:col>28</xdr:col>
      <xdr:colOff>114300</xdr:colOff>
      <xdr:row>79</xdr:row>
      <xdr:rowOff>45720</xdr:rowOff>
    </xdr:to>
    <xdr:cxnSp macro="">
      <xdr:nvCxnSpPr>
        <xdr:cNvPr id="153" name="直線コネクタ 152"/>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75565</xdr:rowOff>
    </xdr:from>
    <xdr:ext cx="241935" cy="259715"/>
    <xdr:sp macro="" textlink="">
      <xdr:nvSpPr>
        <xdr:cNvPr id="154" name="テキスト ボックス 153"/>
        <xdr:cNvSpPr txBox="1"/>
      </xdr:nvSpPr>
      <xdr:spPr>
        <a:xfrm>
          <a:off x="502920" y="13448665"/>
          <a:ext cx="2419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55" name="直線コネクタ 154"/>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36195</xdr:rowOff>
    </xdr:from>
    <xdr:ext cx="531495" cy="260350"/>
    <xdr:sp macro="" textlink="">
      <xdr:nvSpPr>
        <xdr:cNvPr id="156" name="テキスト ボックス 155"/>
        <xdr:cNvSpPr txBox="1"/>
      </xdr:nvSpPr>
      <xdr:spPr>
        <a:xfrm>
          <a:off x="225425" y="1306639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57" name="直線コネクタ 156"/>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31495" cy="257810"/>
    <xdr:sp macro="" textlink="">
      <xdr:nvSpPr>
        <xdr:cNvPr id="158" name="テキスト ボックス 157"/>
        <xdr:cNvSpPr txBox="1"/>
      </xdr:nvSpPr>
      <xdr:spPr>
        <a:xfrm>
          <a:off x="225425"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59" name="直線コネクタ 158"/>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133985</xdr:rowOff>
    </xdr:from>
    <xdr:ext cx="531495" cy="264795"/>
    <xdr:sp macro="" textlink="">
      <xdr:nvSpPr>
        <xdr:cNvPr id="160" name="テキスト ボックス 159"/>
        <xdr:cNvSpPr txBox="1"/>
      </xdr:nvSpPr>
      <xdr:spPr>
        <a:xfrm>
          <a:off x="225425" y="12306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61" name="直線コネクタ 160"/>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94615</xdr:rowOff>
    </xdr:from>
    <xdr:ext cx="531495" cy="260350"/>
    <xdr:sp macro="" textlink="">
      <xdr:nvSpPr>
        <xdr:cNvPr id="162" name="テキスト ボックス 161"/>
        <xdr:cNvSpPr txBox="1"/>
      </xdr:nvSpPr>
      <xdr:spPr>
        <a:xfrm>
          <a:off x="225425" y="1192466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3" name="直線コネクタ 162"/>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88645" cy="253365"/>
    <xdr:sp macro="" textlink="">
      <xdr:nvSpPr>
        <xdr:cNvPr id="164" name="テキスト ボックス 163"/>
        <xdr:cNvSpPr txBox="1"/>
      </xdr:nvSpPr>
      <xdr:spPr>
        <a:xfrm>
          <a:off x="166370" y="11543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65"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143510</xdr:rowOff>
    </xdr:from>
    <xdr:to>
      <xdr:col>24</xdr:col>
      <xdr:colOff>62865</xdr:colOff>
      <xdr:row>79</xdr:row>
      <xdr:rowOff>19050</xdr:rowOff>
    </xdr:to>
    <xdr:cxnSp macro="">
      <xdr:nvCxnSpPr>
        <xdr:cNvPr id="166" name="直線コネクタ 165"/>
        <xdr:cNvCxnSpPr/>
      </xdr:nvCxnSpPr>
      <xdr:spPr>
        <a:xfrm flipV="1">
          <a:off x="4511675" y="1214501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22860</xdr:rowOff>
    </xdr:from>
    <xdr:ext cx="469900" cy="264160"/>
    <xdr:sp macro="" textlink="">
      <xdr:nvSpPr>
        <xdr:cNvPr id="167" name="維持補修費最小値テキスト"/>
        <xdr:cNvSpPr txBox="1"/>
      </xdr:nvSpPr>
      <xdr:spPr>
        <a:xfrm>
          <a:off x="4564380" y="135674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168" name="直線コネクタ 167"/>
        <xdr:cNvCxnSpPr/>
      </xdr:nvCxnSpPr>
      <xdr:spPr>
        <a:xfrm>
          <a:off x="4429760" y="13563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88265</xdr:rowOff>
    </xdr:from>
    <xdr:ext cx="534670" cy="253365"/>
    <xdr:sp macro="" textlink="">
      <xdr:nvSpPr>
        <xdr:cNvPr id="169" name="維持補修費最大値テキスト"/>
        <xdr:cNvSpPr txBox="1"/>
      </xdr:nvSpPr>
      <xdr:spPr>
        <a:xfrm>
          <a:off x="4564380" y="119183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75,992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143510</xdr:rowOff>
    </xdr:from>
    <xdr:to>
      <xdr:col>24</xdr:col>
      <xdr:colOff>152400</xdr:colOff>
      <xdr:row>70</xdr:row>
      <xdr:rowOff>143510</xdr:rowOff>
    </xdr:to>
    <xdr:cxnSp macro="">
      <xdr:nvCxnSpPr>
        <xdr:cNvPr id="170" name="直線コネクタ 169"/>
        <xdr:cNvCxnSpPr/>
      </xdr:nvCxnSpPr>
      <xdr:spPr>
        <a:xfrm>
          <a:off x="4429760" y="12145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7620</xdr:rowOff>
    </xdr:from>
    <xdr:to>
      <xdr:col>24</xdr:col>
      <xdr:colOff>63500</xdr:colOff>
      <xdr:row>79</xdr:row>
      <xdr:rowOff>8890</xdr:rowOff>
    </xdr:to>
    <xdr:cxnSp macro="">
      <xdr:nvCxnSpPr>
        <xdr:cNvPr id="171" name="直線コネクタ 170"/>
        <xdr:cNvCxnSpPr/>
      </xdr:nvCxnSpPr>
      <xdr:spPr>
        <a:xfrm>
          <a:off x="3700780" y="135521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34290</xdr:rowOff>
    </xdr:from>
    <xdr:ext cx="469900" cy="259715"/>
    <xdr:sp macro="" textlink="">
      <xdr:nvSpPr>
        <xdr:cNvPr id="172" name="維持補修費平均値テキスト"/>
        <xdr:cNvSpPr txBox="1"/>
      </xdr:nvSpPr>
      <xdr:spPr>
        <a:xfrm>
          <a:off x="4564380" y="13235940"/>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10795</xdr:rowOff>
    </xdr:from>
    <xdr:to>
      <xdr:col>24</xdr:col>
      <xdr:colOff>114300</xdr:colOff>
      <xdr:row>78</xdr:row>
      <xdr:rowOff>114935</xdr:rowOff>
    </xdr:to>
    <xdr:sp macro="" textlink="">
      <xdr:nvSpPr>
        <xdr:cNvPr id="173" name="フローチャート: 判断 172"/>
        <xdr:cNvSpPr/>
      </xdr:nvSpPr>
      <xdr:spPr>
        <a:xfrm>
          <a:off x="4462780" y="13383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150495</xdr:rowOff>
    </xdr:from>
    <xdr:to>
      <xdr:col>19</xdr:col>
      <xdr:colOff>177800</xdr:colOff>
      <xdr:row>79</xdr:row>
      <xdr:rowOff>7620</xdr:rowOff>
    </xdr:to>
    <xdr:cxnSp macro="">
      <xdr:nvCxnSpPr>
        <xdr:cNvPr id="174" name="直線コネクタ 173"/>
        <xdr:cNvCxnSpPr/>
      </xdr:nvCxnSpPr>
      <xdr:spPr>
        <a:xfrm>
          <a:off x="2832100" y="13523595"/>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49530</xdr:rowOff>
    </xdr:from>
    <xdr:to>
      <xdr:col>20</xdr:col>
      <xdr:colOff>38100</xdr:colOff>
      <xdr:row>78</xdr:row>
      <xdr:rowOff>153670</xdr:rowOff>
    </xdr:to>
    <xdr:sp macro="" textlink="">
      <xdr:nvSpPr>
        <xdr:cNvPr id="175" name="フローチャート: 判断 174"/>
        <xdr:cNvSpPr/>
      </xdr:nvSpPr>
      <xdr:spPr>
        <a:xfrm>
          <a:off x="3649980" y="134226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170815</xdr:rowOff>
    </xdr:from>
    <xdr:ext cx="462915" cy="253365"/>
    <xdr:sp macro="" textlink="">
      <xdr:nvSpPr>
        <xdr:cNvPr id="176" name="テキスト ボックス 175"/>
        <xdr:cNvSpPr txBox="1"/>
      </xdr:nvSpPr>
      <xdr:spPr>
        <a:xfrm>
          <a:off x="3470910" y="1320101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150495</xdr:rowOff>
    </xdr:from>
    <xdr:to>
      <xdr:col>15</xdr:col>
      <xdr:colOff>50800</xdr:colOff>
      <xdr:row>78</xdr:row>
      <xdr:rowOff>168910</xdr:rowOff>
    </xdr:to>
    <xdr:cxnSp macro="">
      <xdr:nvCxnSpPr>
        <xdr:cNvPr id="177" name="直線コネクタ 176"/>
        <xdr:cNvCxnSpPr/>
      </xdr:nvCxnSpPr>
      <xdr:spPr>
        <a:xfrm flipV="1">
          <a:off x="1968500" y="13523595"/>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43815</xdr:rowOff>
    </xdr:from>
    <xdr:to>
      <xdr:col>15</xdr:col>
      <xdr:colOff>101600</xdr:colOff>
      <xdr:row>78</xdr:row>
      <xdr:rowOff>147320</xdr:rowOff>
    </xdr:to>
    <xdr:sp macro="" textlink="">
      <xdr:nvSpPr>
        <xdr:cNvPr id="178" name="フローチャート: 判断 177"/>
        <xdr:cNvSpPr/>
      </xdr:nvSpPr>
      <xdr:spPr>
        <a:xfrm>
          <a:off x="2781300" y="134169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163830</xdr:rowOff>
    </xdr:from>
    <xdr:ext cx="458470" cy="265430"/>
    <xdr:sp macro="" textlink="">
      <xdr:nvSpPr>
        <xdr:cNvPr id="179" name="テキスト ボックス 178"/>
        <xdr:cNvSpPr txBox="1"/>
      </xdr:nvSpPr>
      <xdr:spPr>
        <a:xfrm>
          <a:off x="2602230" y="13194030"/>
          <a:ext cx="4584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130810</xdr:rowOff>
    </xdr:from>
    <xdr:to>
      <xdr:col>10</xdr:col>
      <xdr:colOff>114300</xdr:colOff>
      <xdr:row>78</xdr:row>
      <xdr:rowOff>168910</xdr:rowOff>
    </xdr:to>
    <xdr:cxnSp macro="">
      <xdr:nvCxnSpPr>
        <xdr:cNvPr id="180" name="直線コネクタ 179"/>
        <xdr:cNvCxnSpPr/>
      </xdr:nvCxnSpPr>
      <xdr:spPr>
        <a:xfrm>
          <a:off x="1104900" y="1350391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30480</xdr:rowOff>
    </xdr:from>
    <xdr:to>
      <xdr:col>10</xdr:col>
      <xdr:colOff>165100</xdr:colOff>
      <xdr:row>78</xdr:row>
      <xdr:rowOff>135255</xdr:rowOff>
    </xdr:to>
    <xdr:sp macro="" textlink="">
      <xdr:nvSpPr>
        <xdr:cNvPr id="181" name="フローチャート: 判断 180"/>
        <xdr:cNvSpPr/>
      </xdr:nvSpPr>
      <xdr:spPr>
        <a:xfrm>
          <a:off x="1917700" y="134035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151130</xdr:rowOff>
    </xdr:from>
    <xdr:ext cx="458470" cy="259715"/>
    <xdr:sp macro="" textlink="">
      <xdr:nvSpPr>
        <xdr:cNvPr id="182" name="テキスト ボックス 181"/>
        <xdr:cNvSpPr txBox="1"/>
      </xdr:nvSpPr>
      <xdr:spPr>
        <a:xfrm>
          <a:off x="1738630" y="13181330"/>
          <a:ext cx="458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47625</xdr:rowOff>
    </xdr:from>
    <xdr:to>
      <xdr:col>6</xdr:col>
      <xdr:colOff>38100</xdr:colOff>
      <xdr:row>78</xdr:row>
      <xdr:rowOff>151130</xdr:rowOff>
    </xdr:to>
    <xdr:sp macro="" textlink="">
      <xdr:nvSpPr>
        <xdr:cNvPr id="183" name="フローチャート: 判断 182"/>
        <xdr:cNvSpPr/>
      </xdr:nvSpPr>
      <xdr:spPr>
        <a:xfrm>
          <a:off x="1054100" y="134207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168275</xdr:rowOff>
    </xdr:from>
    <xdr:ext cx="462915" cy="260985"/>
    <xdr:sp macro="" textlink="">
      <xdr:nvSpPr>
        <xdr:cNvPr id="184" name="テキスト ボックス 183"/>
        <xdr:cNvSpPr txBox="1"/>
      </xdr:nvSpPr>
      <xdr:spPr>
        <a:xfrm>
          <a:off x="875030" y="13198475"/>
          <a:ext cx="4629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7555" cy="264795"/>
    <xdr:sp macro="" textlink="">
      <xdr:nvSpPr>
        <xdr:cNvPr id="185" name="テキスト ボックス 184"/>
        <xdr:cNvSpPr txBox="1"/>
      </xdr:nvSpPr>
      <xdr:spPr>
        <a:xfrm>
          <a:off x="432816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86" name="テキスト ボックス 185"/>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7555" cy="264795"/>
    <xdr:sp macro="" textlink="">
      <xdr:nvSpPr>
        <xdr:cNvPr id="187" name="テキスト ボックス 186"/>
        <xdr:cNvSpPr txBox="1"/>
      </xdr:nvSpPr>
      <xdr:spPr>
        <a:xfrm>
          <a:off x="264668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88" name="テキスト ボックス 187"/>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89" name="テキスト ボックス 188"/>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132080</xdr:rowOff>
    </xdr:from>
    <xdr:to>
      <xdr:col>24</xdr:col>
      <xdr:colOff>114300</xdr:colOff>
      <xdr:row>79</xdr:row>
      <xdr:rowOff>60325</xdr:rowOff>
    </xdr:to>
    <xdr:sp macro="" textlink="">
      <xdr:nvSpPr>
        <xdr:cNvPr id="190" name="楕円 189"/>
        <xdr:cNvSpPr/>
      </xdr:nvSpPr>
      <xdr:spPr>
        <a:xfrm>
          <a:off x="4462780" y="13505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45085</xdr:rowOff>
    </xdr:from>
    <xdr:ext cx="469900" cy="257175"/>
    <xdr:sp macro="" textlink="">
      <xdr:nvSpPr>
        <xdr:cNvPr id="191" name="維持補修費該当値テキスト"/>
        <xdr:cNvSpPr txBox="1"/>
      </xdr:nvSpPr>
      <xdr:spPr>
        <a:xfrm>
          <a:off x="4564380" y="134181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130175</xdr:rowOff>
    </xdr:from>
    <xdr:to>
      <xdr:col>20</xdr:col>
      <xdr:colOff>38100</xdr:colOff>
      <xdr:row>79</xdr:row>
      <xdr:rowOff>59055</xdr:rowOff>
    </xdr:to>
    <xdr:sp macro="" textlink="">
      <xdr:nvSpPr>
        <xdr:cNvPr id="192" name="楕円 191"/>
        <xdr:cNvSpPr/>
      </xdr:nvSpPr>
      <xdr:spPr>
        <a:xfrm>
          <a:off x="3649980" y="135032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49530</xdr:rowOff>
    </xdr:from>
    <xdr:ext cx="462915" cy="265430"/>
    <xdr:sp macro="" textlink="">
      <xdr:nvSpPr>
        <xdr:cNvPr id="193" name="テキスト ボックス 192"/>
        <xdr:cNvSpPr txBox="1"/>
      </xdr:nvSpPr>
      <xdr:spPr>
        <a:xfrm>
          <a:off x="3470910" y="1359408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99060</xdr:rowOff>
    </xdr:from>
    <xdr:to>
      <xdr:col>15</xdr:col>
      <xdr:colOff>101600</xdr:colOff>
      <xdr:row>79</xdr:row>
      <xdr:rowOff>27305</xdr:rowOff>
    </xdr:to>
    <xdr:sp macro="" textlink="">
      <xdr:nvSpPr>
        <xdr:cNvPr id="194" name="楕円 193"/>
        <xdr:cNvSpPr/>
      </xdr:nvSpPr>
      <xdr:spPr>
        <a:xfrm>
          <a:off x="2781300" y="134721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18415</xdr:rowOff>
    </xdr:from>
    <xdr:ext cx="458470" cy="253365"/>
    <xdr:sp macro="" textlink="">
      <xdr:nvSpPr>
        <xdr:cNvPr id="195" name="テキスト ボックス 194"/>
        <xdr:cNvSpPr txBox="1"/>
      </xdr:nvSpPr>
      <xdr:spPr>
        <a:xfrm>
          <a:off x="2602230" y="13562965"/>
          <a:ext cx="458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116840</xdr:rowOff>
    </xdr:from>
    <xdr:to>
      <xdr:col>10</xdr:col>
      <xdr:colOff>165100</xdr:colOff>
      <xdr:row>79</xdr:row>
      <xdr:rowOff>45720</xdr:rowOff>
    </xdr:to>
    <xdr:sp macro="" textlink="">
      <xdr:nvSpPr>
        <xdr:cNvPr id="196" name="楕円 195"/>
        <xdr:cNvSpPr/>
      </xdr:nvSpPr>
      <xdr:spPr>
        <a:xfrm>
          <a:off x="1917700" y="134899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36195</xdr:rowOff>
    </xdr:from>
    <xdr:ext cx="458470" cy="260350"/>
    <xdr:sp macro="" textlink="">
      <xdr:nvSpPr>
        <xdr:cNvPr id="197" name="テキスト ボックス 196"/>
        <xdr:cNvSpPr txBox="1"/>
      </xdr:nvSpPr>
      <xdr:spPr>
        <a:xfrm>
          <a:off x="1738630" y="13580745"/>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79375</xdr:rowOff>
    </xdr:from>
    <xdr:to>
      <xdr:col>6</xdr:col>
      <xdr:colOff>38100</xdr:colOff>
      <xdr:row>79</xdr:row>
      <xdr:rowOff>8255</xdr:rowOff>
    </xdr:to>
    <xdr:sp macro="" textlink="">
      <xdr:nvSpPr>
        <xdr:cNvPr id="198" name="楕円 197"/>
        <xdr:cNvSpPr/>
      </xdr:nvSpPr>
      <xdr:spPr>
        <a:xfrm>
          <a:off x="1054100" y="134524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171450</xdr:rowOff>
    </xdr:from>
    <xdr:ext cx="462915" cy="264795"/>
    <xdr:sp macro="" textlink="">
      <xdr:nvSpPr>
        <xdr:cNvPr id="199" name="テキスト ボックス 198"/>
        <xdr:cNvSpPr txBox="1"/>
      </xdr:nvSpPr>
      <xdr:spPr>
        <a:xfrm>
          <a:off x="875030" y="1354455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0" name="正方形/長方形 199"/>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1" name="正方形/長方形 200"/>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2" name="正方形/長方形 201"/>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3" name="正方形/長方形 202"/>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4" name="正方形/長方形 203"/>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05" name="正方形/長方形 204"/>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06" name="正方形/長方形 205"/>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07" name="正方形/長方形 206"/>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2900" cy="222885"/>
    <xdr:sp macro="" textlink="">
      <xdr:nvSpPr>
        <xdr:cNvPr id="208" name="テキスト ボックス 207"/>
        <xdr:cNvSpPr txBox="1"/>
      </xdr:nvSpPr>
      <xdr:spPr>
        <a:xfrm>
          <a:off x="708660" y="14923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48920"/>
    <xdr:sp macro="" textlink="">
      <xdr:nvSpPr>
        <xdr:cNvPr id="210" name="テキスト ボックス 209"/>
        <xdr:cNvSpPr txBox="1"/>
      </xdr:nvSpPr>
      <xdr:spPr>
        <a:xfrm>
          <a:off x="502920" y="1725676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645" cy="259080"/>
    <xdr:sp macro="" textlink="">
      <xdr:nvSpPr>
        <xdr:cNvPr id="214" name="テキスト ボックス 213"/>
        <xdr:cNvSpPr txBox="1"/>
      </xdr:nvSpPr>
      <xdr:spPr>
        <a:xfrm>
          <a:off x="166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48920"/>
    <xdr:sp macro="" textlink="">
      <xdr:nvSpPr>
        <xdr:cNvPr id="216" name="テキスト ボックス 215"/>
        <xdr:cNvSpPr txBox="1"/>
      </xdr:nvSpPr>
      <xdr:spPr>
        <a:xfrm>
          <a:off x="166370" y="1611376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18" name="テキスト ボックス 217"/>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65405</xdr:rowOff>
    </xdr:from>
    <xdr:to>
      <xdr:col>28</xdr:col>
      <xdr:colOff>114300</xdr:colOff>
      <xdr:row>90</xdr:row>
      <xdr:rowOff>65405</xdr:rowOff>
    </xdr:to>
    <xdr:cxnSp macro="">
      <xdr:nvCxnSpPr>
        <xdr:cNvPr id="219" name="直線コネクタ 218"/>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94615</xdr:rowOff>
    </xdr:from>
    <xdr:ext cx="588645" cy="260350"/>
    <xdr:sp macro="" textlink="">
      <xdr:nvSpPr>
        <xdr:cNvPr id="220" name="テキスト ボックス 219"/>
        <xdr:cNvSpPr txBox="1"/>
      </xdr:nvSpPr>
      <xdr:spPr>
        <a:xfrm>
          <a:off x="166370" y="15353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1" name="直線コネクタ 220"/>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88645" cy="253365"/>
    <xdr:sp macro="" textlink="">
      <xdr:nvSpPr>
        <xdr:cNvPr id="222" name="テキスト ボックス 221"/>
        <xdr:cNvSpPr txBox="1"/>
      </xdr:nvSpPr>
      <xdr:spPr>
        <a:xfrm>
          <a:off x="166370" y="14972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3"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49530</xdr:rowOff>
    </xdr:from>
    <xdr:to>
      <xdr:col>24</xdr:col>
      <xdr:colOff>62865</xdr:colOff>
      <xdr:row>99</xdr:row>
      <xdr:rowOff>8255</xdr:rowOff>
    </xdr:to>
    <xdr:cxnSp macro="">
      <xdr:nvCxnSpPr>
        <xdr:cNvPr id="224" name="直線コネクタ 223"/>
        <xdr:cNvCxnSpPr/>
      </xdr:nvCxnSpPr>
      <xdr:spPr>
        <a:xfrm flipV="1">
          <a:off x="4511675" y="15651480"/>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12065</xdr:rowOff>
    </xdr:from>
    <xdr:ext cx="534670" cy="259080"/>
    <xdr:sp macro="" textlink="">
      <xdr:nvSpPr>
        <xdr:cNvPr id="225" name="扶助費最小値テキスト"/>
        <xdr:cNvSpPr txBox="1"/>
      </xdr:nvSpPr>
      <xdr:spPr>
        <a:xfrm>
          <a:off x="4564380" y="1698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54,733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8255</xdr:rowOff>
    </xdr:from>
    <xdr:to>
      <xdr:col>24</xdr:col>
      <xdr:colOff>152400</xdr:colOff>
      <xdr:row>99</xdr:row>
      <xdr:rowOff>8255</xdr:rowOff>
    </xdr:to>
    <xdr:cxnSp macro="">
      <xdr:nvCxnSpPr>
        <xdr:cNvPr id="226" name="直線コネクタ 225"/>
        <xdr:cNvCxnSpPr/>
      </xdr:nvCxnSpPr>
      <xdr:spPr>
        <a:xfrm>
          <a:off x="4429760" y="16981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171450</xdr:rowOff>
    </xdr:from>
    <xdr:ext cx="598805" cy="255905"/>
    <xdr:sp macro="" textlink="">
      <xdr:nvSpPr>
        <xdr:cNvPr id="227" name="扶助費最大値テキスト"/>
        <xdr:cNvSpPr txBox="1"/>
      </xdr:nvSpPr>
      <xdr:spPr>
        <a:xfrm>
          <a:off x="4564380" y="154305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229,327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49530</xdr:rowOff>
    </xdr:from>
    <xdr:to>
      <xdr:col>24</xdr:col>
      <xdr:colOff>152400</xdr:colOff>
      <xdr:row>91</xdr:row>
      <xdr:rowOff>49530</xdr:rowOff>
    </xdr:to>
    <xdr:cxnSp macro="">
      <xdr:nvCxnSpPr>
        <xdr:cNvPr id="228" name="直線コネクタ 227"/>
        <xdr:cNvCxnSpPr/>
      </xdr:nvCxnSpPr>
      <xdr:spPr>
        <a:xfrm>
          <a:off x="4429760" y="15651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8255</xdr:rowOff>
    </xdr:from>
    <xdr:to>
      <xdr:col>24</xdr:col>
      <xdr:colOff>63500</xdr:colOff>
      <xdr:row>99</xdr:row>
      <xdr:rowOff>13335</xdr:rowOff>
    </xdr:to>
    <xdr:cxnSp macro="">
      <xdr:nvCxnSpPr>
        <xdr:cNvPr id="229" name="直線コネクタ 228"/>
        <xdr:cNvCxnSpPr/>
      </xdr:nvCxnSpPr>
      <xdr:spPr>
        <a:xfrm flipV="1">
          <a:off x="3700780" y="169818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6985</xdr:rowOff>
    </xdr:from>
    <xdr:ext cx="598805" cy="250825"/>
    <xdr:sp macro="" textlink="">
      <xdr:nvSpPr>
        <xdr:cNvPr id="230" name="扶助費平均値テキスト"/>
        <xdr:cNvSpPr txBox="1"/>
      </xdr:nvSpPr>
      <xdr:spPr>
        <a:xfrm>
          <a:off x="4564380" y="1629473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155575</xdr:rowOff>
    </xdr:from>
    <xdr:to>
      <xdr:col>24</xdr:col>
      <xdr:colOff>114300</xdr:colOff>
      <xdr:row>96</xdr:row>
      <xdr:rowOff>86360</xdr:rowOff>
    </xdr:to>
    <xdr:sp macro="" textlink="">
      <xdr:nvSpPr>
        <xdr:cNvPr id="231" name="フローチャート: 判断 230"/>
        <xdr:cNvSpPr/>
      </xdr:nvSpPr>
      <xdr:spPr>
        <a:xfrm>
          <a:off x="446278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13335</xdr:rowOff>
    </xdr:from>
    <xdr:to>
      <xdr:col>19</xdr:col>
      <xdr:colOff>177800</xdr:colOff>
      <xdr:row>99</xdr:row>
      <xdr:rowOff>33020</xdr:rowOff>
    </xdr:to>
    <xdr:cxnSp macro="">
      <xdr:nvCxnSpPr>
        <xdr:cNvPr id="232" name="直線コネクタ 231"/>
        <xdr:cNvCxnSpPr/>
      </xdr:nvCxnSpPr>
      <xdr:spPr>
        <a:xfrm flipV="1">
          <a:off x="2832100" y="1698688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3" name="フローチャート: 判断 232"/>
        <xdr:cNvSpPr/>
      </xdr:nvSpPr>
      <xdr:spPr>
        <a:xfrm>
          <a:off x="3649980" y="16441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100330</xdr:rowOff>
    </xdr:from>
    <xdr:ext cx="587375" cy="248920"/>
    <xdr:sp macro="" textlink="">
      <xdr:nvSpPr>
        <xdr:cNvPr id="234" name="テキスト ボックス 233"/>
        <xdr:cNvSpPr txBox="1"/>
      </xdr:nvSpPr>
      <xdr:spPr>
        <a:xfrm>
          <a:off x="3406140" y="1621663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16510</xdr:rowOff>
    </xdr:from>
    <xdr:to>
      <xdr:col>15</xdr:col>
      <xdr:colOff>50800</xdr:colOff>
      <xdr:row>99</xdr:row>
      <xdr:rowOff>33020</xdr:rowOff>
    </xdr:to>
    <xdr:cxnSp macro="">
      <xdr:nvCxnSpPr>
        <xdr:cNvPr id="235" name="直線コネクタ 234"/>
        <xdr:cNvCxnSpPr/>
      </xdr:nvCxnSpPr>
      <xdr:spPr>
        <a:xfrm>
          <a:off x="1968500" y="1699006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15875</xdr:rowOff>
    </xdr:from>
    <xdr:to>
      <xdr:col>15</xdr:col>
      <xdr:colOff>101600</xdr:colOff>
      <xdr:row>96</xdr:row>
      <xdr:rowOff>117475</xdr:rowOff>
    </xdr:to>
    <xdr:sp macro="" textlink="">
      <xdr:nvSpPr>
        <xdr:cNvPr id="236" name="フローチャート: 判断 235"/>
        <xdr:cNvSpPr/>
      </xdr:nvSpPr>
      <xdr:spPr>
        <a:xfrm>
          <a:off x="27813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133985</xdr:rowOff>
    </xdr:from>
    <xdr:ext cx="591820" cy="249555"/>
    <xdr:sp macro="" textlink="">
      <xdr:nvSpPr>
        <xdr:cNvPr id="237" name="テキスト ボックス 236"/>
        <xdr:cNvSpPr txBox="1"/>
      </xdr:nvSpPr>
      <xdr:spPr>
        <a:xfrm>
          <a:off x="2542540" y="1625028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10160</xdr:rowOff>
    </xdr:from>
    <xdr:to>
      <xdr:col>10</xdr:col>
      <xdr:colOff>114300</xdr:colOff>
      <xdr:row>99</xdr:row>
      <xdr:rowOff>16510</xdr:rowOff>
    </xdr:to>
    <xdr:cxnSp macro="">
      <xdr:nvCxnSpPr>
        <xdr:cNvPr id="238" name="直線コネクタ 237"/>
        <xdr:cNvCxnSpPr/>
      </xdr:nvCxnSpPr>
      <xdr:spPr>
        <a:xfrm>
          <a:off x="1104900" y="1698371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20320</xdr:rowOff>
    </xdr:from>
    <xdr:to>
      <xdr:col>10</xdr:col>
      <xdr:colOff>165100</xdr:colOff>
      <xdr:row>96</xdr:row>
      <xdr:rowOff>121920</xdr:rowOff>
    </xdr:to>
    <xdr:sp macro="" textlink="">
      <xdr:nvSpPr>
        <xdr:cNvPr id="239" name="フローチャート: 判断 238"/>
        <xdr:cNvSpPr/>
      </xdr:nvSpPr>
      <xdr:spPr>
        <a:xfrm>
          <a:off x="19177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138430</xdr:rowOff>
    </xdr:from>
    <xdr:ext cx="587375" cy="259080"/>
    <xdr:sp macro="" textlink="">
      <xdr:nvSpPr>
        <xdr:cNvPr id="240" name="テキスト ボックス 239"/>
        <xdr:cNvSpPr txBox="1"/>
      </xdr:nvSpPr>
      <xdr:spPr>
        <a:xfrm>
          <a:off x="1673860" y="162547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24765</xdr:rowOff>
    </xdr:from>
    <xdr:to>
      <xdr:col>6</xdr:col>
      <xdr:colOff>38100</xdr:colOff>
      <xdr:row>96</xdr:row>
      <xdr:rowOff>126365</xdr:rowOff>
    </xdr:to>
    <xdr:sp macro="" textlink="">
      <xdr:nvSpPr>
        <xdr:cNvPr id="241" name="フローチャート: 判断 240"/>
        <xdr:cNvSpPr/>
      </xdr:nvSpPr>
      <xdr:spPr>
        <a:xfrm>
          <a:off x="1054100" y="16483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143510</xdr:rowOff>
    </xdr:from>
    <xdr:ext cx="587375" cy="251460"/>
    <xdr:sp macro="" textlink="">
      <xdr:nvSpPr>
        <xdr:cNvPr id="242" name="テキスト ボックス 241"/>
        <xdr:cNvSpPr txBox="1"/>
      </xdr:nvSpPr>
      <xdr:spPr>
        <a:xfrm>
          <a:off x="810260" y="1625981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7555" cy="259080"/>
    <xdr:sp macro="" textlink="">
      <xdr:nvSpPr>
        <xdr:cNvPr id="243" name="テキスト ボックス 242"/>
        <xdr:cNvSpPr txBox="1"/>
      </xdr:nvSpPr>
      <xdr:spPr>
        <a:xfrm>
          <a:off x="432816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7555" cy="259080"/>
    <xdr:sp macro="" textlink="">
      <xdr:nvSpPr>
        <xdr:cNvPr id="245" name="テキスト ボックス 244"/>
        <xdr:cNvSpPr txBox="1"/>
      </xdr:nvSpPr>
      <xdr:spPr>
        <a:xfrm>
          <a:off x="264668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128905</xdr:rowOff>
    </xdr:from>
    <xdr:to>
      <xdr:col>24</xdr:col>
      <xdr:colOff>114300</xdr:colOff>
      <xdr:row>99</xdr:row>
      <xdr:rowOff>59055</xdr:rowOff>
    </xdr:to>
    <xdr:sp macro="" textlink="">
      <xdr:nvSpPr>
        <xdr:cNvPr id="248" name="楕円 247"/>
        <xdr:cNvSpPr/>
      </xdr:nvSpPr>
      <xdr:spPr>
        <a:xfrm>
          <a:off x="446278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43815</xdr:rowOff>
    </xdr:from>
    <xdr:ext cx="534670" cy="248285"/>
    <xdr:sp macro="" textlink="">
      <xdr:nvSpPr>
        <xdr:cNvPr id="249" name="扶助費該当値テキスト"/>
        <xdr:cNvSpPr txBox="1"/>
      </xdr:nvSpPr>
      <xdr:spPr>
        <a:xfrm>
          <a:off x="4564380" y="168459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133985</xdr:rowOff>
    </xdr:from>
    <xdr:to>
      <xdr:col>20</xdr:col>
      <xdr:colOff>38100</xdr:colOff>
      <xdr:row>99</xdr:row>
      <xdr:rowOff>64135</xdr:rowOff>
    </xdr:to>
    <xdr:sp macro="" textlink="">
      <xdr:nvSpPr>
        <xdr:cNvPr id="250" name="楕円 249"/>
        <xdr:cNvSpPr/>
      </xdr:nvSpPr>
      <xdr:spPr>
        <a:xfrm>
          <a:off x="3649980" y="169360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55245</xdr:rowOff>
    </xdr:from>
    <xdr:ext cx="523240" cy="248285"/>
    <xdr:sp macro="" textlink="">
      <xdr:nvSpPr>
        <xdr:cNvPr id="251" name="テキスト ボックス 250"/>
        <xdr:cNvSpPr txBox="1"/>
      </xdr:nvSpPr>
      <xdr:spPr>
        <a:xfrm>
          <a:off x="3438525" y="1702879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153670</xdr:rowOff>
    </xdr:from>
    <xdr:to>
      <xdr:col>15</xdr:col>
      <xdr:colOff>101600</xdr:colOff>
      <xdr:row>99</xdr:row>
      <xdr:rowOff>83820</xdr:rowOff>
    </xdr:to>
    <xdr:sp macro="" textlink="">
      <xdr:nvSpPr>
        <xdr:cNvPr id="252" name="楕円 251"/>
        <xdr:cNvSpPr/>
      </xdr:nvSpPr>
      <xdr:spPr>
        <a:xfrm>
          <a:off x="27813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74930</xdr:rowOff>
    </xdr:from>
    <xdr:ext cx="523240" cy="251460"/>
    <xdr:sp macro="" textlink="">
      <xdr:nvSpPr>
        <xdr:cNvPr id="253" name="テキスト ボックス 252"/>
        <xdr:cNvSpPr txBox="1"/>
      </xdr:nvSpPr>
      <xdr:spPr>
        <a:xfrm>
          <a:off x="2574925" y="1704848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137160</xdr:rowOff>
    </xdr:from>
    <xdr:to>
      <xdr:col>10</xdr:col>
      <xdr:colOff>165100</xdr:colOff>
      <xdr:row>99</xdr:row>
      <xdr:rowOff>67310</xdr:rowOff>
    </xdr:to>
    <xdr:sp macro="" textlink="">
      <xdr:nvSpPr>
        <xdr:cNvPr id="254" name="楕円 253"/>
        <xdr:cNvSpPr/>
      </xdr:nvSpPr>
      <xdr:spPr>
        <a:xfrm>
          <a:off x="19177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58420</xdr:rowOff>
    </xdr:from>
    <xdr:ext cx="527685" cy="259080"/>
    <xdr:sp macro="" textlink="">
      <xdr:nvSpPr>
        <xdr:cNvPr id="255" name="テキスト ボックス 254"/>
        <xdr:cNvSpPr txBox="1"/>
      </xdr:nvSpPr>
      <xdr:spPr>
        <a:xfrm>
          <a:off x="1706245" y="170319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130810</xdr:rowOff>
    </xdr:from>
    <xdr:to>
      <xdr:col>6</xdr:col>
      <xdr:colOff>38100</xdr:colOff>
      <xdr:row>99</xdr:row>
      <xdr:rowOff>60960</xdr:rowOff>
    </xdr:to>
    <xdr:sp macro="" textlink="">
      <xdr:nvSpPr>
        <xdr:cNvPr id="256" name="楕円 255"/>
        <xdr:cNvSpPr/>
      </xdr:nvSpPr>
      <xdr:spPr>
        <a:xfrm>
          <a:off x="1054100" y="16932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52070</xdr:rowOff>
    </xdr:from>
    <xdr:ext cx="523240" cy="251460"/>
    <xdr:sp macro="" textlink="">
      <xdr:nvSpPr>
        <xdr:cNvPr id="257" name="テキスト ボックス 256"/>
        <xdr:cNvSpPr txBox="1"/>
      </xdr:nvSpPr>
      <xdr:spPr>
        <a:xfrm>
          <a:off x="842645" y="170256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58" name="正方形/長方形 257"/>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59" name="正方形/長方形 258"/>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0" name="正方形/長方形 259"/>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1" name="正方形/長方形 260"/>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2" name="正方形/長方形 261"/>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3" name="正方形/長方形 262"/>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4" name="正方形/長方形 263"/>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5" name="正方形/長方形 264"/>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38455" cy="222885"/>
    <xdr:sp macro="" textlink="">
      <xdr:nvSpPr>
        <xdr:cNvPr id="266" name="テキスト ボックス 265"/>
        <xdr:cNvSpPr txBox="1"/>
      </xdr:nvSpPr>
      <xdr:spPr>
        <a:xfrm>
          <a:off x="6393180" y="4636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67" name="直線コネクタ 266"/>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68" name="直線コネクタ 267"/>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37490" cy="259715"/>
    <xdr:sp macro="" textlink="">
      <xdr:nvSpPr>
        <xdr:cNvPr id="269" name="テキスト ボックス 268"/>
        <xdr:cNvSpPr txBox="1"/>
      </xdr:nvSpPr>
      <xdr:spPr>
        <a:xfrm>
          <a:off x="6187440" y="6590665"/>
          <a:ext cx="2374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0" name="直線コネクタ 269"/>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36195</xdr:rowOff>
    </xdr:from>
    <xdr:ext cx="588645" cy="260350"/>
    <xdr:sp macro="" textlink="">
      <xdr:nvSpPr>
        <xdr:cNvPr id="271" name="テキスト ボックス 270"/>
        <xdr:cNvSpPr txBox="1"/>
      </xdr:nvSpPr>
      <xdr:spPr>
        <a:xfrm>
          <a:off x="5850890" y="620839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2" name="直線コネクタ 271"/>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88645" cy="257810"/>
    <xdr:sp macro="" textlink="">
      <xdr:nvSpPr>
        <xdr:cNvPr id="273" name="テキスト ボックス 272"/>
        <xdr:cNvSpPr txBox="1"/>
      </xdr:nvSpPr>
      <xdr:spPr>
        <a:xfrm>
          <a:off x="5850890" y="58293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104140</xdr:rowOff>
    </xdr:from>
    <xdr:to>
      <xdr:col>59</xdr:col>
      <xdr:colOff>50800</xdr:colOff>
      <xdr:row>32</xdr:row>
      <xdr:rowOff>104140</xdr:rowOff>
    </xdr:to>
    <xdr:cxnSp macro="">
      <xdr:nvCxnSpPr>
        <xdr:cNvPr id="274" name="直線コネクタ 273"/>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88645" cy="264795"/>
    <xdr:sp macro="" textlink="">
      <xdr:nvSpPr>
        <xdr:cNvPr id="275" name="テキスト ボックス 274"/>
        <xdr:cNvSpPr txBox="1"/>
      </xdr:nvSpPr>
      <xdr:spPr>
        <a:xfrm>
          <a:off x="5850890" y="544893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65405</xdr:rowOff>
    </xdr:from>
    <xdr:to>
      <xdr:col>59</xdr:col>
      <xdr:colOff>50800</xdr:colOff>
      <xdr:row>30</xdr:row>
      <xdr:rowOff>65405</xdr:rowOff>
    </xdr:to>
    <xdr:cxnSp macro="">
      <xdr:nvCxnSpPr>
        <xdr:cNvPr id="276" name="直線コネクタ 275"/>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94615</xdr:rowOff>
    </xdr:from>
    <xdr:ext cx="588645" cy="260350"/>
    <xdr:sp macro="" textlink="">
      <xdr:nvSpPr>
        <xdr:cNvPr id="277" name="テキスト ボックス 276"/>
        <xdr:cNvSpPr txBox="1"/>
      </xdr:nvSpPr>
      <xdr:spPr>
        <a:xfrm>
          <a:off x="5850890" y="5066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78" name="直線コネクタ 277"/>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88645" cy="253365"/>
    <xdr:sp macro="" textlink="">
      <xdr:nvSpPr>
        <xdr:cNvPr id="279" name="テキスト ボックス 278"/>
        <xdr:cNvSpPr txBox="1"/>
      </xdr:nvSpPr>
      <xdr:spPr>
        <a:xfrm>
          <a:off x="5850890" y="4685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0"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140335</xdr:rowOff>
    </xdr:from>
    <xdr:to>
      <xdr:col>54</xdr:col>
      <xdr:colOff>185420</xdr:colOff>
      <xdr:row>36</xdr:row>
      <xdr:rowOff>3810</xdr:rowOff>
    </xdr:to>
    <xdr:cxnSp macro="">
      <xdr:nvCxnSpPr>
        <xdr:cNvPr id="281" name="直線コネクタ 280"/>
        <xdr:cNvCxnSpPr/>
      </xdr:nvCxnSpPr>
      <xdr:spPr>
        <a:xfrm flipV="1">
          <a:off x="10198100" y="5455285"/>
          <a:ext cx="0" cy="720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8255</xdr:rowOff>
    </xdr:from>
    <xdr:ext cx="594360" cy="257175"/>
    <xdr:sp macro="" textlink="">
      <xdr:nvSpPr>
        <xdr:cNvPr id="282" name="補助費等最小値テキスト"/>
        <xdr:cNvSpPr txBox="1"/>
      </xdr:nvSpPr>
      <xdr:spPr>
        <a:xfrm>
          <a:off x="10248900" y="618045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145,606</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3810</xdr:rowOff>
    </xdr:from>
    <xdr:to>
      <xdr:col>55</xdr:col>
      <xdr:colOff>88900</xdr:colOff>
      <xdr:row>36</xdr:row>
      <xdr:rowOff>3810</xdr:rowOff>
    </xdr:to>
    <xdr:cxnSp macro="">
      <xdr:nvCxnSpPr>
        <xdr:cNvPr id="283" name="直線コネクタ 282"/>
        <xdr:cNvCxnSpPr/>
      </xdr:nvCxnSpPr>
      <xdr:spPr>
        <a:xfrm>
          <a:off x="10114280" y="6176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86360</xdr:rowOff>
    </xdr:from>
    <xdr:ext cx="594360" cy="260350"/>
    <xdr:sp macro="" textlink="">
      <xdr:nvSpPr>
        <xdr:cNvPr id="284" name="補助費等最大値テキスト"/>
        <xdr:cNvSpPr txBox="1"/>
      </xdr:nvSpPr>
      <xdr:spPr>
        <a:xfrm>
          <a:off x="10248900" y="5229860"/>
          <a:ext cx="5943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335,663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140335</xdr:rowOff>
    </xdr:from>
    <xdr:to>
      <xdr:col>55</xdr:col>
      <xdr:colOff>88900</xdr:colOff>
      <xdr:row>31</xdr:row>
      <xdr:rowOff>140335</xdr:rowOff>
    </xdr:to>
    <xdr:cxnSp macro="">
      <xdr:nvCxnSpPr>
        <xdr:cNvPr id="285" name="直線コネクタ 284"/>
        <xdr:cNvCxnSpPr/>
      </xdr:nvCxnSpPr>
      <xdr:spPr>
        <a:xfrm>
          <a:off x="10114280" y="5455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133985</xdr:rowOff>
    </xdr:from>
    <xdr:to>
      <xdr:col>55</xdr:col>
      <xdr:colOff>0</xdr:colOff>
      <xdr:row>38</xdr:row>
      <xdr:rowOff>67945</xdr:rowOff>
    </xdr:to>
    <xdr:cxnSp macro="">
      <xdr:nvCxnSpPr>
        <xdr:cNvPr id="286" name="直線コネクタ 285"/>
        <xdr:cNvCxnSpPr/>
      </xdr:nvCxnSpPr>
      <xdr:spPr>
        <a:xfrm flipV="1">
          <a:off x="9385300" y="6134735"/>
          <a:ext cx="8128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144145</xdr:rowOff>
    </xdr:from>
    <xdr:ext cx="594360" cy="260350"/>
    <xdr:sp macro="" textlink="">
      <xdr:nvSpPr>
        <xdr:cNvPr id="287" name="補助費等平均値テキスト"/>
        <xdr:cNvSpPr txBox="1"/>
      </xdr:nvSpPr>
      <xdr:spPr>
        <a:xfrm>
          <a:off x="10248900" y="5801995"/>
          <a:ext cx="5943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121285</xdr:rowOff>
    </xdr:from>
    <xdr:to>
      <xdr:col>55</xdr:col>
      <xdr:colOff>50800</xdr:colOff>
      <xdr:row>35</xdr:row>
      <xdr:rowOff>48895</xdr:rowOff>
    </xdr:to>
    <xdr:sp macro="" textlink="">
      <xdr:nvSpPr>
        <xdr:cNvPr id="288" name="フローチャート: 判断 287"/>
        <xdr:cNvSpPr/>
      </xdr:nvSpPr>
      <xdr:spPr>
        <a:xfrm>
          <a:off x="10152380" y="595058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67945</xdr:rowOff>
    </xdr:from>
    <xdr:to>
      <xdr:col>50</xdr:col>
      <xdr:colOff>114300</xdr:colOff>
      <xdr:row>38</xdr:row>
      <xdr:rowOff>71755</xdr:rowOff>
    </xdr:to>
    <xdr:cxnSp macro="">
      <xdr:nvCxnSpPr>
        <xdr:cNvPr id="289" name="直線コネクタ 288"/>
        <xdr:cNvCxnSpPr/>
      </xdr:nvCxnSpPr>
      <xdr:spPr>
        <a:xfrm flipV="1">
          <a:off x="8521700" y="658304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81280</xdr:rowOff>
    </xdr:from>
    <xdr:to>
      <xdr:col>50</xdr:col>
      <xdr:colOff>165100</xdr:colOff>
      <xdr:row>38</xdr:row>
      <xdr:rowOff>9525</xdr:rowOff>
    </xdr:to>
    <xdr:sp macro="" textlink="">
      <xdr:nvSpPr>
        <xdr:cNvPr id="290" name="フローチャート: 判断 289"/>
        <xdr:cNvSpPr/>
      </xdr:nvSpPr>
      <xdr:spPr>
        <a:xfrm>
          <a:off x="9334500" y="6424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26670</xdr:rowOff>
    </xdr:from>
    <xdr:ext cx="527685" cy="265430"/>
    <xdr:sp macro="" textlink="">
      <xdr:nvSpPr>
        <xdr:cNvPr id="291" name="テキスト ボックス 290"/>
        <xdr:cNvSpPr txBox="1"/>
      </xdr:nvSpPr>
      <xdr:spPr>
        <a:xfrm>
          <a:off x="9123045" y="61988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71755</xdr:rowOff>
    </xdr:from>
    <xdr:to>
      <xdr:col>45</xdr:col>
      <xdr:colOff>177800</xdr:colOff>
      <xdr:row>38</xdr:row>
      <xdr:rowOff>82550</xdr:rowOff>
    </xdr:to>
    <xdr:cxnSp macro="">
      <xdr:nvCxnSpPr>
        <xdr:cNvPr id="292" name="直線コネクタ 291"/>
        <xdr:cNvCxnSpPr/>
      </xdr:nvCxnSpPr>
      <xdr:spPr>
        <a:xfrm flipV="1">
          <a:off x="7653020" y="658685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109855</xdr:rowOff>
    </xdr:from>
    <xdr:to>
      <xdr:col>46</xdr:col>
      <xdr:colOff>38100</xdr:colOff>
      <xdr:row>38</xdr:row>
      <xdr:rowOff>38100</xdr:rowOff>
    </xdr:to>
    <xdr:sp macro="" textlink="">
      <xdr:nvSpPr>
        <xdr:cNvPr id="293" name="フローチャート: 判断 292"/>
        <xdr:cNvSpPr/>
      </xdr:nvSpPr>
      <xdr:spPr>
        <a:xfrm>
          <a:off x="8470900" y="64535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55245</xdr:rowOff>
    </xdr:from>
    <xdr:ext cx="523240" cy="253365"/>
    <xdr:sp macro="" textlink="">
      <xdr:nvSpPr>
        <xdr:cNvPr id="294" name="テキスト ボックス 293"/>
        <xdr:cNvSpPr txBox="1"/>
      </xdr:nvSpPr>
      <xdr:spPr>
        <a:xfrm>
          <a:off x="8259445" y="622744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78105</xdr:rowOff>
    </xdr:from>
    <xdr:to>
      <xdr:col>41</xdr:col>
      <xdr:colOff>50800</xdr:colOff>
      <xdr:row>38</xdr:row>
      <xdr:rowOff>82550</xdr:rowOff>
    </xdr:to>
    <xdr:cxnSp macro="">
      <xdr:nvCxnSpPr>
        <xdr:cNvPr id="295" name="直線コネクタ 294"/>
        <xdr:cNvCxnSpPr/>
      </xdr:nvCxnSpPr>
      <xdr:spPr>
        <a:xfrm>
          <a:off x="6789420" y="659320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123825</xdr:rowOff>
    </xdr:from>
    <xdr:to>
      <xdr:col>41</xdr:col>
      <xdr:colOff>101600</xdr:colOff>
      <xdr:row>38</xdr:row>
      <xdr:rowOff>50800</xdr:rowOff>
    </xdr:to>
    <xdr:sp macro="" textlink="">
      <xdr:nvSpPr>
        <xdr:cNvPr id="296" name="フローチャート: 判断 295"/>
        <xdr:cNvSpPr/>
      </xdr:nvSpPr>
      <xdr:spPr>
        <a:xfrm>
          <a:off x="7602220" y="6467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67945</xdr:rowOff>
    </xdr:from>
    <xdr:ext cx="523240" cy="253365"/>
    <xdr:sp macro="" textlink="">
      <xdr:nvSpPr>
        <xdr:cNvPr id="297" name="テキスト ボックス 296"/>
        <xdr:cNvSpPr txBox="1"/>
      </xdr:nvSpPr>
      <xdr:spPr>
        <a:xfrm>
          <a:off x="7395845" y="624014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127635</xdr:rowOff>
    </xdr:from>
    <xdr:to>
      <xdr:col>36</xdr:col>
      <xdr:colOff>165100</xdr:colOff>
      <xdr:row>38</xdr:row>
      <xdr:rowOff>56515</xdr:rowOff>
    </xdr:to>
    <xdr:sp macro="" textlink="">
      <xdr:nvSpPr>
        <xdr:cNvPr id="298" name="フローチャート: 判断 297"/>
        <xdr:cNvSpPr/>
      </xdr:nvSpPr>
      <xdr:spPr>
        <a:xfrm>
          <a:off x="6738620" y="6471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73025</xdr:rowOff>
    </xdr:from>
    <xdr:ext cx="527685" cy="260350"/>
    <xdr:sp macro="" textlink="">
      <xdr:nvSpPr>
        <xdr:cNvPr id="299" name="テキスト ボックス 298"/>
        <xdr:cNvSpPr txBox="1"/>
      </xdr:nvSpPr>
      <xdr:spPr>
        <a:xfrm>
          <a:off x="6527165" y="6245225"/>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0" name="テキスト ボックス 299"/>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1" name="テキスト ボックス 300"/>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2" name="テキスト ボックス 301"/>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7555" cy="264795"/>
    <xdr:sp macro="" textlink="">
      <xdr:nvSpPr>
        <xdr:cNvPr id="303" name="テキスト ボックス 302"/>
        <xdr:cNvSpPr txBox="1"/>
      </xdr:nvSpPr>
      <xdr:spPr>
        <a:xfrm>
          <a:off x="746760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4" name="テキスト ボックス 303"/>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81915</xdr:rowOff>
    </xdr:from>
    <xdr:to>
      <xdr:col>55</xdr:col>
      <xdr:colOff>50800</xdr:colOff>
      <xdr:row>36</xdr:row>
      <xdr:rowOff>10160</xdr:rowOff>
    </xdr:to>
    <xdr:sp macro="" textlink="">
      <xdr:nvSpPr>
        <xdr:cNvPr id="305" name="楕円 304"/>
        <xdr:cNvSpPr/>
      </xdr:nvSpPr>
      <xdr:spPr>
        <a:xfrm>
          <a:off x="10152380" y="60826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170180</xdr:rowOff>
    </xdr:from>
    <xdr:ext cx="594360" cy="253365"/>
    <xdr:sp macro="" textlink="">
      <xdr:nvSpPr>
        <xdr:cNvPr id="306" name="補助費等該当値テキスト"/>
        <xdr:cNvSpPr txBox="1"/>
      </xdr:nvSpPr>
      <xdr:spPr>
        <a:xfrm>
          <a:off x="10248900" y="599948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157,338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15875</xdr:rowOff>
    </xdr:from>
    <xdr:to>
      <xdr:col>50</xdr:col>
      <xdr:colOff>165100</xdr:colOff>
      <xdr:row>38</xdr:row>
      <xdr:rowOff>120650</xdr:rowOff>
    </xdr:to>
    <xdr:sp macro="" textlink="">
      <xdr:nvSpPr>
        <xdr:cNvPr id="307" name="楕円 306"/>
        <xdr:cNvSpPr/>
      </xdr:nvSpPr>
      <xdr:spPr>
        <a:xfrm>
          <a:off x="9334500" y="65309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111760</xdr:rowOff>
    </xdr:from>
    <xdr:ext cx="527685" cy="253365"/>
    <xdr:sp macro="" textlink="">
      <xdr:nvSpPr>
        <xdr:cNvPr id="308" name="テキスト ボックス 307"/>
        <xdr:cNvSpPr txBox="1"/>
      </xdr:nvSpPr>
      <xdr:spPr>
        <a:xfrm>
          <a:off x="9123045" y="662686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20320</xdr:rowOff>
    </xdr:from>
    <xdr:to>
      <xdr:col>46</xdr:col>
      <xdr:colOff>38100</xdr:colOff>
      <xdr:row>38</xdr:row>
      <xdr:rowOff>123825</xdr:rowOff>
    </xdr:to>
    <xdr:sp macro="" textlink="">
      <xdr:nvSpPr>
        <xdr:cNvPr id="309" name="楕円 308"/>
        <xdr:cNvSpPr/>
      </xdr:nvSpPr>
      <xdr:spPr>
        <a:xfrm>
          <a:off x="8470900" y="65354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114935</xdr:rowOff>
    </xdr:from>
    <xdr:ext cx="523240" cy="257810"/>
    <xdr:sp macro="" textlink="">
      <xdr:nvSpPr>
        <xdr:cNvPr id="310" name="テキスト ボックス 309"/>
        <xdr:cNvSpPr txBox="1"/>
      </xdr:nvSpPr>
      <xdr:spPr>
        <a:xfrm>
          <a:off x="8259445" y="6630035"/>
          <a:ext cx="5232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30480</xdr:rowOff>
    </xdr:from>
    <xdr:to>
      <xdr:col>41</xdr:col>
      <xdr:colOff>101600</xdr:colOff>
      <xdr:row>38</xdr:row>
      <xdr:rowOff>135255</xdr:rowOff>
    </xdr:to>
    <xdr:sp macro="" textlink="">
      <xdr:nvSpPr>
        <xdr:cNvPr id="311" name="楕円 310"/>
        <xdr:cNvSpPr/>
      </xdr:nvSpPr>
      <xdr:spPr>
        <a:xfrm>
          <a:off x="7602220" y="65455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125095</xdr:rowOff>
    </xdr:from>
    <xdr:ext cx="523240" cy="253365"/>
    <xdr:sp macro="" textlink="">
      <xdr:nvSpPr>
        <xdr:cNvPr id="312" name="テキスト ボックス 311"/>
        <xdr:cNvSpPr txBox="1"/>
      </xdr:nvSpPr>
      <xdr:spPr>
        <a:xfrm>
          <a:off x="7395845" y="664019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26035</xdr:rowOff>
    </xdr:from>
    <xdr:to>
      <xdr:col>36</xdr:col>
      <xdr:colOff>165100</xdr:colOff>
      <xdr:row>38</xdr:row>
      <xdr:rowOff>129540</xdr:rowOff>
    </xdr:to>
    <xdr:sp macro="" textlink="">
      <xdr:nvSpPr>
        <xdr:cNvPr id="313" name="楕円 312"/>
        <xdr:cNvSpPr/>
      </xdr:nvSpPr>
      <xdr:spPr>
        <a:xfrm>
          <a:off x="6738620" y="65411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121285</xdr:rowOff>
    </xdr:from>
    <xdr:ext cx="527685" cy="264795"/>
    <xdr:sp macro="" textlink="">
      <xdr:nvSpPr>
        <xdr:cNvPr id="314" name="テキスト ボックス 313"/>
        <xdr:cNvSpPr txBox="1"/>
      </xdr:nvSpPr>
      <xdr:spPr>
        <a:xfrm>
          <a:off x="6527165" y="663638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15" name="正方形/長方形 314"/>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16" name="正方形/長方形 315"/>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17" name="正方形/長方形 316"/>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18" name="正方形/長方形 317"/>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19" name="正方形/長方形 318"/>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0" name="正方形/長方形 319"/>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1" name="正方形/長方形 320"/>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2" name="正方形/長方形 321"/>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38455" cy="222885"/>
    <xdr:sp macro="" textlink="">
      <xdr:nvSpPr>
        <xdr:cNvPr id="323" name="テキスト ボックス 322"/>
        <xdr:cNvSpPr txBox="1"/>
      </xdr:nvSpPr>
      <xdr:spPr>
        <a:xfrm>
          <a:off x="6393180" y="8065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4" name="直線コネクタ 323"/>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143510</xdr:rowOff>
    </xdr:from>
    <xdr:to>
      <xdr:col>59</xdr:col>
      <xdr:colOff>50800</xdr:colOff>
      <xdr:row>58</xdr:row>
      <xdr:rowOff>143510</xdr:rowOff>
    </xdr:to>
    <xdr:cxnSp macro="">
      <xdr:nvCxnSpPr>
        <xdr:cNvPr id="325" name="直線コネクタ 324"/>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37490" cy="257810"/>
    <xdr:sp macro="" textlink="">
      <xdr:nvSpPr>
        <xdr:cNvPr id="326" name="テキスト ボックス 325"/>
        <xdr:cNvSpPr txBox="1"/>
      </xdr:nvSpPr>
      <xdr:spPr>
        <a:xfrm>
          <a:off x="6187440" y="9944100"/>
          <a:ext cx="2374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27" name="直線コネクタ 326"/>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55880</xdr:rowOff>
    </xdr:from>
    <xdr:ext cx="588645" cy="253365"/>
    <xdr:sp macro="" textlink="">
      <xdr:nvSpPr>
        <xdr:cNvPr id="328" name="テキスト ボックス 327"/>
        <xdr:cNvSpPr txBox="1"/>
      </xdr:nvSpPr>
      <xdr:spPr>
        <a:xfrm>
          <a:off x="5850890" y="94856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84455</xdr:rowOff>
    </xdr:from>
    <xdr:to>
      <xdr:col>59</xdr:col>
      <xdr:colOff>50800</xdr:colOff>
      <xdr:row>53</xdr:row>
      <xdr:rowOff>84455</xdr:rowOff>
    </xdr:to>
    <xdr:cxnSp macro="">
      <xdr:nvCxnSpPr>
        <xdr:cNvPr id="329" name="直線コネクタ 328"/>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114300</xdr:rowOff>
    </xdr:from>
    <xdr:ext cx="588645" cy="257810"/>
    <xdr:sp macro="" textlink="">
      <xdr:nvSpPr>
        <xdr:cNvPr id="330" name="テキスト ボックス 329"/>
        <xdr:cNvSpPr txBox="1"/>
      </xdr:nvSpPr>
      <xdr:spPr>
        <a:xfrm>
          <a:off x="5850890" y="90297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143510</xdr:rowOff>
    </xdr:from>
    <xdr:to>
      <xdr:col>59</xdr:col>
      <xdr:colOff>50800</xdr:colOff>
      <xdr:row>50</xdr:row>
      <xdr:rowOff>143510</xdr:rowOff>
    </xdr:to>
    <xdr:cxnSp macro="">
      <xdr:nvCxnSpPr>
        <xdr:cNvPr id="331" name="直線コネクタ 330"/>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171450</xdr:rowOff>
    </xdr:from>
    <xdr:ext cx="588645" cy="257810"/>
    <xdr:sp macro="" textlink="">
      <xdr:nvSpPr>
        <xdr:cNvPr id="332" name="テキスト ボックス 331"/>
        <xdr:cNvSpPr txBox="1"/>
      </xdr:nvSpPr>
      <xdr:spPr>
        <a:xfrm>
          <a:off x="5850890" y="85725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3" name="直線コネクタ 332"/>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88645" cy="253365"/>
    <xdr:sp macro="" textlink="">
      <xdr:nvSpPr>
        <xdr:cNvPr id="334" name="テキスト ボックス 333"/>
        <xdr:cNvSpPr txBox="1"/>
      </xdr:nvSpPr>
      <xdr:spPr>
        <a:xfrm>
          <a:off x="5850890" y="8114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35"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9525</xdr:rowOff>
    </xdr:from>
    <xdr:to>
      <xdr:col>54</xdr:col>
      <xdr:colOff>185420</xdr:colOff>
      <xdr:row>58</xdr:row>
      <xdr:rowOff>36195</xdr:rowOff>
    </xdr:to>
    <xdr:cxnSp macro="">
      <xdr:nvCxnSpPr>
        <xdr:cNvPr id="336" name="直線コネクタ 335"/>
        <xdr:cNvCxnSpPr/>
      </xdr:nvCxnSpPr>
      <xdr:spPr>
        <a:xfrm flipV="1">
          <a:off x="10198100" y="8753475"/>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40640</xdr:rowOff>
    </xdr:from>
    <xdr:ext cx="530225" cy="264795"/>
    <xdr:sp macro="" textlink="">
      <xdr:nvSpPr>
        <xdr:cNvPr id="337" name="普通建設事業費最小値テキスト"/>
        <xdr:cNvSpPr txBox="1"/>
      </xdr:nvSpPr>
      <xdr:spPr>
        <a:xfrm>
          <a:off x="10248900" y="9984740"/>
          <a:ext cx="530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22,742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36195</xdr:rowOff>
    </xdr:from>
    <xdr:to>
      <xdr:col>55</xdr:col>
      <xdr:colOff>88900</xdr:colOff>
      <xdr:row>58</xdr:row>
      <xdr:rowOff>36195</xdr:rowOff>
    </xdr:to>
    <xdr:cxnSp macro="">
      <xdr:nvCxnSpPr>
        <xdr:cNvPr id="338" name="直線コネクタ 337"/>
        <xdr:cNvCxnSpPr/>
      </xdr:nvCxnSpPr>
      <xdr:spPr>
        <a:xfrm>
          <a:off x="10114280" y="9980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129540</xdr:rowOff>
    </xdr:from>
    <xdr:ext cx="594360" cy="260985"/>
    <xdr:sp macro="" textlink="">
      <xdr:nvSpPr>
        <xdr:cNvPr id="339" name="普通建設事業費最大値テキスト"/>
        <xdr:cNvSpPr txBox="1"/>
      </xdr:nvSpPr>
      <xdr:spPr>
        <a:xfrm>
          <a:off x="10248900" y="853059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291,157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9525</xdr:rowOff>
    </xdr:from>
    <xdr:to>
      <xdr:col>55</xdr:col>
      <xdr:colOff>88900</xdr:colOff>
      <xdr:row>51</xdr:row>
      <xdr:rowOff>9525</xdr:rowOff>
    </xdr:to>
    <xdr:cxnSp macro="">
      <xdr:nvCxnSpPr>
        <xdr:cNvPr id="340" name="直線コネクタ 339"/>
        <xdr:cNvCxnSpPr/>
      </xdr:nvCxnSpPr>
      <xdr:spPr>
        <a:xfrm>
          <a:off x="10114280" y="8753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12700</xdr:rowOff>
    </xdr:from>
    <xdr:to>
      <xdr:col>55</xdr:col>
      <xdr:colOff>0</xdr:colOff>
      <xdr:row>57</xdr:row>
      <xdr:rowOff>88265</xdr:rowOff>
    </xdr:to>
    <xdr:cxnSp macro="">
      <xdr:nvCxnSpPr>
        <xdr:cNvPr id="341" name="直線コネクタ 340"/>
        <xdr:cNvCxnSpPr/>
      </xdr:nvCxnSpPr>
      <xdr:spPr>
        <a:xfrm flipV="1">
          <a:off x="9385300" y="9785350"/>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67310</xdr:rowOff>
    </xdr:from>
    <xdr:ext cx="530225" cy="253365"/>
    <xdr:sp macro="" textlink="">
      <xdr:nvSpPr>
        <xdr:cNvPr id="342" name="普通建設事業費平均値テキスト"/>
        <xdr:cNvSpPr txBox="1"/>
      </xdr:nvSpPr>
      <xdr:spPr>
        <a:xfrm>
          <a:off x="10248900" y="9497060"/>
          <a:ext cx="530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44450</xdr:rowOff>
    </xdr:from>
    <xdr:to>
      <xdr:col>55</xdr:col>
      <xdr:colOff>50800</xdr:colOff>
      <xdr:row>56</xdr:row>
      <xdr:rowOff>147955</xdr:rowOff>
    </xdr:to>
    <xdr:sp macro="" textlink="">
      <xdr:nvSpPr>
        <xdr:cNvPr id="343" name="フローチャート: 判断 342"/>
        <xdr:cNvSpPr/>
      </xdr:nvSpPr>
      <xdr:spPr>
        <a:xfrm>
          <a:off x="10152380" y="96456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88265</xdr:rowOff>
    </xdr:from>
    <xdr:to>
      <xdr:col>50</xdr:col>
      <xdr:colOff>114300</xdr:colOff>
      <xdr:row>57</xdr:row>
      <xdr:rowOff>139065</xdr:rowOff>
    </xdr:to>
    <xdr:cxnSp macro="">
      <xdr:nvCxnSpPr>
        <xdr:cNvPr id="344" name="直線コネクタ 343"/>
        <xdr:cNvCxnSpPr/>
      </xdr:nvCxnSpPr>
      <xdr:spPr>
        <a:xfrm flipV="1">
          <a:off x="8521700" y="9860915"/>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70485</xdr:rowOff>
    </xdr:from>
    <xdr:to>
      <xdr:col>50</xdr:col>
      <xdr:colOff>165100</xdr:colOff>
      <xdr:row>56</xdr:row>
      <xdr:rowOff>171450</xdr:rowOff>
    </xdr:to>
    <xdr:sp macro="" textlink="">
      <xdr:nvSpPr>
        <xdr:cNvPr id="345" name="フローチャート: 判断 344"/>
        <xdr:cNvSpPr/>
      </xdr:nvSpPr>
      <xdr:spPr>
        <a:xfrm>
          <a:off x="9334500" y="9671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15875</xdr:rowOff>
    </xdr:from>
    <xdr:ext cx="527685" cy="260350"/>
    <xdr:sp macro="" textlink="">
      <xdr:nvSpPr>
        <xdr:cNvPr id="346" name="テキスト ボックス 345"/>
        <xdr:cNvSpPr txBox="1"/>
      </xdr:nvSpPr>
      <xdr:spPr>
        <a:xfrm>
          <a:off x="9123045" y="9445625"/>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10795</xdr:rowOff>
    </xdr:from>
    <xdr:to>
      <xdr:col>45</xdr:col>
      <xdr:colOff>177800</xdr:colOff>
      <xdr:row>57</xdr:row>
      <xdr:rowOff>139065</xdr:rowOff>
    </xdr:to>
    <xdr:cxnSp macro="">
      <xdr:nvCxnSpPr>
        <xdr:cNvPr id="347" name="直線コネクタ 346"/>
        <xdr:cNvCxnSpPr/>
      </xdr:nvCxnSpPr>
      <xdr:spPr>
        <a:xfrm>
          <a:off x="7653020" y="9440545"/>
          <a:ext cx="86868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137160</xdr:rowOff>
    </xdr:from>
    <xdr:to>
      <xdr:col>46</xdr:col>
      <xdr:colOff>38100</xdr:colOff>
      <xdr:row>57</xdr:row>
      <xdr:rowOff>66040</xdr:rowOff>
    </xdr:to>
    <xdr:sp macro="" textlink="">
      <xdr:nvSpPr>
        <xdr:cNvPr id="348" name="フローチャート: 判断 347"/>
        <xdr:cNvSpPr/>
      </xdr:nvSpPr>
      <xdr:spPr>
        <a:xfrm>
          <a:off x="8470900" y="97383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82550</xdr:rowOff>
    </xdr:from>
    <xdr:ext cx="523240" cy="264795"/>
    <xdr:sp macro="" textlink="">
      <xdr:nvSpPr>
        <xdr:cNvPr id="349" name="テキスト ボックス 348"/>
        <xdr:cNvSpPr txBox="1"/>
      </xdr:nvSpPr>
      <xdr:spPr>
        <a:xfrm>
          <a:off x="8259445" y="9512300"/>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10795</xdr:rowOff>
    </xdr:from>
    <xdr:to>
      <xdr:col>41</xdr:col>
      <xdr:colOff>50800</xdr:colOff>
      <xdr:row>56</xdr:row>
      <xdr:rowOff>55880</xdr:rowOff>
    </xdr:to>
    <xdr:cxnSp macro="">
      <xdr:nvCxnSpPr>
        <xdr:cNvPr id="350" name="直線コネクタ 349"/>
        <xdr:cNvCxnSpPr/>
      </xdr:nvCxnSpPr>
      <xdr:spPr>
        <a:xfrm flipV="1">
          <a:off x="6789420" y="9440545"/>
          <a:ext cx="8636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102235</xdr:rowOff>
    </xdr:from>
    <xdr:to>
      <xdr:col>41</xdr:col>
      <xdr:colOff>101600</xdr:colOff>
      <xdr:row>57</xdr:row>
      <xdr:rowOff>30480</xdr:rowOff>
    </xdr:to>
    <xdr:sp macro="" textlink="">
      <xdr:nvSpPr>
        <xdr:cNvPr id="351" name="フローチャート: 判断 350"/>
        <xdr:cNvSpPr/>
      </xdr:nvSpPr>
      <xdr:spPr>
        <a:xfrm>
          <a:off x="7602220" y="9703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21590</xdr:rowOff>
    </xdr:from>
    <xdr:ext cx="523240" cy="257175"/>
    <xdr:sp macro="" textlink="">
      <xdr:nvSpPr>
        <xdr:cNvPr id="352" name="テキスト ボックス 351"/>
        <xdr:cNvSpPr txBox="1"/>
      </xdr:nvSpPr>
      <xdr:spPr>
        <a:xfrm>
          <a:off x="7395845" y="9794240"/>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128270</xdr:rowOff>
    </xdr:from>
    <xdr:to>
      <xdr:col>36</xdr:col>
      <xdr:colOff>165100</xdr:colOff>
      <xdr:row>57</xdr:row>
      <xdr:rowOff>57150</xdr:rowOff>
    </xdr:to>
    <xdr:sp macro="" textlink="">
      <xdr:nvSpPr>
        <xdr:cNvPr id="353" name="フローチャート: 判断 352"/>
        <xdr:cNvSpPr/>
      </xdr:nvSpPr>
      <xdr:spPr>
        <a:xfrm>
          <a:off x="6738620" y="9729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47625</xdr:rowOff>
    </xdr:from>
    <xdr:ext cx="527685" cy="260985"/>
    <xdr:sp macro="" textlink="">
      <xdr:nvSpPr>
        <xdr:cNvPr id="354" name="テキスト ボックス 353"/>
        <xdr:cNvSpPr txBox="1"/>
      </xdr:nvSpPr>
      <xdr:spPr>
        <a:xfrm>
          <a:off x="6527165" y="982027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55" name="テキスト ボックス 354"/>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56" name="テキスト ボックス 355"/>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57" name="テキスト ボックス 356"/>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7555" cy="264795"/>
    <xdr:sp macro="" textlink="">
      <xdr:nvSpPr>
        <xdr:cNvPr id="358" name="テキスト ボックス 357"/>
        <xdr:cNvSpPr txBox="1"/>
      </xdr:nvSpPr>
      <xdr:spPr>
        <a:xfrm>
          <a:off x="746760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59" name="テキスト ボックス 358"/>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136525</xdr:rowOff>
    </xdr:from>
    <xdr:to>
      <xdr:col>55</xdr:col>
      <xdr:colOff>50800</xdr:colOff>
      <xdr:row>57</xdr:row>
      <xdr:rowOff>65405</xdr:rowOff>
    </xdr:to>
    <xdr:sp macro="" textlink="">
      <xdr:nvSpPr>
        <xdr:cNvPr id="360" name="楕円 359"/>
        <xdr:cNvSpPr/>
      </xdr:nvSpPr>
      <xdr:spPr>
        <a:xfrm>
          <a:off x="10152380" y="97377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114300</xdr:rowOff>
    </xdr:from>
    <xdr:ext cx="530225" cy="257810"/>
    <xdr:sp macro="" textlink="">
      <xdr:nvSpPr>
        <xdr:cNvPr id="361" name="普通建設事業費該当値テキスト"/>
        <xdr:cNvSpPr txBox="1"/>
      </xdr:nvSpPr>
      <xdr:spPr>
        <a:xfrm>
          <a:off x="10248900" y="97155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35560</xdr:rowOff>
    </xdr:from>
    <xdr:to>
      <xdr:col>50</xdr:col>
      <xdr:colOff>165100</xdr:colOff>
      <xdr:row>57</xdr:row>
      <xdr:rowOff>139700</xdr:rowOff>
    </xdr:to>
    <xdr:sp macro="" textlink="">
      <xdr:nvSpPr>
        <xdr:cNvPr id="362" name="楕円 361"/>
        <xdr:cNvSpPr/>
      </xdr:nvSpPr>
      <xdr:spPr>
        <a:xfrm>
          <a:off x="9334500" y="9808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130175</xdr:rowOff>
    </xdr:from>
    <xdr:ext cx="527685" cy="260350"/>
    <xdr:sp macro="" textlink="">
      <xdr:nvSpPr>
        <xdr:cNvPr id="363" name="テキスト ボックス 362"/>
        <xdr:cNvSpPr txBox="1"/>
      </xdr:nvSpPr>
      <xdr:spPr>
        <a:xfrm>
          <a:off x="9123045" y="9902825"/>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86995</xdr:rowOff>
    </xdr:from>
    <xdr:to>
      <xdr:col>46</xdr:col>
      <xdr:colOff>38100</xdr:colOff>
      <xdr:row>58</xdr:row>
      <xdr:rowOff>15240</xdr:rowOff>
    </xdr:to>
    <xdr:sp macro="" textlink="">
      <xdr:nvSpPr>
        <xdr:cNvPr id="364" name="楕円 363"/>
        <xdr:cNvSpPr/>
      </xdr:nvSpPr>
      <xdr:spPr>
        <a:xfrm>
          <a:off x="8470900" y="98596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6985</xdr:rowOff>
    </xdr:from>
    <xdr:ext cx="523240" cy="257175"/>
    <xdr:sp macro="" textlink="">
      <xdr:nvSpPr>
        <xdr:cNvPr id="365" name="テキスト ボックス 364"/>
        <xdr:cNvSpPr txBox="1"/>
      </xdr:nvSpPr>
      <xdr:spPr>
        <a:xfrm>
          <a:off x="8259445" y="9951085"/>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135255</xdr:rowOff>
    </xdr:from>
    <xdr:to>
      <xdr:col>41</xdr:col>
      <xdr:colOff>101600</xdr:colOff>
      <xdr:row>55</xdr:row>
      <xdr:rowOff>63500</xdr:rowOff>
    </xdr:to>
    <xdr:sp macro="" textlink="">
      <xdr:nvSpPr>
        <xdr:cNvPr id="366" name="楕円 365"/>
        <xdr:cNvSpPr/>
      </xdr:nvSpPr>
      <xdr:spPr>
        <a:xfrm>
          <a:off x="7602220" y="9393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80010</xdr:rowOff>
    </xdr:from>
    <xdr:ext cx="591820" cy="257810"/>
    <xdr:sp macro="" textlink="">
      <xdr:nvSpPr>
        <xdr:cNvPr id="367" name="テキスト ボックス 366"/>
        <xdr:cNvSpPr txBox="1"/>
      </xdr:nvSpPr>
      <xdr:spPr>
        <a:xfrm>
          <a:off x="7363460" y="9166860"/>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3810</xdr:rowOff>
    </xdr:from>
    <xdr:to>
      <xdr:col>36</xdr:col>
      <xdr:colOff>165100</xdr:colOff>
      <xdr:row>56</xdr:row>
      <xdr:rowOff>107315</xdr:rowOff>
    </xdr:to>
    <xdr:sp macro="" textlink="">
      <xdr:nvSpPr>
        <xdr:cNvPr id="368" name="楕円 367"/>
        <xdr:cNvSpPr/>
      </xdr:nvSpPr>
      <xdr:spPr>
        <a:xfrm>
          <a:off x="6738620" y="96050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124460</xdr:rowOff>
    </xdr:from>
    <xdr:ext cx="527685" cy="253365"/>
    <xdr:sp macro="" textlink="">
      <xdr:nvSpPr>
        <xdr:cNvPr id="369" name="テキスト ボックス 368"/>
        <xdr:cNvSpPr txBox="1"/>
      </xdr:nvSpPr>
      <xdr:spPr>
        <a:xfrm>
          <a:off x="6527165" y="938276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0" name="正方形/長方形 369"/>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1" name="正方形/長方形 370"/>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2" name="正方形/長方形 371"/>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3" name="正方形/長方形 372"/>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74" name="正方形/長方形 373"/>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75" name="正方形/長方形 374"/>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76" name="正方形/長方形 375"/>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77" name="正方形/長方形 376"/>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38455" cy="222885"/>
    <xdr:sp macro="" textlink="">
      <xdr:nvSpPr>
        <xdr:cNvPr id="378" name="テキスト ボックス 377"/>
        <xdr:cNvSpPr txBox="1"/>
      </xdr:nvSpPr>
      <xdr:spPr>
        <a:xfrm>
          <a:off x="6393180" y="11494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79" name="直線コネクタ 378"/>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26035</xdr:rowOff>
    </xdr:from>
    <xdr:to>
      <xdr:col>59</xdr:col>
      <xdr:colOff>50800</xdr:colOff>
      <xdr:row>78</xdr:row>
      <xdr:rowOff>26035</xdr:rowOff>
    </xdr:to>
    <xdr:cxnSp macro="">
      <xdr:nvCxnSpPr>
        <xdr:cNvPr id="380" name="直線コネクタ 379"/>
        <xdr:cNvCxnSpPr/>
      </xdr:nvCxnSpPr>
      <xdr:spPr>
        <a:xfrm>
          <a:off x="6431280" y="133991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55880</xdr:rowOff>
    </xdr:from>
    <xdr:ext cx="237490" cy="253365"/>
    <xdr:sp macro="" textlink="">
      <xdr:nvSpPr>
        <xdr:cNvPr id="381" name="テキスト ボックス 380"/>
        <xdr:cNvSpPr txBox="1"/>
      </xdr:nvSpPr>
      <xdr:spPr>
        <a:xfrm>
          <a:off x="6187440" y="13257530"/>
          <a:ext cx="237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82" name="直線コネクタ 381"/>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171450</xdr:rowOff>
    </xdr:from>
    <xdr:ext cx="588645" cy="257810"/>
    <xdr:sp macro="" textlink="">
      <xdr:nvSpPr>
        <xdr:cNvPr id="383" name="テキスト ボックス 382"/>
        <xdr:cNvSpPr txBox="1"/>
      </xdr:nvSpPr>
      <xdr:spPr>
        <a:xfrm>
          <a:off x="5850890" y="126873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84455</xdr:rowOff>
    </xdr:from>
    <xdr:to>
      <xdr:col>59</xdr:col>
      <xdr:colOff>50800</xdr:colOff>
      <xdr:row>71</xdr:row>
      <xdr:rowOff>84455</xdr:rowOff>
    </xdr:to>
    <xdr:cxnSp macro="">
      <xdr:nvCxnSpPr>
        <xdr:cNvPr id="384" name="直線コネクタ 383"/>
        <xdr:cNvCxnSpPr/>
      </xdr:nvCxnSpPr>
      <xdr:spPr>
        <a:xfrm>
          <a:off x="6431280" y="12257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114300</xdr:rowOff>
    </xdr:from>
    <xdr:ext cx="588645" cy="257810"/>
    <xdr:sp macro="" textlink="">
      <xdr:nvSpPr>
        <xdr:cNvPr id="385" name="テキスト ボックス 384"/>
        <xdr:cNvSpPr txBox="1"/>
      </xdr:nvSpPr>
      <xdr:spPr>
        <a:xfrm>
          <a:off x="5850890" y="121158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86" name="直線コネクタ 385"/>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88645" cy="253365"/>
    <xdr:sp macro="" textlink="">
      <xdr:nvSpPr>
        <xdr:cNvPr id="387" name="テキスト ボックス 386"/>
        <xdr:cNvSpPr txBox="1"/>
      </xdr:nvSpPr>
      <xdr:spPr>
        <a:xfrm>
          <a:off x="5850890" y="11543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88"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76835</xdr:rowOff>
    </xdr:from>
    <xdr:to>
      <xdr:col>54</xdr:col>
      <xdr:colOff>185420</xdr:colOff>
      <xdr:row>78</xdr:row>
      <xdr:rowOff>26035</xdr:rowOff>
    </xdr:to>
    <xdr:cxnSp macro="">
      <xdr:nvCxnSpPr>
        <xdr:cNvPr id="389" name="直線コネクタ 388"/>
        <xdr:cNvCxnSpPr/>
      </xdr:nvCxnSpPr>
      <xdr:spPr>
        <a:xfrm flipV="1">
          <a:off x="10198100" y="12249785"/>
          <a:ext cx="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29845</xdr:rowOff>
    </xdr:from>
    <xdr:ext cx="245110" cy="253365"/>
    <xdr:sp macro="" textlink="">
      <xdr:nvSpPr>
        <xdr:cNvPr id="390" name="普通建設事業費 （ うち新規整備　）最小値テキスト"/>
        <xdr:cNvSpPr txBox="1"/>
      </xdr:nvSpPr>
      <xdr:spPr>
        <a:xfrm>
          <a:off x="10248900" y="13402945"/>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26035</xdr:rowOff>
    </xdr:from>
    <xdr:to>
      <xdr:col>55</xdr:col>
      <xdr:colOff>88900</xdr:colOff>
      <xdr:row>78</xdr:row>
      <xdr:rowOff>26035</xdr:rowOff>
    </xdr:to>
    <xdr:cxnSp macro="">
      <xdr:nvCxnSpPr>
        <xdr:cNvPr id="391" name="直線コネクタ 390"/>
        <xdr:cNvCxnSpPr/>
      </xdr:nvCxnSpPr>
      <xdr:spPr>
        <a:xfrm>
          <a:off x="10114280" y="13399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21590</xdr:rowOff>
    </xdr:from>
    <xdr:ext cx="594360" cy="257175"/>
    <xdr:sp macro="" textlink="">
      <xdr:nvSpPr>
        <xdr:cNvPr id="392" name="普通建設事業費 （ うち新規整備　）最大値テキスト"/>
        <xdr:cNvSpPr txBox="1"/>
      </xdr:nvSpPr>
      <xdr:spPr>
        <a:xfrm>
          <a:off x="10248900" y="1202309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201,498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76835</xdr:rowOff>
    </xdr:from>
    <xdr:to>
      <xdr:col>55</xdr:col>
      <xdr:colOff>88900</xdr:colOff>
      <xdr:row>71</xdr:row>
      <xdr:rowOff>76835</xdr:rowOff>
    </xdr:to>
    <xdr:cxnSp macro="">
      <xdr:nvCxnSpPr>
        <xdr:cNvPr id="393" name="直線コネクタ 392"/>
        <xdr:cNvCxnSpPr/>
      </xdr:nvCxnSpPr>
      <xdr:spPr>
        <a:xfrm>
          <a:off x="10114280" y="12249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26035</xdr:rowOff>
    </xdr:from>
    <xdr:to>
      <xdr:col>55</xdr:col>
      <xdr:colOff>0</xdr:colOff>
      <xdr:row>78</xdr:row>
      <xdr:rowOff>26035</xdr:rowOff>
    </xdr:to>
    <xdr:cxnSp macro="">
      <xdr:nvCxnSpPr>
        <xdr:cNvPr id="394" name="直線コネクタ 393"/>
        <xdr:cNvCxnSpPr/>
      </xdr:nvCxnSpPr>
      <xdr:spPr>
        <a:xfrm>
          <a:off x="9385300" y="133991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65405</xdr:rowOff>
    </xdr:from>
    <xdr:ext cx="530225" cy="257175"/>
    <xdr:sp macro="" textlink="">
      <xdr:nvSpPr>
        <xdr:cNvPr id="395" name="普通建設事業費 （ うち新規整備　）平均値テキスト"/>
        <xdr:cNvSpPr txBox="1"/>
      </xdr:nvSpPr>
      <xdr:spPr>
        <a:xfrm>
          <a:off x="10248900" y="13095605"/>
          <a:ext cx="530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145415</xdr:rowOff>
    </xdr:to>
    <xdr:sp macro="" textlink="">
      <xdr:nvSpPr>
        <xdr:cNvPr id="396" name="フローチャート: 判断 395"/>
        <xdr:cNvSpPr/>
      </xdr:nvSpPr>
      <xdr:spPr>
        <a:xfrm>
          <a:off x="10152380" y="132435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135255</xdr:rowOff>
    </xdr:from>
    <xdr:to>
      <xdr:col>50</xdr:col>
      <xdr:colOff>114300</xdr:colOff>
      <xdr:row>78</xdr:row>
      <xdr:rowOff>26035</xdr:rowOff>
    </xdr:to>
    <xdr:cxnSp macro="">
      <xdr:nvCxnSpPr>
        <xdr:cNvPr id="397" name="直線コネクタ 396"/>
        <xdr:cNvCxnSpPr/>
      </xdr:nvCxnSpPr>
      <xdr:spPr>
        <a:xfrm>
          <a:off x="8521700" y="13336905"/>
          <a:ext cx="8636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34290</xdr:rowOff>
    </xdr:from>
    <xdr:to>
      <xdr:col>50</xdr:col>
      <xdr:colOff>165100</xdr:colOff>
      <xdr:row>77</xdr:row>
      <xdr:rowOff>138430</xdr:rowOff>
    </xdr:to>
    <xdr:sp macro="" textlink="">
      <xdr:nvSpPr>
        <xdr:cNvPr id="398" name="フローチャート: 判断 397"/>
        <xdr:cNvSpPr/>
      </xdr:nvSpPr>
      <xdr:spPr>
        <a:xfrm>
          <a:off x="9334500" y="132359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155575</xdr:rowOff>
    </xdr:from>
    <xdr:ext cx="527685" cy="264795"/>
    <xdr:sp macro="" textlink="">
      <xdr:nvSpPr>
        <xdr:cNvPr id="399" name="テキスト ボックス 398"/>
        <xdr:cNvSpPr txBox="1"/>
      </xdr:nvSpPr>
      <xdr:spPr>
        <a:xfrm>
          <a:off x="9123045" y="1301432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8890</xdr:rowOff>
    </xdr:from>
    <xdr:to>
      <xdr:col>45</xdr:col>
      <xdr:colOff>177800</xdr:colOff>
      <xdr:row>77</xdr:row>
      <xdr:rowOff>135255</xdr:rowOff>
    </xdr:to>
    <xdr:cxnSp macro="">
      <xdr:nvCxnSpPr>
        <xdr:cNvPr id="400" name="直線コネクタ 399"/>
        <xdr:cNvCxnSpPr/>
      </xdr:nvCxnSpPr>
      <xdr:spPr>
        <a:xfrm>
          <a:off x="7653020" y="12867640"/>
          <a:ext cx="868680" cy="469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66675</xdr:rowOff>
    </xdr:from>
    <xdr:to>
      <xdr:col>46</xdr:col>
      <xdr:colOff>38100</xdr:colOff>
      <xdr:row>77</xdr:row>
      <xdr:rowOff>170815</xdr:rowOff>
    </xdr:to>
    <xdr:sp macro="" textlink="">
      <xdr:nvSpPr>
        <xdr:cNvPr id="401" name="フローチャート: 判断 400"/>
        <xdr:cNvSpPr/>
      </xdr:nvSpPr>
      <xdr:spPr>
        <a:xfrm>
          <a:off x="8470900" y="132683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12065</xdr:rowOff>
    </xdr:from>
    <xdr:ext cx="523240" cy="264160"/>
    <xdr:sp macro="" textlink="">
      <xdr:nvSpPr>
        <xdr:cNvPr id="402" name="テキスト ボックス 401"/>
        <xdr:cNvSpPr txBox="1"/>
      </xdr:nvSpPr>
      <xdr:spPr>
        <a:xfrm>
          <a:off x="8259445" y="13042265"/>
          <a:ext cx="5232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8890</xdr:rowOff>
    </xdr:from>
    <xdr:to>
      <xdr:col>41</xdr:col>
      <xdr:colOff>50800</xdr:colOff>
      <xdr:row>75</xdr:row>
      <xdr:rowOff>171450</xdr:rowOff>
    </xdr:to>
    <xdr:cxnSp macro="">
      <xdr:nvCxnSpPr>
        <xdr:cNvPr id="403" name="直線コネクタ 402"/>
        <xdr:cNvCxnSpPr/>
      </xdr:nvCxnSpPr>
      <xdr:spPr>
        <a:xfrm flipV="1">
          <a:off x="6789420" y="12867640"/>
          <a:ext cx="8636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50800</xdr:rowOff>
    </xdr:from>
    <xdr:to>
      <xdr:col>41</xdr:col>
      <xdr:colOff>101600</xdr:colOff>
      <xdr:row>77</xdr:row>
      <xdr:rowOff>155575</xdr:rowOff>
    </xdr:to>
    <xdr:sp macro="" textlink="">
      <xdr:nvSpPr>
        <xdr:cNvPr id="404" name="フローチャート: 判断 403"/>
        <xdr:cNvSpPr/>
      </xdr:nvSpPr>
      <xdr:spPr>
        <a:xfrm>
          <a:off x="7602220" y="1325245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146685</xdr:rowOff>
    </xdr:from>
    <xdr:ext cx="523240" cy="253365"/>
    <xdr:sp macro="" textlink="">
      <xdr:nvSpPr>
        <xdr:cNvPr id="405" name="テキスト ボックス 404"/>
        <xdr:cNvSpPr txBox="1"/>
      </xdr:nvSpPr>
      <xdr:spPr>
        <a:xfrm>
          <a:off x="7395845" y="1334833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68580</xdr:rowOff>
    </xdr:from>
    <xdr:to>
      <xdr:col>36</xdr:col>
      <xdr:colOff>165100</xdr:colOff>
      <xdr:row>77</xdr:row>
      <xdr:rowOff>171450</xdr:rowOff>
    </xdr:to>
    <xdr:sp macro="" textlink="">
      <xdr:nvSpPr>
        <xdr:cNvPr id="406" name="フローチャート: 判断 405"/>
        <xdr:cNvSpPr/>
      </xdr:nvSpPr>
      <xdr:spPr>
        <a:xfrm>
          <a:off x="6738620" y="132702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163195</xdr:rowOff>
    </xdr:from>
    <xdr:ext cx="527685" cy="260985"/>
    <xdr:sp macro="" textlink="">
      <xdr:nvSpPr>
        <xdr:cNvPr id="407" name="テキスト ボックス 406"/>
        <xdr:cNvSpPr txBox="1"/>
      </xdr:nvSpPr>
      <xdr:spPr>
        <a:xfrm>
          <a:off x="6527165" y="1336484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08" name="テキスト ボックス 407"/>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09" name="テキスト ボックス 408"/>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10" name="テキスト ボックス 409"/>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7555" cy="264795"/>
    <xdr:sp macro="" textlink="">
      <xdr:nvSpPr>
        <xdr:cNvPr id="411" name="テキスト ボックス 410"/>
        <xdr:cNvSpPr txBox="1"/>
      </xdr:nvSpPr>
      <xdr:spPr>
        <a:xfrm>
          <a:off x="746760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12" name="テキスト ボックス 411"/>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149225</xdr:rowOff>
    </xdr:from>
    <xdr:to>
      <xdr:col>55</xdr:col>
      <xdr:colOff>50800</xdr:colOff>
      <xdr:row>78</xdr:row>
      <xdr:rowOff>78105</xdr:rowOff>
    </xdr:to>
    <xdr:sp macro="" textlink="">
      <xdr:nvSpPr>
        <xdr:cNvPr id="413" name="楕円 412"/>
        <xdr:cNvSpPr/>
      </xdr:nvSpPr>
      <xdr:spPr>
        <a:xfrm>
          <a:off x="10152380" y="133508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62230</xdr:rowOff>
    </xdr:from>
    <xdr:ext cx="245110" cy="265430"/>
    <xdr:sp macro="" textlink="">
      <xdr:nvSpPr>
        <xdr:cNvPr id="414" name="普通建設事業費 （ うち新規整備　）該当値テキスト"/>
        <xdr:cNvSpPr txBox="1"/>
      </xdr:nvSpPr>
      <xdr:spPr>
        <a:xfrm>
          <a:off x="10248900" y="13263880"/>
          <a:ext cx="2451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149225</xdr:rowOff>
    </xdr:from>
    <xdr:to>
      <xdr:col>50</xdr:col>
      <xdr:colOff>165100</xdr:colOff>
      <xdr:row>78</xdr:row>
      <xdr:rowOff>78105</xdr:rowOff>
    </xdr:to>
    <xdr:sp macro="" textlink="">
      <xdr:nvSpPr>
        <xdr:cNvPr id="415" name="楕円 414"/>
        <xdr:cNvSpPr/>
      </xdr:nvSpPr>
      <xdr:spPr>
        <a:xfrm>
          <a:off x="9334500" y="133508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78</xdr:row>
      <xdr:rowOff>68580</xdr:rowOff>
    </xdr:from>
    <xdr:ext cx="242570" cy="264795"/>
    <xdr:sp macro="" textlink="">
      <xdr:nvSpPr>
        <xdr:cNvPr id="416" name="テキスト ボックス 415"/>
        <xdr:cNvSpPr txBox="1"/>
      </xdr:nvSpPr>
      <xdr:spPr>
        <a:xfrm>
          <a:off x="9265920" y="13441680"/>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82550</xdr:rowOff>
    </xdr:from>
    <xdr:to>
      <xdr:col>46</xdr:col>
      <xdr:colOff>38100</xdr:colOff>
      <xdr:row>78</xdr:row>
      <xdr:rowOff>10795</xdr:rowOff>
    </xdr:to>
    <xdr:sp macro="" textlink="">
      <xdr:nvSpPr>
        <xdr:cNvPr id="417" name="楕円 416"/>
        <xdr:cNvSpPr/>
      </xdr:nvSpPr>
      <xdr:spPr>
        <a:xfrm>
          <a:off x="8470900" y="132842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1905</xdr:rowOff>
    </xdr:from>
    <xdr:ext cx="523240" cy="264795"/>
    <xdr:sp macro="" textlink="">
      <xdr:nvSpPr>
        <xdr:cNvPr id="418" name="テキスト ボックス 417"/>
        <xdr:cNvSpPr txBox="1"/>
      </xdr:nvSpPr>
      <xdr:spPr>
        <a:xfrm>
          <a:off x="8259445" y="1337500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132080</xdr:rowOff>
    </xdr:from>
    <xdr:to>
      <xdr:col>41</xdr:col>
      <xdr:colOff>101600</xdr:colOff>
      <xdr:row>75</xdr:row>
      <xdr:rowOff>60325</xdr:rowOff>
    </xdr:to>
    <xdr:sp macro="" textlink="">
      <xdr:nvSpPr>
        <xdr:cNvPr id="419" name="楕円 418"/>
        <xdr:cNvSpPr/>
      </xdr:nvSpPr>
      <xdr:spPr>
        <a:xfrm>
          <a:off x="7602220" y="12819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77470</xdr:rowOff>
    </xdr:from>
    <xdr:ext cx="523240" cy="257175"/>
    <xdr:sp macro="" textlink="">
      <xdr:nvSpPr>
        <xdr:cNvPr id="420" name="テキスト ボックス 419"/>
        <xdr:cNvSpPr txBox="1"/>
      </xdr:nvSpPr>
      <xdr:spPr>
        <a:xfrm>
          <a:off x="7395845" y="12593320"/>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121920</xdr:rowOff>
    </xdr:from>
    <xdr:to>
      <xdr:col>36</xdr:col>
      <xdr:colOff>165100</xdr:colOff>
      <xdr:row>76</xdr:row>
      <xdr:rowOff>49530</xdr:rowOff>
    </xdr:to>
    <xdr:sp macro="" textlink="">
      <xdr:nvSpPr>
        <xdr:cNvPr id="421" name="楕円 420"/>
        <xdr:cNvSpPr/>
      </xdr:nvSpPr>
      <xdr:spPr>
        <a:xfrm>
          <a:off x="6738620" y="12980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66675</xdr:rowOff>
    </xdr:from>
    <xdr:ext cx="527685" cy="257175"/>
    <xdr:sp macro="" textlink="">
      <xdr:nvSpPr>
        <xdr:cNvPr id="422" name="テキスト ボックス 421"/>
        <xdr:cNvSpPr txBox="1"/>
      </xdr:nvSpPr>
      <xdr:spPr>
        <a:xfrm>
          <a:off x="6527165" y="1275397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23" name="正方形/長方形 422"/>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24" name="正方形/長方形 423"/>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25" name="正方形/長方形 424"/>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26" name="正方形/長方形 425"/>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27" name="正方形/長方形 426"/>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28" name="正方形/長方形 427"/>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29" name="正方形/長方形 428"/>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0" name="正方形/長方形 429"/>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38455" cy="222885"/>
    <xdr:sp macro="" textlink="">
      <xdr:nvSpPr>
        <xdr:cNvPr id="431" name="テキスト ボックス 430"/>
        <xdr:cNvSpPr txBox="1"/>
      </xdr:nvSpPr>
      <xdr:spPr>
        <a:xfrm>
          <a:off x="6393180" y="14923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431280" y="17113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37490" cy="248920"/>
    <xdr:sp macro="" textlink="">
      <xdr:nvSpPr>
        <xdr:cNvPr id="434" name="テキスト ボックス 433"/>
        <xdr:cNvSpPr txBox="1"/>
      </xdr:nvSpPr>
      <xdr:spPr>
        <a:xfrm>
          <a:off x="6187440" y="1697101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431280" y="1682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27050" cy="248920"/>
    <xdr:sp macro="" textlink="">
      <xdr:nvSpPr>
        <xdr:cNvPr id="436" name="テキスト ボックス 435"/>
        <xdr:cNvSpPr txBox="1"/>
      </xdr:nvSpPr>
      <xdr:spPr>
        <a:xfrm>
          <a:off x="5915025" y="1668526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431280" y="16541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27050" cy="248920"/>
    <xdr:sp macro="" textlink="">
      <xdr:nvSpPr>
        <xdr:cNvPr id="438" name="テキスト ボックス 437"/>
        <xdr:cNvSpPr txBox="1"/>
      </xdr:nvSpPr>
      <xdr:spPr>
        <a:xfrm>
          <a:off x="5915025" y="1639951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7050" cy="248920"/>
    <xdr:sp macro="" textlink="">
      <xdr:nvSpPr>
        <xdr:cNvPr id="440" name="テキスト ボックス 439"/>
        <xdr:cNvSpPr txBox="1"/>
      </xdr:nvSpPr>
      <xdr:spPr>
        <a:xfrm>
          <a:off x="5915025" y="1611376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431280" y="15970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88645" cy="248920"/>
    <xdr:sp macro="" textlink="">
      <xdr:nvSpPr>
        <xdr:cNvPr id="442" name="テキスト ボックス 441"/>
        <xdr:cNvSpPr txBox="1"/>
      </xdr:nvSpPr>
      <xdr:spPr>
        <a:xfrm>
          <a:off x="5850890" y="1582801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114300</xdr:rowOff>
    </xdr:from>
    <xdr:ext cx="588645" cy="253365"/>
    <xdr:sp macro="" textlink="">
      <xdr:nvSpPr>
        <xdr:cNvPr id="444" name="テキスト ボックス 443"/>
        <xdr:cNvSpPr txBox="1"/>
      </xdr:nvSpPr>
      <xdr:spPr>
        <a:xfrm>
          <a:off x="5850890" y="1554480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143510</xdr:rowOff>
    </xdr:from>
    <xdr:to>
      <xdr:col>59</xdr:col>
      <xdr:colOff>50800</xdr:colOff>
      <xdr:row>89</xdr:row>
      <xdr:rowOff>143510</xdr:rowOff>
    </xdr:to>
    <xdr:cxnSp macro="">
      <xdr:nvCxnSpPr>
        <xdr:cNvPr id="445" name="直線コネクタ 444"/>
        <xdr:cNvCxnSpPr/>
      </xdr:nvCxnSpPr>
      <xdr:spPr>
        <a:xfrm>
          <a:off x="6431280" y="15402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171450</xdr:rowOff>
    </xdr:from>
    <xdr:ext cx="588645" cy="257810"/>
    <xdr:sp macro="" textlink="">
      <xdr:nvSpPr>
        <xdr:cNvPr id="446" name="テキスト ボックス 445"/>
        <xdr:cNvSpPr txBox="1"/>
      </xdr:nvSpPr>
      <xdr:spPr>
        <a:xfrm>
          <a:off x="5850890" y="1525905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47" name="直線コネクタ 446"/>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88645" cy="253365"/>
    <xdr:sp macro="" textlink="">
      <xdr:nvSpPr>
        <xdr:cNvPr id="448" name="テキスト ボックス 447"/>
        <xdr:cNvSpPr txBox="1"/>
      </xdr:nvSpPr>
      <xdr:spPr>
        <a:xfrm>
          <a:off x="5850890" y="14972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49"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142240</xdr:rowOff>
    </xdr:from>
    <xdr:to>
      <xdr:col>54</xdr:col>
      <xdr:colOff>185420</xdr:colOff>
      <xdr:row>99</xdr:row>
      <xdr:rowOff>17780</xdr:rowOff>
    </xdr:to>
    <xdr:cxnSp macro="">
      <xdr:nvCxnSpPr>
        <xdr:cNvPr id="450" name="直線コネクタ 449"/>
        <xdr:cNvCxnSpPr/>
      </xdr:nvCxnSpPr>
      <xdr:spPr>
        <a:xfrm flipV="1">
          <a:off x="10198100" y="1557274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20955</xdr:rowOff>
    </xdr:from>
    <xdr:ext cx="530225" cy="248285"/>
    <xdr:sp macro="" textlink="">
      <xdr:nvSpPr>
        <xdr:cNvPr id="451" name="普通建設事業費 （ うち更新整備　）最小値テキスト"/>
        <xdr:cNvSpPr txBox="1"/>
      </xdr:nvSpPr>
      <xdr:spPr>
        <a:xfrm>
          <a:off x="10248900" y="1699450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12,873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17780</xdr:rowOff>
    </xdr:from>
    <xdr:to>
      <xdr:col>55</xdr:col>
      <xdr:colOff>88900</xdr:colOff>
      <xdr:row>99</xdr:row>
      <xdr:rowOff>17780</xdr:rowOff>
    </xdr:to>
    <xdr:cxnSp macro="">
      <xdr:nvCxnSpPr>
        <xdr:cNvPr id="452" name="直線コネクタ 451"/>
        <xdr:cNvCxnSpPr/>
      </xdr:nvCxnSpPr>
      <xdr:spPr>
        <a:xfrm>
          <a:off x="10114280" y="16991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88265</xdr:rowOff>
    </xdr:from>
    <xdr:ext cx="594360" cy="253365"/>
    <xdr:sp macro="" textlink="">
      <xdr:nvSpPr>
        <xdr:cNvPr id="453" name="普通建設事業費 （ うち更新整備　）最大値テキスト"/>
        <xdr:cNvSpPr txBox="1"/>
      </xdr:nvSpPr>
      <xdr:spPr>
        <a:xfrm>
          <a:off x="10248900" y="1534731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142240</xdr:rowOff>
    </xdr:from>
    <xdr:to>
      <xdr:col>55</xdr:col>
      <xdr:colOff>88900</xdr:colOff>
      <xdr:row>90</xdr:row>
      <xdr:rowOff>142240</xdr:rowOff>
    </xdr:to>
    <xdr:cxnSp macro="">
      <xdr:nvCxnSpPr>
        <xdr:cNvPr id="454" name="直線コネクタ 453"/>
        <xdr:cNvCxnSpPr/>
      </xdr:nvCxnSpPr>
      <xdr:spPr>
        <a:xfrm>
          <a:off x="10114280" y="15572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75565</xdr:rowOff>
    </xdr:from>
    <xdr:to>
      <xdr:col>55</xdr:col>
      <xdr:colOff>0</xdr:colOff>
      <xdr:row>97</xdr:row>
      <xdr:rowOff>45085</xdr:rowOff>
    </xdr:to>
    <xdr:cxnSp macro="">
      <xdr:nvCxnSpPr>
        <xdr:cNvPr id="455" name="直線コネクタ 454"/>
        <xdr:cNvCxnSpPr/>
      </xdr:nvCxnSpPr>
      <xdr:spPr>
        <a:xfrm flipV="1">
          <a:off x="9385300" y="16534765"/>
          <a:ext cx="8128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41275</xdr:rowOff>
    </xdr:from>
    <xdr:ext cx="530225" cy="250825"/>
    <xdr:sp macro="" textlink="">
      <xdr:nvSpPr>
        <xdr:cNvPr id="456" name="普通建設事業費 （ うち更新整備　）平均値テキスト"/>
        <xdr:cNvSpPr txBox="1"/>
      </xdr:nvSpPr>
      <xdr:spPr>
        <a:xfrm>
          <a:off x="10248900" y="16500475"/>
          <a:ext cx="5302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164465</xdr:rowOff>
    </xdr:to>
    <xdr:sp macro="" textlink="">
      <xdr:nvSpPr>
        <xdr:cNvPr id="457" name="フローチャート: 判断 456"/>
        <xdr:cNvSpPr/>
      </xdr:nvSpPr>
      <xdr:spPr>
        <a:xfrm>
          <a:off x="10152380" y="1652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45085</xdr:rowOff>
    </xdr:from>
    <xdr:to>
      <xdr:col>50</xdr:col>
      <xdr:colOff>114300</xdr:colOff>
      <xdr:row>98</xdr:row>
      <xdr:rowOff>128905</xdr:rowOff>
    </xdr:to>
    <xdr:cxnSp macro="">
      <xdr:nvCxnSpPr>
        <xdr:cNvPr id="458" name="直線コネクタ 457"/>
        <xdr:cNvCxnSpPr/>
      </xdr:nvCxnSpPr>
      <xdr:spPr>
        <a:xfrm flipV="1">
          <a:off x="8521700" y="16675735"/>
          <a:ext cx="8636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132080</xdr:rowOff>
    </xdr:from>
    <xdr:to>
      <xdr:col>50</xdr:col>
      <xdr:colOff>165100</xdr:colOff>
      <xdr:row>97</xdr:row>
      <xdr:rowOff>61595</xdr:rowOff>
    </xdr:to>
    <xdr:sp macro="" textlink="">
      <xdr:nvSpPr>
        <xdr:cNvPr id="459" name="フローチャート: 判断 458"/>
        <xdr:cNvSpPr/>
      </xdr:nvSpPr>
      <xdr:spPr>
        <a:xfrm>
          <a:off x="9334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78105</xdr:rowOff>
    </xdr:from>
    <xdr:ext cx="527685" cy="248285"/>
    <xdr:sp macro="" textlink="">
      <xdr:nvSpPr>
        <xdr:cNvPr id="460" name="テキスト ボックス 459"/>
        <xdr:cNvSpPr txBox="1"/>
      </xdr:nvSpPr>
      <xdr:spPr>
        <a:xfrm>
          <a:off x="9123045" y="16365855"/>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93345</xdr:rowOff>
    </xdr:from>
    <xdr:to>
      <xdr:col>45</xdr:col>
      <xdr:colOff>177800</xdr:colOff>
      <xdr:row>98</xdr:row>
      <xdr:rowOff>128905</xdr:rowOff>
    </xdr:to>
    <xdr:cxnSp macro="">
      <xdr:nvCxnSpPr>
        <xdr:cNvPr id="461" name="直線コネクタ 460"/>
        <xdr:cNvCxnSpPr/>
      </xdr:nvCxnSpPr>
      <xdr:spPr>
        <a:xfrm>
          <a:off x="7653020" y="16723995"/>
          <a:ext cx="86868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27305</xdr:rowOff>
    </xdr:from>
    <xdr:to>
      <xdr:col>46</xdr:col>
      <xdr:colOff>38100</xdr:colOff>
      <xdr:row>97</xdr:row>
      <xdr:rowOff>128905</xdr:rowOff>
    </xdr:to>
    <xdr:sp macro="" textlink="">
      <xdr:nvSpPr>
        <xdr:cNvPr id="462" name="フローチャート: 判断 461"/>
        <xdr:cNvSpPr/>
      </xdr:nvSpPr>
      <xdr:spPr>
        <a:xfrm>
          <a:off x="8470900" y="16657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145415</xdr:rowOff>
    </xdr:from>
    <xdr:ext cx="523240" cy="249555"/>
    <xdr:sp macro="" textlink="">
      <xdr:nvSpPr>
        <xdr:cNvPr id="463" name="テキスト ボックス 462"/>
        <xdr:cNvSpPr txBox="1"/>
      </xdr:nvSpPr>
      <xdr:spPr>
        <a:xfrm>
          <a:off x="8259445" y="164331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93345</xdr:rowOff>
    </xdr:from>
    <xdr:to>
      <xdr:col>41</xdr:col>
      <xdr:colOff>50800</xdr:colOff>
      <xdr:row>98</xdr:row>
      <xdr:rowOff>92075</xdr:rowOff>
    </xdr:to>
    <xdr:cxnSp macro="">
      <xdr:nvCxnSpPr>
        <xdr:cNvPr id="464" name="直線コネクタ 463"/>
        <xdr:cNvCxnSpPr/>
      </xdr:nvCxnSpPr>
      <xdr:spPr>
        <a:xfrm flipV="1">
          <a:off x="6789420" y="16723995"/>
          <a:ext cx="8636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168275</xdr:rowOff>
    </xdr:from>
    <xdr:to>
      <xdr:col>41</xdr:col>
      <xdr:colOff>101600</xdr:colOff>
      <xdr:row>97</xdr:row>
      <xdr:rowOff>98425</xdr:rowOff>
    </xdr:to>
    <xdr:sp macro="" textlink="">
      <xdr:nvSpPr>
        <xdr:cNvPr id="465" name="フローチャート: 判断 464"/>
        <xdr:cNvSpPr/>
      </xdr:nvSpPr>
      <xdr:spPr>
        <a:xfrm>
          <a:off x="760222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114935</xdr:rowOff>
    </xdr:from>
    <xdr:ext cx="523240" cy="259080"/>
    <xdr:sp macro="" textlink="">
      <xdr:nvSpPr>
        <xdr:cNvPr id="466" name="テキスト ボックス 465"/>
        <xdr:cNvSpPr txBox="1"/>
      </xdr:nvSpPr>
      <xdr:spPr>
        <a:xfrm>
          <a:off x="7395845" y="164026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67" name="フローチャート: 判断 466"/>
        <xdr:cNvSpPr/>
      </xdr:nvSpPr>
      <xdr:spPr>
        <a:xfrm>
          <a:off x="673862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121285</xdr:rowOff>
    </xdr:from>
    <xdr:ext cx="527685" cy="250825"/>
    <xdr:sp macro="" textlink="">
      <xdr:nvSpPr>
        <xdr:cNvPr id="468" name="テキスト ボックス 467"/>
        <xdr:cNvSpPr txBox="1"/>
      </xdr:nvSpPr>
      <xdr:spPr>
        <a:xfrm>
          <a:off x="6527165" y="1640903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7555" cy="259080"/>
    <xdr:sp macro="" textlink="">
      <xdr:nvSpPr>
        <xdr:cNvPr id="472" name="テキスト ボックス 471"/>
        <xdr:cNvSpPr txBox="1"/>
      </xdr:nvSpPr>
      <xdr:spPr>
        <a:xfrm>
          <a:off x="74676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24765</xdr:rowOff>
    </xdr:from>
    <xdr:to>
      <xdr:col>55</xdr:col>
      <xdr:colOff>50800</xdr:colOff>
      <xdr:row>96</xdr:row>
      <xdr:rowOff>126365</xdr:rowOff>
    </xdr:to>
    <xdr:sp macro="" textlink="">
      <xdr:nvSpPr>
        <xdr:cNvPr id="474" name="楕円 473"/>
        <xdr:cNvSpPr/>
      </xdr:nvSpPr>
      <xdr:spPr>
        <a:xfrm>
          <a:off x="10152380" y="16483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47625</xdr:rowOff>
    </xdr:from>
    <xdr:ext cx="530225" cy="259080"/>
    <xdr:sp macro="" textlink="">
      <xdr:nvSpPr>
        <xdr:cNvPr id="475" name="普通建設事業費 （ うち更新整備　）該当値テキスト"/>
        <xdr:cNvSpPr txBox="1"/>
      </xdr:nvSpPr>
      <xdr:spPr>
        <a:xfrm>
          <a:off x="10248900" y="16335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166370</xdr:rowOff>
    </xdr:from>
    <xdr:to>
      <xdr:col>50</xdr:col>
      <xdr:colOff>165100</xdr:colOff>
      <xdr:row>97</xdr:row>
      <xdr:rowOff>95885</xdr:rowOff>
    </xdr:to>
    <xdr:sp macro="" textlink="">
      <xdr:nvSpPr>
        <xdr:cNvPr id="476" name="楕円 475"/>
        <xdr:cNvSpPr/>
      </xdr:nvSpPr>
      <xdr:spPr>
        <a:xfrm>
          <a:off x="9334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86995</xdr:rowOff>
    </xdr:from>
    <xdr:ext cx="527685" cy="250825"/>
    <xdr:sp macro="" textlink="">
      <xdr:nvSpPr>
        <xdr:cNvPr id="477" name="テキスト ボックス 476"/>
        <xdr:cNvSpPr txBox="1"/>
      </xdr:nvSpPr>
      <xdr:spPr>
        <a:xfrm>
          <a:off x="9123045" y="1671764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78105</xdr:rowOff>
    </xdr:from>
    <xdr:to>
      <xdr:col>46</xdr:col>
      <xdr:colOff>38100</xdr:colOff>
      <xdr:row>99</xdr:row>
      <xdr:rowOff>8255</xdr:rowOff>
    </xdr:to>
    <xdr:sp macro="" textlink="">
      <xdr:nvSpPr>
        <xdr:cNvPr id="478" name="楕円 477"/>
        <xdr:cNvSpPr/>
      </xdr:nvSpPr>
      <xdr:spPr>
        <a:xfrm>
          <a:off x="8470900" y="16880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170815</xdr:rowOff>
    </xdr:from>
    <xdr:ext cx="523240" cy="258445"/>
    <xdr:sp macro="" textlink="">
      <xdr:nvSpPr>
        <xdr:cNvPr id="479" name="テキスト ボックス 478"/>
        <xdr:cNvSpPr txBox="1"/>
      </xdr:nvSpPr>
      <xdr:spPr>
        <a:xfrm>
          <a:off x="8259445" y="169729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42545</xdr:rowOff>
    </xdr:from>
    <xdr:to>
      <xdr:col>41</xdr:col>
      <xdr:colOff>101600</xdr:colOff>
      <xdr:row>97</xdr:row>
      <xdr:rowOff>144145</xdr:rowOff>
    </xdr:to>
    <xdr:sp macro="" textlink="">
      <xdr:nvSpPr>
        <xdr:cNvPr id="480" name="楕円 479"/>
        <xdr:cNvSpPr/>
      </xdr:nvSpPr>
      <xdr:spPr>
        <a:xfrm>
          <a:off x="760222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135255</xdr:rowOff>
    </xdr:from>
    <xdr:ext cx="523240" cy="248285"/>
    <xdr:sp macro="" textlink="">
      <xdr:nvSpPr>
        <xdr:cNvPr id="481" name="テキスト ボックス 480"/>
        <xdr:cNvSpPr txBox="1"/>
      </xdr:nvSpPr>
      <xdr:spPr>
        <a:xfrm>
          <a:off x="7395845" y="1676590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41275</xdr:rowOff>
    </xdr:from>
    <xdr:to>
      <xdr:col>36</xdr:col>
      <xdr:colOff>165100</xdr:colOff>
      <xdr:row>98</xdr:row>
      <xdr:rowOff>143510</xdr:rowOff>
    </xdr:to>
    <xdr:sp macro="" textlink="">
      <xdr:nvSpPr>
        <xdr:cNvPr id="482" name="楕円 481"/>
        <xdr:cNvSpPr/>
      </xdr:nvSpPr>
      <xdr:spPr>
        <a:xfrm>
          <a:off x="673862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133985</xdr:rowOff>
    </xdr:from>
    <xdr:ext cx="527685" cy="249555"/>
    <xdr:sp macro="" textlink="">
      <xdr:nvSpPr>
        <xdr:cNvPr id="483" name="テキスト ボックス 482"/>
        <xdr:cNvSpPr txBox="1"/>
      </xdr:nvSpPr>
      <xdr:spPr>
        <a:xfrm>
          <a:off x="6527165" y="1693608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84" name="正方形/長方形 483"/>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85" name="正方形/長方形 484"/>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86" name="正方形/長方形 485"/>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87" name="正方形/長方形 486"/>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88" name="正方形/長方形 487"/>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89" name="正方形/長方形 488"/>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0" name="正方形/長方形 489"/>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1" name="正方形/長方形 490"/>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38455" cy="222885"/>
    <xdr:sp macro="" textlink="">
      <xdr:nvSpPr>
        <xdr:cNvPr id="492" name="テキスト ボックス 491"/>
        <xdr:cNvSpPr txBox="1"/>
      </xdr:nvSpPr>
      <xdr:spPr>
        <a:xfrm>
          <a:off x="12077700" y="4636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3" name="直線コネクタ 492"/>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45720</xdr:rowOff>
    </xdr:from>
    <xdr:to>
      <xdr:col>89</xdr:col>
      <xdr:colOff>177800</xdr:colOff>
      <xdr:row>39</xdr:row>
      <xdr:rowOff>45720</xdr:rowOff>
    </xdr:to>
    <xdr:cxnSp macro="">
      <xdr:nvCxnSpPr>
        <xdr:cNvPr id="494" name="直線コネクタ 493"/>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75565</xdr:rowOff>
    </xdr:from>
    <xdr:ext cx="237490" cy="259715"/>
    <xdr:sp macro="" textlink="">
      <xdr:nvSpPr>
        <xdr:cNvPr id="495" name="テキスト ボックス 494"/>
        <xdr:cNvSpPr txBox="1"/>
      </xdr:nvSpPr>
      <xdr:spPr>
        <a:xfrm>
          <a:off x="11871960" y="6590665"/>
          <a:ext cx="2374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496" name="直線コネクタ 495"/>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36195</xdr:rowOff>
    </xdr:from>
    <xdr:ext cx="527050" cy="260350"/>
    <xdr:sp macro="" textlink="">
      <xdr:nvSpPr>
        <xdr:cNvPr id="497" name="テキスト ボックス 496"/>
        <xdr:cNvSpPr txBox="1"/>
      </xdr:nvSpPr>
      <xdr:spPr>
        <a:xfrm>
          <a:off x="11599545" y="6208395"/>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177800</xdr:colOff>
      <xdr:row>34</xdr:row>
      <xdr:rowOff>143510</xdr:rowOff>
    </xdr:to>
    <xdr:cxnSp macro="">
      <xdr:nvCxnSpPr>
        <xdr:cNvPr id="498" name="直線コネクタ 497"/>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171450</xdr:rowOff>
    </xdr:from>
    <xdr:ext cx="527050" cy="257810"/>
    <xdr:sp macro="" textlink="">
      <xdr:nvSpPr>
        <xdr:cNvPr id="499" name="テキスト ボックス 498"/>
        <xdr:cNvSpPr txBox="1"/>
      </xdr:nvSpPr>
      <xdr:spPr>
        <a:xfrm>
          <a:off x="11599545" y="582930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104140</xdr:rowOff>
    </xdr:from>
    <xdr:to>
      <xdr:col>89</xdr:col>
      <xdr:colOff>177800</xdr:colOff>
      <xdr:row>32</xdr:row>
      <xdr:rowOff>104140</xdr:rowOff>
    </xdr:to>
    <xdr:cxnSp macro="">
      <xdr:nvCxnSpPr>
        <xdr:cNvPr id="500" name="直線コネクタ 499"/>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133985</xdr:rowOff>
    </xdr:from>
    <xdr:ext cx="527050" cy="264795"/>
    <xdr:sp macro="" textlink="">
      <xdr:nvSpPr>
        <xdr:cNvPr id="501" name="テキスト ボックス 500"/>
        <xdr:cNvSpPr txBox="1"/>
      </xdr:nvSpPr>
      <xdr:spPr>
        <a:xfrm>
          <a:off x="11599545" y="5448935"/>
          <a:ext cx="527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65405</xdr:rowOff>
    </xdr:from>
    <xdr:to>
      <xdr:col>89</xdr:col>
      <xdr:colOff>177800</xdr:colOff>
      <xdr:row>30</xdr:row>
      <xdr:rowOff>65405</xdr:rowOff>
    </xdr:to>
    <xdr:cxnSp macro="">
      <xdr:nvCxnSpPr>
        <xdr:cNvPr id="502" name="直線コネクタ 501"/>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94615</xdr:rowOff>
    </xdr:from>
    <xdr:ext cx="527050" cy="260350"/>
    <xdr:sp macro="" textlink="">
      <xdr:nvSpPr>
        <xdr:cNvPr id="503" name="テキスト ボックス 502"/>
        <xdr:cNvSpPr txBox="1"/>
      </xdr:nvSpPr>
      <xdr:spPr>
        <a:xfrm>
          <a:off x="11599545" y="5066665"/>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04" name="直線コネクタ 503"/>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84200" cy="253365"/>
    <xdr:sp macro="" textlink="">
      <xdr:nvSpPr>
        <xdr:cNvPr id="505" name="テキスト ボックス 504"/>
        <xdr:cNvSpPr txBox="1"/>
      </xdr:nvSpPr>
      <xdr:spPr>
        <a:xfrm>
          <a:off x="11535410" y="4685030"/>
          <a:ext cx="584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06"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101600</xdr:rowOff>
    </xdr:from>
    <xdr:to>
      <xdr:col>85</xdr:col>
      <xdr:colOff>126365</xdr:colOff>
      <xdr:row>39</xdr:row>
      <xdr:rowOff>45720</xdr:rowOff>
    </xdr:to>
    <xdr:cxnSp macro="">
      <xdr:nvCxnSpPr>
        <xdr:cNvPr id="507" name="直線コネクタ 506"/>
        <xdr:cNvCxnSpPr/>
      </xdr:nvCxnSpPr>
      <xdr:spPr>
        <a:xfrm flipV="1">
          <a:off x="15885795" y="524510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48895</xdr:rowOff>
    </xdr:from>
    <xdr:ext cx="249555" cy="260985"/>
    <xdr:sp macro="" textlink="">
      <xdr:nvSpPr>
        <xdr:cNvPr id="508" name="災害復旧事業費最小値テキスト"/>
        <xdr:cNvSpPr txBox="1"/>
      </xdr:nvSpPr>
      <xdr:spPr>
        <a:xfrm>
          <a:off x="15938500" y="67354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45720</xdr:rowOff>
    </xdr:from>
    <xdr:to>
      <xdr:col>86</xdr:col>
      <xdr:colOff>25400</xdr:colOff>
      <xdr:row>39</xdr:row>
      <xdr:rowOff>45720</xdr:rowOff>
    </xdr:to>
    <xdr:cxnSp macro="">
      <xdr:nvCxnSpPr>
        <xdr:cNvPr id="509" name="直線コネクタ 508"/>
        <xdr:cNvCxnSpPr/>
      </xdr:nvCxnSpPr>
      <xdr:spPr>
        <a:xfrm>
          <a:off x="157988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46990</xdr:rowOff>
    </xdr:from>
    <xdr:ext cx="534670" cy="264795"/>
    <xdr:sp macro="" textlink="">
      <xdr:nvSpPr>
        <xdr:cNvPr id="510" name="災害復旧事業費最大値テキスト"/>
        <xdr:cNvSpPr txBox="1"/>
      </xdr:nvSpPr>
      <xdr:spPr>
        <a:xfrm>
          <a:off x="15938500" y="50190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78,124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101600</xdr:rowOff>
    </xdr:from>
    <xdr:to>
      <xdr:col>86</xdr:col>
      <xdr:colOff>25400</xdr:colOff>
      <xdr:row>30</xdr:row>
      <xdr:rowOff>101600</xdr:rowOff>
    </xdr:to>
    <xdr:cxnSp macro="">
      <xdr:nvCxnSpPr>
        <xdr:cNvPr id="511" name="直線コネクタ 510"/>
        <xdr:cNvCxnSpPr/>
      </xdr:nvCxnSpPr>
      <xdr:spPr>
        <a:xfrm>
          <a:off x="15798800" y="5245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71120</xdr:rowOff>
    </xdr:from>
    <xdr:to>
      <xdr:col>85</xdr:col>
      <xdr:colOff>127000</xdr:colOff>
      <xdr:row>37</xdr:row>
      <xdr:rowOff>95250</xdr:rowOff>
    </xdr:to>
    <xdr:cxnSp macro="">
      <xdr:nvCxnSpPr>
        <xdr:cNvPr id="512" name="直線コネクタ 511"/>
        <xdr:cNvCxnSpPr/>
      </xdr:nvCxnSpPr>
      <xdr:spPr>
        <a:xfrm>
          <a:off x="15069820" y="641477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52070</xdr:rowOff>
    </xdr:from>
    <xdr:ext cx="534670" cy="262890"/>
    <xdr:sp macro="" textlink="">
      <xdr:nvSpPr>
        <xdr:cNvPr id="513" name="災害復旧事業費平均値テキスト"/>
        <xdr:cNvSpPr txBox="1"/>
      </xdr:nvSpPr>
      <xdr:spPr>
        <a:xfrm>
          <a:off x="15938500" y="639572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73660</xdr:rowOff>
    </xdr:from>
    <xdr:to>
      <xdr:col>85</xdr:col>
      <xdr:colOff>177800</xdr:colOff>
      <xdr:row>38</xdr:row>
      <xdr:rowOff>2540</xdr:rowOff>
    </xdr:to>
    <xdr:sp macro="" textlink="">
      <xdr:nvSpPr>
        <xdr:cNvPr id="514" name="フローチャート: 判断 513"/>
        <xdr:cNvSpPr/>
      </xdr:nvSpPr>
      <xdr:spPr>
        <a:xfrm>
          <a:off x="15836900" y="6417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71120</xdr:rowOff>
    </xdr:from>
    <xdr:to>
      <xdr:col>81</xdr:col>
      <xdr:colOff>50800</xdr:colOff>
      <xdr:row>37</xdr:row>
      <xdr:rowOff>158750</xdr:rowOff>
    </xdr:to>
    <xdr:cxnSp macro="">
      <xdr:nvCxnSpPr>
        <xdr:cNvPr id="515" name="直線コネクタ 514"/>
        <xdr:cNvCxnSpPr/>
      </xdr:nvCxnSpPr>
      <xdr:spPr>
        <a:xfrm flipV="1">
          <a:off x="14206220" y="6414770"/>
          <a:ext cx="8636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13335</xdr:rowOff>
    </xdr:from>
    <xdr:to>
      <xdr:col>81</xdr:col>
      <xdr:colOff>101600</xdr:colOff>
      <xdr:row>38</xdr:row>
      <xdr:rowOff>117475</xdr:rowOff>
    </xdr:to>
    <xdr:sp macro="" textlink="">
      <xdr:nvSpPr>
        <xdr:cNvPr id="516" name="フローチャート: 判断 515"/>
        <xdr:cNvSpPr/>
      </xdr:nvSpPr>
      <xdr:spPr>
        <a:xfrm>
          <a:off x="15019020" y="6528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107950</xdr:rowOff>
    </xdr:from>
    <xdr:ext cx="458470" cy="264160"/>
    <xdr:sp macro="" textlink="">
      <xdr:nvSpPr>
        <xdr:cNvPr id="517" name="テキスト ボックス 516"/>
        <xdr:cNvSpPr txBox="1"/>
      </xdr:nvSpPr>
      <xdr:spPr>
        <a:xfrm>
          <a:off x="14839950" y="6623050"/>
          <a:ext cx="458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158750</xdr:rowOff>
    </xdr:from>
    <xdr:to>
      <xdr:col>76</xdr:col>
      <xdr:colOff>114300</xdr:colOff>
      <xdr:row>39</xdr:row>
      <xdr:rowOff>2540</xdr:rowOff>
    </xdr:to>
    <xdr:cxnSp macro="">
      <xdr:nvCxnSpPr>
        <xdr:cNvPr id="518" name="直線コネクタ 517"/>
        <xdr:cNvCxnSpPr/>
      </xdr:nvCxnSpPr>
      <xdr:spPr>
        <a:xfrm flipV="1">
          <a:off x="13342620" y="6502400"/>
          <a:ext cx="8636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48895</xdr:rowOff>
    </xdr:from>
    <xdr:to>
      <xdr:col>76</xdr:col>
      <xdr:colOff>165100</xdr:colOff>
      <xdr:row>38</xdr:row>
      <xdr:rowOff>153035</xdr:rowOff>
    </xdr:to>
    <xdr:sp macro="" textlink="">
      <xdr:nvSpPr>
        <xdr:cNvPr id="519" name="フローチャート: 判断 518"/>
        <xdr:cNvSpPr/>
      </xdr:nvSpPr>
      <xdr:spPr>
        <a:xfrm>
          <a:off x="14155420" y="65639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144145</xdr:rowOff>
    </xdr:from>
    <xdr:ext cx="458470" cy="260350"/>
    <xdr:sp macro="" textlink="">
      <xdr:nvSpPr>
        <xdr:cNvPr id="520" name="テキスト ボックス 519"/>
        <xdr:cNvSpPr txBox="1"/>
      </xdr:nvSpPr>
      <xdr:spPr>
        <a:xfrm>
          <a:off x="13976350" y="6659245"/>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2540</xdr:rowOff>
    </xdr:from>
    <xdr:to>
      <xdr:col>71</xdr:col>
      <xdr:colOff>177800</xdr:colOff>
      <xdr:row>39</xdr:row>
      <xdr:rowOff>45720</xdr:rowOff>
    </xdr:to>
    <xdr:cxnSp macro="">
      <xdr:nvCxnSpPr>
        <xdr:cNvPr id="521" name="直線コネクタ 520"/>
        <xdr:cNvCxnSpPr/>
      </xdr:nvCxnSpPr>
      <xdr:spPr>
        <a:xfrm flipV="1">
          <a:off x="12473940" y="668909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45720</xdr:rowOff>
    </xdr:to>
    <xdr:sp macro="" textlink="">
      <xdr:nvSpPr>
        <xdr:cNvPr id="522" name="フローチャート: 判断 521"/>
        <xdr:cNvSpPr/>
      </xdr:nvSpPr>
      <xdr:spPr>
        <a:xfrm>
          <a:off x="13291820" y="6631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2915" cy="265430"/>
    <xdr:sp macro="" textlink="">
      <xdr:nvSpPr>
        <xdr:cNvPr id="523" name="テキスト ボックス 522"/>
        <xdr:cNvSpPr txBox="1"/>
      </xdr:nvSpPr>
      <xdr:spPr>
        <a:xfrm>
          <a:off x="13112750" y="640588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83185</xdr:rowOff>
    </xdr:from>
    <xdr:to>
      <xdr:col>67</xdr:col>
      <xdr:colOff>101600</xdr:colOff>
      <xdr:row>39</xdr:row>
      <xdr:rowOff>11430</xdr:rowOff>
    </xdr:to>
    <xdr:sp macro="" textlink="">
      <xdr:nvSpPr>
        <xdr:cNvPr id="524" name="フローチャート: 判断 523"/>
        <xdr:cNvSpPr/>
      </xdr:nvSpPr>
      <xdr:spPr>
        <a:xfrm>
          <a:off x="12423140" y="6598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29210</xdr:rowOff>
    </xdr:from>
    <xdr:ext cx="458470" cy="260350"/>
    <xdr:sp macro="" textlink="">
      <xdr:nvSpPr>
        <xdr:cNvPr id="525" name="テキスト ボックス 524"/>
        <xdr:cNvSpPr txBox="1"/>
      </xdr:nvSpPr>
      <xdr:spPr>
        <a:xfrm>
          <a:off x="12244070" y="6372860"/>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26" name="テキスト ボックス 525"/>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7555" cy="264795"/>
    <xdr:sp macro="" textlink="">
      <xdr:nvSpPr>
        <xdr:cNvPr id="527" name="テキスト ボックス 526"/>
        <xdr:cNvSpPr txBox="1"/>
      </xdr:nvSpPr>
      <xdr:spPr>
        <a:xfrm>
          <a:off x="1488440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28" name="テキスト ボックス 527"/>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29" name="テキスト ボックス 528"/>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7555" cy="264795"/>
    <xdr:sp macro="" textlink="">
      <xdr:nvSpPr>
        <xdr:cNvPr id="530" name="テキスト ボックス 529"/>
        <xdr:cNvSpPr txBox="1"/>
      </xdr:nvSpPr>
      <xdr:spPr>
        <a:xfrm>
          <a:off x="1228852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43815</xdr:rowOff>
    </xdr:from>
    <xdr:to>
      <xdr:col>85</xdr:col>
      <xdr:colOff>177800</xdr:colOff>
      <xdr:row>37</xdr:row>
      <xdr:rowOff>147320</xdr:rowOff>
    </xdr:to>
    <xdr:sp macro="" textlink="">
      <xdr:nvSpPr>
        <xdr:cNvPr id="531" name="楕円 530"/>
        <xdr:cNvSpPr/>
      </xdr:nvSpPr>
      <xdr:spPr>
        <a:xfrm>
          <a:off x="15836900" y="63874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66675</xdr:rowOff>
    </xdr:from>
    <xdr:ext cx="534670" cy="257175"/>
    <xdr:sp macro="" textlink="">
      <xdr:nvSpPr>
        <xdr:cNvPr id="532" name="災害復旧事業費該当値テキスト"/>
        <xdr:cNvSpPr txBox="1"/>
      </xdr:nvSpPr>
      <xdr:spPr>
        <a:xfrm>
          <a:off x="15938500" y="62388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19685</xdr:rowOff>
    </xdr:from>
    <xdr:to>
      <xdr:col>81</xdr:col>
      <xdr:colOff>101600</xdr:colOff>
      <xdr:row>37</xdr:row>
      <xdr:rowOff>123825</xdr:rowOff>
    </xdr:to>
    <xdr:sp macro="" textlink="">
      <xdr:nvSpPr>
        <xdr:cNvPr id="533" name="楕円 532"/>
        <xdr:cNvSpPr/>
      </xdr:nvSpPr>
      <xdr:spPr>
        <a:xfrm>
          <a:off x="15019020" y="6363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140335</xdr:rowOff>
    </xdr:from>
    <xdr:ext cx="523240" cy="264795"/>
    <xdr:sp macro="" textlink="">
      <xdr:nvSpPr>
        <xdr:cNvPr id="534" name="テキスト ボックス 533"/>
        <xdr:cNvSpPr txBox="1"/>
      </xdr:nvSpPr>
      <xdr:spPr>
        <a:xfrm>
          <a:off x="14812645" y="614108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105410</xdr:rowOff>
    </xdr:from>
    <xdr:to>
      <xdr:col>76</xdr:col>
      <xdr:colOff>165100</xdr:colOff>
      <xdr:row>38</xdr:row>
      <xdr:rowOff>34290</xdr:rowOff>
    </xdr:to>
    <xdr:sp macro="" textlink="">
      <xdr:nvSpPr>
        <xdr:cNvPr id="535" name="楕円 534"/>
        <xdr:cNvSpPr/>
      </xdr:nvSpPr>
      <xdr:spPr>
        <a:xfrm>
          <a:off x="14155420" y="6449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50800</xdr:rowOff>
    </xdr:from>
    <xdr:ext cx="527685" cy="264160"/>
    <xdr:sp macro="" textlink="">
      <xdr:nvSpPr>
        <xdr:cNvPr id="536" name="テキスト ボックス 535"/>
        <xdr:cNvSpPr txBox="1"/>
      </xdr:nvSpPr>
      <xdr:spPr>
        <a:xfrm>
          <a:off x="13943965" y="622300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125730</xdr:rowOff>
    </xdr:from>
    <xdr:to>
      <xdr:col>72</xdr:col>
      <xdr:colOff>38100</xdr:colOff>
      <xdr:row>39</xdr:row>
      <xdr:rowOff>54610</xdr:rowOff>
    </xdr:to>
    <xdr:sp macro="" textlink="">
      <xdr:nvSpPr>
        <xdr:cNvPr id="537" name="楕円 536"/>
        <xdr:cNvSpPr/>
      </xdr:nvSpPr>
      <xdr:spPr>
        <a:xfrm>
          <a:off x="13291820" y="6640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45720</xdr:rowOff>
    </xdr:from>
    <xdr:ext cx="462915" cy="264795"/>
    <xdr:sp macro="" textlink="">
      <xdr:nvSpPr>
        <xdr:cNvPr id="538" name="テキスト ボックス 537"/>
        <xdr:cNvSpPr txBox="1"/>
      </xdr:nvSpPr>
      <xdr:spPr>
        <a:xfrm>
          <a:off x="13112750" y="67322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168910</xdr:rowOff>
    </xdr:from>
    <xdr:to>
      <xdr:col>67</xdr:col>
      <xdr:colOff>101600</xdr:colOff>
      <xdr:row>39</xdr:row>
      <xdr:rowOff>97790</xdr:rowOff>
    </xdr:to>
    <xdr:sp macro="" textlink="">
      <xdr:nvSpPr>
        <xdr:cNvPr id="539" name="楕円 538"/>
        <xdr:cNvSpPr/>
      </xdr:nvSpPr>
      <xdr:spPr>
        <a:xfrm>
          <a:off x="124231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88265</xdr:rowOff>
    </xdr:from>
    <xdr:ext cx="242570" cy="253365"/>
    <xdr:sp macro="" textlink="">
      <xdr:nvSpPr>
        <xdr:cNvPr id="540" name="テキスト ボックス 539"/>
        <xdr:cNvSpPr txBox="1"/>
      </xdr:nvSpPr>
      <xdr:spPr>
        <a:xfrm>
          <a:off x="12354560" y="6774815"/>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41" name="正方形/長方形 540"/>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42" name="正方形/長方形 541"/>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43" name="正方形/長方形 542"/>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44" name="正方形/長方形 543"/>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45" name="正方形/長方形 544"/>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46" name="正方形/長方形 545"/>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47" name="正方形/長方形 546"/>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48" name="正方形/長方形 547"/>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38455" cy="222885"/>
    <xdr:sp macro="" textlink="">
      <xdr:nvSpPr>
        <xdr:cNvPr id="549" name="テキスト ボックス 548"/>
        <xdr:cNvSpPr txBox="1"/>
      </xdr:nvSpPr>
      <xdr:spPr>
        <a:xfrm>
          <a:off x="12077700" y="8065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50" name="直線コネクタ 549"/>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143510</xdr:rowOff>
    </xdr:from>
    <xdr:to>
      <xdr:col>89</xdr:col>
      <xdr:colOff>177800</xdr:colOff>
      <xdr:row>54</xdr:row>
      <xdr:rowOff>143510</xdr:rowOff>
    </xdr:to>
    <xdr:cxnSp macro="">
      <xdr:nvCxnSpPr>
        <xdr:cNvPr id="551" name="直線コネクタ 550"/>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37490" cy="257810"/>
    <xdr:sp macro="" textlink="">
      <xdr:nvSpPr>
        <xdr:cNvPr id="552" name="テキスト ボックス 551"/>
        <xdr:cNvSpPr txBox="1"/>
      </xdr:nvSpPr>
      <xdr:spPr>
        <a:xfrm>
          <a:off x="11871960" y="9258300"/>
          <a:ext cx="2374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53" name="直線コネクタ 552"/>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37490" cy="253365"/>
    <xdr:sp macro="" textlink="">
      <xdr:nvSpPr>
        <xdr:cNvPr id="554" name="テキスト ボックス 553"/>
        <xdr:cNvSpPr txBox="1"/>
      </xdr:nvSpPr>
      <xdr:spPr>
        <a:xfrm>
          <a:off x="11871960" y="8114030"/>
          <a:ext cx="237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55"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143510</xdr:rowOff>
    </xdr:from>
    <xdr:to>
      <xdr:col>85</xdr:col>
      <xdr:colOff>126365</xdr:colOff>
      <xdr:row>54</xdr:row>
      <xdr:rowOff>143510</xdr:rowOff>
    </xdr:to>
    <xdr:cxnSp macro="">
      <xdr:nvCxnSpPr>
        <xdr:cNvPr id="556" name="直線コネクタ 555"/>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60985"/>
    <xdr:sp macro="" textlink="">
      <xdr:nvSpPr>
        <xdr:cNvPr id="557" name="失業対策事業費最小値テキスト"/>
        <xdr:cNvSpPr txBox="1"/>
      </xdr:nvSpPr>
      <xdr:spPr>
        <a:xfrm>
          <a:off x="15938500" y="943991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58" name="直線コネクタ 557"/>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60985"/>
    <xdr:sp macro="" textlink="">
      <xdr:nvSpPr>
        <xdr:cNvPr id="559" name="失業対策事業費最大値テキスト"/>
        <xdr:cNvSpPr txBox="1"/>
      </xdr:nvSpPr>
      <xdr:spPr>
        <a:xfrm>
          <a:off x="15938500" y="909701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60" name="直線コネクタ 559"/>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143510</xdr:rowOff>
    </xdr:from>
    <xdr:to>
      <xdr:col>85</xdr:col>
      <xdr:colOff>127000</xdr:colOff>
      <xdr:row>54</xdr:row>
      <xdr:rowOff>143510</xdr:rowOff>
    </xdr:to>
    <xdr:cxnSp macro="">
      <xdr:nvCxnSpPr>
        <xdr:cNvPr id="561" name="直線コネクタ 560"/>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68580</xdr:rowOff>
    </xdr:from>
    <xdr:ext cx="249555" cy="264795"/>
    <xdr:sp macro="" textlink="">
      <xdr:nvSpPr>
        <xdr:cNvPr id="562"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63" name="フローチャート: 判断 562"/>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143510</xdr:rowOff>
    </xdr:from>
    <xdr:to>
      <xdr:col>81</xdr:col>
      <xdr:colOff>50800</xdr:colOff>
      <xdr:row>54</xdr:row>
      <xdr:rowOff>143510</xdr:rowOff>
    </xdr:to>
    <xdr:cxnSp macro="">
      <xdr:nvCxnSpPr>
        <xdr:cNvPr id="564" name="直線コネクタ 563"/>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90805</xdr:rowOff>
    </xdr:from>
    <xdr:to>
      <xdr:col>81</xdr:col>
      <xdr:colOff>101600</xdr:colOff>
      <xdr:row>55</xdr:row>
      <xdr:rowOff>19685</xdr:rowOff>
    </xdr:to>
    <xdr:sp macro="" textlink="">
      <xdr:nvSpPr>
        <xdr:cNvPr id="565" name="フローチャート: 判断 564"/>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60985"/>
    <xdr:sp macro="" textlink="">
      <xdr:nvSpPr>
        <xdr:cNvPr id="566" name="テキスト ボックス 565"/>
        <xdr:cNvSpPr txBox="1"/>
      </xdr:nvSpPr>
      <xdr:spPr>
        <a:xfrm>
          <a:off x="14950440" y="94399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143510</xdr:rowOff>
    </xdr:from>
    <xdr:to>
      <xdr:col>76</xdr:col>
      <xdr:colOff>114300</xdr:colOff>
      <xdr:row>54</xdr:row>
      <xdr:rowOff>143510</xdr:rowOff>
    </xdr:to>
    <xdr:cxnSp macro="">
      <xdr:nvCxnSpPr>
        <xdr:cNvPr id="567" name="直線コネクタ 566"/>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19685</xdr:rowOff>
    </xdr:to>
    <xdr:sp macro="" textlink="">
      <xdr:nvSpPr>
        <xdr:cNvPr id="568" name="フローチャート: 判断 567"/>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60985"/>
    <xdr:sp macro="" textlink="">
      <xdr:nvSpPr>
        <xdr:cNvPr id="569" name="テキスト ボックス 568"/>
        <xdr:cNvSpPr txBox="1"/>
      </xdr:nvSpPr>
      <xdr:spPr>
        <a:xfrm>
          <a:off x="14086840" y="94399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143510</xdr:rowOff>
    </xdr:from>
    <xdr:to>
      <xdr:col>71</xdr:col>
      <xdr:colOff>177800</xdr:colOff>
      <xdr:row>54</xdr:row>
      <xdr:rowOff>143510</xdr:rowOff>
    </xdr:to>
    <xdr:cxnSp macro="">
      <xdr:nvCxnSpPr>
        <xdr:cNvPr id="570" name="直線コネクタ 569"/>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90805</xdr:rowOff>
    </xdr:from>
    <xdr:to>
      <xdr:col>72</xdr:col>
      <xdr:colOff>38100</xdr:colOff>
      <xdr:row>55</xdr:row>
      <xdr:rowOff>19685</xdr:rowOff>
    </xdr:to>
    <xdr:sp macro="" textlink="">
      <xdr:nvSpPr>
        <xdr:cNvPr id="571" name="フローチャート: 判断 570"/>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125" cy="260985"/>
    <xdr:sp macro="" textlink="">
      <xdr:nvSpPr>
        <xdr:cNvPr id="572" name="テキスト ボックス 571"/>
        <xdr:cNvSpPr txBox="1"/>
      </xdr:nvSpPr>
      <xdr:spPr>
        <a:xfrm>
          <a:off x="13218160" y="9439910"/>
          <a:ext cx="2381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73" name="フローチャート: 判断 572"/>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60985"/>
    <xdr:sp macro="" textlink="">
      <xdr:nvSpPr>
        <xdr:cNvPr id="574" name="テキスト ボックス 573"/>
        <xdr:cNvSpPr txBox="1"/>
      </xdr:nvSpPr>
      <xdr:spPr>
        <a:xfrm>
          <a:off x="12354560" y="94399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75" name="テキスト ボックス 574"/>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7555" cy="264795"/>
    <xdr:sp macro="" textlink="">
      <xdr:nvSpPr>
        <xdr:cNvPr id="576" name="テキスト ボックス 575"/>
        <xdr:cNvSpPr txBox="1"/>
      </xdr:nvSpPr>
      <xdr:spPr>
        <a:xfrm>
          <a:off x="1488440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77" name="テキスト ボックス 576"/>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78" name="テキスト ボックス 577"/>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7555" cy="264795"/>
    <xdr:sp macro="" textlink="">
      <xdr:nvSpPr>
        <xdr:cNvPr id="579" name="テキスト ボックス 578"/>
        <xdr:cNvSpPr txBox="1"/>
      </xdr:nvSpPr>
      <xdr:spPr>
        <a:xfrm>
          <a:off x="1228852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80" name="楕円 579"/>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127000</xdr:rowOff>
    </xdr:from>
    <xdr:ext cx="249555" cy="263525"/>
    <xdr:sp macro="" textlink="">
      <xdr:nvSpPr>
        <xdr:cNvPr id="581" name="失業対策事業費該当値テキスト"/>
        <xdr:cNvSpPr txBox="1"/>
      </xdr:nvSpPr>
      <xdr:spPr>
        <a:xfrm>
          <a:off x="1593850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90805</xdr:rowOff>
    </xdr:from>
    <xdr:to>
      <xdr:col>81</xdr:col>
      <xdr:colOff>101600</xdr:colOff>
      <xdr:row>55</xdr:row>
      <xdr:rowOff>19685</xdr:rowOff>
    </xdr:to>
    <xdr:sp macro="" textlink="">
      <xdr:nvSpPr>
        <xdr:cNvPr id="582" name="楕円 581"/>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2570" cy="260350"/>
    <xdr:sp macro="" textlink="">
      <xdr:nvSpPr>
        <xdr:cNvPr id="583" name="テキスト ボックス 582"/>
        <xdr:cNvSpPr txBox="1"/>
      </xdr:nvSpPr>
      <xdr:spPr>
        <a:xfrm>
          <a:off x="1495044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90805</xdr:rowOff>
    </xdr:from>
    <xdr:to>
      <xdr:col>76</xdr:col>
      <xdr:colOff>165100</xdr:colOff>
      <xdr:row>55</xdr:row>
      <xdr:rowOff>19685</xdr:rowOff>
    </xdr:to>
    <xdr:sp macro="" textlink="">
      <xdr:nvSpPr>
        <xdr:cNvPr id="584" name="楕円 583"/>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36195</xdr:rowOff>
    </xdr:from>
    <xdr:ext cx="242570" cy="260350"/>
    <xdr:sp macro="" textlink="">
      <xdr:nvSpPr>
        <xdr:cNvPr id="585" name="テキスト ボックス 584"/>
        <xdr:cNvSpPr txBox="1"/>
      </xdr:nvSpPr>
      <xdr:spPr>
        <a:xfrm>
          <a:off x="1408684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90805</xdr:rowOff>
    </xdr:from>
    <xdr:to>
      <xdr:col>72</xdr:col>
      <xdr:colOff>38100</xdr:colOff>
      <xdr:row>55</xdr:row>
      <xdr:rowOff>19685</xdr:rowOff>
    </xdr:to>
    <xdr:sp macro="" textlink="">
      <xdr:nvSpPr>
        <xdr:cNvPr id="586" name="楕円 585"/>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38125" cy="260350"/>
    <xdr:sp macro="" textlink="">
      <xdr:nvSpPr>
        <xdr:cNvPr id="587" name="テキスト ボックス 586"/>
        <xdr:cNvSpPr txBox="1"/>
      </xdr:nvSpPr>
      <xdr:spPr>
        <a:xfrm>
          <a:off x="13218160" y="9123045"/>
          <a:ext cx="2381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88" name="楕円 587"/>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2570" cy="260350"/>
    <xdr:sp macro="" textlink="">
      <xdr:nvSpPr>
        <xdr:cNvPr id="589" name="テキスト ボックス 588"/>
        <xdr:cNvSpPr txBox="1"/>
      </xdr:nvSpPr>
      <xdr:spPr>
        <a:xfrm>
          <a:off x="1235456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590" name="正方形/長方形 589"/>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591" name="正方形/長方形 590"/>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592" name="正方形/長方形 591"/>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593" name="正方形/長方形 592"/>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594" name="正方形/長方形 593"/>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595" name="正方形/長方形 594"/>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596" name="正方形/長方形 595"/>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597" name="正方形/長方形 596"/>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38455" cy="222885"/>
    <xdr:sp macro="" textlink="">
      <xdr:nvSpPr>
        <xdr:cNvPr id="598" name="テキスト ボックス 597"/>
        <xdr:cNvSpPr txBox="1"/>
      </xdr:nvSpPr>
      <xdr:spPr>
        <a:xfrm>
          <a:off x="12077700" y="11494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599" name="直線コネクタ 598"/>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114300</xdr:rowOff>
    </xdr:from>
    <xdr:ext cx="237490" cy="257810"/>
    <xdr:sp macro="" textlink="">
      <xdr:nvSpPr>
        <xdr:cNvPr id="600" name="テキスト ボックス 599"/>
        <xdr:cNvSpPr txBox="1"/>
      </xdr:nvSpPr>
      <xdr:spPr>
        <a:xfrm>
          <a:off x="11871960" y="13830300"/>
          <a:ext cx="2374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101600</xdr:rowOff>
    </xdr:from>
    <xdr:to>
      <xdr:col>89</xdr:col>
      <xdr:colOff>177800</xdr:colOff>
      <xdr:row>79</xdr:row>
      <xdr:rowOff>101600</xdr:rowOff>
    </xdr:to>
    <xdr:cxnSp macro="">
      <xdr:nvCxnSpPr>
        <xdr:cNvPr id="601" name="直線コネクタ 600"/>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130810</xdr:rowOff>
    </xdr:from>
    <xdr:ext cx="527050" cy="260350"/>
    <xdr:sp macro="" textlink="">
      <xdr:nvSpPr>
        <xdr:cNvPr id="602" name="テキスト ボックス 601"/>
        <xdr:cNvSpPr txBox="1"/>
      </xdr:nvSpPr>
      <xdr:spPr>
        <a:xfrm>
          <a:off x="11599545" y="13503910"/>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03" name="直線コネクタ 602"/>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7050" cy="253365"/>
    <xdr:sp macro="" textlink="">
      <xdr:nvSpPr>
        <xdr:cNvPr id="604" name="テキスト ボックス 603"/>
        <xdr:cNvSpPr txBox="1"/>
      </xdr:nvSpPr>
      <xdr:spPr>
        <a:xfrm>
          <a:off x="11599545" y="1317752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135255</xdr:rowOff>
    </xdr:from>
    <xdr:to>
      <xdr:col>89</xdr:col>
      <xdr:colOff>177800</xdr:colOff>
      <xdr:row>75</xdr:row>
      <xdr:rowOff>135255</xdr:rowOff>
    </xdr:to>
    <xdr:cxnSp macro="">
      <xdr:nvCxnSpPr>
        <xdr:cNvPr id="605" name="直線コネクタ 604"/>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27050" cy="265430"/>
    <xdr:sp macro="" textlink="">
      <xdr:nvSpPr>
        <xdr:cNvPr id="606" name="テキスト ボックス 605"/>
        <xdr:cNvSpPr txBox="1"/>
      </xdr:nvSpPr>
      <xdr:spPr>
        <a:xfrm>
          <a:off x="11599545" y="12851130"/>
          <a:ext cx="5270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07" name="直線コネクタ 606"/>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6985</xdr:rowOff>
    </xdr:from>
    <xdr:ext cx="584200" cy="257175"/>
    <xdr:sp macro="" textlink="">
      <xdr:nvSpPr>
        <xdr:cNvPr id="608" name="テキスト ボックス 607"/>
        <xdr:cNvSpPr txBox="1"/>
      </xdr:nvSpPr>
      <xdr:spPr>
        <a:xfrm>
          <a:off x="11535410" y="12522835"/>
          <a:ext cx="584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09" name="直線コネクタ 608"/>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22860</xdr:rowOff>
    </xdr:from>
    <xdr:ext cx="584200" cy="264160"/>
    <xdr:sp macro="" textlink="">
      <xdr:nvSpPr>
        <xdr:cNvPr id="610" name="テキスト ボックス 609"/>
        <xdr:cNvSpPr txBox="1"/>
      </xdr:nvSpPr>
      <xdr:spPr>
        <a:xfrm>
          <a:off x="11535410" y="12195810"/>
          <a:ext cx="5842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11" name="直線コネクタ 610"/>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84200" cy="265430"/>
    <xdr:sp macro="" textlink="">
      <xdr:nvSpPr>
        <xdr:cNvPr id="612" name="テキスト ボックス 611"/>
        <xdr:cNvSpPr txBox="1"/>
      </xdr:nvSpPr>
      <xdr:spPr>
        <a:xfrm>
          <a:off x="11535410" y="11868785"/>
          <a:ext cx="5842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13" name="直線コネクタ 612"/>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4200" cy="253365"/>
    <xdr:sp macro="" textlink="">
      <xdr:nvSpPr>
        <xdr:cNvPr id="614" name="テキスト ボックス 613"/>
        <xdr:cNvSpPr txBox="1"/>
      </xdr:nvSpPr>
      <xdr:spPr>
        <a:xfrm>
          <a:off x="11535410" y="11543030"/>
          <a:ext cx="584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15"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59055</xdr:rowOff>
    </xdr:from>
    <xdr:to>
      <xdr:col>85</xdr:col>
      <xdr:colOff>126365</xdr:colOff>
      <xdr:row>79</xdr:row>
      <xdr:rowOff>160020</xdr:rowOff>
    </xdr:to>
    <xdr:cxnSp macro="">
      <xdr:nvCxnSpPr>
        <xdr:cNvPr id="616" name="直線コネクタ 615"/>
        <xdr:cNvCxnSpPr/>
      </xdr:nvCxnSpPr>
      <xdr:spPr>
        <a:xfrm flipV="1">
          <a:off x="15885795" y="1223200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163195</xdr:rowOff>
    </xdr:from>
    <xdr:ext cx="534670" cy="260985"/>
    <xdr:sp macro="" textlink="">
      <xdr:nvSpPr>
        <xdr:cNvPr id="617" name="公債費最小値テキスト"/>
        <xdr:cNvSpPr txBox="1"/>
      </xdr:nvSpPr>
      <xdr:spPr>
        <a:xfrm>
          <a:off x="15938500" y="137077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160020</xdr:rowOff>
    </xdr:from>
    <xdr:to>
      <xdr:col>86</xdr:col>
      <xdr:colOff>25400</xdr:colOff>
      <xdr:row>79</xdr:row>
      <xdr:rowOff>160020</xdr:rowOff>
    </xdr:to>
    <xdr:cxnSp macro="">
      <xdr:nvCxnSpPr>
        <xdr:cNvPr id="618" name="直線コネクタ 617"/>
        <xdr:cNvCxnSpPr/>
      </xdr:nvCxnSpPr>
      <xdr:spPr>
        <a:xfrm>
          <a:off x="15798800" y="13704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4445</xdr:rowOff>
    </xdr:from>
    <xdr:ext cx="598805" cy="265430"/>
    <xdr:sp macro="" textlink="">
      <xdr:nvSpPr>
        <xdr:cNvPr id="619" name="公債費最大値テキスト"/>
        <xdr:cNvSpPr txBox="1"/>
      </xdr:nvSpPr>
      <xdr:spPr>
        <a:xfrm>
          <a:off x="15938500" y="1200594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159,758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59055</xdr:rowOff>
    </xdr:from>
    <xdr:to>
      <xdr:col>86</xdr:col>
      <xdr:colOff>25400</xdr:colOff>
      <xdr:row>71</xdr:row>
      <xdr:rowOff>59055</xdr:rowOff>
    </xdr:to>
    <xdr:cxnSp macro="">
      <xdr:nvCxnSpPr>
        <xdr:cNvPr id="620" name="直線コネクタ 619"/>
        <xdr:cNvCxnSpPr/>
      </xdr:nvCxnSpPr>
      <xdr:spPr>
        <a:xfrm>
          <a:off x="15798800" y="12232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37465</xdr:rowOff>
    </xdr:from>
    <xdr:to>
      <xdr:col>85</xdr:col>
      <xdr:colOff>127000</xdr:colOff>
      <xdr:row>77</xdr:row>
      <xdr:rowOff>89535</xdr:rowOff>
    </xdr:to>
    <xdr:cxnSp macro="">
      <xdr:nvCxnSpPr>
        <xdr:cNvPr id="621" name="直線コネクタ 620"/>
        <xdr:cNvCxnSpPr/>
      </xdr:nvCxnSpPr>
      <xdr:spPr>
        <a:xfrm flipV="1">
          <a:off x="15069820" y="13239115"/>
          <a:ext cx="8178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39370</xdr:rowOff>
    </xdr:from>
    <xdr:ext cx="534670" cy="265430"/>
    <xdr:sp macro="" textlink="">
      <xdr:nvSpPr>
        <xdr:cNvPr id="622" name="公債費平均値テキスト"/>
        <xdr:cNvSpPr txBox="1"/>
      </xdr:nvSpPr>
      <xdr:spPr>
        <a:xfrm>
          <a:off x="15938500" y="13241020"/>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61595</xdr:rowOff>
    </xdr:from>
    <xdr:to>
      <xdr:col>85</xdr:col>
      <xdr:colOff>177800</xdr:colOff>
      <xdr:row>77</xdr:row>
      <xdr:rowOff>165100</xdr:rowOff>
    </xdr:to>
    <xdr:sp macro="" textlink="">
      <xdr:nvSpPr>
        <xdr:cNvPr id="623" name="フローチャート: 判断 622"/>
        <xdr:cNvSpPr/>
      </xdr:nvSpPr>
      <xdr:spPr>
        <a:xfrm>
          <a:off x="15836900" y="13263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64135</xdr:rowOff>
    </xdr:from>
    <xdr:to>
      <xdr:col>81</xdr:col>
      <xdr:colOff>50800</xdr:colOff>
      <xdr:row>77</xdr:row>
      <xdr:rowOff>89535</xdr:rowOff>
    </xdr:to>
    <xdr:cxnSp macro="">
      <xdr:nvCxnSpPr>
        <xdr:cNvPr id="624" name="直線コネクタ 623"/>
        <xdr:cNvCxnSpPr/>
      </xdr:nvCxnSpPr>
      <xdr:spPr>
        <a:xfrm>
          <a:off x="14206220" y="13265785"/>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55245</xdr:rowOff>
    </xdr:from>
    <xdr:to>
      <xdr:col>81</xdr:col>
      <xdr:colOff>101600</xdr:colOff>
      <xdr:row>77</xdr:row>
      <xdr:rowOff>159385</xdr:rowOff>
    </xdr:to>
    <xdr:sp macro="" textlink="">
      <xdr:nvSpPr>
        <xdr:cNvPr id="625" name="フローチャート: 判断 624"/>
        <xdr:cNvSpPr/>
      </xdr:nvSpPr>
      <xdr:spPr>
        <a:xfrm>
          <a:off x="15019020" y="13256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149860</xdr:rowOff>
    </xdr:from>
    <xdr:ext cx="523240" cy="253365"/>
    <xdr:sp macro="" textlink="">
      <xdr:nvSpPr>
        <xdr:cNvPr id="626" name="テキスト ボックス 625"/>
        <xdr:cNvSpPr txBox="1"/>
      </xdr:nvSpPr>
      <xdr:spPr>
        <a:xfrm>
          <a:off x="14812645" y="1335151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33655</xdr:rowOff>
    </xdr:from>
    <xdr:to>
      <xdr:col>76</xdr:col>
      <xdr:colOff>114300</xdr:colOff>
      <xdr:row>77</xdr:row>
      <xdr:rowOff>64135</xdr:rowOff>
    </xdr:to>
    <xdr:cxnSp macro="">
      <xdr:nvCxnSpPr>
        <xdr:cNvPr id="627" name="直線コネクタ 626"/>
        <xdr:cNvCxnSpPr/>
      </xdr:nvCxnSpPr>
      <xdr:spPr>
        <a:xfrm>
          <a:off x="13342620" y="1323530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50800</xdr:rowOff>
    </xdr:from>
    <xdr:to>
      <xdr:col>76</xdr:col>
      <xdr:colOff>165100</xdr:colOff>
      <xdr:row>77</xdr:row>
      <xdr:rowOff>155575</xdr:rowOff>
    </xdr:to>
    <xdr:sp macro="" textlink="">
      <xdr:nvSpPr>
        <xdr:cNvPr id="628" name="フローチャート: 判断 627"/>
        <xdr:cNvSpPr/>
      </xdr:nvSpPr>
      <xdr:spPr>
        <a:xfrm>
          <a:off x="14155420" y="1325245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146685</xdr:rowOff>
    </xdr:from>
    <xdr:ext cx="527685" cy="253365"/>
    <xdr:sp macro="" textlink="">
      <xdr:nvSpPr>
        <xdr:cNvPr id="629" name="テキスト ボックス 628"/>
        <xdr:cNvSpPr txBox="1"/>
      </xdr:nvSpPr>
      <xdr:spPr>
        <a:xfrm>
          <a:off x="13943965" y="133483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33655</xdr:rowOff>
    </xdr:from>
    <xdr:to>
      <xdr:col>71</xdr:col>
      <xdr:colOff>177800</xdr:colOff>
      <xdr:row>77</xdr:row>
      <xdr:rowOff>91440</xdr:rowOff>
    </xdr:to>
    <xdr:cxnSp macro="">
      <xdr:nvCxnSpPr>
        <xdr:cNvPr id="630" name="直線コネクタ 629"/>
        <xdr:cNvCxnSpPr/>
      </xdr:nvCxnSpPr>
      <xdr:spPr>
        <a:xfrm flipV="1">
          <a:off x="12473940" y="13235305"/>
          <a:ext cx="8686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57785</xdr:rowOff>
    </xdr:from>
    <xdr:to>
      <xdr:col>72</xdr:col>
      <xdr:colOff>38100</xdr:colOff>
      <xdr:row>77</xdr:row>
      <xdr:rowOff>161925</xdr:rowOff>
    </xdr:to>
    <xdr:sp macro="" textlink="">
      <xdr:nvSpPr>
        <xdr:cNvPr id="631" name="フローチャート: 判断 630"/>
        <xdr:cNvSpPr/>
      </xdr:nvSpPr>
      <xdr:spPr>
        <a:xfrm>
          <a:off x="13291820" y="1325943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152400</xdr:rowOff>
    </xdr:from>
    <xdr:ext cx="523240" cy="265430"/>
    <xdr:sp macro="" textlink="">
      <xdr:nvSpPr>
        <xdr:cNvPr id="632" name="テキスト ボックス 631"/>
        <xdr:cNvSpPr txBox="1"/>
      </xdr:nvSpPr>
      <xdr:spPr>
        <a:xfrm>
          <a:off x="13080365" y="13354050"/>
          <a:ext cx="5232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65405</xdr:rowOff>
    </xdr:from>
    <xdr:to>
      <xdr:col>67</xdr:col>
      <xdr:colOff>101600</xdr:colOff>
      <xdr:row>77</xdr:row>
      <xdr:rowOff>168275</xdr:rowOff>
    </xdr:to>
    <xdr:sp macro="" textlink="">
      <xdr:nvSpPr>
        <xdr:cNvPr id="633" name="フローチャート: 判断 632"/>
        <xdr:cNvSpPr/>
      </xdr:nvSpPr>
      <xdr:spPr>
        <a:xfrm>
          <a:off x="12423140" y="132670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159385</xdr:rowOff>
    </xdr:from>
    <xdr:ext cx="523240" cy="257175"/>
    <xdr:sp macro="" textlink="">
      <xdr:nvSpPr>
        <xdr:cNvPr id="634" name="テキスト ボックス 633"/>
        <xdr:cNvSpPr txBox="1"/>
      </xdr:nvSpPr>
      <xdr:spPr>
        <a:xfrm>
          <a:off x="12216765" y="13361035"/>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35" name="テキスト ボックス 634"/>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7555" cy="264795"/>
    <xdr:sp macro="" textlink="">
      <xdr:nvSpPr>
        <xdr:cNvPr id="636" name="テキスト ボックス 635"/>
        <xdr:cNvSpPr txBox="1"/>
      </xdr:nvSpPr>
      <xdr:spPr>
        <a:xfrm>
          <a:off x="1488440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37" name="テキスト ボックス 636"/>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38" name="テキスト ボックス 637"/>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7555" cy="264795"/>
    <xdr:sp macro="" textlink="">
      <xdr:nvSpPr>
        <xdr:cNvPr id="639" name="テキスト ボックス 638"/>
        <xdr:cNvSpPr txBox="1"/>
      </xdr:nvSpPr>
      <xdr:spPr>
        <a:xfrm>
          <a:off x="1228852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161290</xdr:rowOff>
    </xdr:from>
    <xdr:to>
      <xdr:col>85</xdr:col>
      <xdr:colOff>177800</xdr:colOff>
      <xdr:row>77</xdr:row>
      <xdr:rowOff>89535</xdr:rowOff>
    </xdr:to>
    <xdr:sp macro="" textlink="">
      <xdr:nvSpPr>
        <xdr:cNvPr id="640" name="楕円 639"/>
        <xdr:cNvSpPr/>
      </xdr:nvSpPr>
      <xdr:spPr>
        <a:xfrm>
          <a:off x="15836900" y="13191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9525</xdr:rowOff>
    </xdr:from>
    <xdr:ext cx="534670" cy="257175"/>
    <xdr:sp macro="" textlink="">
      <xdr:nvSpPr>
        <xdr:cNvPr id="641" name="公債費該当値テキスト"/>
        <xdr:cNvSpPr txBox="1"/>
      </xdr:nvSpPr>
      <xdr:spPr>
        <a:xfrm>
          <a:off x="15938500" y="130397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37465</xdr:rowOff>
    </xdr:from>
    <xdr:to>
      <xdr:col>81</xdr:col>
      <xdr:colOff>101600</xdr:colOff>
      <xdr:row>77</xdr:row>
      <xdr:rowOff>141605</xdr:rowOff>
    </xdr:to>
    <xdr:sp macro="" textlink="">
      <xdr:nvSpPr>
        <xdr:cNvPr id="642" name="楕円 641"/>
        <xdr:cNvSpPr/>
      </xdr:nvSpPr>
      <xdr:spPr>
        <a:xfrm>
          <a:off x="15019020" y="132391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158750</xdr:rowOff>
    </xdr:from>
    <xdr:ext cx="523240" cy="257175"/>
    <xdr:sp macro="" textlink="">
      <xdr:nvSpPr>
        <xdr:cNvPr id="643" name="テキスト ボックス 642"/>
        <xdr:cNvSpPr txBox="1"/>
      </xdr:nvSpPr>
      <xdr:spPr>
        <a:xfrm>
          <a:off x="14812645" y="13017500"/>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11430</xdr:rowOff>
    </xdr:from>
    <xdr:to>
      <xdr:col>76</xdr:col>
      <xdr:colOff>165100</xdr:colOff>
      <xdr:row>77</xdr:row>
      <xdr:rowOff>115570</xdr:rowOff>
    </xdr:to>
    <xdr:sp macro="" textlink="">
      <xdr:nvSpPr>
        <xdr:cNvPr id="644" name="楕円 643"/>
        <xdr:cNvSpPr/>
      </xdr:nvSpPr>
      <xdr:spPr>
        <a:xfrm>
          <a:off x="14155420" y="13213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132715</xdr:rowOff>
    </xdr:from>
    <xdr:ext cx="527685" cy="259715"/>
    <xdr:sp macro="" textlink="">
      <xdr:nvSpPr>
        <xdr:cNvPr id="645" name="テキスト ボックス 644"/>
        <xdr:cNvSpPr txBox="1"/>
      </xdr:nvSpPr>
      <xdr:spPr>
        <a:xfrm>
          <a:off x="13943965" y="1299146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157480</xdr:rowOff>
    </xdr:from>
    <xdr:to>
      <xdr:col>72</xdr:col>
      <xdr:colOff>38100</xdr:colOff>
      <xdr:row>77</xdr:row>
      <xdr:rowOff>86360</xdr:rowOff>
    </xdr:to>
    <xdr:sp macro="" textlink="">
      <xdr:nvSpPr>
        <xdr:cNvPr id="646" name="楕円 645"/>
        <xdr:cNvSpPr/>
      </xdr:nvSpPr>
      <xdr:spPr>
        <a:xfrm>
          <a:off x="13291820" y="131876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102870</xdr:rowOff>
    </xdr:from>
    <xdr:ext cx="523240" cy="257810"/>
    <xdr:sp macro="" textlink="">
      <xdr:nvSpPr>
        <xdr:cNvPr id="647" name="テキスト ボックス 646"/>
        <xdr:cNvSpPr txBox="1"/>
      </xdr:nvSpPr>
      <xdr:spPr>
        <a:xfrm>
          <a:off x="13080365" y="12961620"/>
          <a:ext cx="5232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39370</xdr:rowOff>
    </xdr:from>
    <xdr:to>
      <xdr:col>67</xdr:col>
      <xdr:colOff>101600</xdr:colOff>
      <xdr:row>77</xdr:row>
      <xdr:rowOff>143510</xdr:rowOff>
    </xdr:to>
    <xdr:sp macro="" textlink="">
      <xdr:nvSpPr>
        <xdr:cNvPr id="648" name="楕円 647"/>
        <xdr:cNvSpPr/>
      </xdr:nvSpPr>
      <xdr:spPr>
        <a:xfrm>
          <a:off x="12423140" y="132410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160655</xdr:rowOff>
    </xdr:from>
    <xdr:ext cx="523240" cy="257810"/>
    <xdr:sp macro="" textlink="">
      <xdr:nvSpPr>
        <xdr:cNvPr id="649" name="テキスト ボックス 648"/>
        <xdr:cNvSpPr txBox="1"/>
      </xdr:nvSpPr>
      <xdr:spPr>
        <a:xfrm>
          <a:off x="12216765" y="13019405"/>
          <a:ext cx="5232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50" name="正方形/長方形 649"/>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51" name="正方形/長方形 650"/>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52" name="正方形/長方形 651"/>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53" name="正方形/長方形 652"/>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54" name="正方形/長方形 653"/>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55" name="正方形/長方形 654"/>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56" name="正方形/長方形 655"/>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57" name="正方形/長方形 656"/>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38455" cy="222885"/>
    <xdr:sp macro="" textlink="">
      <xdr:nvSpPr>
        <xdr:cNvPr id="658" name="テキスト ボックス 657"/>
        <xdr:cNvSpPr txBox="1"/>
      </xdr:nvSpPr>
      <xdr:spPr>
        <a:xfrm>
          <a:off x="12077700" y="14923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7490" cy="259080"/>
    <xdr:sp macro="" textlink="">
      <xdr:nvSpPr>
        <xdr:cNvPr id="661" name="テキスト ボックス 660"/>
        <xdr:cNvSpPr txBox="1"/>
      </xdr:nvSpPr>
      <xdr:spPr>
        <a:xfrm>
          <a:off x="1187196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7050" cy="259080"/>
    <xdr:sp macro="" textlink="">
      <xdr:nvSpPr>
        <xdr:cNvPr id="663" name="テキスト ボックス 662"/>
        <xdr:cNvSpPr txBox="1"/>
      </xdr:nvSpPr>
      <xdr:spPr>
        <a:xfrm>
          <a:off x="11599545" y="16494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7050" cy="248920"/>
    <xdr:sp macro="" textlink="">
      <xdr:nvSpPr>
        <xdr:cNvPr id="665" name="テキスト ボックス 664"/>
        <xdr:cNvSpPr txBox="1"/>
      </xdr:nvSpPr>
      <xdr:spPr>
        <a:xfrm>
          <a:off x="11599545" y="1611376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7050" cy="259080"/>
    <xdr:sp macro="" textlink="">
      <xdr:nvSpPr>
        <xdr:cNvPr id="667" name="テキスト ボックス 666"/>
        <xdr:cNvSpPr txBox="1"/>
      </xdr:nvSpPr>
      <xdr:spPr>
        <a:xfrm>
          <a:off x="11599545" y="15732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65405</xdr:rowOff>
    </xdr:from>
    <xdr:to>
      <xdr:col>89</xdr:col>
      <xdr:colOff>177800</xdr:colOff>
      <xdr:row>90</xdr:row>
      <xdr:rowOff>65405</xdr:rowOff>
    </xdr:to>
    <xdr:cxnSp macro="">
      <xdr:nvCxnSpPr>
        <xdr:cNvPr id="668" name="直線コネクタ 667"/>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94615</xdr:rowOff>
    </xdr:from>
    <xdr:ext cx="584200" cy="260350"/>
    <xdr:sp macro="" textlink="">
      <xdr:nvSpPr>
        <xdr:cNvPr id="669" name="テキスト ボックス 668"/>
        <xdr:cNvSpPr txBox="1"/>
      </xdr:nvSpPr>
      <xdr:spPr>
        <a:xfrm>
          <a:off x="11535410" y="15353665"/>
          <a:ext cx="584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0" name="直線コネクタ 669"/>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4200" cy="253365"/>
    <xdr:sp macro="" textlink="">
      <xdr:nvSpPr>
        <xdr:cNvPr id="671" name="テキスト ボックス 670"/>
        <xdr:cNvSpPr txBox="1"/>
      </xdr:nvSpPr>
      <xdr:spPr>
        <a:xfrm>
          <a:off x="11535410" y="14972030"/>
          <a:ext cx="584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72"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5080</xdr:rowOff>
    </xdr:from>
    <xdr:to>
      <xdr:col>85</xdr:col>
      <xdr:colOff>126365</xdr:colOff>
      <xdr:row>99</xdr:row>
      <xdr:rowOff>0</xdr:rowOff>
    </xdr:to>
    <xdr:cxnSp macro="">
      <xdr:nvCxnSpPr>
        <xdr:cNvPr id="673" name="直線コネクタ 672"/>
        <xdr:cNvCxnSpPr/>
      </xdr:nvCxnSpPr>
      <xdr:spPr>
        <a:xfrm flipV="1">
          <a:off x="15885795" y="1543558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xdr:rowOff>
    </xdr:from>
    <xdr:ext cx="469900" cy="259080"/>
    <xdr:sp macro="" textlink="">
      <xdr:nvSpPr>
        <xdr:cNvPr id="674" name="積立金最小値テキスト"/>
        <xdr:cNvSpPr txBox="1"/>
      </xdr:nvSpPr>
      <xdr:spPr>
        <a:xfrm>
          <a:off x="15938500" y="1697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0</xdr:rowOff>
    </xdr:from>
    <xdr:to>
      <xdr:col>86</xdr:col>
      <xdr:colOff>25400</xdr:colOff>
      <xdr:row>99</xdr:row>
      <xdr:rowOff>0</xdr:rowOff>
    </xdr:to>
    <xdr:cxnSp macro="">
      <xdr:nvCxnSpPr>
        <xdr:cNvPr id="675" name="直線コネクタ 674"/>
        <xdr:cNvCxnSpPr/>
      </xdr:nvCxnSpPr>
      <xdr:spPr>
        <a:xfrm>
          <a:off x="15798800" y="16973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125730</xdr:rowOff>
    </xdr:from>
    <xdr:ext cx="598805" cy="253365"/>
    <xdr:sp macro="" textlink="">
      <xdr:nvSpPr>
        <xdr:cNvPr id="676" name="積立金最大値テキスト"/>
        <xdr:cNvSpPr txBox="1"/>
      </xdr:nvSpPr>
      <xdr:spPr>
        <a:xfrm>
          <a:off x="15938500" y="152133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5080</xdr:rowOff>
    </xdr:from>
    <xdr:to>
      <xdr:col>86</xdr:col>
      <xdr:colOff>25400</xdr:colOff>
      <xdr:row>90</xdr:row>
      <xdr:rowOff>5080</xdr:rowOff>
    </xdr:to>
    <xdr:cxnSp macro="">
      <xdr:nvCxnSpPr>
        <xdr:cNvPr id="677" name="直線コネクタ 676"/>
        <xdr:cNvCxnSpPr/>
      </xdr:nvCxnSpPr>
      <xdr:spPr>
        <a:xfrm>
          <a:off x="15798800" y="15435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138430</xdr:rowOff>
    </xdr:from>
    <xdr:to>
      <xdr:col>85</xdr:col>
      <xdr:colOff>127000</xdr:colOff>
      <xdr:row>99</xdr:row>
      <xdr:rowOff>8255</xdr:rowOff>
    </xdr:to>
    <xdr:cxnSp macro="">
      <xdr:nvCxnSpPr>
        <xdr:cNvPr id="678" name="直線コネクタ 677"/>
        <xdr:cNvCxnSpPr/>
      </xdr:nvCxnSpPr>
      <xdr:spPr>
        <a:xfrm flipV="1">
          <a:off x="15069820" y="16769080"/>
          <a:ext cx="81788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156845</xdr:rowOff>
    </xdr:from>
    <xdr:ext cx="534670" cy="249555"/>
    <xdr:sp macro="" textlink="">
      <xdr:nvSpPr>
        <xdr:cNvPr id="679" name="積立金平均値テキスト"/>
        <xdr:cNvSpPr txBox="1"/>
      </xdr:nvSpPr>
      <xdr:spPr>
        <a:xfrm>
          <a:off x="15938500" y="1644459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133985</xdr:rowOff>
    </xdr:from>
    <xdr:to>
      <xdr:col>85</xdr:col>
      <xdr:colOff>177800</xdr:colOff>
      <xdr:row>97</xdr:row>
      <xdr:rowOff>64135</xdr:rowOff>
    </xdr:to>
    <xdr:sp macro="" textlink="">
      <xdr:nvSpPr>
        <xdr:cNvPr id="680" name="フローチャート: 判断 679"/>
        <xdr:cNvSpPr/>
      </xdr:nvSpPr>
      <xdr:spPr>
        <a:xfrm>
          <a:off x="158369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2540</xdr:rowOff>
    </xdr:from>
    <xdr:to>
      <xdr:col>81</xdr:col>
      <xdr:colOff>50800</xdr:colOff>
      <xdr:row>99</xdr:row>
      <xdr:rowOff>8255</xdr:rowOff>
    </xdr:to>
    <xdr:cxnSp macro="">
      <xdr:nvCxnSpPr>
        <xdr:cNvPr id="681" name="直線コネクタ 680"/>
        <xdr:cNvCxnSpPr/>
      </xdr:nvCxnSpPr>
      <xdr:spPr>
        <a:xfrm>
          <a:off x="14206220" y="1697609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65405</xdr:rowOff>
    </xdr:from>
    <xdr:to>
      <xdr:col>81</xdr:col>
      <xdr:colOff>101600</xdr:colOff>
      <xdr:row>97</xdr:row>
      <xdr:rowOff>167005</xdr:rowOff>
    </xdr:to>
    <xdr:sp macro="" textlink="">
      <xdr:nvSpPr>
        <xdr:cNvPr id="682" name="フローチャート: 判断 681"/>
        <xdr:cNvSpPr/>
      </xdr:nvSpPr>
      <xdr:spPr>
        <a:xfrm>
          <a:off x="1501902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12065</xdr:rowOff>
    </xdr:from>
    <xdr:ext cx="523240" cy="259080"/>
    <xdr:sp macro="" textlink="">
      <xdr:nvSpPr>
        <xdr:cNvPr id="683" name="テキスト ボックス 682"/>
        <xdr:cNvSpPr txBox="1"/>
      </xdr:nvSpPr>
      <xdr:spPr>
        <a:xfrm>
          <a:off x="14812645" y="164712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45720</xdr:rowOff>
    </xdr:from>
    <xdr:to>
      <xdr:col>76</xdr:col>
      <xdr:colOff>114300</xdr:colOff>
      <xdr:row>99</xdr:row>
      <xdr:rowOff>2540</xdr:rowOff>
    </xdr:to>
    <xdr:cxnSp macro="">
      <xdr:nvCxnSpPr>
        <xdr:cNvPr id="684" name="直線コネクタ 683"/>
        <xdr:cNvCxnSpPr/>
      </xdr:nvCxnSpPr>
      <xdr:spPr>
        <a:xfrm>
          <a:off x="13342620" y="16847820"/>
          <a:ext cx="8636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101600</xdr:rowOff>
    </xdr:from>
    <xdr:to>
      <xdr:col>76</xdr:col>
      <xdr:colOff>165100</xdr:colOff>
      <xdr:row>98</xdr:row>
      <xdr:rowOff>31750</xdr:rowOff>
    </xdr:to>
    <xdr:sp macro="" textlink="">
      <xdr:nvSpPr>
        <xdr:cNvPr id="685" name="フローチャート: 判断 684"/>
        <xdr:cNvSpPr/>
      </xdr:nvSpPr>
      <xdr:spPr>
        <a:xfrm>
          <a:off x="1415542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48260</xdr:rowOff>
    </xdr:from>
    <xdr:ext cx="527685" cy="259080"/>
    <xdr:sp macro="" textlink="">
      <xdr:nvSpPr>
        <xdr:cNvPr id="686" name="テキスト ボックス 685"/>
        <xdr:cNvSpPr txBox="1"/>
      </xdr:nvSpPr>
      <xdr:spPr>
        <a:xfrm>
          <a:off x="13943965" y="16507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45720</xdr:rowOff>
    </xdr:from>
    <xdr:to>
      <xdr:col>71</xdr:col>
      <xdr:colOff>177800</xdr:colOff>
      <xdr:row>98</xdr:row>
      <xdr:rowOff>138430</xdr:rowOff>
    </xdr:to>
    <xdr:cxnSp macro="">
      <xdr:nvCxnSpPr>
        <xdr:cNvPr id="687" name="直線コネクタ 686"/>
        <xdr:cNvCxnSpPr/>
      </xdr:nvCxnSpPr>
      <xdr:spPr>
        <a:xfrm flipV="1">
          <a:off x="12473940" y="16847820"/>
          <a:ext cx="8686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144780</xdr:rowOff>
    </xdr:from>
    <xdr:to>
      <xdr:col>72</xdr:col>
      <xdr:colOff>38100</xdr:colOff>
      <xdr:row>98</xdr:row>
      <xdr:rowOff>74930</xdr:rowOff>
    </xdr:to>
    <xdr:sp macro="" textlink="">
      <xdr:nvSpPr>
        <xdr:cNvPr id="688" name="フローチャート: 判断 687"/>
        <xdr:cNvSpPr/>
      </xdr:nvSpPr>
      <xdr:spPr>
        <a:xfrm>
          <a:off x="13291820" y="16775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91440</xdr:rowOff>
    </xdr:from>
    <xdr:ext cx="523240" cy="259080"/>
    <xdr:sp macro="" textlink="">
      <xdr:nvSpPr>
        <xdr:cNvPr id="689" name="テキスト ボックス 688"/>
        <xdr:cNvSpPr txBox="1"/>
      </xdr:nvSpPr>
      <xdr:spPr>
        <a:xfrm>
          <a:off x="13080365" y="16550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120650</xdr:rowOff>
    </xdr:from>
    <xdr:to>
      <xdr:col>67</xdr:col>
      <xdr:colOff>101600</xdr:colOff>
      <xdr:row>98</xdr:row>
      <xdr:rowOff>50165</xdr:rowOff>
    </xdr:to>
    <xdr:sp macro="" textlink="">
      <xdr:nvSpPr>
        <xdr:cNvPr id="690" name="フローチャート: 判断 689"/>
        <xdr:cNvSpPr/>
      </xdr:nvSpPr>
      <xdr:spPr>
        <a:xfrm>
          <a:off x="1242314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66675</xdr:rowOff>
    </xdr:from>
    <xdr:ext cx="523240" cy="248285"/>
    <xdr:sp macro="" textlink="">
      <xdr:nvSpPr>
        <xdr:cNvPr id="691" name="テキスト ボックス 690"/>
        <xdr:cNvSpPr txBox="1"/>
      </xdr:nvSpPr>
      <xdr:spPr>
        <a:xfrm>
          <a:off x="12216765" y="1652587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7555" cy="259080"/>
    <xdr:sp macro="" textlink="">
      <xdr:nvSpPr>
        <xdr:cNvPr id="693" name="テキスト ボックス 692"/>
        <xdr:cNvSpPr txBox="1"/>
      </xdr:nvSpPr>
      <xdr:spPr>
        <a:xfrm>
          <a:off x="148844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7555" cy="259080"/>
    <xdr:sp macro="" textlink="">
      <xdr:nvSpPr>
        <xdr:cNvPr id="696" name="テキスト ボックス 695"/>
        <xdr:cNvSpPr txBox="1"/>
      </xdr:nvSpPr>
      <xdr:spPr>
        <a:xfrm>
          <a:off x="1228852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87630</xdr:rowOff>
    </xdr:from>
    <xdr:to>
      <xdr:col>85</xdr:col>
      <xdr:colOff>177800</xdr:colOff>
      <xdr:row>98</xdr:row>
      <xdr:rowOff>17780</xdr:rowOff>
    </xdr:to>
    <xdr:sp macro="" textlink="">
      <xdr:nvSpPr>
        <xdr:cNvPr id="697" name="楕円 696"/>
        <xdr:cNvSpPr/>
      </xdr:nvSpPr>
      <xdr:spPr>
        <a:xfrm>
          <a:off x="158369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66040</xdr:rowOff>
    </xdr:from>
    <xdr:ext cx="534670" cy="248920"/>
    <xdr:sp macro="" textlink="">
      <xdr:nvSpPr>
        <xdr:cNvPr id="698" name="積立金該当値テキスト"/>
        <xdr:cNvSpPr txBox="1"/>
      </xdr:nvSpPr>
      <xdr:spPr>
        <a:xfrm>
          <a:off x="15938500" y="166966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128905</xdr:rowOff>
    </xdr:from>
    <xdr:to>
      <xdr:col>81</xdr:col>
      <xdr:colOff>101600</xdr:colOff>
      <xdr:row>99</xdr:row>
      <xdr:rowOff>59055</xdr:rowOff>
    </xdr:to>
    <xdr:sp macro="" textlink="">
      <xdr:nvSpPr>
        <xdr:cNvPr id="699" name="楕円 698"/>
        <xdr:cNvSpPr/>
      </xdr:nvSpPr>
      <xdr:spPr>
        <a:xfrm>
          <a:off x="1501902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50165</xdr:rowOff>
    </xdr:from>
    <xdr:ext cx="458470" cy="259080"/>
    <xdr:sp macro="" textlink="">
      <xdr:nvSpPr>
        <xdr:cNvPr id="700" name="テキスト ボックス 699"/>
        <xdr:cNvSpPr txBox="1"/>
      </xdr:nvSpPr>
      <xdr:spPr>
        <a:xfrm>
          <a:off x="14839950" y="170237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123190</xdr:rowOff>
    </xdr:from>
    <xdr:to>
      <xdr:col>76</xdr:col>
      <xdr:colOff>165100</xdr:colOff>
      <xdr:row>99</xdr:row>
      <xdr:rowOff>53340</xdr:rowOff>
    </xdr:to>
    <xdr:sp macro="" textlink="">
      <xdr:nvSpPr>
        <xdr:cNvPr id="701" name="楕円 700"/>
        <xdr:cNvSpPr/>
      </xdr:nvSpPr>
      <xdr:spPr>
        <a:xfrm>
          <a:off x="1415542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44450</xdr:rowOff>
    </xdr:from>
    <xdr:ext cx="458470" cy="259080"/>
    <xdr:sp macro="" textlink="">
      <xdr:nvSpPr>
        <xdr:cNvPr id="702" name="テキスト ボックス 701"/>
        <xdr:cNvSpPr txBox="1"/>
      </xdr:nvSpPr>
      <xdr:spPr>
        <a:xfrm>
          <a:off x="13976350" y="170180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166370</xdr:rowOff>
    </xdr:from>
    <xdr:to>
      <xdr:col>72</xdr:col>
      <xdr:colOff>38100</xdr:colOff>
      <xdr:row>98</xdr:row>
      <xdr:rowOff>96520</xdr:rowOff>
    </xdr:to>
    <xdr:sp macro="" textlink="">
      <xdr:nvSpPr>
        <xdr:cNvPr id="703" name="楕円 702"/>
        <xdr:cNvSpPr/>
      </xdr:nvSpPr>
      <xdr:spPr>
        <a:xfrm>
          <a:off x="13291820" y="16797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87630</xdr:rowOff>
    </xdr:from>
    <xdr:ext cx="523240" cy="250190"/>
    <xdr:sp macro="" textlink="">
      <xdr:nvSpPr>
        <xdr:cNvPr id="704" name="テキスト ボックス 703"/>
        <xdr:cNvSpPr txBox="1"/>
      </xdr:nvSpPr>
      <xdr:spPr>
        <a:xfrm>
          <a:off x="13080365" y="1688973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87630</xdr:rowOff>
    </xdr:from>
    <xdr:to>
      <xdr:col>67</xdr:col>
      <xdr:colOff>101600</xdr:colOff>
      <xdr:row>99</xdr:row>
      <xdr:rowOff>17780</xdr:rowOff>
    </xdr:to>
    <xdr:sp macro="" textlink="">
      <xdr:nvSpPr>
        <xdr:cNvPr id="705" name="楕円 704"/>
        <xdr:cNvSpPr/>
      </xdr:nvSpPr>
      <xdr:spPr>
        <a:xfrm>
          <a:off x="1242314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8890</xdr:rowOff>
    </xdr:from>
    <xdr:ext cx="458470" cy="248920"/>
    <xdr:sp macro="" textlink="">
      <xdr:nvSpPr>
        <xdr:cNvPr id="706" name="テキスト ボックス 705"/>
        <xdr:cNvSpPr txBox="1"/>
      </xdr:nvSpPr>
      <xdr:spPr>
        <a:xfrm>
          <a:off x="12244070" y="1698244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07" name="正方形/長方形 706"/>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08" name="正方形/長方形 707"/>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09" name="正方形/長方形 708"/>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0" name="正方形/長方形 709"/>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11" name="正方形/長方形 710"/>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12" name="正方形/長方形 711"/>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13" name="正方形/長方形 712"/>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14" name="正方形/長方形 713"/>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2900" cy="222885"/>
    <xdr:sp macro="" textlink="">
      <xdr:nvSpPr>
        <xdr:cNvPr id="715" name="テキスト ボックス 714"/>
        <xdr:cNvSpPr txBox="1"/>
      </xdr:nvSpPr>
      <xdr:spPr>
        <a:xfrm>
          <a:off x="17767300" y="4636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16" name="直線コネクタ 715"/>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101600</xdr:rowOff>
    </xdr:from>
    <xdr:to>
      <xdr:col>120</xdr:col>
      <xdr:colOff>114300</xdr:colOff>
      <xdr:row>39</xdr:row>
      <xdr:rowOff>101600</xdr:rowOff>
    </xdr:to>
    <xdr:cxnSp macro="">
      <xdr:nvCxnSpPr>
        <xdr:cNvPr id="717" name="直線コネクタ 716"/>
        <xdr:cNvCxnSpPr/>
      </xdr:nvCxnSpPr>
      <xdr:spPr>
        <a:xfrm>
          <a:off x="1780032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130810</xdr:rowOff>
    </xdr:from>
    <xdr:ext cx="241935" cy="260350"/>
    <xdr:sp macro="" textlink="">
      <xdr:nvSpPr>
        <xdr:cNvPr id="718" name="テキスト ボックス 717"/>
        <xdr:cNvSpPr txBox="1"/>
      </xdr:nvSpPr>
      <xdr:spPr>
        <a:xfrm>
          <a:off x="17561560" y="6645910"/>
          <a:ext cx="2419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117475</xdr:rowOff>
    </xdr:from>
    <xdr:to>
      <xdr:col>120</xdr:col>
      <xdr:colOff>114300</xdr:colOff>
      <xdr:row>37</xdr:row>
      <xdr:rowOff>117475</xdr:rowOff>
    </xdr:to>
    <xdr:cxnSp macro="">
      <xdr:nvCxnSpPr>
        <xdr:cNvPr id="719" name="直線コネクタ 718"/>
        <xdr:cNvCxnSpPr/>
      </xdr:nvCxnSpPr>
      <xdr:spPr>
        <a:xfrm>
          <a:off x="1780032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147320</xdr:rowOff>
    </xdr:from>
    <xdr:ext cx="531495" cy="253365"/>
    <xdr:sp macro="" textlink="">
      <xdr:nvSpPr>
        <xdr:cNvPr id="720" name="テキスト ボックス 719"/>
        <xdr:cNvSpPr txBox="1"/>
      </xdr:nvSpPr>
      <xdr:spPr>
        <a:xfrm>
          <a:off x="17284065" y="631952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135255</xdr:rowOff>
    </xdr:from>
    <xdr:to>
      <xdr:col>120</xdr:col>
      <xdr:colOff>114300</xdr:colOff>
      <xdr:row>35</xdr:row>
      <xdr:rowOff>135255</xdr:rowOff>
    </xdr:to>
    <xdr:cxnSp macro="">
      <xdr:nvCxnSpPr>
        <xdr:cNvPr id="721" name="直線コネクタ 720"/>
        <xdr:cNvCxnSpPr/>
      </xdr:nvCxnSpPr>
      <xdr:spPr>
        <a:xfrm>
          <a:off x="1780032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163830</xdr:rowOff>
    </xdr:from>
    <xdr:ext cx="531495" cy="265430"/>
    <xdr:sp macro="" textlink="">
      <xdr:nvSpPr>
        <xdr:cNvPr id="722" name="テキスト ボックス 721"/>
        <xdr:cNvSpPr txBox="1"/>
      </xdr:nvSpPr>
      <xdr:spPr>
        <a:xfrm>
          <a:off x="1728406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151130</xdr:rowOff>
    </xdr:from>
    <xdr:to>
      <xdr:col>120</xdr:col>
      <xdr:colOff>114300</xdr:colOff>
      <xdr:row>33</xdr:row>
      <xdr:rowOff>151130</xdr:rowOff>
    </xdr:to>
    <xdr:cxnSp macro="">
      <xdr:nvCxnSpPr>
        <xdr:cNvPr id="723" name="直線コネクタ 722"/>
        <xdr:cNvCxnSpPr/>
      </xdr:nvCxnSpPr>
      <xdr:spPr>
        <a:xfrm>
          <a:off x="1780032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6985</xdr:rowOff>
    </xdr:from>
    <xdr:ext cx="531495" cy="257175"/>
    <xdr:sp macro="" textlink="">
      <xdr:nvSpPr>
        <xdr:cNvPr id="724" name="テキスト ボックス 723"/>
        <xdr:cNvSpPr txBox="1"/>
      </xdr:nvSpPr>
      <xdr:spPr>
        <a:xfrm>
          <a:off x="17284065" y="566483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168275</xdr:rowOff>
    </xdr:from>
    <xdr:to>
      <xdr:col>120</xdr:col>
      <xdr:colOff>114300</xdr:colOff>
      <xdr:row>31</xdr:row>
      <xdr:rowOff>168275</xdr:rowOff>
    </xdr:to>
    <xdr:cxnSp macro="">
      <xdr:nvCxnSpPr>
        <xdr:cNvPr id="725" name="直線コネクタ 724"/>
        <xdr:cNvCxnSpPr/>
      </xdr:nvCxnSpPr>
      <xdr:spPr>
        <a:xfrm>
          <a:off x="1780032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22860</xdr:rowOff>
    </xdr:from>
    <xdr:ext cx="531495" cy="264160"/>
    <xdr:sp macro="" textlink="">
      <xdr:nvSpPr>
        <xdr:cNvPr id="726" name="テキスト ボックス 725"/>
        <xdr:cNvSpPr txBox="1"/>
      </xdr:nvSpPr>
      <xdr:spPr>
        <a:xfrm>
          <a:off x="17284065" y="5337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9525</xdr:rowOff>
    </xdr:from>
    <xdr:to>
      <xdr:col>120</xdr:col>
      <xdr:colOff>114300</xdr:colOff>
      <xdr:row>30</xdr:row>
      <xdr:rowOff>9525</xdr:rowOff>
    </xdr:to>
    <xdr:cxnSp macro="">
      <xdr:nvCxnSpPr>
        <xdr:cNvPr id="727" name="直線コネクタ 726"/>
        <xdr:cNvCxnSpPr/>
      </xdr:nvCxnSpPr>
      <xdr:spPr>
        <a:xfrm>
          <a:off x="1780032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38735</xdr:rowOff>
    </xdr:from>
    <xdr:ext cx="531495" cy="265430"/>
    <xdr:sp macro="" textlink="">
      <xdr:nvSpPr>
        <xdr:cNvPr id="728" name="テキスト ボックス 727"/>
        <xdr:cNvSpPr txBox="1"/>
      </xdr:nvSpPr>
      <xdr:spPr>
        <a:xfrm>
          <a:off x="1728406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29" name="直線コネクタ 728"/>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3365"/>
    <xdr:sp macro="" textlink="">
      <xdr:nvSpPr>
        <xdr:cNvPr id="730" name="テキスト ボックス 729"/>
        <xdr:cNvSpPr txBox="1"/>
      </xdr:nvSpPr>
      <xdr:spPr>
        <a:xfrm>
          <a:off x="17284065" y="46850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1"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171450</xdr:rowOff>
    </xdr:from>
    <xdr:to>
      <xdr:col>116</xdr:col>
      <xdr:colOff>62865</xdr:colOff>
      <xdr:row>39</xdr:row>
      <xdr:rowOff>101600</xdr:rowOff>
    </xdr:to>
    <xdr:cxnSp macro="">
      <xdr:nvCxnSpPr>
        <xdr:cNvPr id="732" name="直線コネクタ 731"/>
        <xdr:cNvCxnSpPr/>
      </xdr:nvCxnSpPr>
      <xdr:spPr>
        <a:xfrm flipV="1">
          <a:off x="21570315" y="531495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104775</xdr:rowOff>
    </xdr:from>
    <xdr:ext cx="249555" cy="260985"/>
    <xdr:sp macro="" textlink="">
      <xdr:nvSpPr>
        <xdr:cNvPr id="733" name="投資及び出資金最小値テキスト"/>
        <xdr:cNvSpPr txBox="1"/>
      </xdr:nvSpPr>
      <xdr:spPr>
        <a:xfrm>
          <a:off x="21623020" y="679132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101600</xdr:rowOff>
    </xdr:from>
    <xdr:to>
      <xdr:col>116</xdr:col>
      <xdr:colOff>152400</xdr:colOff>
      <xdr:row>39</xdr:row>
      <xdr:rowOff>101600</xdr:rowOff>
    </xdr:to>
    <xdr:cxnSp macro="">
      <xdr:nvCxnSpPr>
        <xdr:cNvPr id="734" name="直線コネクタ 733"/>
        <xdr:cNvCxnSpPr/>
      </xdr:nvCxnSpPr>
      <xdr:spPr>
        <a:xfrm>
          <a:off x="214884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116840</xdr:rowOff>
    </xdr:from>
    <xdr:ext cx="534670" cy="264795"/>
    <xdr:sp macro="" textlink="">
      <xdr:nvSpPr>
        <xdr:cNvPr id="735" name="投資及び出資金最大値テキスト"/>
        <xdr:cNvSpPr txBox="1"/>
      </xdr:nvSpPr>
      <xdr:spPr>
        <a:xfrm>
          <a:off x="21623020" y="50888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171450</xdr:rowOff>
    </xdr:from>
    <xdr:to>
      <xdr:col>116</xdr:col>
      <xdr:colOff>152400</xdr:colOff>
      <xdr:row>30</xdr:row>
      <xdr:rowOff>171450</xdr:rowOff>
    </xdr:to>
    <xdr:cxnSp macro="">
      <xdr:nvCxnSpPr>
        <xdr:cNvPr id="736" name="直線コネクタ 735"/>
        <xdr:cNvCxnSpPr/>
      </xdr:nvCxnSpPr>
      <xdr:spPr>
        <a:xfrm>
          <a:off x="21488400" y="5314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94615</xdr:rowOff>
    </xdr:from>
    <xdr:to>
      <xdr:col>116</xdr:col>
      <xdr:colOff>63500</xdr:colOff>
      <xdr:row>38</xdr:row>
      <xdr:rowOff>171450</xdr:rowOff>
    </xdr:to>
    <xdr:cxnSp macro="">
      <xdr:nvCxnSpPr>
        <xdr:cNvPr id="737" name="直線コネクタ 736"/>
        <xdr:cNvCxnSpPr/>
      </xdr:nvCxnSpPr>
      <xdr:spPr>
        <a:xfrm flipV="1">
          <a:off x="20759420" y="6609715"/>
          <a:ext cx="8128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60325</xdr:rowOff>
    </xdr:from>
    <xdr:ext cx="469900" cy="264795"/>
    <xdr:sp macro="" textlink="">
      <xdr:nvSpPr>
        <xdr:cNvPr id="738" name="投資及び出資金平均値テキスト"/>
        <xdr:cNvSpPr txBox="1"/>
      </xdr:nvSpPr>
      <xdr:spPr>
        <a:xfrm>
          <a:off x="21623020" y="657542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10795</xdr:rowOff>
    </xdr:to>
    <xdr:sp macro="" textlink="">
      <xdr:nvSpPr>
        <xdr:cNvPr id="739" name="フローチャート: 判断 738"/>
        <xdr:cNvSpPr/>
      </xdr:nvSpPr>
      <xdr:spPr>
        <a:xfrm>
          <a:off x="21521420" y="6597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171450</xdr:rowOff>
    </xdr:from>
    <xdr:to>
      <xdr:col>111</xdr:col>
      <xdr:colOff>177800</xdr:colOff>
      <xdr:row>39</xdr:row>
      <xdr:rowOff>36830</xdr:rowOff>
    </xdr:to>
    <xdr:cxnSp macro="">
      <xdr:nvCxnSpPr>
        <xdr:cNvPr id="740" name="直線コネクタ 739"/>
        <xdr:cNvCxnSpPr/>
      </xdr:nvCxnSpPr>
      <xdr:spPr>
        <a:xfrm flipV="1">
          <a:off x="19890740" y="6686550"/>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114300</xdr:rowOff>
    </xdr:from>
    <xdr:to>
      <xdr:col>112</xdr:col>
      <xdr:colOff>38100</xdr:colOff>
      <xdr:row>39</xdr:row>
      <xdr:rowOff>43180</xdr:rowOff>
    </xdr:to>
    <xdr:sp macro="" textlink="">
      <xdr:nvSpPr>
        <xdr:cNvPr id="741" name="フローチャート: 判断 740"/>
        <xdr:cNvSpPr/>
      </xdr:nvSpPr>
      <xdr:spPr>
        <a:xfrm>
          <a:off x="20708620" y="66294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59690</xdr:rowOff>
    </xdr:from>
    <xdr:ext cx="462915" cy="264795"/>
    <xdr:sp macro="" textlink="">
      <xdr:nvSpPr>
        <xdr:cNvPr id="742" name="テキスト ボックス 741"/>
        <xdr:cNvSpPr txBox="1"/>
      </xdr:nvSpPr>
      <xdr:spPr>
        <a:xfrm>
          <a:off x="20529550" y="640334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15875</xdr:rowOff>
    </xdr:from>
    <xdr:to>
      <xdr:col>107</xdr:col>
      <xdr:colOff>50800</xdr:colOff>
      <xdr:row>39</xdr:row>
      <xdr:rowOff>36830</xdr:rowOff>
    </xdr:to>
    <xdr:cxnSp macro="">
      <xdr:nvCxnSpPr>
        <xdr:cNvPr id="743" name="直線コネクタ 742"/>
        <xdr:cNvCxnSpPr/>
      </xdr:nvCxnSpPr>
      <xdr:spPr>
        <a:xfrm>
          <a:off x="19027140" y="670242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127000</xdr:rowOff>
    </xdr:from>
    <xdr:to>
      <xdr:col>107</xdr:col>
      <xdr:colOff>101600</xdr:colOff>
      <xdr:row>39</xdr:row>
      <xdr:rowOff>55880</xdr:rowOff>
    </xdr:to>
    <xdr:sp macro="" textlink="">
      <xdr:nvSpPr>
        <xdr:cNvPr id="744" name="フローチャート: 判断 743"/>
        <xdr:cNvSpPr/>
      </xdr:nvSpPr>
      <xdr:spPr>
        <a:xfrm>
          <a:off x="19839940" y="66421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72390</xdr:rowOff>
    </xdr:from>
    <xdr:ext cx="458470" cy="260985"/>
    <xdr:sp macro="" textlink="">
      <xdr:nvSpPr>
        <xdr:cNvPr id="745" name="テキスト ボックス 744"/>
        <xdr:cNvSpPr txBox="1"/>
      </xdr:nvSpPr>
      <xdr:spPr>
        <a:xfrm>
          <a:off x="19660870" y="6416040"/>
          <a:ext cx="4584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15240</xdr:rowOff>
    </xdr:from>
    <xdr:to>
      <xdr:col>102</xdr:col>
      <xdr:colOff>114300</xdr:colOff>
      <xdr:row>39</xdr:row>
      <xdr:rowOff>15875</xdr:rowOff>
    </xdr:to>
    <xdr:cxnSp macro="">
      <xdr:nvCxnSpPr>
        <xdr:cNvPr id="746" name="直線コネクタ 745"/>
        <xdr:cNvCxnSpPr/>
      </xdr:nvCxnSpPr>
      <xdr:spPr>
        <a:xfrm>
          <a:off x="18163540" y="670179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104775</xdr:rowOff>
    </xdr:from>
    <xdr:to>
      <xdr:col>102</xdr:col>
      <xdr:colOff>165100</xdr:colOff>
      <xdr:row>39</xdr:row>
      <xdr:rowOff>33020</xdr:rowOff>
    </xdr:to>
    <xdr:sp macro="" textlink="">
      <xdr:nvSpPr>
        <xdr:cNvPr id="747" name="フローチャート: 判断 746"/>
        <xdr:cNvSpPr/>
      </xdr:nvSpPr>
      <xdr:spPr>
        <a:xfrm>
          <a:off x="18976340" y="6619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49530</xdr:rowOff>
    </xdr:from>
    <xdr:ext cx="458470" cy="265430"/>
    <xdr:sp macro="" textlink="">
      <xdr:nvSpPr>
        <xdr:cNvPr id="748" name="テキスト ボックス 747"/>
        <xdr:cNvSpPr txBox="1"/>
      </xdr:nvSpPr>
      <xdr:spPr>
        <a:xfrm>
          <a:off x="18797270" y="6393180"/>
          <a:ext cx="4584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119380</xdr:rowOff>
    </xdr:from>
    <xdr:to>
      <xdr:col>98</xdr:col>
      <xdr:colOff>38100</xdr:colOff>
      <xdr:row>39</xdr:row>
      <xdr:rowOff>47625</xdr:rowOff>
    </xdr:to>
    <xdr:sp macro="" textlink="">
      <xdr:nvSpPr>
        <xdr:cNvPr id="749" name="フローチャート: 判断 748"/>
        <xdr:cNvSpPr/>
      </xdr:nvSpPr>
      <xdr:spPr>
        <a:xfrm>
          <a:off x="18112740" y="663448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2915" cy="257175"/>
    <xdr:sp macro="" textlink="">
      <xdr:nvSpPr>
        <xdr:cNvPr id="750" name="テキスト ボックス 749"/>
        <xdr:cNvSpPr txBox="1"/>
      </xdr:nvSpPr>
      <xdr:spPr>
        <a:xfrm>
          <a:off x="17933670" y="6409055"/>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7555" cy="264795"/>
    <xdr:sp macro="" textlink="">
      <xdr:nvSpPr>
        <xdr:cNvPr id="751" name="テキスト ボックス 750"/>
        <xdr:cNvSpPr txBox="1"/>
      </xdr:nvSpPr>
      <xdr:spPr>
        <a:xfrm>
          <a:off x="2138680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52" name="テキスト ボックス 751"/>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7555" cy="264795"/>
    <xdr:sp macro="" textlink="">
      <xdr:nvSpPr>
        <xdr:cNvPr id="753" name="テキスト ボックス 752"/>
        <xdr:cNvSpPr txBox="1"/>
      </xdr:nvSpPr>
      <xdr:spPr>
        <a:xfrm>
          <a:off x="1970532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54" name="テキスト ボックス 753"/>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55" name="テキスト ボックス 754"/>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43180</xdr:rowOff>
    </xdr:from>
    <xdr:to>
      <xdr:col>116</xdr:col>
      <xdr:colOff>114300</xdr:colOff>
      <xdr:row>38</xdr:row>
      <xdr:rowOff>146685</xdr:rowOff>
    </xdr:to>
    <xdr:sp macro="" textlink="">
      <xdr:nvSpPr>
        <xdr:cNvPr id="756" name="楕円 755"/>
        <xdr:cNvSpPr/>
      </xdr:nvSpPr>
      <xdr:spPr>
        <a:xfrm>
          <a:off x="21521420" y="65582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66675</xdr:rowOff>
    </xdr:from>
    <xdr:ext cx="469900" cy="257175"/>
    <xdr:sp macro="" textlink="">
      <xdr:nvSpPr>
        <xdr:cNvPr id="757" name="投資及び出資金該当値テキスト"/>
        <xdr:cNvSpPr txBox="1"/>
      </xdr:nvSpPr>
      <xdr:spPr>
        <a:xfrm>
          <a:off x="21623020" y="64103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123825</xdr:rowOff>
    </xdr:from>
    <xdr:to>
      <xdr:col>112</xdr:col>
      <xdr:colOff>38100</xdr:colOff>
      <xdr:row>39</xdr:row>
      <xdr:rowOff>52070</xdr:rowOff>
    </xdr:to>
    <xdr:sp macro="" textlink="">
      <xdr:nvSpPr>
        <xdr:cNvPr id="758" name="楕円 757"/>
        <xdr:cNvSpPr/>
      </xdr:nvSpPr>
      <xdr:spPr>
        <a:xfrm>
          <a:off x="20708620" y="66389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43180</xdr:rowOff>
    </xdr:from>
    <xdr:ext cx="462915" cy="257175"/>
    <xdr:sp macro="" textlink="">
      <xdr:nvSpPr>
        <xdr:cNvPr id="759" name="テキスト ボックス 758"/>
        <xdr:cNvSpPr txBox="1"/>
      </xdr:nvSpPr>
      <xdr:spPr>
        <a:xfrm>
          <a:off x="20529550" y="672973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160655</xdr:rowOff>
    </xdr:from>
    <xdr:to>
      <xdr:col>107</xdr:col>
      <xdr:colOff>101600</xdr:colOff>
      <xdr:row>39</xdr:row>
      <xdr:rowOff>88900</xdr:rowOff>
    </xdr:to>
    <xdr:sp macro="" textlink="">
      <xdr:nvSpPr>
        <xdr:cNvPr id="760" name="楕円 759"/>
        <xdr:cNvSpPr/>
      </xdr:nvSpPr>
      <xdr:spPr>
        <a:xfrm>
          <a:off x="19839940" y="6675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80010</xdr:rowOff>
    </xdr:from>
    <xdr:ext cx="458470" cy="257810"/>
    <xdr:sp macro="" textlink="">
      <xdr:nvSpPr>
        <xdr:cNvPr id="761" name="テキスト ボックス 760"/>
        <xdr:cNvSpPr txBox="1"/>
      </xdr:nvSpPr>
      <xdr:spPr>
        <a:xfrm>
          <a:off x="19660870" y="6766560"/>
          <a:ext cx="458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139700</xdr:rowOff>
    </xdr:from>
    <xdr:to>
      <xdr:col>102</xdr:col>
      <xdr:colOff>165100</xdr:colOff>
      <xdr:row>39</xdr:row>
      <xdr:rowOff>67945</xdr:rowOff>
    </xdr:to>
    <xdr:sp macro="" textlink="">
      <xdr:nvSpPr>
        <xdr:cNvPr id="762" name="楕円 761"/>
        <xdr:cNvSpPr/>
      </xdr:nvSpPr>
      <xdr:spPr>
        <a:xfrm>
          <a:off x="18976340" y="6654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59055</xdr:rowOff>
    </xdr:from>
    <xdr:ext cx="458470" cy="264795"/>
    <xdr:sp macro="" textlink="">
      <xdr:nvSpPr>
        <xdr:cNvPr id="763" name="テキスト ボックス 762"/>
        <xdr:cNvSpPr txBox="1"/>
      </xdr:nvSpPr>
      <xdr:spPr>
        <a:xfrm>
          <a:off x="18797270" y="6745605"/>
          <a:ext cx="458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139065</xdr:rowOff>
    </xdr:from>
    <xdr:to>
      <xdr:col>98</xdr:col>
      <xdr:colOff>38100</xdr:colOff>
      <xdr:row>39</xdr:row>
      <xdr:rowOff>67310</xdr:rowOff>
    </xdr:to>
    <xdr:sp macro="" textlink="">
      <xdr:nvSpPr>
        <xdr:cNvPr id="764" name="楕円 763"/>
        <xdr:cNvSpPr/>
      </xdr:nvSpPr>
      <xdr:spPr>
        <a:xfrm>
          <a:off x="18112740" y="66541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58420</xdr:rowOff>
    </xdr:from>
    <xdr:ext cx="462915" cy="264795"/>
    <xdr:sp macro="" textlink="">
      <xdr:nvSpPr>
        <xdr:cNvPr id="765" name="テキスト ボックス 764"/>
        <xdr:cNvSpPr txBox="1"/>
      </xdr:nvSpPr>
      <xdr:spPr>
        <a:xfrm>
          <a:off x="17933670" y="67449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66" name="正方形/長方形 765"/>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67" name="正方形/長方形 766"/>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68" name="正方形/長方形 767"/>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69" name="正方形/長方形 768"/>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0" name="正方形/長方形 769"/>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1" name="正方形/長方形 770"/>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72" name="正方形/長方形 771"/>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73" name="正方形/長方形 772"/>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2900" cy="222885"/>
    <xdr:sp macro="" textlink="">
      <xdr:nvSpPr>
        <xdr:cNvPr id="774" name="テキスト ボックス 773"/>
        <xdr:cNvSpPr txBox="1"/>
      </xdr:nvSpPr>
      <xdr:spPr>
        <a:xfrm>
          <a:off x="17767300" y="8065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75" name="直線コネクタ 774"/>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76" name="直線コネクタ 775"/>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1935" cy="259715"/>
    <xdr:sp macro="" textlink="">
      <xdr:nvSpPr>
        <xdr:cNvPr id="777" name="テキスト ボックス 776"/>
        <xdr:cNvSpPr txBox="1"/>
      </xdr:nvSpPr>
      <xdr:spPr>
        <a:xfrm>
          <a:off x="17561560" y="10019665"/>
          <a:ext cx="2419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78" name="直線コネクタ 777"/>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36195</xdr:rowOff>
    </xdr:from>
    <xdr:ext cx="531495" cy="260350"/>
    <xdr:sp macro="" textlink="">
      <xdr:nvSpPr>
        <xdr:cNvPr id="779" name="テキスト ボックス 778"/>
        <xdr:cNvSpPr txBox="1"/>
      </xdr:nvSpPr>
      <xdr:spPr>
        <a:xfrm>
          <a:off x="17284065" y="963739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80" name="直線コネクタ 779"/>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57810"/>
    <xdr:sp macro="" textlink="">
      <xdr:nvSpPr>
        <xdr:cNvPr id="781" name="テキスト ボックス 780"/>
        <xdr:cNvSpPr txBox="1"/>
      </xdr:nvSpPr>
      <xdr:spPr>
        <a:xfrm>
          <a:off x="17284065" y="9258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82" name="直線コネクタ 781"/>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4795"/>
    <xdr:sp macro="" textlink="">
      <xdr:nvSpPr>
        <xdr:cNvPr id="783" name="テキスト ボックス 782"/>
        <xdr:cNvSpPr txBox="1"/>
      </xdr:nvSpPr>
      <xdr:spPr>
        <a:xfrm>
          <a:off x="17284065" y="8877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84" name="直線コネクタ 783"/>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0350"/>
    <xdr:sp macro="" textlink="">
      <xdr:nvSpPr>
        <xdr:cNvPr id="785" name="テキスト ボックス 784"/>
        <xdr:cNvSpPr txBox="1"/>
      </xdr:nvSpPr>
      <xdr:spPr>
        <a:xfrm>
          <a:off x="17284065" y="8495665"/>
          <a:ext cx="531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6" name="直線コネクタ 785"/>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55880</xdr:rowOff>
    </xdr:from>
    <xdr:ext cx="588645" cy="253365"/>
    <xdr:sp macro="" textlink="">
      <xdr:nvSpPr>
        <xdr:cNvPr id="787" name="テキスト ボックス 786"/>
        <xdr:cNvSpPr txBox="1"/>
      </xdr:nvSpPr>
      <xdr:spPr>
        <a:xfrm>
          <a:off x="17225010" y="8114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88"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12700</xdr:rowOff>
    </xdr:from>
    <xdr:to>
      <xdr:col>116</xdr:col>
      <xdr:colOff>62865</xdr:colOff>
      <xdr:row>59</xdr:row>
      <xdr:rowOff>45720</xdr:rowOff>
    </xdr:to>
    <xdr:cxnSp macro="">
      <xdr:nvCxnSpPr>
        <xdr:cNvPr id="789" name="直線コネクタ 788"/>
        <xdr:cNvCxnSpPr/>
      </xdr:nvCxnSpPr>
      <xdr:spPr>
        <a:xfrm flipV="1">
          <a:off x="21570315" y="875665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0985"/>
    <xdr:sp macro="" textlink="">
      <xdr:nvSpPr>
        <xdr:cNvPr id="790" name="貸付金最小値テキスト"/>
        <xdr:cNvSpPr txBox="1"/>
      </xdr:nvSpPr>
      <xdr:spPr>
        <a:xfrm>
          <a:off x="21623020" y="101644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791" name="直線コネクタ 790"/>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133985</xdr:rowOff>
    </xdr:from>
    <xdr:ext cx="534670" cy="264795"/>
    <xdr:sp macro="" textlink="">
      <xdr:nvSpPr>
        <xdr:cNvPr id="792" name="貸付金最大値テキスト"/>
        <xdr:cNvSpPr txBox="1"/>
      </xdr:nvSpPr>
      <xdr:spPr>
        <a:xfrm>
          <a:off x="21623020" y="85350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73,673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12700</xdr:rowOff>
    </xdr:from>
    <xdr:to>
      <xdr:col>116</xdr:col>
      <xdr:colOff>152400</xdr:colOff>
      <xdr:row>51</xdr:row>
      <xdr:rowOff>12700</xdr:rowOff>
    </xdr:to>
    <xdr:cxnSp macro="">
      <xdr:nvCxnSpPr>
        <xdr:cNvPr id="793" name="直線コネクタ 792"/>
        <xdr:cNvCxnSpPr/>
      </xdr:nvCxnSpPr>
      <xdr:spPr>
        <a:xfrm>
          <a:off x="21488400" y="8756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45085</xdr:rowOff>
    </xdr:to>
    <xdr:cxnSp macro="">
      <xdr:nvCxnSpPr>
        <xdr:cNvPr id="794" name="直線コネクタ 793"/>
        <xdr:cNvCxnSpPr/>
      </xdr:nvCxnSpPr>
      <xdr:spPr>
        <a:xfrm>
          <a:off x="20759420" y="101600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55880</xdr:rowOff>
    </xdr:from>
    <xdr:ext cx="469900" cy="253365"/>
    <xdr:sp macro="" textlink="">
      <xdr:nvSpPr>
        <xdr:cNvPr id="795" name="貸付金平均値テキスト"/>
        <xdr:cNvSpPr txBox="1"/>
      </xdr:nvSpPr>
      <xdr:spPr>
        <a:xfrm>
          <a:off x="21623020" y="98285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32385</xdr:rowOff>
    </xdr:from>
    <xdr:to>
      <xdr:col>116</xdr:col>
      <xdr:colOff>114300</xdr:colOff>
      <xdr:row>58</xdr:row>
      <xdr:rowOff>136525</xdr:rowOff>
    </xdr:to>
    <xdr:sp macro="" textlink="">
      <xdr:nvSpPr>
        <xdr:cNvPr id="796" name="フローチャート: 判断 795"/>
        <xdr:cNvSpPr/>
      </xdr:nvSpPr>
      <xdr:spPr>
        <a:xfrm>
          <a:off x="21521420" y="99764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flipV="1">
          <a:off x="19890740" y="10160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74930</xdr:rowOff>
    </xdr:from>
    <xdr:to>
      <xdr:col>112</xdr:col>
      <xdr:colOff>38100</xdr:colOff>
      <xdr:row>59</xdr:row>
      <xdr:rowOff>3175</xdr:rowOff>
    </xdr:to>
    <xdr:sp macro="" textlink="">
      <xdr:nvSpPr>
        <xdr:cNvPr id="798" name="フローチャート: 判断 797"/>
        <xdr:cNvSpPr/>
      </xdr:nvSpPr>
      <xdr:spPr>
        <a:xfrm>
          <a:off x="20708620" y="100190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20320</xdr:rowOff>
    </xdr:from>
    <xdr:ext cx="462915" cy="257175"/>
    <xdr:sp macro="" textlink="">
      <xdr:nvSpPr>
        <xdr:cNvPr id="799" name="テキスト ボックス 798"/>
        <xdr:cNvSpPr txBox="1"/>
      </xdr:nvSpPr>
      <xdr:spPr>
        <a:xfrm>
          <a:off x="20529550" y="979297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027140" y="10160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74930</xdr:rowOff>
    </xdr:from>
    <xdr:to>
      <xdr:col>107</xdr:col>
      <xdr:colOff>101600</xdr:colOff>
      <xdr:row>59</xdr:row>
      <xdr:rowOff>3175</xdr:rowOff>
    </xdr:to>
    <xdr:sp macro="" textlink="">
      <xdr:nvSpPr>
        <xdr:cNvPr id="801" name="フローチャート: 判断 800"/>
        <xdr:cNvSpPr/>
      </xdr:nvSpPr>
      <xdr:spPr>
        <a:xfrm>
          <a:off x="19839940" y="10019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20320</xdr:rowOff>
    </xdr:from>
    <xdr:ext cx="458470" cy="257175"/>
    <xdr:sp macro="" textlink="">
      <xdr:nvSpPr>
        <xdr:cNvPr id="802" name="テキスト ボックス 801"/>
        <xdr:cNvSpPr txBox="1"/>
      </xdr:nvSpPr>
      <xdr:spPr>
        <a:xfrm>
          <a:off x="19660870" y="9792970"/>
          <a:ext cx="458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45085</xdr:rowOff>
    </xdr:to>
    <xdr:cxnSp macro="">
      <xdr:nvCxnSpPr>
        <xdr:cNvPr id="803" name="直線コネクタ 802"/>
        <xdr:cNvCxnSpPr/>
      </xdr:nvCxnSpPr>
      <xdr:spPr>
        <a:xfrm flipV="1">
          <a:off x="18163540" y="101600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59690</xdr:rowOff>
    </xdr:from>
    <xdr:to>
      <xdr:col>102</xdr:col>
      <xdr:colOff>165100</xdr:colOff>
      <xdr:row>58</xdr:row>
      <xdr:rowOff>163195</xdr:rowOff>
    </xdr:to>
    <xdr:sp macro="" textlink="">
      <xdr:nvSpPr>
        <xdr:cNvPr id="804" name="フローチャート: 判断 803"/>
        <xdr:cNvSpPr/>
      </xdr:nvSpPr>
      <xdr:spPr>
        <a:xfrm>
          <a:off x="18976340" y="1000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58470" cy="265430"/>
    <xdr:sp macro="" textlink="">
      <xdr:nvSpPr>
        <xdr:cNvPr id="805" name="テキスト ボックス 804"/>
        <xdr:cNvSpPr txBox="1"/>
      </xdr:nvSpPr>
      <xdr:spPr>
        <a:xfrm>
          <a:off x="18797270" y="9777730"/>
          <a:ext cx="4584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59690</xdr:rowOff>
    </xdr:from>
    <xdr:to>
      <xdr:col>98</xdr:col>
      <xdr:colOff>38100</xdr:colOff>
      <xdr:row>58</xdr:row>
      <xdr:rowOff>163195</xdr:rowOff>
    </xdr:to>
    <xdr:sp macro="" textlink="">
      <xdr:nvSpPr>
        <xdr:cNvPr id="806" name="フローチャート: 判断 805"/>
        <xdr:cNvSpPr/>
      </xdr:nvSpPr>
      <xdr:spPr>
        <a:xfrm>
          <a:off x="18112740" y="100037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5080</xdr:rowOff>
    </xdr:from>
    <xdr:ext cx="462915" cy="265430"/>
    <xdr:sp macro="" textlink="">
      <xdr:nvSpPr>
        <xdr:cNvPr id="807" name="テキスト ボックス 806"/>
        <xdr:cNvSpPr txBox="1"/>
      </xdr:nvSpPr>
      <xdr:spPr>
        <a:xfrm>
          <a:off x="17933670" y="977773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7555" cy="264795"/>
    <xdr:sp macro="" textlink="">
      <xdr:nvSpPr>
        <xdr:cNvPr id="808" name="テキスト ボックス 807"/>
        <xdr:cNvSpPr txBox="1"/>
      </xdr:nvSpPr>
      <xdr:spPr>
        <a:xfrm>
          <a:off x="2138680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09" name="テキスト ボックス 808"/>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7555" cy="264795"/>
    <xdr:sp macro="" textlink="">
      <xdr:nvSpPr>
        <xdr:cNvPr id="810" name="テキスト ボックス 809"/>
        <xdr:cNvSpPr txBox="1"/>
      </xdr:nvSpPr>
      <xdr:spPr>
        <a:xfrm>
          <a:off x="1970532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11" name="テキスト ボックス 810"/>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12" name="テキスト ボックス 811"/>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168275</xdr:rowOff>
    </xdr:from>
    <xdr:to>
      <xdr:col>116</xdr:col>
      <xdr:colOff>114300</xdr:colOff>
      <xdr:row>59</xdr:row>
      <xdr:rowOff>96520</xdr:rowOff>
    </xdr:to>
    <xdr:sp macro="" textlink="">
      <xdr:nvSpPr>
        <xdr:cNvPr id="813" name="楕円 812"/>
        <xdr:cNvSpPr/>
      </xdr:nvSpPr>
      <xdr:spPr>
        <a:xfrm>
          <a:off x="21521420" y="10112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81280</xdr:rowOff>
    </xdr:from>
    <xdr:ext cx="313690" cy="264160"/>
    <xdr:sp macro="" textlink="">
      <xdr:nvSpPr>
        <xdr:cNvPr id="814" name="貸付金該当値テキスト"/>
        <xdr:cNvSpPr txBox="1"/>
      </xdr:nvSpPr>
      <xdr:spPr>
        <a:xfrm>
          <a:off x="21623020" y="1002538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167640</xdr:rowOff>
    </xdr:from>
    <xdr:to>
      <xdr:col>112</xdr:col>
      <xdr:colOff>38100</xdr:colOff>
      <xdr:row>59</xdr:row>
      <xdr:rowOff>95885</xdr:rowOff>
    </xdr:to>
    <xdr:sp macro="" textlink="">
      <xdr:nvSpPr>
        <xdr:cNvPr id="815" name="楕円 814"/>
        <xdr:cNvSpPr/>
      </xdr:nvSpPr>
      <xdr:spPr>
        <a:xfrm>
          <a:off x="20708620" y="101117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86995</xdr:rowOff>
    </xdr:from>
    <xdr:ext cx="313690" cy="260350"/>
    <xdr:sp macro="" textlink="">
      <xdr:nvSpPr>
        <xdr:cNvPr id="816" name="テキスト ボックス 815"/>
        <xdr:cNvSpPr txBox="1"/>
      </xdr:nvSpPr>
      <xdr:spPr>
        <a:xfrm>
          <a:off x="20602575" y="10202545"/>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167640</xdr:rowOff>
    </xdr:from>
    <xdr:to>
      <xdr:col>107</xdr:col>
      <xdr:colOff>101600</xdr:colOff>
      <xdr:row>59</xdr:row>
      <xdr:rowOff>95885</xdr:rowOff>
    </xdr:to>
    <xdr:sp macro="" textlink="">
      <xdr:nvSpPr>
        <xdr:cNvPr id="817" name="楕円 816"/>
        <xdr:cNvSpPr/>
      </xdr:nvSpPr>
      <xdr:spPr>
        <a:xfrm>
          <a:off x="19839940" y="1011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86995</xdr:rowOff>
    </xdr:from>
    <xdr:ext cx="313690" cy="260350"/>
    <xdr:sp macro="" textlink="">
      <xdr:nvSpPr>
        <xdr:cNvPr id="818" name="テキスト ボックス 817"/>
        <xdr:cNvSpPr txBox="1"/>
      </xdr:nvSpPr>
      <xdr:spPr>
        <a:xfrm>
          <a:off x="19738975" y="10202545"/>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167640</xdr:rowOff>
    </xdr:from>
    <xdr:to>
      <xdr:col>102</xdr:col>
      <xdr:colOff>165100</xdr:colOff>
      <xdr:row>59</xdr:row>
      <xdr:rowOff>95885</xdr:rowOff>
    </xdr:to>
    <xdr:sp macro="" textlink="">
      <xdr:nvSpPr>
        <xdr:cNvPr id="819" name="楕円 818"/>
        <xdr:cNvSpPr/>
      </xdr:nvSpPr>
      <xdr:spPr>
        <a:xfrm>
          <a:off x="18976340" y="1011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86995</xdr:rowOff>
    </xdr:from>
    <xdr:ext cx="309245" cy="260350"/>
    <xdr:sp macro="" textlink="">
      <xdr:nvSpPr>
        <xdr:cNvPr id="820" name="テキスト ボックス 819"/>
        <xdr:cNvSpPr txBox="1"/>
      </xdr:nvSpPr>
      <xdr:spPr>
        <a:xfrm>
          <a:off x="18875375" y="10202545"/>
          <a:ext cx="3092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168275</xdr:rowOff>
    </xdr:from>
    <xdr:to>
      <xdr:col>98</xdr:col>
      <xdr:colOff>38100</xdr:colOff>
      <xdr:row>59</xdr:row>
      <xdr:rowOff>96520</xdr:rowOff>
    </xdr:to>
    <xdr:sp macro="" textlink="">
      <xdr:nvSpPr>
        <xdr:cNvPr id="821" name="楕円 820"/>
        <xdr:cNvSpPr/>
      </xdr:nvSpPr>
      <xdr:spPr>
        <a:xfrm>
          <a:off x="18112740" y="101123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88265</xdr:rowOff>
    </xdr:from>
    <xdr:ext cx="313690" cy="253365"/>
    <xdr:sp macro="" textlink="">
      <xdr:nvSpPr>
        <xdr:cNvPr id="822" name="テキスト ボックス 821"/>
        <xdr:cNvSpPr txBox="1"/>
      </xdr:nvSpPr>
      <xdr:spPr>
        <a:xfrm>
          <a:off x="18006695" y="1020381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23" name="正方形/長方形 822"/>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24" name="正方形/長方形 823"/>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25" name="正方形/長方形 824"/>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26" name="正方形/長方形 825"/>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27" name="正方形/長方形 826"/>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28" name="正方形/長方形 827"/>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29" name="正方形/長方形 828"/>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0" name="正方形/長方形 829"/>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2900" cy="222885"/>
    <xdr:sp macro="" textlink="">
      <xdr:nvSpPr>
        <xdr:cNvPr id="831" name="テキスト ボックス 830"/>
        <xdr:cNvSpPr txBox="1"/>
      </xdr:nvSpPr>
      <xdr:spPr>
        <a:xfrm>
          <a:off x="17767300" y="11494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32" name="直線コネクタ 831"/>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1935" cy="257810"/>
    <xdr:sp macro="" textlink="">
      <xdr:nvSpPr>
        <xdr:cNvPr id="833" name="テキスト ボックス 832"/>
        <xdr:cNvSpPr txBox="1"/>
      </xdr:nvSpPr>
      <xdr:spPr>
        <a:xfrm>
          <a:off x="17561560" y="13830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143510</xdr:rowOff>
    </xdr:from>
    <xdr:to>
      <xdr:col>120</xdr:col>
      <xdr:colOff>114300</xdr:colOff>
      <xdr:row>79</xdr:row>
      <xdr:rowOff>143510</xdr:rowOff>
    </xdr:to>
    <xdr:cxnSp macro="">
      <xdr:nvCxnSpPr>
        <xdr:cNvPr id="834" name="直線コネクタ 833"/>
        <xdr:cNvCxnSpPr/>
      </xdr:nvCxnSpPr>
      <xdr:spPr>
        <a:xfrm>
          <a:off x="17800320" y="13688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171450</xdr:rowOff>
    </xdr:from>
    <xdr:ext cx="531495" cy="257810"/>
    <xdr:sp macro="" textlink="">
      <xdr:nvSpPr>
        <xdr:cNvPr id="835" name="テキスト ボックス 834"/>
        <xdr:cNvSpPr txBox="1"/>
      </xdr:nvSpPr>
      <xdr:spPr>
        <a:xfrm>
          <a:off x="17284065" y="135445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26035</xdr:rowOff>
    </xdr:from>
    <xdr:to>
      <xdr:col>120</xdr:col>
      <xdr:colOff>114300</xdr:colOff>
      <xdr:row>78</xdr:row>
      <xdr:rowOff>26035</xdr:rowOff>
    </xdr:to>
    <xdr:cxnSp macro="">
      <xdr:nvCxnSpPr>
        <xdr:cNvPr id="836" name="直線コネクタ 835"/>
        <xdr:cNvCxnSpPr/>
      </xdr:nvCxnSpPr>
      <xdr:spPr>
        <a:xfrm>
          <a:off x="17800320" y="13399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55880</xdr:rowOff>
    </xdr:from>
    <xdr:ext cx="531495" cy="253365"/>
    <xdr:sp macro="" textlink="">
      <xdr:nvSpPr>
        <xdr:cNvPr id="837" name="テキスト ボックス 836"/>
        <xdr:cNvSpPr txBox="1"/>
      </xdr:nvSpPr>
      <xdr:spPr>
        <a:xfrm>
          <a:off x="17284065" y="132575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84455</xdr:rowOff>
    </xdr:from>
    <xdr:to>
      <xdr:col>120</xdr:col>
      <xdr:colOff>114300</xdr:colOff>
      <xdr:row>76</xdr:row>
      <xdr:rowOff>84455</xdr:rowOff>
    </xdr:to>
    <xdr:cxnSp macro="">
      <xdr:nvCxnSpPr>
        <xdr:cNvPr id="838" name="直線コネクタ 837"/>
        <xdr:cNvCxnSpPr/>
      </xdr:nvCxnSpPr>
      <xdr:spPr>
        <a:xfrm>
          <a:off x="17800320" y="13114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114300</xdr:rowOff>
    </xdr:from>
    <xdr:ext cx="531495" cy="257810"/>
    <xdr:sp macro="" textlink="">
      <xdr:nvSpPr>
        <xdr:cNvPr id="839" name="テキスト ボックス 838"/>
        <xdr:cNvSpPr txBox="1"/>
      </xdr:nvSpPr>
      <xdr:spPr>
        <a:xfrm>
          <a:off x="17284065" y="129730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40" name="直線コネクタ 839"/>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31495" cy="257810"/>
    <xdr:sp macro="" textlink="">
      <xdr:nvSpPr>
        <xdr:cNvPr id="841" name="テキスト ボックス 840"/>
        <xdr:cNvSpPr txBox="1"/>
      </xdr:nvSpPr>
      <xdr:spPr>
        <a:xfrm>
          <a:off x="17284065" y="12687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26035</xdr:rowOff>
    </xdr:from>
    <xdr:to>
      <xdr:col>120</xdr:col>
      <xdr:colOff>114300</xdr:colOff>
      <xdr:row>73</xdr:row>
      <xdr:rowOff>26035</xdr:rowOff>
    </xdr:to>
    <xdr:cxnSp macro="">
      <xdr:nvCxnSpPr>
        <xdr:cNvPr id="842" name="直線コネクタ 841"/>
        <xdr:cNvCxnSpPr/>
      </xdr:nvCxnSpPr>
      <xdr:spPr>
        <a:xfrm>
          <a:off x="17800320" y="12541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55880</xdr:rowOff>
    </xdr:from>
    <xdr:ext cx="588645" cy="253365"/>
    <xdr:sp macro="" textlink="">
      <xdr:nvSpPr>
        <xdr:cNvPr id="843" name="テキスト ボックス 842"/>
        <xdr:cNvSpPr txBox="1"/>
      </xdr:nvSpPr>
      <xdr:spPr>
        <a:xfrm>
          <a:off x="17225010" y="1240028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84455</xdr:rowOff>
    </xdr:from>
    <xdr:to>
      <xdr:col>120</xdr:col>
      <xdr:colOff>114300</xdr:colOff>
      <xdr:row>71</xdr:row>
      <xdr:rowOff>84455</xdr:rowOff>
    </xdr:to>
    <xdr:cxnSp macro="">
      <xdr:nvCxnSpPr>
        <xdr:cNvPr id="844" name="直線コネクタ 843"/>
        <xdr:cNvCxnSpPr/>
      </xdr:nvCxnSpPr>
      <xdr:spPr>
        <a:xfrm>
          <a:off x="17800320" y="12257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70</xdr:row>
      <xdr:rowOff>114300</xdr:rowOff>
    </xdr:from>
    <xdr:ext cx="588645" cy="257810"/>
    <xdr:sp macro="" textlink="">
      <xdr:nvSpPr>
        <xdr:cNvPr id="845" name="テキスト ボックス 844"/>
        <xdr:cNvSpPr txBox="1"/>
      </xdr:nvSpPr>
      <xdr:spPr>
        <a:xfrm>
          <a:off x="17225010" y="121158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143510</xdr:rowOff>
    </xdr:from>
    <xdr:to>
      <xdr:col>120</xdr:col>
      <xdr:colOff>114300</xdr:colOff>
      <xdr:row>69</xdr:row>
      <xdr:rowOff>143510</xdr:rowOff>
    </xdr:to>
    <xdr:cxnSp macro="">
      <xdr:nvCxnSpPr>
        <xdr:cNvPr id="846" name="直線コネクタ 845"/>
        <xdr:cNvCxnSpPr/>
      </xdr:nvCxnSpPr>
      <xdr:spPr>
        <a:xfrm>
          <a:off x="17800320" y="11973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68</xdr:row>
      <xdr:rowOff>171450</xdr:rowOff>
    </xdr:from>
    <xdr:ext cx="588645" cy="257810"/>
    <xdr:sp macro="" textlink="">
      <xdr:nvSpPr>
        <xdr:cNvPr id="847" name="テキスト ボックス 846"/>
        <xdr:cNvSpPr txBox="1"/>
      </xdr:nvSpPr>
      <xdr:spPr>
        <a:xfrm>
          <a:off x="17225010" y="1183005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48" name="直線コネクタ 847"/>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88645" cy="253365"/>
    <xdr:sp macro="" textlink="">
      <xdr:nvSpPr>
        <xdr:cNvPr id="849" name="テキスト ボックス 848"/>
        <xdr:cNvSpPr txBox="1"/>
      </xdr:nvSpPr>
      <xdr:spPr>
        <a:xfrm>
          <a:off x="17225010" y="11543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0"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98425</xdr:rowOff>
    </xdr:from>
    <xdr:to>
      <xdr:col>116</xdr:col>
      <xdr:colOff>62865</xdr:colOff>
      <xdr:row>78</xdr:row>
      <xdr:rowOff>100965</xdr:rowOff>
    </xdr:to>
    <xdr:cxnSp macro="">
      <xdr:nvCxnSpPr>
        <xdr:cNvPr id="851" name="直線コネクタ 850"/>
        <xdr:cNvCxnSpPr/>
      </xdr:nvCxnSpPr>
      <xdr:spPr>
        <a:xfrm flipV="1">
          <a:off x="21570315" y="1209992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104775</xdr:rowOff>
    </xdr:from>
    <xdr:ext cx="534670" cy="260350"/>
    <xdr:sp macro="" textlink="">
      <xdr:nvSpPr>
        <xdr:cNvPr id="852" name="繰出金最小値テキスト"/>
        <xdr:cNvSpPr txBox="1"/>
      </xdr:nvSpPr>
      <xdr:spPr>
        <a:xfrm>
          <a:off x="21623020" y="1347787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100965</xdr:rowOff>
    </xdr:from>
    <xdr:to>
      <xdr:col>116</xdr:col>
      <xdr:colOff>152400</xdr:colOff>
      <xdr:row>78</xdr:row>
      <xdr:rowOff>100965</xdr:rowOff>
    </xdr:to>
    <xdr:cxnSp macro="">
      <xdr:nvCxnSpPr>
        <xdr:cNvPr id="853" name="直線コネクタ 852"/>
        <xdr:cNvCxnSpPr/>
      </xdr:nvCxnSpPr>
      <xdr:spPr>
        <a:xfrm>
          <a:off x="21488400" y="13474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43815</xdr:rowOff>
    </xdr:from>
    <xdr:ext cx="598805" cy="257175"/>
    <xdr:sp macro="" textlink="">
      <xdr:nvSpPr>
        <xdr:cNvPr id="854" name="繰出金最大値テキスト"/>
        <xdr:cNvSpPr txBox="1"/>
      </xdr:nvSpPr>
      <xdr:spPr>
        <a:xfrm>
          <a:off x="21623020" y="118738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131,080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98425</xdr:rowOff>
    </xdr:from>
    <xdr:to>
      <xdr:col>116</xdr:col>
      <xdr:colOff>152400</xdr:colOff>
      <xdr:row>70</xdr:row>
      <xdr:rowOff>98425</xdr:rowOff>
    </xdr:to>
    <xdr:cxnSp macro="">
      <xdr:nvCxnSpPr>
        <xdr:cNvPr id="855" name="直線コネクタ 854"/>
        <xdr:cNvCxnSpPr/>
      </xdr:nvCxnSpPr>
      <xdr:spPr>
        <a:xfrm>
          <a:off x="21488400" y="12099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92710</xdr:rowOff>
    </xdr:from>
    <xdr:to>
      <xdr:col>116</xdr:col>
      <xdr:colOff>63500</xdr:colOff>
      <xdr:row>76</xdr:row>
      <xdr:rowOff>104775</xdr:rowOff>
    </xdr:to>
    <xdr:cxnSp macro="">
      <xdr:nvCxnSpPr>
        <xdr:cNvPr id="856" name="直線コネクタ 855"/>
        <xdr:cNvCxnSpPr/>
      </xdr:nvCxnSpPr>
      <xdr:spPr>
        <a:xfrm flipV="1">
          <a:off x="20759420" y="1312291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121920</xdr:rowOff>
    </xdr:from>
    <xdr:ext cx="534670" cy="264795"/>
    <xdr:sp macro="" textlink="">
      <xdr:nvSpPr>
        <xdr:cNvPr id="857" name="繰出金平均値テキスト"/>
        <xdr:cNvSpPr txBox="1"/>
      </xdr:nvSpPr>
      <xdr:spPr>
        <a:xfrm>
          <a:off x="21623020" y="1315212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143510</xdr:rowOff>
    </xdr:from>
    <xdr:to>
      <xdr:col>116</xdr:col>
      <xdr:colOff>114300</xdr:colOff>
      <xdr:row>77</xdr:row>
      <xdr:rowOff>71755</xdr:rowOff>
    </xdr:to>
    <xdr:sp macro="" textlink="">
      <xdr:nvSpPr>
        <xdr:cNvPr id="858" name="フローチャート: 判断 857"/>
        <xdr:cNvSpPr/>
      </xdr:nvSpPr>
      <xdr:spPr>
        <a:xfrm>
          <a:off x="21521420" y="13173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104775</xdr:rowOff>
    </xdr:from>
    <xdr:to>
      <xdr:col>111</xdr:col>
      <xdr:colOff>177800</xdr:colOff>
      <xdr:row>76</xdr:row>
      <xdr:rowOff>141605</xdr:rowOff>
    </xdr:to>
    <xdr:cxnSp macro="">
      <xdr:nvCxnSpPr>
        <xdr:cNvPr id="859" name="直線コネクタ 858"/>
        <xdr:cNvCxnSpPr/>
      </xdr:nvCxnSpPr>
      <xdr:spPr>
        <a:xfrm flipV="1">
          <a:off x="19890740" y="13134975"/>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56515</xdr:rowOff>
    </xdr:from>
    <xdr:to>
      <xdr:col>112</xdr:col>
      <xdr:colOff>38100</xdr:colOff>
      <xdr:row>76</xdr:row>
      <xdr:rowOff>160655</xdr:rowOff>
    </xdr:to>
    <xdr:sp macro="" textlink="">
      <xdr:nvSpPr>
        <xdr:cNvPr id="860" name="フローチャート: 判断 859"/>
        <xdr:cNvSpPr/>
      </xdr:nvSpPr>
      <xdr:spPr>
        <a:xfrm>
          <a:off x="20708620" y="130867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151130</xdr:rowOff>
    </xdr:from>
    <xdr:ext cx="523240" cy="259715"/>
    <xdr:sp macro="" textlink="">
      <xdr:nvSpPr>
        <xdr:cNvPr id="861" name="テキスト ボックス 860"/>
        <xdr:cNvSpPr txBox="1"/>
      </xdr:nvSpPr>
      <xdr:spPr>
        <a:xfrm>
          <a:off x="20497165" y="13181330"/>
          <a:ext cx="5232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141605</xdr:rowOff>
    </xdr:from>
    <xdr:to>
      <xdr:col>107</xdr:col>
      <xdr:colOff>50800</xdr:colOff>
      <xdr:row>76</xdr:row>
      <xdr:rowOff>147955</xdr:rowOff>
    </xdr:to>
    <xdr:cxnSp macro="">
      <xdr:nvCxnSpPr>
        <xdr:cNvPr id="862" name="直線コネクタ 861"/>
        <xdr:cNvCxnSpPr/>
      </xdr:nvCxnSpPr>
      <xdr:spPr>
        <a:xfrm flipV="1">
          <a:off x="19027140" y="1317180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45085</xdr:rowOff>
    </xdr:from>
    <xdr:to>
      <xdr:col>107</xdr:col>
      <xdr:colOff>101600</xdr:colOff>
      <xdr:row>76</xdr:row>
      <xdr:rowOff>148590</xdr:rowOff>
    </xdr:to>
    <xdr:sp macro="" textlink="">
      <xdr:nvSpPr>
        <xdr:cNvPr id="863" name="フローチャート: 判断 862"/>
        <xdr:cNvSpPr/>
      </xdr:nvSpPr>
      <xdr:spPr>
        <a:xfrm>
          <a:off x="19839940" y="130752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166370</xdr:rowOff>
    </xdr:from>
    <xdr:ext cx="523240" cy="262890"/>
    <xdr:sp macro="" textlink="">
      <xdr:nvSpPr>
        <xdr:cNvPr id="864" name="テキスト ボックス 863"/>
        <xdr:cNvSpPr txBox="1"/>
      </xdr:nvSpPr>
      <xdr:spPr>
        <a:xfrm>
          <a:off x="19633565" y="12853670"/>
          <a:ext cx="5232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147955</xdr:rowOff>
    </xdr:from>
    <xdr:to>
      <xdr:col>102</xdr:col>
      <xdr:colOff>114300</xdr:colOff>
      <xdr:row>76</xdr:row>
      <xdr:rowOff>151130</xdr:rowOff>
    </xdr:to>
    <xdr:cxnSp macro="">
      <xdr:nvCxnSpPr>
        <xdr:cNvPr id="865" name="直線コネクタ 864"/>
        <xdr:cNvCxnSpPr/>
      </xdr:nvCxnSpPr>
      <xdr:spPr>
        <a:xfrm flipV="1">
          <a:off x="18163540" y="1317815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30480</xdr:rowOff>
    </xdr:from>
    <xdr:to>
      <xdr:col>102</xdr:col>
      <xdr:colOff>165100</xdr:colOff>
      <xdr:row>76</xdr:row>
      <xdr:rowOff>135255</xdr:rowOff>
    </xdr:to>
    <xdr:sp macro="" textlink="">
      <xdr:nvSpPr>
        <xdr:cNvPr id="866" name="フローチャート: 判断 865"/>
        <xdr:cNvSpPr/>
      </xdr:nvSpPr>
      <xdr:spPr>
        <a:xfrm>
          <a:off x="18976340" y="130606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151130</xdr:rowOff>
    </xdr:from>
    <xdr:ext cx="527685" cy="259715"/>
    <xdr:sp macro="" textlink="">
      <xdr:nvSpPr>
        <xdr:cNvPr id="867" name="テキスト ボックス 866"/>
        <xdr:cNvSpPr txBox="1"/>
      </xdr:nvSpPr>
      <xdr:spPr>
        <a:xfrm>
          <a:off x="18764885" y="12838430"/>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34290</xdr:rowOff>
    </xdr:from>
    <xdr:to>
      <xdr:col>98</xdr:col>
      <xdr:colOff>38100</xdr:colOff>
      <xdr:row>76</xdr:row>
      <xdr:rowOff>138430</xdr:rowOff>
    </xdr:to>
    <xdr:sp macro="" textlink="">
      <xdr:nvSpPr>
        <xdr:cNvPr id="868" name="フローチャート: 判断 867"/>
        <xdr:cNvSpPr/>
      </xdr:nvSpPr>
      <xdr:spPr>
        <a:xfrm>
          <a:off x="18112740" y="130644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155575</xdr:rowOff>
    </xdr:from>
    <xdr:ext cx="523240" cy="264795"/>
    <xdr:sp macro="" textlink="">
      <xdr:nvSpPr>
        <xdr:cNvPr id="869" name="テキスト ボックス 868"/>
        <xdr:cNvSpPr txBox="1"/>
      </xdr:nvSpPr>
      <xdr:spPr>
        <a:xfrm>
          <a:off x="17901285" y="1284287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7555" cy="264795"/>
    <xdr:sp macro="" textlink="">
      <xdr:nvSpPr>
        <xdr:cNvPr id="870" name="テキスト ボックス 869"/>
        <xdr:cNvSpPr txBox="1"/>
      </xdr:nvSpPr>
      <xdr:spPr>
        <a:xfrm>
          <a:off x="2138680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1" name="テキスト ボックス 870"/>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7555" cy="264795"/>
    <xdr:sp macro="" textlink="">
      <xdr:nvSpPr>
        <xdr:cNvPr id="872" name="テキスト ボックス 871"/>
        <xdr:cNvSpPr txBox="1"/>
      </xdr:nvSpPr>
      <xdr:spPr>
        <a:xfrm>
          <a:off x="1970532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73" name="テキスト ボックス 872"/>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74" name="テキスト ボックス 873"/>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41910</xdr:rowOff>
    </xdr:from>
    <xdr:to>
      <xdr:col>116</xdr:col>
      <xdr:colOff>114300</xdr:colOff>
      <xdr:row>76</xdr:row>
      <xdr:rowOff>144780</xdr:rowOff>
    </xdr:to>
    <xdr:sp macro="" textlink="">
      <xdr:nvSpPr>
        <xdr:cNvPr id="875" name="楕円 874"/>
        <xdr:cNvSpPr/>
      </xdr:nvSpPr>
      <xdr:spPr>
        <a:xfrm>
          <a:off x="21521420" y="130721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65405</xdr:rowOff>
    </xdr:from>
    <xdr:ext cx="534670" cy="257175"/>
    <xdr:sp macro="" textlink="">
      <xdr:nvSpPr>
        <xdr:cNvPr id="876" name="繰出金該当値テキスト"/>
        <xdr:cNvSpPr txBox="1"/>
      </xdr:nvSpPr>
      <xdr:spPr>
        <a:xfrm>
          <a:off x="21623020" y="129241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53340</xdr:rowOff>
    </xdr:from>
    <xdr:to>
      <xdr:col>112</xdr:col>
      <xdr:colOff>38100</xdr:colOff>
      <xdr:row>76</xdr:row>
      <xdr:rowOff>157480</xdr:rowOff>
    </xdr:to>
    <xdr:sp macro="" textlink="">
      <xdr:nvSpPr>
        <xdr:cNvPr id="877" name="楕円 876"/>
        <xdr:cNvSpPr/>
      </xdr:nvSpPr>
      <xdr:spPr>
        <a:xfrm>
          <a:off x="20708620" y="1308354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171450</xdr:rowOff>
    </xdr:from>
    <xdr:ext cx="523240" cy="264795"/>
    <xdr:sp macro="" textlink="">
      <xdr:nvSpPr>
        <xdr:cNvPr id="878" name="テキスト ボックス 877"/>
        <xdr:cNvSpPr txBox="1"/>
      </xdr:nvSpPr>
      <xdr:spPr>
        <a:xfrm>
          <a:off x="20497165" y="12858750"/>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89535</xdr:rowOff>
    </xdr:from>
    <xdr:to>
      <xdr:col>107</xdr:col>
      <xdr:colOff>101600</xdr:colOff>
      <xdr:row>77</xdr:row>
      <xdr:rowOff>18415</xdr:rowOff>
    </xdr:to>
    <xdr:sp macro="" textlink="">
      <xdr:nvSpPr>
        <xdr:cNvPr id="879" name="楕円 878"/>
        <xdr:cNvSpPr/>
      </xdr:nvSpPr>
      <xdr:spPr>
        <a:xfrm>
          <a:off x="19839940" y="131197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9525</xdr:rowOff>
    </xdr:from>
    <xdr:ext cx="523240" cy="257175"/>
    <xdr:sp macro="" textlink="">
      <xdr:nvSpPr>
        <xdr:cNvPr id="880" name="テキスト ボックス 879"/>
        <xdr:cNvSpPr txBox="1"/>
      </xdr:nvSpPr>
      <xdr:spPr>
        <a:xfrm>
          <a:off x="19633565" y="13211175"/>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95885</xdr:rowOff>
    </xdr:from>
    <xdr:to>
      <xdr:col>102</xdr:col>
      <xdr:colOff>165100</xdr:colOff>
      <xdr:row>77</xdr:row>
      <xdr:rowOff>24765</xdr:rowOff>
    </xdr:to>
    <xdr:sp macro="" textlink="">
      <xdr:nvSpPr>
        <xdr:cNvPr id="881" name="楕円 880"/>
        <xdr:cNvSpPr/>
      </xdr:nvSpPr>
      <xdr:spPr>
        <a:xfrm>
          <a:off x="18976340" y="13126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15240</xdr:rowOff>
    </xdr:from>
    <xdr:ext cx="527685" cy="260985"/>
    <xdr:sp macro="" textlink="">
      <xdr:nvSpPr>
        <xdr:cNvPr id="882" name="テキスト ボックス 881"/>
        <xdr:cNvSpPr txBox="1"/>
      </xdr:nvSpPr>
      <xdr:spPr>
        <a:xfrm>
          <a:off x="18764885" y="13216890"/>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100330</xdr:rowOff>
    </xdr:from>
    <xdr:to>
      <xdr:col>98</xdr:col>
      <xdr:colOff>38100</xdr:colOff>
      <xdr:row>77</xdr:row>
      <xdr:rowOff>27940</xdr:rowOff>
    </xdr:to>
    <xdr:sp macro="" textlink="">
      <xdr:nvSpPr>
        <xdr:cNvPr id="883" name="楕円 882"/>
        <xdr:cNvSpPr/>
      </xdr:nvSpPr>
      <xdr:spPr>
        <a:xfrm>
          <a:off x="18112740" y="1313053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19050</xdr:rowOff>
    </xdr:from>
    <xdr:ext cx="523240" cy="257175"/>
    <xdr:sp macro="" textlink="">
      <xdr:nvSpPr>
        <xdr:cNvPr id="884" name="テキスト ボックス 883"/>
        <xdr:cNvSpPr txBox="1"/>
      </xdr:nvSpPr>
      <xdr:spPr>
        <a:xfrm>
          <a:off x="17901285" y="13220700"/>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85" name="正方形/長方形 884"/>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86" name="正方形/長方形 885"/>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87" name="正方形/長方形 886"/>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88" name="正方形/長方形 887"/>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89" name="正方形/長方形 888"/>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0" name="正方形/長方形 889"/>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1" name="正方形/長方形 890"/>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2" name="正方形/長方形 891"/>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2900" cy="222885"/>
    <xdr:sp macro="" textlink="">
      <xdr:nvSpPr>
        <xdr:cNvPr id="893" name="テキスト ボックス 892"/>
        <xdr:cNvSpPr txBox="1"/>
      </xdr:nvSpPr>
      <xdr:spPr>
        <a:xfrm>
          <a:off x="17767300" y="14923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48920"/>
    <xdr:sp macro="" textlink="">
      <xdr:nvSpPr>
        <xdr:cNvPr id="896" name="テキスト ボックス 895"/>
        <xdr:cNvSpPr txBox="1"/>
      </xdr:nvSpPr>
      <xdr:spPr>
        <a:xfrm>
          <a:off x="17561560" y="1611376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7" name="直線コネクタ 896"/>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1935" cy="253365"/>
    <xdr:sp macro="" textlink="">
      <xdr:nvSpPr>
        <xdr:cNvPr id="898" name="テキスト ボックス 897"/>
        <xdr:cNvSpPr txBox="1"/>
      </xdr:nvSpPr>
      <xdr:spPr>
        <a:xfrm>
          <a:off x="17561560" y="14972030"/>
          <a:ext cx="2419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9"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125" cy="259080"/>
    <xdr:sp macro="" textlink="">
      <xdr:nvSpPr>
        <xdr:cNvPr id="910" name="テキスト ボックス 909"/>
        <xdr:cNvSpPr txBox="1"/>
      </xdr:nvSpPr>
      <xdr:spPr>
        <a:xfrm>
          <a:off x="2063496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13" name="テキスト ボックス 912"/>
        <xdr:cNvSpPr txBox="1"/>
      </xdr:nvSpPr>
      <xdr:spPr>
        <a:xfrm>
          <a:off x="197713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16" name="テキスト ボックス 915"/>
        <xdr:cNvSpPr txBox="1"/>
      </xdr:nvSpPr>
      <xdr:spPr>
        <a:xfrm>
          <a:off x="189077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125" cy="259080"/>
    <xdr:sp macro="" textlink="">
      <xdr:nvSpPr>
        <xdr:cNvPr id="918" name="テキスト ボックス 917"/>
        <xdr:cNvSpPr txBox="1"/>
      </xdr:nvSpPr>
      <xdr:spPr>
        <a:xfrm>
          <a:off x="1803908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7555" cy="259080"/>
    <xdr:sp macro="" textlink="">
      <xdr:nvSpPr>
        <xdr:cNvPr id="919" name="テキスト ボックス 918"/>
        <xdr:cNvSpPr txBox="1"/>
      </xdr:nvSpPr>
      <xdr:spPr>
        <a:xfrm>
          <a:off x="2138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7555" cy="259080"/>
    <xdr:sp macro="" textlink="">
      <xdr:nvSpPr>
        <xdr:cNvPr id="921" name="テキスト ボックス 920"/>
        <xdr:cNvSpPr txBox="1"/>
      </xdr:nvSpPr>
      <xdr:spPr>
        <a:xfrm>
          <a:off x="1970532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125" cy="259080"/>
    <xdr:sp macro="" textlink="">
      <xdr:nvSpPr>
        <xdr:cNvPr id="927" name="テキスト ボックス 926"/>
        <xdr:cNvSpPr txBox="1"/>
      </xdr:nvSpPr>
      <xdr:spPr>
        <a:xfrm>
          <a:off x="2063496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29" name="テキスト ボックス 928"/>
        <xdr:cNvSpPr txBox="1"/>
      </xdr:nvSpPr>
      <xdr:spPr>
        <a:xfrm>
          <a:off x="197713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31" name="テキスト ボックス 930"/>
        <xdr:cNvSpPr txBox="1"/>
      </xdr:nvSpPr>
      <xdr:spPr>
        <a:xfrm>
          <a:off x="189077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125" cy="259080"/>
    <xdr:sp macro="" textlink="">
      <xdr:nvSpPr>
        <xdr:cNvPr id="933" name="テキスト ボックス 932"/>
        <xdr:cNvSpPr txBox="1"/>
      </xdr:nvSpPr>
      <xdr:spPr>
        <a:xfrm>
          <a:off x="1803908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t>人件費は、住民一人当たり97,996円となっており、類似団体内平均と比べて一人当たりのコストは高い状況となっている。昨年度よりも増加した主な要因は、人口減少に加え、令和２年度より導入された会計年度任用職員制度に伴い人件費そのものが増加したことによるものである。</a:t>
          </a:r>
        </a:p>
        <a:p>
          <a:r>
            <a:rPr lang="ja-JP" altLang="en-US" sz="800"/>
            <a:t>物件費は、住民一人当たり79,382円となっており、類似団体内平均と比べて一人当たりのコストは低い状況となっている。昨年度よりも減少した主な要因は、令和２年度より導入された会計年度任用職員制度に伴い物件費そのものが減少したことによるものである。</a:t>
          </a:r>
        </a:p>
        <a:p>
          <a:r>
            <a:rPr lang="ja-JP" altLang="en-US" sz="800"/>
            <a:t>扶助費は、住民一人当たり54,733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sz="800"/>
            <a:t>補助費等は、住民一人当たり157,338円となり、類似団体内平均と比べて一人当たりのコストは低い状況となっている。昨年度よりも大幅に増加した主な要因は、新型コロナウイルス感染症対応の緊急経済対策である特別定額給付金給付事業の実施によるものである。</a:t>
          </a:r>
        </a:p>
        <a:p>
          <a:r>
            <a:rPr lang="ja-JP" altLang="en-US" sz="800"/>
            <a:t>普通建設事業費は、住民一人当たり65,343円となっており、類似団体内平均と比べて一人当たりのコストは低い状況となっている。昨年度よりも増加した主な要因は、学校施設環境改善交付金を活用した上野原中学校体育館の大規模改造事業を実施したことなどによるものである。</a:t>
          </a:r>
        </a:p>
        <a:p>
          <a:r>
            <a:rPr lang="ja-JP" altLang="en-US" sz="800"/>
            <a:t>積立金は、住民一人当たり19,578円となっており、類似団体平均や山梨県平均と比べて一人当たりのコストは低い状況となっている。昨年度よりも増加した主な要因は、今後老朽化が進むとみられる道路・橋りょうなどのインフラ資産の更新費用に備えるための、公共施設整備基金への積立てや、ふるさと納税収入の増加に伴い、「ふるさとまちづくり基金」への積立てが増えたことなどによるものである。</a:t>
          </a:r>
        </a:p>
        <a:p>
          <a:r>
            <a:rPr lang="ja-JP" altLang="en-US" sz="800"/>
            <a:t>投資及び出資金は、住民一人当たり5,453円となっており、類似団体平均や山梨県平均と比べて一人当たりのコストは高い状況となっている。昨年度よりも増加した主な要因は、山梨県等東部地域広域水道企業団が実施する上水道事業（生活基盤施設耐震化等交付金事業）に対する出資金が増加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22,607
22,284
170.57
14,648,271
14,102,845
472,664
7,452,206
13,107,975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3365"/>
    <xdr:sp macro="" textlink="">
      <xdr:nvSpPr>
        <xdr:cNvPr id="30" name="テキスト ボックス 29"/>
        <xdr:cNvSpPr txBox="1"/>
      </xdr:nvSpPr>
      <xdr:spPr>
        <a:xfrm>
          <a:off x="683260" y="317690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57175"/>
    <xdr:sp macro="" textlink="">
      <xdr:nvSpPr>
        <xdr:cNvPr id="31" name="テキスト ボックス 30"/>
        <xdr:cNvSpPr txBox="1"/>
      </xdr:nvSpPr>
      <xdr:spPr>
        <a:xfrm>
          <a:off x="683260" y="3494405"/>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2900" cy="222885"/>
    <xdr:sp macro="" textlink="">
      <xdr:nvSpPr>
        <xdr:cNvPr id="40" name="テキスト ボックス 39"/>
        <xdr:cNvSpPr txBox="1"/>
      </xdr:nvSpPr>
      <xdr:spPr>
        <a:xfrm>
          <a:off x="708660" y="4636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143510</xdr:rowOff>
    </xdr:from>
    <xdr:to>
      <xdr:col>28</xdr:col>
      <xdr:colOff>114300</xdr:colOff>
      <xdr:row>38</xdr:row>
      <xdr:rowOff>143510</xdr:rowOff>
    </xdr:to>
    <xdr:cxnSp macro="">
      <xdr:nvCxnSpPr>
        <xdr:cNvPr id="42" name="直線コネクタ 41"/>
        <xdr:cNvCxnSpPr/>
      </xdr:nvCxnSpPr>
      <xdr:spPr>
        <a:xfrm>
          <a:off x="74168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171450</xdr:rowOff>
    </xdr:from>
    <xdr:ext cx="241935" cy="257810"/>
    <xdr:sp macro="" textlink="">
      <xdr:nvSpPr>
        <xdr:cNvPr id="43" name="テキスト ボックス 42"/>
        <xdr:cNvSpPr txBox="1"/>
      </xdr:nvSpPr>
      <xdr:spPr>
        <a:xfrm>
          <a:off x="502920" y="6515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26035</xdr:rowOff>
    </xdr:from>
    <xdr:to>
      <xdr:col>28</xdr:col>
      <xdr:colOff>114300</xdr:colOff>
      <xdr:row>36</xdr:row>
      <xdr:rowOff>26035</xdr:rowOff>
    </xdr:to>
    <xdr:cxnSp macro="">
      <xdr:nvCxnSpPr>
        <xdr:cNvPr id="44" name="直線コネクタ 43"/>
        <xdr:cNvCxnSpPr/>
      </xdr:nvCxnSpPr>
      <xdr:spPr>
        <a:xfrm>
          <a:off x="74168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55880</xdr:rowOff>
    </xdr:from>
    <xdr:ext cx="531495" cy="253365"/>
    <xdr:sp macro="" textlink="">
      <xdr:nvSpPr>
        <xdr:cNvPr id="45" name="テキスト ボックス 44"/>
        <xdr:cNvSpPr txBox="1"/>
      </xdr:nvSpPr>
      <xdr:spPr>
        <a:xfrm>
          <a:off x="225425" y="60566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84455</xdr:rowOff>
    </xdr:from>
    <xdr:to>
      <xdr:col>28</xdr:col>
      <xdr:colOff>114300</xdr:colOff>
      <xdr:row>33</xdr:row>
      <xdr:rowOff>84455</xdr:rowOff>
    </xdr:to>
    <xdr:cxnSp macro="">
      <xdr:nvCxnSpPr>
        <xdr:cNvPr id="46" name="直線コネクタ 45"/>
        <xdr:cNvCxnSpPr/>
      </xdr:nvCxnSpPr>
      <xdr:spPr>
        <a:xfrm>
          <a:off x="74168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114300</xdr:rowOff>
    </xdr:from>
    <xdr:ext cx="531495" cy="257810"/>
    <xdr:sp macro="" textlink="">
      <xdr:nvSpPr>
        <xdr:cNvPr id="47" name="テキスト ボックス 46"/>
        <xdr:cNvSpPr txBox="1"/>
      </xdr:nvSpPr>
      <xdr:spPr>
        <a:xfrm>
          <a:off x="225425" y="5600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30</xdr:row>
      <xdr:rowOff>143510</xdr:rowOff>
    </xdr:from>
    <xdr:to>
      <xdr:col>28</xdr:col>
      <xdr:colOff>114300</xdr:colOff>
      <xdr:row>30</xdr:row>
      <xdr:rowOff>143510</xdr:rowOff>
    </xdr:to>
    <xdr:cxnSp macro="">
      <xdr:nvCxnSpPr>
        <xdr:cNvPr id="48" name="直線コネクタ 47"/>
        <xdr:cNvCxnSpPr/>
      </xdr:nvCxnSpPr>
      <xdr:spPr>
        <a:xfrm>
          <a:off x="74168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171450</xdr:rowOff>
    </xdr:from>
    <xdr:ext cx="531495" cy="257810"/>
    <xdr:sp macro="" textlink="">
      <xdr:nvSpPr>
        <xdr:cNvPr id="49" name="テキスト ボックス 48"/>
        <xdr:cNvSpPr txBox="1"/>
      </xdr:nvSpPr>
      <xdr:spPr>
        <a:xfrm>
          <a:off x="225425" y="5143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0" name="直線コネクタ 49"/>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55880</xdr:rowOff>
    </xdr:from>
    <xdr:ext cx="531495" cy="253365"/>
    <xdr:sp macro="" textlink="">
      <xdr:nvSpPr>
        <xdr:cNvPr id="51" name="テキスト ボックス 50"/>
        <xdr:cNvSpPr txBox="1"/>
      </xdr:nvSpPr>
      <xdr:spPr>
        <a:xfrm>
          <a:off x="225425" y="46850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2"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110490</xdr:rowOff>
    </xdr:from>
    <xdr:to>
      <xdr:col>24</xdr:col>
      <xdr:colOff>62865</xdr:colOff>
      <xdr:row>38</xdr:row>
      <xdr:rowOff>3175</xdr:rowOff>
    </xdr:to>
    <xdr:cxnSp macro="">
      <xdr:nvCxnSpPr>
        <xdr:cNvPr id="53" name="直線コネクタ 52"/>
        <xdr:cNvCxnSpPr/>
      </xdr:nvCxnSpPr>
      <xdr:spPr>
        <a:xfrm flipV="1">
          <a:off x="4511675" y="5596890"/>
          <a:ext cx="1270" cy="921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7620</xdr:rowOff>
    </xdr:from>
    <xdr:ext cx="469900" cy="257175"/>
    <xdr:sp macro="" textlink="">
      <xdr:nvSpPr>
        <xdr:cNvPr id="54" name="議会費最小値テキスト"/>
        <xdr:cNvSpPr txBox="1"/>
      </xdr:nvSpPr>
      <xdr:spPr>
        <a:xfrm>
          <a:off x="4564380" y="6522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3175</xdr:rowOff>
    </xdr:from>
    <xdr:to>
      <xdr:col>24</xdr:col>
      <xdr:colOff>152400</xdr:colOff>
      <xdr:row>38</xdr:row>
      <xdr:rowOff>3175</xdr:rowOff>
    </xdr:to>
    <xdr:cxnSp macro="">
      <xdr:nvCxnSpPr>
        <xdr:cNvPr id="55" name="直線コネクタ 54"/>
        <xdr:cNvCxnSpPr/>
      </xdr:nvCxnSpPr>
      <xdr:spPr>
        <a:xfrm>
          <a:off x="4429760" y="6518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55880</xdr:rowOff>
    </xdr:from>
    <xdr:ext cx="534670" cy="253365"/>
    <xdr:sp macro="" textlink="">
      <xdr:nvSpPr>
        <xdr:cNvPr id="56" name="議会費最大値テキスト"/>
        <xdr:cNvSpPr txBox="1"/>
      </xdr:nvSpPr>
      <xdr:spPr>
        <a:xfrm>
          <a:off x="4564380" y="53708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23,190</a:t>
          </a:r>
          <a:endParaRPr kumimoji="1" lang="ja-JP" altLang="en-US" sz="1000" b="1">
            <a:latin typeface="ＭＳ Ｐゴシック"/>
          </a:endParaRPr>
        </a:p>
      </xdr:txBody>
    </xdr:sp>
    <xdr:clientData/>
  </xdr:oneCellAnchor>
  <xdr:twoCellAnchor>
    <xdr:from>
      <xdr:col>23</xdr:col>
      <xdr:colOff>165100</xdr:colOff>
      <xdr:row>32</xdr:row>
      <xdr:rowOff>110490</xdr:rowOff>
    </xdr:from>
    <xdr:to>
      <xdr:col>24</xdr:col>
      <xdr:colOff>152400</xdr:colOff>
      <xdr:row>32</xdr:row>
      <xdr:rowOff>110490</xdr:rowOff>
    </xdr:to>
    <xdr:cxnSp macro="">
      <xdr:nvCxnSpPr>
        <xdr:cNvPr id="57" name="直線コネクタ 56"/>
        <xdr:cNvCxnSpPr/>
      </xdr:nvCxnSpPr>
      <xdr:spPr>
        <a:xfrm>
          <a:off x="4429760" y="5596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60325</xdr:rowOff>
    </xdr:from>
    <xdr:to>
      <xdr:col>24</xdr:col>
      <xdr:colOff>63500</xdr:colOff>
      <xdr:row>37</xdr:row>
      <xdr:rowOff>66040</xdr:rowOff>
    </xdr:to>
    <xdr:cxnSp macro="">
      <xdr:nvCxnSpPr>
        <xdr:cNvPr id="58" name="直線コネクタ 57"/>
        <xdr:cNvCxnSpPr/>
      </xdr:nvCxnSpPr>
      <xdr:spPr>
        <a:xfrm flipV="1">
          <a:off x="3700780" y="64039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9525</xdr:rowOff>
    </xdr:from>
    <xdr:ext cx="469900" cy="257175"/>
    <xdr:sp macro="" textlink="">
      <xdr:nvSpPr>
        <xdr:cNvPr id="59" name="議会費平均値テキスト"/>
        <xdr:cNvSpPr txBox="1"/>
      </xdr:nvSpPr>
      <xdr:spPr>
        <a:xfrm>
          <a:off x="4564380" y="63531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31750</xdr:rowOff>
    </xdr:from>
    <xdr:to>
      <xdr:col>24</xdr:col>
      <xdr:colOff>114300</xdr:colOff>
      <xdr:row>37</xdr:row>
      <xdr:rowOff>135890</xdr:rowOff>
    </xdr:to>
    <xdr:sp macro="" textlink="">
      <xdr:nvSpPr>
        <xdr:cNvPr id="60" name="フローチャート: 判断 59"/>
        <xdr:cNvSpPr/>
      </xdr:nvSpPr>
      <xdr:spPr>
        <a:xfrm>
          <a:off x="4462780" y="63754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62230</xdr:rowOff>
    </xdr:from>
    <xdr:to>
      <xdr:col>19</xdr:col>
      <xdr:colOff>177800</xdr:colOff>
      <xdr:row>37</xdr:row>
      <xdr:rowOff>66040</xdr:rowOff>
    </xdr:to>
    <xdr:cxnSp macro="">
      <xdr:nvCxnSpPr>
        <xdr:cNvPr id="61" name="直線コネクタ 60"/>
        <xdr:cNvCxnSpPr/>
      </xdr:nvCxnSpPr>
      <xdr:spPr>
        <a:xfrm>
          <a:off x="2832100" y="640588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22225</xdr:rowOff>
    </xdr:from>
    <xdr:to>
      <xdr:col>20</xdr:col>
      <xdr:colOff>38100</xdr:colOff>
      <xdr:row>37</xdr:row>
      <xdr:rowOff>125730</xdr:rowOff>
    </xdr:to>
    <xdr:sp macro="" textlink="">
      <xdr:nvSpPr>
        <xdr:cNvPr id="62" name="フローチャート: 判断 61"/>
        <xdr:cNvSpPr/>
      </xdr:nvSpPr>
      <xdr:spPr>
        <a:xfrm>
          <a:off x="3649980" y="63658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116840</xdr:rowOff>
    </xdr:from>
    <xdr:ext cx="462915" cy="264795"/>
    <xdr:sp macro="" textlink="">
      <xdr:nvSpPr>
        <xdr:cNvPr id="63" name="テキスト ボックス 62"/>
        <xdr:cNvSpPr txBox="1"/>
      </xdr:nvSpPr>
      <xdr:spPr>
        <a:xfrm>
          <a:off x="3470910" y="646049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62230</xdr:rowOff>
    </xdr:from>
    <xdr:to>
      <xdr:col>15</xdr:col>
      <xdr:colOff>50800</xdr:colOff>
      <xdr:row>37</xdr:row>
      <xdr:rowOff>62230</xdr:rowOff>
    </xdr:to>
    <xdr:cxnSp macro="">
      <xdr:nvCxnSpPr>
        <xdr:cNvPr id="64" name="直線コネクタ 63"/>
        <xdr:cNvCxnSpPr/>
      </xdr:nvCxnSpPr>
      <xdr:spPr>
        <a:xfrm>
          <a:off x="1968500" y="64058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26670</xdr:rowOff>
    </xdr:from>
    <xdr:to>
      <xdr:col>15</xdr:col>
      <xdr:colOff>101600</xdr:colOff>
      <xdr:row>37</xdr:row>
      <xdr:rowOff>130175</xdr:rowOff>
    </xdr:to>
    <xdr:sp macro="" textlink="">
      <xdr:nvSpPr>
        <xdr:cNvPr id="65" name="フローチャート: 判断 64"/>
        <xdr:cNvSpPr/>
      </xdr:nvSpPr>
      <xdr:spPr>
        <a:xfrm>
          <a:off x="2781300" y="63703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121920</xdr:rowOff>
    </xdr:from>
    <xdr:ext cx="458470" cy="264795"/>
    <xdr:sp macro="" textlink="">
      <xdr:nvSpPr>
        <xdr:cNvPr id="66" name="テキスト ボックス 65"/>
        <xdr:cNvSpPr txBox="1"/>
      </xdr:nvSpPr>
      <xdr:spPr>
        <a:xfrm>
          <a:off x="2602230" y="6465570"/>
          <a:ext cx="458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62230</xdr:rowOff>
    </xdr:from>
    <xdr:to>
      <xdr:col>10</xdr:col>
      <xdr:colOff>114300</xdr:colOff>
      <xdr:row>37</xdr:row>
      <xdr:rowOff>62230</xdr:rowOff>
    </xdr:to>
    <xdr:cxnSp macro="">
      <xdr:nvCxnSpPr>
        <xdr:cNvPr id="67" name="直線コネクタ 66"/>
        <xdr:cNvCxnSpPr/>
      </xdr:nvCxnSpPr>
      <xdr:spPr>
        <a:xfrm flipV="1">
          <a:off x="1104900" y="64058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30480</xdr:rowOff>
    </xdr:from>
    <xdr:to>
      <xdr:col>10</xdr:col>
      <xdr:colOff>165100</xdr:colOff>
      <xdr:row>37</xdr:row>
      <xdr:rowOff>135255</xdr:rowOff>
    </xdr:to>
    <xdr:sp macro="" textlink="">
      <xdr:nvSpPr>
        <xdr:cNvPr id="68" name="フローチャート: 判断 67"/>
        <xdr:cNvSpPr/>
      </xdr:nvSpPr>
      <xdr:spPr>
        <a:xfrm>
          <a:off x="1917700" y="637413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125095</xdr:rowOff>
    </xdr:from>
    <xdr:ext cx="458470" cy="253365"/>
    <xdr:sp macro="" textlink="">
      <xdr:nvSpPr>
        <xdr:cNvPr id="69" name="テキスト ボックス 68"/>
        <xdr:cNvSpPr txBox="1"/>
      </xdr:nvSpPr>
      <xdr:spPr>
        <a:xfrm>
          <a:off x="1738630" y="6468745"/>
          <a:ext cx="458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29845</xdr:rowOff>
    </xdr:from>
    <xdr:to>
      <xdr:col>6</xdr:col>
      <xdr:colOff>38100</xdr:colOff>
      <xdr:row>37</xdr:row>
      <xdr:rowOff>133350</xdr:rowOff>
    </xdr:to>
    <xdr:sp macro="" textlink="">
      <xdr:nvSpPr>
        <xdr:cNvPr id="70" name="フローチャート: 判断 69"/>
        <xdr:cNvSpPr/>
      </xdr:nvSpPr>
      <xdr:spPr>
        <a:xfrm>
          <a:off x="1054100" y="63734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123825</xdr:rowOff>
    </xdr:from>
    <xdr:ext cx="462915" cy="257175"/>
    <xdr:sp macro="" textlink="">
      <xdr:nvSpPr>
        <xdr:cNvPr id="71" name="テキスト ボックス 70"/>
        <xdr:cNvSpPr txBox="1"/>
      </xdr:nvSpPr>
      <xdr:spPr>
        <a:xfrm>
          <a:off x="875030" y="6467475"/>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7555" cy="264795"/>
    <xdr:sp macro="" textlink="">
      <xdr:nvSpPr>
        <xdr:cNvPr id="72" name="テキスト ボックス 71"/>
        <xdr:cNvSpPr txBox="1"/>
      </xdr:nvSpPr>
      <xdr:spPr>
        <a:xfrm>
          <a:off x="432816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3" name="テキスト ボックス 72"/>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7555" cy="264795"/>
    <xdr:sp macro="" textlink="">
      <xdr:nvSpPr>
        <xdr:cNvPr id="74" name="テキスト ボックス 73"/>
        <xdr:cNvSpPr txBox="1"/>
      </xdr:nvSpPr>
      <xdr:spPr>
        <a:xfrm>
          <a:off x="264668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5" name="テキスト ボックス 74"/>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6" name="テキスト ボックス 75"/>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8890</xdr:rowOff>
    </xdr:from>
    <xdr:to>
      <xdr:col>24</xdr:col>
      <xdr:colOff>114300</xdr:colOff>
      <xdr:row>37</xdr:row>
      <xdr:rowOff>112395</xdr:rowOff>
    </xdr:to>
    <xdr:sp macro="" textlink="">
      <xdr:nvSpPr>
        <xdr:cNvPr id="77" name="楕円 76"/>
        <xdr:cNvSpPr/>
      </xdr:nvSpPr>
      <xdr:spPr>
        <a:xfrm>
          <a:off x="4462780" y="6352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142240</xdr:rowOff>
    </xdr:from>
    <xdr:ext cx="469900" cy="265430"/>
    <xdr:sp macro="" textlink="">
      <xdr:nvSpPr>
        <xdr:cNvPr id="78" name="議会費該当値テキスト"/>
        <xdr:cNvSpPr txBox="1"/>
      </xdr:nvSpPr>
      <xdr:spPr>
        <a:xfrm>
          <a:off x="4564380" y="614299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13335</xdr:rowOff>
    </xdr:from>
    <xdr:to>
      <xdr:col>20</xdr:col>
      <xdr:colOff>38100</xdr:colOff>
      <xdr:row>37</xdr:row>
      <xdr:rowOff>117475</xdr:rowOff>
    </xdr:to>
    <xdr:sp macro="" textlink="">
      <xdr:nvSpPr>
        <xdr:cNvPr id="79" name="楕円 78"/>
        <xdr:cNvSpPr/>
      </xdr:nvSpPr>
      <xdr:spPr>
        <a:xfrm>
          <a:off x="3649980" y="63569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135255</xdr:rowOff>
    </xdr:from>
    <xdr:ext cx="462915" cy="257175"/>
    <xdr:sp macro="" textlink="">
      <xdr:nvSpPr>
        <xdr:cNvPr id="80" name="テキスト ボックス 79"/>
        <xdr:cNvSpPr txBox="1"/>
      </xdr:nvSpPr>
      <xdr:spPr>
        <a:xfrm>
          <a:off x="3470910" y="6136005"/>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10160</xdr:rowOff>
    </xdr:from>
    <xdr:to>
      <xdr:col>15</xdr:col>
      <xdr:colOff>101600</xdr:colOff>
      <xdr:row>37</xdr:row>
      <xdr:rowOff>114300</xdr:rowOff>
    </xdr:to>
    <xdr:sp macro="" textlink="">
      <xdr:nvSpPr>
        <xdr:cNvPr id="81" name="楕円 80"/>
        <xdr:cNvSpPr/>
      </xdr:nvSpPr>
      <xdr:spPr>
        <a:xfrm>
          <a:off x="2781300" y="635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130810</xdr:rowOff>
    </xdr:from>
    <xdr:ext cx="458470" cy="260350"/>
    <xdr:sp macro="" textlink="">
      <xdr:nvSpPr>
        <xdr:cNvPr id="82" name="テキスト ボックス 81"/>
        <xdr:cNvSpPr txBox="1"/>
      </xdr:nvSpPr>
      <xdr:spPr>
        <a:xfrm>
          <a:off x="2602230" y="6131560"/>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10160</xdr:rowOff>
    </xdr:from>
    <xdr:to>
      <xdr:col>10</xdr:col>
      <xdr:colOff>165100</xdr:colOff>
      <xdr:row>37</xdr:row>
      <xdr:rowOff>114300</xdr:rowOff>
    </xdr:to>
    <xdr:sp macro="" textlink="">
      <xdr:nvSpPr>
        <xdr:cNvPr id="83" name="楕円 82"/>
        <xdr:cNvSpPr/>
      </xdr:nvSpPr>
      <xdr:spPr>
        <a:xfrm>
          <a:off x="1917700" y="6353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130810</xdr:rowOff>
    </xdr:from>
    <xdr:ext cx="458470" cy="260350"/>
    <xdr:sp macro="" textlink="">
      <xdr:nvSpPr>
        <xdr:cNvPr id="84" name="テキスト ボックス 83"/>
        <xdr:cNvSpPr txBox="1"/>
      </xdr:nvSpPr>
      <xdr:spPr>
        <a:xfrm>
          <a:off x="1738630" y="6131560"/>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10160</xdr:rowOff>
    </xdr:from>
    <xdr:to>
      <xdr:col>6</xdr:col>
      <xdr:colOff>38100</xdr:colOff>
      <xdr:row>37</xdr:row>
      <xdr:rowOff>114300</xdr:rowOff>
    </xdr:to>
    <xdr:sp macro="" textlink="">
      <xdr:nvSpPr>
        <xdr:cNvPr id="85" name="楕円 84"/>
        <xdr:cNvSpPr/>
      </xdr:nvSpPr>
      <xdr:spPr>
        <a:xfrm>
          <a:off x="1054100" y="6353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130810</xdr:rowOff>
    </xdr:from>
    <xdr:ext cx="462915" cy="260350"/>
    <xdr:sp macro="" textlink="">
      <xdr:nvSpPr>
        <xdr:cNvPr id="86" name="テキスト ボックス 85"/>
        <xdr:cNvSpPr txBox="1"/>
      </xdr:nvSpPr>
      <xdr:spPr>
        <a:xfrm>
          <a:off x="875030" y="613156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87" name="正方形/長方形 86"/>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88" name="正方形/長方形 87"/>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89" name="正方形/長方形 88"/>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0" name="正方形/長方形 89"/>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1" name="正方形/長方形 90"/>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2" name="正方形/長方形 91"/>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3" name="正方形/長方形 92"/>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187,163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4" name="正方形/長方形 93"/>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2900" cy="222885"/>
    <xdr:sp macro="" textlink="">
      <xdr:nvSpPr>
        <xdr:cNvPr id="95" name="テキスト ボックス 94"/>
        <xdr:cNvSpPr txBox="1"/>
      </xdr:nvSpPr>
      <xdr:spPr>
        <a:xfrm>
          <a:off x="708660" y="8065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6" name="直線コネクタ 95"/>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101600</xdr:rowOff>
    </xdr:from>
    <xdr:to>
      <xdr:col>28</xdr:col>
      <xdr:colOff>114300</xdr:colOff>
      <xdr:row>59</xdr:row>
      <xdr:rowOff>101600</xdr:rowOff>
    </xdr:to>
    <xdr:cxnSp macro="">
      <xdr:nvCxnSpPr>
        <xdr:cNvPr id="97" name="直線コネクタ 96"/>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130810</xdr:rowOff>
    </xdr:from>
    <xdr:ext cx="241935" cy="260350"/>
    <xdr:sp macro="" textlink="">
      <xdr:nvSpPr>
        <xdr:cNvPr id="98" name="テキスト ボックス 97"/>
        <xdr:cNvSpPr txBox="1"/>
      </xdr:nvSpPr>
      <xdr:spPr>
        <a:xfrm>
          <a:off x="502920" y="10074910"/>
          <a:ext cx="2419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117475</xdr:rowOff>
    </xdr:from>
    <xdr:to>
      <xdr:col>28</xdr:col>
      <xdr:colOff>114300</xdr:colOff>
      <xdr:row>57</xdr:row>
      <xdr:rowOff>117475</xdr:rowOff>
    </xdr:to>
    <xdr:cxnSp macro="">
      <xdr:nvCxnSpPr>
        <xdr:cNvPr id="99" name="直線コネクタ 98"/>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147320</xdr:rowOff>
    </xdr:from>
    <xdr:ext cx="588645" cy="253365"/>
    <xdr:sp macro="" textlink="">
      <xdr:nvSpPr>
        <xdr:cNvPr id="100" name="テキスト ボックス 99"/>
        <xdr:cNvSpPr txBox="1"/>
      </xdr:nvSpPr>
      <xdr:spPr>
        <a:xfrm>
          <a:off x="166370" y="974852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135255</xdr:rowOff>
    </xdr:from>
    <xdr:to>
      <xdr:col>28</xdr:col>
      <xdr:colOff>114300</xdr:colOff>
      <xdr:row>55</xdr:row>
      <xdr:rowOff>135255</xdr:rowOff>
    </xdr:to>
    <xdr:cxnSp macro="">
      <xdr:nvCxnSpPr>
        <xdr:cNvPr id="101" name="直線コネクタ 100"/>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163830</xdr:rowOff>
    </xdr:from>
    <xdr:ext cx="588645" cy="265430"/>
    <xdr:sp macro="" textlink="">
      <xdr:nvSpPr>
        <xdr:cNvPr id="102" name="テキスト ボックス 101"/>
        <xdr:cNvSpPr txBox="1"/>
      </xdr:nvSpPr>
      <xdr:spPr>
        <a:xfrm>
          <a:off x="166370" y="9422130"/>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151130</xdr:rowOff>
    </xdr:from>
    <xdr:to>
      <xdr:col>28</xdr:col>
      <xdr:colOff>114300</xdr:colOff>
      <xdr:row>53</xdr:row>
      <xdr:rowOff>151130</xdr:rowOff>
    </xdr:to>
    <xdr:cxnSp macro="">
      <xdr:nvCxnSpPr>
        <xdr:cNvPr id="103" name="直線コネクタ 102"/>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6985</xdr:rowOff>
    </xdr:from>
    <xdr:ext cx="588645" cy="257175"/>
    <xdr:sp macro="" textlink="">
      <xdr:nvSpPr>
        <xdr:cNvPr id="104" name="テキスト ボックス 103"/>
        <xdr:cNvSpPr txBox="1"/>
      </xdr:nvSpPr>
      <xdr:spPr>
        <a:xfrm>
          <a:off x="166370" y="9093835"/>
          <a:ext cx="5886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168275</xdr:rowOff>
    </xdr:from>
    <xdr:to>
      <xdr:col>28</xdr:col>
      <xdr:colOff>114300</xdr:colOff>
      <xdr:row>51</xdr:row>
      <xdr:rowOff>168275</xdr:rowOff>
    </xdr:to>
    <xdr:cxnSp macro="">
      <xdr:nvCxnSpPr>
        <xdr:cNvPr id="105" name="直線コネクタ 104"/>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88645" cy="264160"/>
    <xdr:sp macro="" textlink="">
      <xdr:nvSpPr>
        <xdr:cNvPr id="106" name="テキスト ボックス 105"/>
        <xdr:cNvSpPr txBox="1"/>
      </xdr:nvSpPr>
      <xdr:spPr>
        <a:xfrm>
          <a:off x="166370" y="8766810"/>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07" name="直線コネクタ 106"/>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38735</xdr:rowOff>
    </xdr:from>
    <xdr:ext cx="588645" cy="265430"/>
    <xdr:sp macro="" textlink="">
      <xdr:nvSpPr>
        <xdr:cNvPr id="108" name="テキスト ボックス 107"/>
        <xdr:cNvSpPr txBox="1"/>
      </xdr:nvSpPr>
      <xdr:spPr>
        <a:xfrm>
          <a:off x="166370" y="8439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09" name="直線コネクタ 108"/>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88645" cy="253365"/>
    <xdr:sp macro="" textlink="">
      <xdr:nvSpPr>
        <xdr:cNvPr id="110" name="テキスト ボックス 109"/>
        <xdr:cNvSpPr txBox="1"/>
      </xdr:nvSpPr>
      <xdr:spPr>
        <a:xfrm>
          <a:off x="166370" y="8114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1"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12065</xdr:rowOff>
    </xdr:from>
    <xdr:to>
      <xdr:col>24</xdr:col>
      <xdr:colOff>62865</xdr:colOff>
      <xdr:row>56</xdr:row>
      <xdr:rowOff>107315</xdr:rowOff>
    </xdr:to>
    <xdr:cxnSp macro="">
      <xdr:nvCxnSpPr>
        <xdr:cNvPr id="112" name="直線コネクタ 111"/>
        <xdr:cNvCxnSpPr/>
      </xdr:nvCxnSpPr>
      <xdr:spPr>
        <a:xfrm flipV="1">
          <a:off x="4511675" y="8756015"/>
          <a:ext cx="1270" cy="952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598805" cy="253365"/>
    <xdr:sp macro="" textlink="">
      <xdr:nvSpPr>
        <xdr:cNvPr id="113" name="総務費最小値テキスト"/>
        <xdr:cNvSpPr txBox="1"/>
      </xdr:nvSpPr>
      <xdr:spPr>
        <a:xfrm>
          <a:off x="4564380" y="97129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155,443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107315</xdr:rowOff>
    </xdr:from>
    <xdr:to>
      <xdr:col>24</xdr:col>
      <xdr:colOff>152400</xdr:colOff>
      <xdr:row>56</xdr:row>
      <xdr:rowOff>107315</xdr:rowOff>
    </xdr:to>
    <xdr:cxnSp macro="">
      <xdr:nvCxnSpPr>
        <xdr:cNvPr id="114" name="直線コネクタ 113"/>
        <xdr:cNvCxnSpPr/>
      </xdr:nvCxnSpPr>
      <xdr:spPr>
        <a:xfrm>
          <a:off x="4429760" y="9708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133350</xdr:rowOff>
    </xdr:from>
    <xdr:ext cx="598805" cy="259715"/>
    <xdr:sp macro="" textlink="">
      <xdr:nvSpPr>
        <xdr:cNvPr id="115" name="総務費最大値テキスト"/>
        <xdr:cNvSpPr txBox="1"/>
      </xdr:nvSpPr>
      <xdr:spPr>
        <a:xfrm>
          <a:off x="4564380" y="8534400"/>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446,526</a:t>
          </a:r>
          <a:endParaRPr kumimoji="1" lang="ja-JP" altLang="en-US" sz="1000" b="1">
            <a:latin typeface="ＭＳ Ｐゴシック"/>
          </a:endParaRPr>
        </a:p>
      </xdr:txBody>
    </xdr:sp>
    <xdr:clientData/>
  </xdr:oneCellAnchor>
  <xdr:twoCellAnchor>
    <xdr:from>
      <xdr:col>23</xdr:col>
      <xdr:colOff>165100</xdr:colOff>
      <xdr:row>51</xdr:row>
      <xdr:rowOff>12065</xdr:rowOff>
    </xdr:from>
    <xdr:to>
      <xdr:col>24</xdr:col>
      <xdr:colOff>152400</xdr:colOff>
      <xdr:row>51</xdr:row>
      <xdr:rowOff>12065</xdr:rowOff>
    </xdr:to>
    <xdr:cxnSp macro="">
      <xdr:nvCxnSpPr>
        <xdr:cNvPr id="116" name="直線コネクタ 115"/>
        <xdr:cNvCxnSpPr/>
      </xdr:nvCxnSpPr>
      <xdr:spPr>
        <a:xfrm>
          <a:off x="4429760" y="8756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50800</xdr:rowOff>
    </xdr:from>
    <xdr:to>
      <xdr:col>24</xdr:col>
      <xdr:colOff>63500</xdr:colOff>
      <xdr:row>58</xdr:row>
      <xdr:rowOff>106045</xdr:rowOff>
    </xdr:to>
    <xdr:cxnSp macro="">
      <xdr:nvCxnSpPr>
        <xdr:cNvPr id="117" name="直線コネクタ 116"/>
        <xdr:cNvCxnSpPr/>
      </xdr:nvCxnSpPr>
      <xdr:spPr>
        <a:xfrm flipV="1">
          <a:off x="3700780" y="9652000"/>
          <a:ext cx="8128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90170</xdr:rowOff>
    </xdr:from>
    <xdr:ext cx="598805" cy="253365"/>
    <xdr:sp macro="" textlink="">
      <xdr:nvSpPr>
        <xdr:cNvPr id="118" name="総務費平均値テキスト"/>
        <xdr:cNvSpPr txBox="1"/>
      </xdr:nvSpPr>
      <xdr:spPr>
        <a:xfrm>
          <a:off x="4564380" y="934847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66675</xdr:rowOff>
    </xdr:from>
    <xdr:to>
      <xdr:col>24</xdr:col>
      <xdr:colOff>114300</xdr:colOff>
      <xdr:row>55</xdr:row>
      <xdr:rowOff>170815</xdr:rowOff>
    </xdr:to>
    <xdr:sp macro="" textlink="">
      <xdr:nvSpPr>
        <xdr:cNvPr id="119" name="フローチャート: 判断 118"/>
        <xdr:cNvSpPr/>
      </xdr:nvSpPr>
      <xdr:spPr>
        <a:xfrm>
          <a:off x="4462780" y="94964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58</xdr:row>
      <xdr:rowOff>106045</xdr:rowOff>
    </xdr:to>
    <xdr:cxnSp macro="">
      <xdr:nvCxnSpPr>
        <xdr:cNvPr id="120" name="直線コネクタ 119"/>
        <xdr:cNvCxnSpPr/>
      </xdr:nvCxnSpPr>
      <xdr:spPr>
        <a:xfrm>
          <a:off x="2832100" y="1004506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113665</xdr:rowOff>
    </xdr:from>
    <xdr:to>
      <xdr:col>20</xdr:col>
      <xdr:colOff>38100</xdr:colOff>
      <xdr:row>58</xdr:row>
      <xdr:rowOff>42545</xdr:rowOff>
    </xdr:to>
    <xdr:sp macro="" textlink="">
      <xdr:nvSpPr>
        <xdr:cNvPr id="121" name="フローチャート: 判断 120"/>
        <xdr:cNvSpPr/>
      </xdr:nvSpPr>
      <xdr:spPr>
        <a:xfrm>
          <a:off x="3649980" y="98863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59055</xdr:rowOff>
    </xdr:from>
    <xdr:ext cx="523240" cy="264795"/>
    <xdr:sp macro="" textlink="">
      <xdr:nvSpPr>
        <xdr:cNvPr id="122" name="テキスト ボックス 121"/>
        <xdr:cNvSpPr txBox="1"/>
      </xdr:nvSpPr>
      <xdr:spPr>
        <a:xfrm>
          <a:off x="3438525" y="966025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55880</xdr:rowOff>
    </xdr:from>
    <xdr:to>
      <xdr:col>15</xdr:col>
      <xdr:colOff>50800</xdr:colOff>
      <xdr:row>58</xdr:row>
      <xdr:rowOff>100965</xdr:rowOff>
    </xdr:to>
    <xdr:cxnSp macro="">
      <xdr:nvCxnSpPr>
        <xdr:cNvPr id="123" name="直線コネクタ 122"/>
        <xdr:cNvCxnSpPr/>
      </xdr:nvCxnSpPr>
      <xdr:spPr>
        <a:xfrm>
          <a:off x="1968500" y="9999980"/>
          <a:ext cx="8636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128270</xdr:rowOff>
    </xdr:from>
    <xdr:to>
      <xdr:col>15</xdr:col>
      <xdr:colOff>101600</xdr:colOff>
      <xdr:row>58</xdr:row>
      <xdr:rowOff>57150</xdr:rowOff>
    </xdr:to>
    <xdr:sp macro="" textlink="">
      <xdr:nvSpPr>
        <xdr:cNvPr id="124" name="フローチャート: 判断 123"/>
        <xdr:cNvSpPr/>
      </xdr:nvSpPr>
      <xdr:spPr>
        <a:xfrm>
          <a:off x="2781300" y="9900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73660</xdr:rowOff>
    </xdr:from>
    <xdr:ext cx="523240" cy="260350"/>
    <xdr:sp macro="" textlink="">
      <xdr:nvSpPr>
        <xdr:cNvPr id="125" name="テキスト ボックス 124"/>
        <xdr:cNvSpPr txBox="1"/>
      </xdr:nvSpPr>
      <xdr:spPr>
        <a:xfrm>
          <a:off x="2574925" y="9674860"/>
          <a:ext cx="5232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55880</xdr:rowOff>
    </xdr:from>
    <xdr:to>
      <xdr:col>10</xdr:col>
      <xdr:colOff>114300</xdr:colOff>
      <xdr:row>58</xdr:row>
      <xdr:rowOff>81915</xdr:rowOff>
    </xdr:to>
    <xdr:cxnSp macro="">
      <xdr:nvCxnSpPr>
        <xdr:cNvPr id="126" name="直線コネクタ 125"/>
        <xdr:cNvCxnSpPr/>
      </xdr:nvCxnSpPr>
      <xdr:spPr>
        <a:xfrm flipV="1">
          <a:off x="1104900" y="999998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155575</xdr:rowOff>
    </xdr:from>
    <xdr:to>
      <xdr:col>10</xdr:col>
      <xdr:colOff>165100</xdr:colOff>
      <xdr:row>58</xdr:row>
      <xdr:rowOff>83820</xdr:rowOff>
    </xdr:to>
    <xdr:sp macro="" textlink="">
      <xdr:nvSpPr>
        <xdr:cNvPr id="127" name="フローチャート: 判断 126"/>
        <xdr:cNvSpPr/>
      </xdr:nvSpPr>
      <xdr:spPr>
        <a:xfrm>
          <a:off x="1917700" y="9928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100965</xdr:rowOff>
    </xdr:from>
    <xdr:ext cx="527685" cy="257175"/>
    <xdr:sp macro="" textlink="">
      <xdr:nvSpPr>
        <xdr:cNvPr id="128" name="テキスト ボックス 127"/>
        <xdr:cNvSpPr txBox="1"/>
      </xdr:nvSpPr>
      <xdr:spPr>
        <a:xfrm>
          <a:off x="1706245" y="970216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146685</xdr:rowOff>
    </xdr:from>
    <xdr:to>
      <xdr:col>6</xdr:col>
      <xdr:colOff>38100</xdr:colOff>
      <xdr:row>58</xdr:row>
      <xdr:rowOff>75565</xdr:rowOff>
    </xdr:to>
    <xdr:sp macro="" textlink="">
      <xdr:nvSpPr>
        <xdr:cNvPr id="129" name="フローチャート: 判断 128"/>
        <xdr:cNvSpPr/>
      </xdr:nvSpPr>
      <xdr:spPr>
        <a:xfrm>
          <a:off x="1054100" y="99193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92075</xdr:rowOff>
    </xdr:from>
    <xdr:ext cx="523240" cy="260350"/>
    <xdr:sp macro="" textlink="">
      <xdr:nvSpPr>
        <xdr:cNvPr id="130" name="テキスト ボックス 129"/>
        <xdr:cNvSpPr txBox="1"/>
      </xdr:nvSpPr>
      <xdr:spPr>
        <a:xfrm>
          <a:off x="842645" y="9693275"/>
          <a:ext cx="5232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7555" cy="264795"/>
    <xdr:sp macro="" textlink="">
      <xdr:nvSpPr>
        <xdr:cNvPr id="131" name="テキスト ボックス 130"/>
        <xdr:cNvSpPr txBox="1"/>
      </xdr:nvSpPr>
      <xdr:spPr>
        <a:xfrm>
          <a:off x="432816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2" name="テキスト ボックス 131"/>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7555" cy="264795"/>
    <xdr:sp macro="" textlink="">
      <xdr:nvSpPr>
        <xdr:cNvPr id="133" name="テキスト ボックス 132"/>
        <xdr:cNvSpPr txBox="1"/>
      </xdr:nvSpPr>
      <xdr:spPr>
        <a:xfrm>
          <a:off x="264668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4" name="テキスト ボックス 133"/>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5" name="テキスト ボックス 134"/>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171450</xdr:rowOff>
    </xdr:from>
    <xdr:to>
      <xdr:col>24</xdr:col>
      <xdr:colOff>114300</xdr:colOff>
      <xdr:row>56</xdr:row>
      <xdr:rowOff>103505</xdr:rowOff>
    </xdr:to>
    <xdr:sp macro="" textlink="">
      <xdr:nvSpPr>
        <xdr:cNvPr id="136" name="楕円 135"/>
        <xdr:cNvSpPr/>
      </xdr:nvSpPr>
      <xdr:spPr>
        <a:xfrm>
          <a:off x="4462780" y="96012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88265</xdr:rowOff>
    </xdr:from>
    <xdr:ext cx="598805" cy="253365"/>
    <xdr:sp macro="" textlink="">
      <xdr:nvSpPr>
        <xdr:cNvPr id="137" name="総務費該当値テキスト"/>
        <xdr:cNvSpPr txBox="1"/>
      </xdr:nvSpPr>
      <xdr:spPr>
        <a:xfrm>
          <a:off x="4564380" y="95180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172,477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54610</xdr:rowOff>
    </xdr:from>
    <xdr:to>
      <xdr:col>20</xdr:col>
      <xdr:colOff>38100</xdr:colOff>
      <xdr:row>58</xdr:row>
      <xdr:rowOff>158750</xdr:rowOff>
    </xdr:to>
    <xdr:sp macro="" textlink="">
      <xdr:nvSpPr>
        <xdr:cNvPr id="138" name="楕円 137"/>
        <xdr:cNvSpPr/>
      </xdr:nvSpPr>
      <xdr:spPr>
        <a:xfrm>
          <a:off x="3649980" y="99987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149225</xdr:rowOff>
    </xdr:from>
    <xdr:ext cx="523240" cy="253365"/>
    <xdr:sp macro="" textlink="">
      <xdr:nvSpPr>
        <xdr:cNvPr id="139" name="テキスト ボックス 138"/>
        <xdr:cNvSpPr txBox="1"/>
      </xdr:nvSpPr>
      <xdr:spPr>
        <a:xfrm>
          <a:off x="3438525" y="1009332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48260</xdr:rowOff>
    </xdr:from>
    <xdr:to>
      <xdr:col>15</xdr:col>
      <xdr:colOff>101600</xdr:colOff>
      <xdr:row>58</xdr:row>
      <xdr:rowOff>152400</xdr:rowOff>
    </xdr:to>
    <xdr:sp macro="" textlink="">
      <xdr:nvSpPr>
        <xdr:cNvPr id="140" name="楕円 139"/>
        <xdr:cNvSpPr/>
      </xdr:nvSpPr>
      <xdr:spPr>
        <a:xfrm>
          <a:off x="2781300" y="9992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143510</xdr:rowOff>
    </xdr:from>
    <xdr:ext cx="523240" cy="260350"/>
    <xdr:sp macro="" textlink="">
      <xdr:nvSpPr>
        <xdr:cNvPr id="141" name="テキスト ボックス 140"/>
        <xdr:cNvSpPr txBox="1"/>
      </xdr:nvSpPr>
      <xdr:spPr>
        <a:xfrm>
          <a:off x="2574925" y="10087610"/>
          <a:ext cx="5232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3810</xdr:rowOff>
    </xdr:from>
    <xdr:to>
      <xdr:col>10</xdr:col>
      <xdr:colOff>165100</xdr:colOff>
      <xdr:row>58</xdr:row>
      <xdr:rowOff>107315</xdr:rowOff>
    </xdr:to>
    <xdr:sp macro="" textlink="">
      <xdr:nvSpPr>
        <xdr:cNvPr id="142" name="楕円 141"/>
        <xdr:cNvSpPr/>
      </xdr:nvSpPr>
      <xdr:spPr>
        <a:xfrm>
          <a:off x="1917700" y="99479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99060</xdr:rowOff>
    </xdr:from>
    <xdr:ext cx="527685" cy="264795"/>
    <xdr:sp macro="" textlink="">
      <xdr:nvSpPr>
        <xdr:cNvPr id="143" name="テキスト ボックス 142"/>
        <xdr:cNvSpPr txBox="1"/>
      </xdr:nvSpPr>
      <xdr:spPr>
        <a:xfrm>
          <a:off x="1706245" y="1004316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29845</xdr:rowOff>
    </xdr:from>
    <xdr:to>
      <xdr:col>6</xdr:col>
      <xdr:colOff>38100</xdr:colOff>
      <xdr:row>58</xdr:row>
      <xdr:rowOff>133985</xdr:rowOff>
    </xdr:to>
    <xdr:sp macro="" textlink="">
      <xdr:nvSpPr>
        <xdr:cNvPr id="144" name="楕円 143"/>
        <xdr:cNvSpPr/>
      </xdr:nvSpPr>
      <xdr:spPr>
        <a:xfrm>
          <a:off x="1054100" y="99739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124460</xdr:rowOff>
    </xdr:from>
    <xdr:ext cx="523240" cy="253365"/>
    <xdr:sp macro="" textlink="">
      <xdr:nvSpPr>
        <xdr:cNvPr id="145" name="テキスト ボックス 144"/>
        <xdr:cNvSpPr txBox="1"/>
      </xdr:nvSpPr>
      <xdr:spPr>
        <a:xfrm>
          <a:off x="842645" y="1006856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6" name="正方形/長方形 145"/>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7" name="正方形/長方形 146"/>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8" name="正方形/長方形 147"/>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49" name="正方形/長方形 148"/>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0" name="正方形/長方形 149"/>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1" name="正方形/長方形 150"/>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2" name="正方形/長方形 151"/>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3" name="正方形/長方形 152"/>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2900" cy="222885"/>
    <xdr:sp macro="" textlink="">
      <xdr:nvSpPr>
        <xdr:cNvPr id="154" name="テキスト ボックス 153"/>
        <xdr:cNvSpPr txBox="1"/>
      </xdr:nvSpPr>
      <xdr:spPr>
        <a:xfrm>
          <a:off x="708660" y="11494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5" name="直線コネクタ 154"/>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114300</xdr:rowOff>
    </xdr:from>
    <xdr:ext cx="241935" cy="257810"/>
    <xdr:sp macro="" textlink="">
      <xdr:nvSpPr>
        <xdr:cNvPr id="156" name="テキスト ボックス 155"/>
        <xdr:cNvSpPr txBox="1"/>
      </xdr:nvSpPr>
      <xdr:spPr>
        <a:xfrm>
          <a:off x="502920" y="13830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45720</xdr:rowOff>
    </xdr:from>
    <xdr:to>
      <xdr:col>28</xdr:col>
      <xdr:colOff>114300</xdr:colOff>
      <xdr:row>79</xdr:row>
      <xdr:rowOff>45720</xdr:rowOff>
    </xdr:to>
    <xdr:cxnSp macro="">
      <xdr:nvCxnSpPr>
        <xdr:cNvPr id="157" name="直線コネクタ 156"/>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75565</xdr:rowOff>
    </xdr:from>
    <xdr:ext cx="588645" cy="259715"/>
    <xdr:sp macro="" textlink="">
      <xdr:nvSpPr>
        <xdr:cNvPr id="158" name="テキスト ボックス 157"/>
        <xdr:cNvSpPr txBox="1"/>
      </xdr:nvSpPr>
      <xdr:spPr>
        <a:xfrm>
          <a:off x="166370" y="13448665"/>
          <a:ext cx="5886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59" name="直線コネクタ 158"/>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36195</xdr:rowOff>
    </xdr:from>
    <xdr:ext cx="588645" cy="260350"/>
    <xdr:sp macro="" textlink="">
      <xdr:nvSpPr>
        <xdr:cNvPr id="160" name="テキスト ボックス 159"/>
        <xdr:cNvSpPr txBox="1"/>
      </xdr:nvSpPr>
      <xdr:spPr>
        <a:xfrm>
          <a:off x="166370" y="1306639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1" name="直線コネクタ 160"/>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88645" cy="257810"/>
    <xdr:sp macro="" textlink="">
      <xdr:nvSpPr>
        <xdr:cNvPr id="162" name="テキスト ボックス 161"/>
        <xdr:cNvSpPr txBox="1"/>
      </xdr:nvSpPr>
      <xdr:spPr>
        <a:xfrm>
          <a:off x="166370" y="126873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3" name="直線コネクタ 162"/>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133985</xdr:rowOff>
    </xdr:from>
    <xdr:ext cx="588645" cy="264795"/>
    <xdr:sp macro="" textlink="">
      <xdr:nvSpPr>
        <xdr:cNvPr id="164" name="テキスト ボックス 163"/>
        <xdr:cNvSpPr txBox="1"/>
      </xdr:nvSpPr>
      <xdr:spPr>
        <a:xfrm>
          <a:off x="166370" y="1230693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65" name="直線コネクタ 164"/>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94615</xdr:rowOff>
    </xdr:from>
    <xdr:ext cx="588645" cy="260350"/>
    <xdr:sp macro="" textlink="">
      <xdr:nvSpPr>
        <xdr:cNvPr id="166" name="テキスト ボックス 165"/>
        <xdr:cNvSpPr txBox="1"/>
      </xdr:nvSpPr>
      <xdr:spPr>
        <a:xfrm>
          <a:off x="166370" y="11924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7" name="直線コネクタ 166"/>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88645" cy="253365"/>
    <xdr:sp macro="" textlink="">
      <xdr:nvSpPr>
        <xdr:cNvPr id="168" name="テキスト ボックス 167"/>
        <xdr:cNvSpPr txBox="1"/>
      </xdr:nvSpPr>
      <xdr:spPr>
        <a:xfrm>
          <a:off x="166370" y="11543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69"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78</xdr:row>
      <xdr:rowOff>117475</xdr:rowOff>
    </xdr:to>
    <xdr:cxnSp macro="">
      <xdr:nvCxnSpPr>
        <xdr:cNvPr id="170" name="直線コネクタ 169"/>
        <xdr:cNvCxnSpPr/>
      </xdr:nvCxnSpPr>
      <xdr:spPr>
        <a:xfrm flipV="1">
          <a:off x="4511675" y="12232005"/>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121920</xdr:rowOff>
    </xdr:from>
    <xdr:ext cx="598805" cy="264795"/>
    <xdr:sp macro="" textlink="">
      <xdr:nvSpPr>
        <xdr:cNvPr id="171" name="民生費最小値テキスト"/>
        <xdr:cNvSpPr txBox="1"/>
      </xdr:nvSpPr>
      <xdr:spPr>
        <a:xfrm>
          <a:off x="4564380" y="1349502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117475</xdr:rowOff>
    </xdr:from>
    <xdr:to>
      <xdr:col>24</xdr:col>
      <xdr:colOff>152400</xdr:colOff>
      <xdr:row>78</xdr:row>
      <xdr:rowOff>117475</xdr:rowOff>
    </xdr:to>
    <xdr:cxnSp macro="">
      <xdr:nvCxnSpPr>
        <xdr:cNvPr id="172" name="直線コネクタ 171"/>
        <xdr:cNvCxnSpPr/>
      </xdr:nvCxnSpPr>
      <xdr:spPr>
        <a:xfrm>
          <a:off x="4429760" y="13490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4445</xdr:rowOff>
    </xdr:from>
    <xdr:ext cx="598805" cy="265430"/>
    <xdr:sp macro="" textlink="">
      <xdr:nvSpPr>
        <xdr:cNvPr id="173" name="民生費最大値テキスト"/>
        <xdr:cNvSpPr txBox="1"/>
      </xdr:nvSpPr>
      <xdr:spPr>
        <a:xfrm>
          <a:off x="4564380" y="1200594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456,537</a:t>
          </a:r>
          <a:endParaRPr kumimoji="1" lang="ja-JP" altLang="en-US" sz="1000" b="1">
            <a:latin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4" name="直線コネクタ 173"/>
        <xdr:cNvCxnSpPr/>
      </xdr:nvCxnSpPr>
      <xdr:spPr>
        <a:xfrm>
          <a:off x="4429760" y="12232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117475</xdr:rowOff>
    </xdr:from>
    <xdr:to>
      <xdr:col>24</xdr:col>
      <xdr:colOff>63500</xdr:colOff>
      <xdr:row>78</xdr:row>
      <xdr:rowOff>139065</xdr:rowOff>
    </xdr:to>
    <xdr:cxnSp macro="">
      <xdr:nvCxnSpPr>
        <xdr:cNvPr id="175" name="直線コネクタ 174"/>
        <xdr:cNvCxnSpPr/>
      </xdr:nvCxnSpPr>
      <xdr:spPr>
        <a:xfrm flipV="1">
          <a:off x="3700780" y="1349057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140970</xdr:rowOff>
    </xdr:from>
    <xdr:ext cx="598805" cy="265430"/>
    <xdr:sp macro="" textlink="">
      <xdr:nvSpPr>
        <xdr:cNvPr id="176" name="民生費平均値テキスト"/>
        <xdr:cNvSpPr txBox="1"/>
      </xdr:nvSpPr>
      <xdr:spPr>
        <a:xfrm>
          <a:off x="4564380" y="1299972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117475</xdr:rowOff>
    </xdr:from>
    <xdr:to>
      <xdr:col>24</xdr:col>
      <xdr:colOff>114300</xdr:colOff>
      <xdr:row>77</xdr:row>
      <xdr:rowOff>46355</xdr:rowOff>
    </xdr:to>
    <xdr:sp macro="" textlink="">
      <xdr:nvSpPr>
        <xdr:cNvPr id="177" name="フローチャート: 判断 176"/>
        <xdr:cNvSpPr/>
      </xdr:nvSpPr>
      <xdr:spPr>
        <a:xfrm>
          <a:off x="4462780" y="13147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139065</xdr:rowOff>
    </xdr:from>
    <xdr:to>
      <xdr:col>19</xdr:col>
      <xdr:colOff>177800</xdr:colOff>
      <xdr:row>78</xdr:row>
      <xdr:rowOff>149225</xdr:rowOff>
    </xdr:to>
    <xdr:cxnSp macro="">
      <xdr:nvCxnSpPr>
        <xdr:cNvPr id="178" name="直線コネクタ 177"/>
        <xdr:cNvCxnSpPr/>
      </xdr:nvCxnSpPr>
      <xdr:spPr>
        <a:xfrm flipV="1">
          <a:off x="2832100" y="13512165"/>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135890</xdr:rowOff>
    </xdr:from>
    <xdr:to>
      <xdr:col>20</xdr:col>
      <xdr:colOff>38100</xdr:colOff>
      <xdr:row>77</xdr:row>
      <xdr:rowOff>65405</xdr:rowOff>
    </xdr:to>
    <xdr:sp macro="" textlink="">
      <xdr:nvSpPr>
        <xdr:cNvPr id="179" name="フローチャート: 判断 178"/>
        <xdr:cNvSpPr/>
      </xdr:nvSpPr>
      <xdr:spPr>
        <a:xfrm>
          <a:off x="3649980" y="131660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81280</xdr:rowOff>
    </xdr:from>
    <xdr:ext cx="587375" cy="264160"/>
    <xdr:sp macro="" textlink="">
      <xdr:nvSpPr>
        <xdr:cNvPr id="180" name="テキスト ボックス 179"/>
        <xdr:cNvSpPr txBox="1"/>
      </xdr:nvSpPr>
      <xdr:spPr>
        <a:xfrm>
          <a:off x="3406140" y="12940030"/>
          <a:ext cx="587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165100</xdr:rowOff>
    </xdr:from>
    <xdr:to>
      <xdr:col>15</xdr:col>
      <xdr:colOff>50800</xdr:colOff>
      <xdr:row>78</xdr:row>
      <xdr:rowOff>149225</xdr:rowOff>
    </xdr:to>
    <xdr:cxnSp macro="">
      <xdr:nvCxnSpPr>
        <xdr:cNvPr id="181" name="直線コネクタ 180"/>
        <xdr:cNvCxnSpPr/>
      </xdr:nvCxnSpPr>
      <xdr:spPr>
        <a:xfrm>
          <a:off x="1968500" y="13366750"/>
          <a:ext cx="8636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164465</xdr:rowOff>
    </xdr:from>
    <xdr:to>
      <xdr:col>15</xdr:col>
      <xdr:colOff>101600</xdr:colOff>
      <xdr:row>77</xdr:row>
      <xdr:rowOff>93345</xdr:rowOff>
    </xdr:to>
    <xdr:sp macro="" textlink="">
      <xdr:nvSpPr>
        <xdr:cNvPr id="182" name="フローチャート: 判断 181"/>
        <xdr:cNvSpPr/>
      </xdr:nvSpPr>
      <xdr:spPr>
        <a:xfrm>
          <a:off x="2781300" y="131946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110490</xdr:rowOff>
    </xdr:from>
    <xdr:ext cx="591820" cy="261620"/>
    <xdr:sp macro="" textlink="">
      <xdr:nvSpPr>
        <xdr:cNvPr id="183" name="テキスト ボックス 182"/>
        <xdr:cNvSpPr txBox="1"/>
      </xdr:nvSpPr>
      <xdr:spPr>
        <a:xfrm>
          <a:off x="2542540" y="12969240"/>
          <a:ext cx="591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165100</xdr:rowOff>
    </xdr:from>
    <xdr:to>
      <xdr:col>10</xdr:col>
      <xdr:colOff>114300</xdr:colOff>
      <xdr:row>78</xdr:row>
      <xdr:rowOff>13970</xdr:rowOff>
    </xdr:to>
    <xdr:cxnSp macro="">
      <xdr:nvCxnSpPr>
        <xdr:cNvPr id="184" name="直線コネクタ 183"/>
        <xdr:cNvCxnSpPr/>
      </xdr:nvCxnSpPr>
      <xdr:spPr>
        <a:xfrm flipV="1">
          <a:off x="1104900" y="1336675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161925</xdr:rowOff>
    </xdr:from>
    <xdr:to>
      <xdr:col>10</xdr:col>
      <xdr:colOff>165100</xdr:colOff>
      <xdr:row>77</xdr:row>
      <xdr:rowOff>90805</xdr:rowOff>
    </xdr:to>
    <xdr:sp macro="" textlink="">
      <xdr:nvSpPr>
        <xdr:cNvPr id="185" name="フローチャート: 判断 184"/>
        <xdr:cNvSpPr/>
      </xdr:nvSpPr>
      <xdr:spPr>
        <a:xfrm>
          <a:off x="1917700" y="13192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107315</xdr:rowOff>
    </xdr:from>
    <xdr:ext cx="587375" cy="264795"/>
    <xdr:sp macro="" textlink="">
      <xdr:nvSpPr>
        <xdr:cNvPr id="186" name="テキスト ボックス 185"/>
        <xdr:cNvSpPr txBox="1"/>
      </xdr:nvSpPr>
      <xdr:spPr>
        <a:xfrm>
          <a:off x="1673860" y="12966065"/>
          <a:ext cx="587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171450</xdr:rowOff>
    </xdr:from>
    <xdr:to>
      <xdr:col>6</xdr:col>
      <xdr:colOff>38100</xdr:colOff>
      <xdr:row>77</xdr:row>
      <xdr:rowOff>103505</xdr:rowOff>
    </xdr:to>
    <xdr:sp macro="" textlink="">
      <xdr:nvSpPr>
        <xdr:cNvPr id="187" name="フローチャート: 判断 186"/>
        <xdr:cNvSpPr/>
      </xdr:nvSpPr>
      <xdr:spPr>
        <a:xfrm>
          <a:off x="1054100" y="132016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120650</xdr:rowOff>
    </xdr:from>
    <xdr:ext cx="587375" cy="264795"/>
    <xdr:sp macro="" textlink="">
      <xdr:nvSpPr>
        <xdr:cNvPr id="188" name="テキスト ボックス 187"/>
        <xdr:cNvSpPr txBox="1"/>
      </xdr:nvSpPr>
      <xdr:spPr>
        <a:xfrm>
          <a:off x="810260" y="12979400"/>
          <a:ext cx="587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7555" cy="264795"/>
    <xdr:sp macro="" textlink="">
      <xdr:nvSpPr>
        <xdr:cNvPr id="189" name="テキスト ボックス 188"/>
        <xdr:cNvSpPr txBox="1"/>
      </xdr:nvSpPr>
      <xdr:spPr>
        <a:xfrm>
          <a:off x="432816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0" name="テキスト ボックス 189"/>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7555" cy="264795"/>
    <xdr:sp macro="" textlink="">
      <xdr:nvSpPr>
        <xdr:cNvPr id="191" name="テキスト ボックス 190"/>
        <xdr:cNvSpPr txBox="1"/>
      </xdr:nvSpPr>
      <xdr:spPr>
        <a:xfrm>
          <a:off x="264668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2" name="テキスト ボックス 191"/>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3" name="テキスト ボックス 192"/>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66040</xdr:rowOff>
    </xdr:from>
    <xdr:to>
      <xdr:col>24</xdr:col>
      <xdr:colOff>114300</xdr:colOff>
      <xdr:row>78</xdr:row>
      <xdr:rowOff>170180</xdr:rowOff>
    </xdr:to>
    <xdr:sp macro="" textlink="">
      <xdr:nvSpPr>
        <xdr:cNvPr id="194" name="楕円 193"/>
        <xdr:cNvSpPr/>
      </xdr:nvSpPr>
      <xdr:spPr>
        <a:xfrm>
          <a:off x="4462780" y="134391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153670</xdr:rowOff>
    </xdr:from>
    <xdr:ext cx="598805" cy="265430"/>
    <xdr:sp macro="" textlink="">
      <xdr:nvSpPr>
        <xdr:cNvPr id="195" name="民生費該当値テキスト"/>
        <xdr:cNvSpPr txBox="1"/>
      </xdr:nvSpPr>
      <xdr:spPr>
        <a:xfrm>
          <a:off x="4564380" y="133553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86995</xdr:rowOff>
    </xdr:from>
    <xdr:to>
      <xdr:col>20</xdr:col>
      <xdr:colOff>38100</xdr:colOff>
      <xdr:row>79</xdr:row>
      <xdr:rowOff>15240</xdr:rowOff>
    </xdr:to>
    <xdr:sp macro="" textlink="">
      <xdr:nvSpPr>
        <xdr:cNvPr id="196" name="楕円 195"/>
        <xdr:cNvSpPr/>
      </xdr:nvSpPr>
      <xdr:spPr>
        <a:xfrm>
          <a:off x="3649980" y="134600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6985</xdr:rowOff>
    </xdr:from>
    <xdr:ext cx="587375" cy="257175"/>
    <xdr:sp macro="" textlink="">
      <xdr:nvSpPr>
        <xdr:cNvPr id="197" name="テキスト ボックス 196"/>
        <xdr:cNvSpPr txBox="1"/>
      </xdr:nvSpPr>
      <xdr:spPr>
        <a:xfrm>
          <a:off x="3406140" y="13551535"/>
          <a:ext cx="587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97790</xdr:rowOff>
    </xdr:from>
    <xdr:to>
      <xdr:col>15</xdr:col>
      <xdr:colOff>101600</xdr:colOff>
      <xdr:row>79</xdr:row>
      <xdr:rowOff>26035</xdr:rowOff>
    </xdr:to>
    <xdr:sp macro="" textlink="">
      <xdr:nvSpPr>
        <xdr:cNvPr id="198" name="楕円 197"/>
        <xdr:cNvSpPr/>
      </xdr:nvSpPr>
      <xdr:spPr>
        <a:xfrm>
          <a:off x="2781300" y="13470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16510</xdr:rowOff>
    </xdr:from>
    <xdr:ext cx="591820" cy="260350"/>
    <xdr:sp macro="" textlink="">
      <xdr:nvSpPr>
        <xdr:cNvPr id="199" name="テキスト ボックス 198"/>
        <xdr:cNvSpPr txBox="1"/>
      </xdr:nvSpPr>
      <xdr:spPr>
        <a:xfrm>
          <a:off x="2542540" y="13561060"/>
          <a:ext cx="591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113665</xdr:rowOff>
    </xdr:from>
    <xdr:to>
      <xdr:col>10</xdr:col>
      <xdr:colOff>165100</xdr:colOff>
      <xdr:row>78</xdr:row>
      <xdr:rowOff>42545</xdr:rowOff>
    </xdr:to>
    <xdr:sp macro="" textlink="">
      <xdr:nvSpPr>
        <xdr:cNvPr id="200" name="楕円 199"/>
        <xdr:cNvSpPr/>
      </xdr:nvSpPr>
      <xdr:spPr>
        <a:xfrm>
          <a:off x="1917700" y="133153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33020</xdr:rowOff>
    </xdr:from>
    <xdr:ext cx="587375" cy="253365"/>
    <xdr:sp macro="" textlink="">
      <xdr:nvSpPr>
        <xdr:cNvPr id="201" name="テキスト ボックス 200"/>
        <xdr:cNvSpPr txBox="1"/>
      </xdr:nvSpPr>
      <xdr:spPr>
        <a:xfrm>
          <a:off x="1673860" y="13406120"/>
          <a:ext cx="587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137795</xdr:rowOff>
    </xdr:from>
    <xdr:to>
      <xdr:col>6</xdr:col>
      <xdr:colOff>38100</xdr:colOff>
      <xdr:row>78</xdr:row>
      <xdr:rowOff>66675</xdr:rowOff>
    </xdr:to>
    <xdr:sp macro="" textlink="">
      <xdr:nvSpPr>
        <xdr:cNvPr id="202" name="楕円 201"/>
        <xdr:cNvSpPr/>
      </xdr:nvSpPr>
      <xdr:spPr>
        <a:xfrm>
          <a:off x="1054100" y="133394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57150</xdr:rowOff>
    </xdr:from>
    <xdr:ext cx="587375" cy="264795"/>
    <xdr:sp macro="" textlink="">
      <xdr:nvSpPr>
        <xdr:cNvPr id="203" name="テキスト ボックス 202"/>
        <xdr:cNvSpPr txBox="1"/>
      </xdr:nvSpPr>
      <xdr:spPr>
        <a:xfrm>
          <a:off x="810260" y="13430250"/>
          <a:ext cx="587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4" name="正方形/長方形 203"/>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5" name="正方形/長方形 204"/>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6" name="正方形/長方形 205"/>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7" name="正方形/長方形 206"/>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8" name="正方形/長方形 207"/>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09" name="正方形/長方形 208"/>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0" name="正方形/長方形 209"/>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1" name="正方形/長方形 210"/>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2900" cy="222885"/>
    <xdr:sp macro="" textlink="">
      <xdr:nvSpPr>
        <xdr:cNvPr id="212" name="テキスト ボックス 211"/>
        <xdr:cNvSpPr txBox="1"/>
      </xdr:nvSpPr>
      <xdr:spPr>
        <a:xfrm>
          <a:off x="708660" y="14923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935" cy="259080"/>
    <xdr:sp macro="" textlink="">
      <xdr:nvSpPr>
        <xdr:cNvPr id="215" name="テキスト ボックス 214"/>
        <xdr:cNvSpPr txBox="1"/>
      </xdr:nvSpPr>
      <xdr:spPr>
        <a:xfrm>
          <a:off x="50292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48920"/>
    <xdr:sp macro="" textlink="">
      <xdr:nvSpPr>
        <xdr:cNvPr id="219" name="テキスト ボックス 218"/>
        <xdr:cNvSpPr txBox="1"/>
      </xdr:nvSpPr>
      <xdr:spPr>
        <a:xfrm>
          <a:off x="166370" y="1611376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1" name="テキスト ボックス 220"/>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65405</xdr:rowOff>
    </xdr:from>
    <xdr:to>
      <xdr:col>28</xdr:col>
      <xdr:colOff>114300</xdr:colOff>
      <xdr:row>90</xdr:row>
      <xdr:rowOff>65405</xdr:rowOff>
    </xdr:to>
    <xdr:cxnSp macro="">
      <xdr:nvCxnSpPr>
        <xdr:cNvPr id="222" name="直線コネクタ 221"/>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94615</xdr:rowOff>
    </xdr:from>
    <xdr:ext cx="588645" cy="260350"/>
    <xdr:sp macro="" textlink="">
      <xdr:nvSpPr>
        <xdr:cNvPr id="223" name="テキスト ボックス 222"/>
        <xdr:cNvSpPr txBox="1"/>
      </xdr:nvSpPr>
      <xdr:spPr>
        <a:xfrm>
          <a:off x="166370" y="15353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4" name="直線コネクタ 223"/>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88645" cy="253365"/>
    <xdr:sp macro="" textlink="">
      <xdr:nvSpPr>
        <xdr:cNvPr id="225" name="テキスト ボックス 224"/>
        <xdr:cNvSpPr txBox="1"/>
      </xdr:nvSpPr>
      <xdr:spPr>
        <a:xfrm>
          <a:off x="166370" y="14972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6"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98</xdr:row>
      <xdr:rowOff>36195</xdr:rowOff>
    </xdr:to>
    <xdr:cxnSp macro="">
      <xdr:nvCxnSpPr>
        <xdr:cNvPr id="227" name="直線コネクタ 226"/>
        <xdr:cNvCxnSpPr/>
      </xdr:nvCxnSpPr>
      <xdr:spPr>
        <a:xfrm flipV="1">
          <a:off x="4511675" y="1554226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40640</xdr:rowOff>
    </xdr:from>
    <xdr:ext cx="534670" cy="251460"/>
    <xdr:sp macro="" textlink="">
      <xdr:nvSpPr>
        <xdr:cNvPr id="228" name="衛生費最小値テキスト"/>
        <xdr:cNvSpPr txBox="1"/>
      </xdr:nvSpPr>
      <xdr:spPr>
        <a:xfrm>
          <a:off x="4564380" y="16842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36195</xdr:rowOff>
    </xdr:from>
    <xdr:to>
      <xdr:col>24</xdr:col>
      <xdr:colOff>152400</xdr:colOff>
      <xdr:row>98</xdr:row>
      <xdr:rowOff>36195</xdr:rowOff>
    </xdr:to>
    <xdr:cxnSp macro="">
      <xdr:nvCxnSpPr>
        <xdr:cNvPr id="229" name="直線コネクタ 228"/>
        <xdr:cNvCxnSpPr/>
      </xdr:nvCxnSpPr>
      <xdr:spPr>
        <a:xfrm>
          <a:off x="4429760" y="16838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56515</xdr:rowOff>
    </xdr:from>
    <xdr:ext cx="598805" cy="253365"/>
    <xdr:sp macro="" textlink="">
      <xdr:nvSpPr>
        <xdr:cNvPr id="230" name="衛生費最大値テキスト"/>
        <xdr:cNvSpPr txBox="1"/>
      </xdr:nvSpPr>
      <xdr:spPr>
        <a:xfrm>
          <a:off x="4564380" y="153155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194,090</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1" name="直線コネクタ 230"/>
        <xdr:cNvCxnSpPr/>
      </xdr:nvCxnSpPr>
      <xdr:spPr>
        <a:xfrm>
          <a:off x="4429760" y="15542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19050</xdr:rowOff>
    </xdr:from>
    <xdr:to>
      <xdr:col>24</xdr:col>
      <xdr:colOff>63500</xdr:colOff>
      <xdr:row>96</xdr:row>
      <xdr:rowOff>67945</xdr:rowOff>
    </xdr:to>
    <xdr:cxnSp macro="">
      <xdr:nvCxnSpPr>
        <xdr:cNvPr id="232" name="直線コネクタ 231"/>
        <xdr:cNvCxnSpPr/>
      </xdr:nvCxnSpPr>
      <xdr:spPr>
        <a:xfrm flipV="1">
          <a:off x="3700780" y="1647825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6985</xdr:rowOff>
    </xdr:from>
    <xdr:ext cx="534670" cy="250825"/>
    <xdr:sp macro="" textlink="">
      <xdr:nvSpPr>
        <xdr:cNvPr id="233" name="衛生費平均値テキスト"/>
        <xdr:cNvSpPr txBox="1"/>
      </xdr:nvSpPr>
      <xdr:spPr>
        <a:xfrm>
          <a:off x="4564380" y="164661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29210</xdr:rowOff>
    </xdr:from>
    <xdr:to>
      <xdr:col>24</xdr:col>
      <xdr:colOff>114300</xdr:colOff>
      <xdr:row>96</xdr:row>
      <xdr:rowOff>130175</xdr:rowOff>
    </xdr:to>
    <xdr:sp macro="" textlink="">
      <xdr:nvSpPr>
        <xdr:cNvPr id="234" name="フローチャート: 判断 233"/>
        <xdr:cNvSpPr/>
      </xdr:nvSpPr>
      <xdr:spPr>
        <a:xfrm>
          <a:off x="446278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67945</xdr:rowOff>
    </xdr:from>
    <xdr:to>
      <xdr:col>19</xdr:col>
      <xdr:colOff>177800</xdr:colOff>
      <xdr:row>96</xdr:row>
      <xdr:rowOff>89535</xdr:rowOff>
    </xdr:to>
    <xdr:cxnSp macro="">
      <xdr:nvCxnSpPr>
        <xdr:cNvPr id="235" name="直線コネクタ 234"/>
        <xdr:cNvCxnSpPr/>
      </xdr:nvCxnSpPr>
      <xdr:spPr>
        <a:xfrm flipV="1">
          <a:off x="2832100" y="16527145"/>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89535</xdr:rowOff>
    </xdr:from>
    <xdr:to>
      <xdr:col>20</xdr:col>
      <xdr:colOff>38100</xdr:colOff>
      <xdr:row>97</xdr:row>
      <xdr:rowOff>19685</xdr:rowOff>
    </xdr:to>
    <xdr:sp macro="" textlink="">
      <xdr:nvSpPr>
        <xdr:cNvPr id="236" name="フローチャート: 判断 235"/>
        <xdr:cNvSpPr/>
      </xdr:nvSpPr>
      <xdr:spPr>
        <a:xfrm>
          <a:off x="3649980" y="165487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10795</xdr:rowOff>
    </xdr:from>
    <xdr:ext cx="523240" cy="258445"/>
    <xdr:sp macro="" textlink="">
      <xdr:nvSpPr>
        <xdr:cNvPr id="237" name="テキスト ボックス 236"/>
        <xdr:cNvSpPr txBox="1"/>
      </xdr:nvSpPr>
      <xdr:spPr>
        <a:xfrm>
          <a:off x="3438525" y="1664144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89535</xdr:rowOff>
    </xdr:from>
    <xdr:to>
      <xdr:col>15</xdr:col>
      <xdr:colOff>50800</xdr:colOff>
      <xdr:row>96</xdr:row>
      <xdr:rowOff>122555</xdr:rowOff>
    </xdr:to>
    <xdr:cxnSp macro="">
      <xdr:nvCxnSpPr>
        <xdr:cNvPr id="238" name="直線コネクタ 237"/>
        <xdr:cNvCxnSpPr/>
      </xdr:nvCxnSpPr>
      <xdr:spPr>
        <a:xfrm flipV="1">
          <a:off x="1968500" y="1654873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118745</xdr:rowOff>
    </xdr:from>
    <xdr:to>
      <xdr:col>15</xdr:col>
      <xdr:colOff>101600</xdr:colOff>
      <xdr:row>97</xdr:row>
      <xdr:rowOff>48895</xdr:rowOff>
    </xdr:to>
    <xdr:sp macro="" textlink="">
      <xdr:nvSpPr>
        <xdr:cNvPr id="239" name="フローチャート: 判断 238"/>
        <xdr:cNvSpPr/>
      </xdr:nvSpPr>
      <xdr:spPr>
        <a:xfrm>
          <a:off x="27813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40640</xdr:rowOff>
    </xdr:from>
    <xdr:ext cx="523240" cy="251460"/>
    <xdr:sp macro="" textlink="">
      <xdr:nvSpPr>
        <xdr:cNvPr id="240" name="テキスト ボックス 239"/>
        <xdr:cNvSpPr txBox="1"/>
      </xdr:nvSpPr>
      <xdr:spPr>
        <a:xfrm>
          <a:off x="2574925" y="166712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122555</xdr:rowOff>
    </xdr:from>
    <xdr:to>
      <xdr:col>10</xdr:col>
      <xdr:colOff>114300</xdr:colOff>
      <xdr:row>96</xdr:row>
      <xdr:rowOff>139065</xdr:rowOff>
    </xdr:to>
    <xdr:cxnSp macro="">
      <xdr:nvCxnSpPr>
        <xdr:cNvPr id="241" name="直線コネクタ 240"/>
        <xdr:cNvCxnSpPr/>
      </xdr:nvCxnSpPr>
      <xdr:spPr>
        <a:xfrm flipV="1">
          <a:off x="1104900" y="1658175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97790</xdr:rowOff>
    </xdr:from>
    <xdr:to>
      <xdr:col>10</xdr:col>
      <xdr:colOff>165100</xdr:colOff>
      <xdr:row>97</xdr:row>
      <xdr:rowOff>27940</xdr:rowOff>
    </xdr:to>
    <xdr:sp macro="" textlink="">
      <xdr:nvSpPr>
        <xdr:cNvPr id="242" name="フローチャート: 判断 241"/>
        <xdr:cNvSpPr/>
      </xdr:nvSpPr>
      <xdr:spPr>
        <a:xfrm>
          <a:off x="1917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19050</xdr:rowOff>
    </xdr:from>
    <xdr:ext cx="527685" cy="250190"/>
    <xdr:sp macro="" textlink="">
      <xdr:nvSpPr>
        <xdr:cNvPr id="243" name="テキスト ボックス 242"/>
        <xdr:cNvSpPr txBox="1"/>
      </xdr:nvSpPr>
      <xdr:spPr>
        <a:xfrm>
          <a:off x="1706245" y="1664970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107315</xdr:rowOff>
    </xdr:from>
    <xdr:to>
      <xdr:col>6</xdr:col>
      <xdr:colOff>38100</xdr:colOff>
      <xdr:row>97</xdr:row>
      <xdr:rowOff>37465</xdr:rowOff>
    </xdr:to>
    <xdr:sp macro="" textlink="">
      <xdr:nvSpPr>
        <xdr:cNvPr id="244" name="フローチャート: 判断 243"/>
        <xdr:cNvSpPr/>
      </xdr:nvSpPr>
      <xdr:spPr>
        <a:xfrm>
          <a:off x="1054100" y="165665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29210</xdr:rowOff>
    </xdr:from>
    <xdr:ext cx="523240" cy="251460"/>
    <xdr:sp macro="" textlink="">
      <xdr:nvSpPr>
        <xdr:cNvPr id="245" name="テキスト ボックス 244"/>
        <xdr:cNvSpPr txBox="1"/>
      </xdr:nvSpPr>
      <xdr:spPr>
        <a:xfrm>
          <a:off x="842645" y="166598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7555" cy="259080"/>
    <xdr:sp macro="" textlink="">
      <xdr:nvSpPr>
        <xdr:cNvPr id="246" name="テキスト ボックス 245"/>
        <xdr:cNvSpPr txBox="1"/>
      </xdr:nvSpPr>
      <xdr:spPr>
        <a:xfrm>
          <a:off x="432816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7555" cy="259080"/>
    <xdr:sp macro="" textlink="">
      <xdr:nvSpPr>
        <xdr:cNvPr id="248" name="テキスト ボックス 247"/>
        <xdr:cNvSpPr txBox="1"/>
      </xdr:nvSpPr>
      <xdr:spPr>
        <a:xfrm>
          <a:off x="264668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139700</xdr:rowOff>
    </xdr:from>
    <xdr:to>
      <xdr:col>24</xdr:col>
      <xdr:colOff>114300</xdr:colOff>
      <xdr:row>96</xdr:row>
      <xdr:rowOff>69850</xdr:rowOff>
    </xdr:to>
    <xdr:sp macro="" textlink="">
      <xdr:nvSpPr>
        <xdr:cNvPr id="251" name="楕円 250"/>
        <xdr:cNvSpPr/>
      </xdr:nvSpPr>
      <xdr:spPr>
        <a:xfrm>
          <a:off x="446278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162560</xdr:rowOff>
    </xdr:from>
    <xdr:ext cx="534670" cy="259080"/>
    <xdr:sp macro="" textlink="">
      <xdr:nvSpPr>
        <xdr:cNvPr id="252" name="衛生費該当値テキスト"/>
        <xdr:cNvSpPr txBox="1"/>
      </xdr:nvSpPr>
      <xdr:spPr>
        <a:xfrm>
          <a:off x="4564380" y="16278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17780</xdr:rowOff>
    </xdr:from>
    <xdr:to>
      <xdr:col>20</xdr:col>
      <xdr:colOff>38100</xdr:colOff>
      <xdr:row>96</xdr:row>
      <xdr:rowOff>118745</xdr:rowOff>
    </xdr:to>
    <xdr:sp macro="" textlink="">
      <xdr:nvSpPr>
        <xdr:cNvPr id="253" name="楕円 252"/>
        <xdr:cNvSpPr/>
      </xdr:nvSpPr>
      <xdr:spPr>
        <a:xfrm>
          <a:off x="3649980" y="164769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135255</xdr:rowOff>
    </xdr:from>
    <xdr:ext cx="523240" cy="248285"/>
    <xdr:sp macro="" textlink="">
      <xdr:nvSpPr>
        <xdr:cNvPr id="254" name="テキスト ボックス 253"/>
        <xdr:cNvSpPr txBox="1"/>
      </xdr:nvSpPr>
      <xdr:spPr>
        <a:xfrm>
          <a:off x="3438525" y="1625155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38735</xdr:rowOff>
    </xdr:from>
    <xdr:to>
      <xdr:col>15</xdr:col>
      <xdr:colOff>101600</xdr:colOff>
      <xdr:row>96</xdr:row>
      <xdr:rowOff>140335</xdr:rowOff>
    </xdr:to>
    <xdr:sp macro="" textlink="">
      <xdr:nvSpPr>
        <xdr:cNvPr id="255" name="楕円 254"/>
        <xdr:cNvSpPr/>
      </xdr:nvSpPr>
      <xdr:spPr>
        <a:xfrm>
          <a:off x="27813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156845</xdr:rowOff>
    </xdr:from>
    <xdr:ext cx="523240" cy="249555"/>
    <xdr:sp macro="" textlink="">
      <xdr:nvSpPr>
        <xdr:cNvPr id="256" name="テキスト ボックス 255"/>
        <xdr:cNvSpPr txBox="1"/>
      </xdr:nvSpPr>
      <xdr:spPr>
        <a:xfrm>
          <a:off x="2574925" y="1627314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71755</xdr:rowOff>
    </xdr:from>
    <xdr:to>
      <xdr:col>10</xdr:col>
      <xdr:colOff>165100</xdr:colOff>
      <xdr:row>97</xdr:row>
      <xdr:rowOff>1905</xdr:rowOff>
    </xdr:to>
    <xdr:sp macro="" textlink="">
      <xdr:nvSpPr>
        <xdr:cNvPr id="257" name="楕円 256"/>
        <xdr:cNvSpPr/>
      </xdr:nvSpPr>
      <xdr:spPr>
        <a:xfrm>
          <a:off x="1917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18415</xdr:rowOff>
    </xdr:from>
    <xdr:ext cx="527685" cy="250825"/>
    <xdr:sp macro="" textlink="">
      <xdr:nvSpPr>
        <xdr:cNvPr id="258" name="テキスト ボックス 257"/>
        <xdr:cNvSpPr txBox="1"/>
      </xdr:nvSpPr>
      <xdr:spPr>
        <a:xfrm>
          <a:off x="1706245" y="1630616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88265</xdr:rowOff>
    </xdr:from>
    <xdr:to>
      <xdr:col>6</xdr:col>
      <xdr:colOff>38100</xdr:colOff>
      <xdr:row>97</xdr:row>
      <xdr:rowOff>18415</xdr:rowOff>
    </xdr:to>
    <xdr:sp macro="" textlink="">
      <xdr:nvSpPr>
        <xdr:cNvPr id="259" name="楕円 258"/>
        <xdr:cNvSpPr/>
      </xdr:nvSpPr>
      <xdr:spPr>
        <a:xfrm>
          <a:off x="1054100" y="16547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34925</xdr:rowOff>
    </xdr:from>
    <xdr:ext cx="523240" cy="259080"/>
    <xdr:sp macro="" textlink="">
      <xdr:nvSpPr>
        <xdr:cNvPr id="260" name="テキスト ボックス 259"/>
        <xdr:cNvSpPr txBox="1"/>
      </xdr:nvSpPr>
      <xdr:spPr>
        <a:xfrm>
          <a:off x="842645" y="163226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1" name="正方形/長方形 260"/>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2" name="正方形/長方形 261"/>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3" name="正方形/長方形 262"/>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4" name="正方形/長方形 263"/>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5" name="正方形/長方形 264"/>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6" name="正方形/長方形 265"/>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7" name="正方形/長方形 266"/>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8" name="正方形/長方形 267"/>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38455" cy="222885"/>
    <xdr:sp macro="" textlink="">
      <xdr:nvSpPr>
        <xdr:cNvPr id="269" name="テキスト ボックス 268"/>
        <xdr:cNvSpPr txBox="1"/>
      </xdr:nvSpPr>
      <xdr:spPr>
        <a:xfrm>
          <a:off x="6393180" y="4636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0" name="直線コネクタ 269"/>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143510</xdr:rowOff>
    </xdr:from>
    <xdr:to>
      <xdr:col>59</xdr:col>
      <xdr:colOff>50800</xdr:colOff>
      <xdr:row>38</xdr:row>
      <xdr:rowOff>143510</xdr:rowOff>
    </xdr:to>
    <xdr:cxnSp macro="">
      <xdr:nvCxnSpPr>
        <xdr:cNvPr id="271" name="直線コネクタ 270"/>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37490" cy="257810"/>
    <xdr:sp macro="" textlink="">
      <xdr:nvSpPr>
        <xdr:cNvPr id="272" name="テキスト ボックス 271"/>
        <xdr:cNvSpPr txBox="1"/>
      </xdr:nvSpPr>
      <xdr:spPr>
        <a:xfrm>
          <a:off x="6187440" y="6515100"/>
          <a:ext cx="2374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73" name="直線コネクタ 272"/>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55880</xdr:rowOff>
    </xdr:from>
    <xdr:ext cx="455930" cy="253365"/>
    <xdr:sp macro="" textlink="">
      <xdr:nvSpPr>
        <xdr:cNvPr id="274" name="テキスト ボックス 273"/>
        <xdr:cNvSpPr txBox="1"/>
      </xdr:nvSpPr>
      <xdr:spPr>
        <a:xfrm>
          <a:off x="5974080" y="6056630"/>
          <a:ext cx="4559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75" name="直線コネクタ 274"/>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114300</xdr:rowOff>
    </xdr:from>
    <xdr:ext cx="455930" cy="257810"/>
    <xdr:sp macro="" textlink="">
      <xdr:nvSpPr>
        <xdr:cNvPr id="276" name="テキスト ボックス 275"/>
        <xdr:cNvSpPr txBox="1"/>
      </xdr:nvSpPr>
      <xdr:spPr>
        <a:xfrm>
          <a:off x="5974080" y="5600700"/>
          <a:ext cx="4559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77" name="直線コネクタ 276"/>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171450</xdr:rowOff>
    </xdr:from>
    <xdr:ext cx="455930" cy="257810"/>
    <xdr:sp macro="" textlink="">
      <xdr:nvSpPr>
        <xdr:cNvPr id="278" name="テキスト ボックス 277"/>
        <xdr:cNvSpPr txBox="1"/>
      </xdr:nvSpPr>
      <xdr:spPr>
        <a:xfrm>
          <a:off x="5974080" y="5143500"/>
          <a:ext cx="4559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79" name="直線コネクタ 278"/>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55930" cy="253365"/>
    <xdr:sp macro="" textlink="">
      <xdr:nvSpPr>
        <xdr:cNvPr id="280" name="テキスト ボックス 279"/>
        <xdr:cNvSpPr txBox="1"/>
      </xdr:nvSpPr>
      <xdr:spPr>
        <a:xfrm>
          <a:off x="5974080" y="4685030"/>
          <a:ext cx="4559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1"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36830</xdr:rowOff>
    </xdr:from>
    <xdr:to>
      <xdr:col>54</xdr:col>
      <xdr:colOff>185420</xdr:colOff>
      <xdr:row>38</xdr:row>
      <xdr:rowOff>143510</xdr:rowOff>
    </xdr:to>
    <xdr:cxnSp macro="">
      <xdr:nvCxnSpPr>
        <xdr:cNvPr id="282" name="直線コネクタ 281"/>
        <xdr:cNvCxnSpPr/>
      </xdr:nvCxnSpPr>
      <xdr:spPr>
        <a:xfrm flipV="1">
          <a:off x="10198100" y="535178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146685</xdr:rowOff>
    </xdr:from>
    <xdr:ext cx="245110" cy="253365"/>
    <xdr:sp macro="" textlink="">
      <xdr:nvSpPr>
        <xdr:cNvPr id="283" name="労働費最小値テキスト"/>
        <xdr:cNvSpPr txBox="1"/>
      </xdr:nvSpPr>
      <xdr:spPr>
        <a:xfrm>
          <a:off x="10248900" y="6661785"/>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4" name="直線コネクタ 283"/>
        <xdr:cNvCxnSpPr/>
      </xdr:nvCxnSpPr>
      <xdr:spPr>
        <a:xfrm>
          <a:off x="1011428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158750</xdr:rowOff>
    </xdr:from>
    <xdr:ext cx="465455" cy="257175"/>
    <xdr:sp macro="" textlink="">
      <xdr:nvSpPr>
        <xdr:cNvPr id="285" name="労働費最大値テキスト"/>
        <xdr:cNvSpPr txBox="1"/>
      </xdr:nvSpPr>
      <xdr:spPr>
        <a:xfrm>
          <a:off x="10248900" y="51308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5,702</a:t>
          </a:r>
          <a:endParaRPr kumimoji="1" lang="ja-JP" altLang="en-US" sz="1000" b="1">
            <a:latin typeface="ＭＳ Ｐゴシック"/>
          </a:endParaRPr>
        </a:p>
      </xdr:txBody>
    </xdr:sp>
    <xdr:clientData/>
  </xdr:oneCellAnchor>
  <xdr:twoCellAnchor>
    <xdr:from>
      <xdr:col>54</xdr:col>
      <xdr:colOff>101600</xdr:colOff>
      <xdr:row>31</xdr:row>
      <xdr:rowOff>36830</xdr:rowOff>
    </xdr:from>
    <xdr:to>
      <xdr:col>55</xdr:col>
      <xdr:colOff>88900</xdr:colOff>
      <xdr:row>31</xdr:row>
      <xdr:rowOff>36830</xdr:rowOff>
    </xdr:to>
    <xdr:cxnSp macro="">
      <xdr:nvCxnSpPr>
        <xdr:cNvPr id="286" name="直線コネクタ 285"/>
        <xdr:cNvCxnSpPr/>
      </xdr:nvCxnSpPr>
      <xdr:spPr>
        <a:xfrm>
          <a:off x="10114280" y="5351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93345</xdr:rowOff>
    </xdr:from>
    <xdr:to>
      <xdr:col>55</xdr:col>
      <xdr:colOff>0</xdr:colOff>
      <xdr:row>38</xdr:row>
      <xdr:rowOff>98425</xdr:rowOff>
    </xdr:to>
    <xdr:cxnSp macro="">
      <xdr:nvCxnSpPr>
        <xdr:cNvPr id="287" name="直線コネクタ 286"/>
        <xdr:cNvCxnSpPr/>
      </xdr:nvCxnSpPr>
      <xdr:spPr>
        <a:xfrm flipV="1">
          <a:off x="9385300" y="660844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109220</xdr:rowOff>
    </xdr:from>
    <xdr:ext cx="374015" cy="262890"/>
    <xdr:sp macro="" textlink="">
      <xdr:nvSpPr>
        <xdr:cNvPr id="288" name="労働費平均値テキスト"/>
        <xdr:cNvSpPr txBox="1"/>
      </xdr:nvSpPr>
      <xdr:spPr>
        <a:xfrm>
          <a:off x="10248900" y="6281420"/>
          <a:ext cx="37401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86360</xdr:rowOff>
    </xdr:from>
    <xdr:to>
      <xdr:col>55</xdr:col>
      <xdr:colOff>50800</xdr:colOff>
      <xdr:row>38</xdr:row>
      <xdr:rowOff>13970</xdr:rowOff>
    </xdr:to>
    <xdr:sp macro="" textlink="">
      <xdr:nvSpPr>
        <xdr:cNvPr id="289" name="フローチャート: 判断 288"/>
        <xdr:cNvSpPr/>
      </xdr:nvSpPr>
      <xdr:spPr>
        <a:xfrm>
          <a:off x="10152380" y="643001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91440</xdr:rowOff>
    </xdr:from>
    <xdr:to>
      <xdr:col>50</xdr:col>
      <xdr:colOff>114300</xdr:colOff>
      <xdr:row>38</xdr:row>
      <xdr:rowOff>98425</xdr:rowOff>
    </xdr:to>
    <xdr:cxnSp macro="">
      <xdr:nvCxnSpPr>
        <xdr:cNvPr id="290" name="直線コネクタ 289"/>
        <xdr:cNvCxnSpPr/>
      </xdr:nvCxnSpPr>
      <xdr:spPr>
        <a:xfrm>
          <a:off x="8521700" y="660654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81280</xdr:rowOff>
    </xdr:from>
    <xdr:to>
      <xdr:col>50</xdr:col>
      <xdr:colOff>165100</xdr:colOff>
      <xdr:row>38</xdr:row>
      <xdr:rowOff>9525</xdr:rowOff>
    </xdr:to>
    <xdr:sp macro="" textlink="">
      <xdr:nvSpPr>
        <xdr:cNvPr id="291" name="フローチャート: 判断 290"/>
        <xdr:cNvSpPr/>
      </xdr:nvSpPr>
      <xdr:spPr>
        <a:xfrm>
          <a:off x="9334500" y="6424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26670</xdr:rowOff>
    </xdr:from>
    <xdr:ext cx="378460" cy="265430"/>
    <xdr:sp macro="" textlink="">
      <xdr:nvSpPr>
        <xdr:cNvPr id="292" name="テキスト ボックス 291"/>
        <xdr:cNvSpPr txBox="1"/>
      </xdr:nvSpPr>
      <xdr:spPr>
        <a:xfrm>
          <a:off x="9201150" y="61988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35560</xdr:rowOff>
    </xdr:from>
    <xdr:to>
      <xdr:col>45</xdr:col>
      <xdr:colOff>177800</xdr:colOff>
      <xdr:row>38</xdr:row>
      <xdr:rowOff>91440</xdr:rowOff>
    </xdr:to>
    <xdr:cxnSp macro="">
      <xdr:nvCxnSpPr>
        <xdr:cNvPr id="293" name="直線コネクタ 292"/>
        <xdr:cNvCxnSpPr/>
      </xdr:nvCxnSpPr>
      <xdr:spPr>
        <a:xfrm>
          <a:off x="7653020" y="6550660"/>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103505</xdr:rowOff>
    </xdr:from>
    <xdr:to>
      <xdr:col>46</xdr:col>
      <xdr:colOff>38100</xdr:colOff>
      <xdr:row>38</xdr:row>
      <xdr:rowOff>31750</xdr:rowOff>
    </xdr:to>
    <xdr:sp macro="" textlink="">
      <xdr:nvSpPr>
        <xdr:cNvPr id="294" name="フローチャート: 判断 293"/>
        <xdr:cNvSpPr/>
      </xdr:nvSpPr>
      <xdr:spPr>
        <a:xfrm>
          <a:off x="8470900" y="64471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48260</xdr:rowOff>
    </xdr:from>
    <xdr:ext cx="378460" cy="260985"/>
    <xdr:sp macro="" textlink="">
      <xdr:nvSpPr>
        <xdr:cNvPr id="295" name="テキスト ボックス 294"/>
        <xdr:cNvSpPr txBox="1"/>
      </xdr:nvSpPr>
      <xdr:spPr>
        <a:xfrm>
          <a:off x="8337550" y="6220460"/>
          <a:ext cx="378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35560</xdr:rowOff>
    </xdr:from>
    <xdr:to>
      <xdr:col>41</xdr:col>
      <xdr:colOff>50800</xdr:colOff>
      <xdr:row>38</xdr:row>
      <xdr:rowOff>35560</xdr:rowOff>
    </xdr:to>
    <xdr:cxnSp macro="">
      <xdr:nvCxnSpPr>
        <xdr:cNvPr id="296" name="直線コネクタ 295"/>
        <xdr:cNvCxnSpPr/>
      </xdr:nvCxnSpPr>
      <xdr:spPr>
        <a:xfrm>
          <a:off x="6789420" y="65506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100330</xdr:rowOff>
    </xdr:from>
    <xdr:to>
      <xdr:col>41</xdr:col>
      <xdr:colOff>101600</xdr:colOff>
      <xdr:row>38</xdr:row>
      <xdr:rowOff>27940</xdr:rowOff>
    </xdr:to>
    <xdr:sp macro="" textlink="">
      <xdr:nvSpPr>
        <xdr:cNvPr id="297" name="フローチャート: 判断 296"/>
        <xdr:cNvSpPr/>
      </xdr:nvSpPr>
      <xdr:spPr>
        <a:xfrm>
          <a:off x="7602220" y="644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45085</xdr:rowOff>
    </xdr:from>
    <xdr:ext cx="374015" cy="257175"/>
    <xdr:sp macro="" textlink="">
      <xdr:nvSpPr>
        <xdr:cNvPr id="298" name="テキスト ボックス 297"/>
        <xdr:cNvSpPr txBox="1"/>
      </xdr:nvSpPr>
      <xdr:spPr>
        <a:xfrm>
          <a:off x="7468870" y="6217285"/>
          <a:ext cx="374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73660</xdr:rowOff>
    </xdr:from>
    <xdr:to>
      <xdr:col>36</xdr:col>
      <xdr:colOff>165100</xdr:colOff>
      <xdr:row>38</xdr:row>
      <xdr:rowOff>2540</xdr:rowOff>
    </xdr:to>
    <xdr:sp macro="" textlink="">
      <xdr:nvSpPr>
        <xdr:cNvPr id="299" name="フローチャート: 判断 298"/>
        <xdr:cNvSpPr/>
      </xdr:nvSpPr>
      <xdr:spPr>
        <a:xfrm>
          <a:off x="6738620" y="6417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19685</xdr:rowOff>
    </xdr:from>
    <xdr:ext cx="378460" cy="257175"/>
    <xdr:sp macro="" textlink="">
      <xdr:nvSpPr>
        <xdr:cNvPr id="300" name="テキスト ボックス 299"/>
        <xdr:cNvSpPr txBox="1"/>
      </xdr:nvSpPr>
      <xdr:spPr>
        <a:xfrm>
          <a:off x="6605270" y="61918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1" name="テキスト ボックス 300"/>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2" name="テキスト ボックス 301"/>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3" name="テキスト ボックス 302"/>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7555" cy="264795"/>
    <xdr:sp macro="" textlink="">
      <xdr:nvSpPr>
        <xdr:cNvPr id="304" name="テキスト ボックス 303"/>
        <xdr:cNvSpPr txBox="1"/>
      </xdr:nvSpPr>
      <xdr:spPr>
        <a:xfrm>
          <a:off x="746760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5" name="テキスト ボックス 304"/>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41910</xdr:rowOff>
    </xdr:from>
    <xdr:to>
      <xdr:col>55</xdr:col>
      <xdr:colOff>50800</xdr:colOff>
      <xdr:row>38</xdr:row>
      <xdr:rowOff>145415</xdr:rowOff>
    </xdr:to>
    <xdr:sp macro="" textlink="">
      <xdr:nvSpPr>
        <xdr:cNvPr id="306" name="楕円 305"/>
        <xdr:cNvSpPr/>
      </xdr:nvSpPr>
      <xdr:spPr>
        <a:xfrm>
          <a:off x="10152380" y="65570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129540</xdr:rowOff>
    </xdr:from>
    <xdr:ext cx="374015" cy="260985"/>
    <xdr:sp macro="" textlink="">
      <xdr:nvSpPr>
        <xdr:cNvPr id="307" name="労働費該当値テキスト"/>
        <xdr:cNvSpPr txBox="1"/>
      </xdr:nvSpPr>
      <xdr:spPr>
        <a:xfrm>
          <a:off x="10248900" y="6473190"/>
          <a:ext cx="374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46355</xdr:rowOff>
    </xdr:from>
    <xdr:to>
      <xdr:col>50</xdr:col>
      <xdr:colOff>165100</xdr:colOff>
      <xdr:row>38</xdr:row>
      <xdr:rowOff>149860</xdr:rowOff>
    </xdr:to>
    <xdr:sp macro="" textlink="">
      <xdr:nvSpPr>
        <xdr:cNvPr id="308" name="楕円 307"/>
        <xdr:cNvSpPr/>
      </xdr:nvSpPr>
      <xdr:spPr>
        <a:xfrm>
          <a:off x="9334500" y="65614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140970</xdr:rowOff>
    </xdr:from>
    <xdr:ext cx="378460" cy="265430"/>
    <xdr:sp macro="" textlink="">
      <xdr:nvSpPr>
        <xdr:cNvPr id="309" name="テキスト ボックス 308"/>
        <xdr:cNvSpPr txBox="1"/>
      </xdr:nvSpPr>
      <xdr:spPr>
        <a:xfrm>
          <a:off x="9201150" y="66560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39370</xdr:rowOff>
    </xdr:from>
    <xdr:to>
      <xdr:col>46</xdr:col>
      <xdr:colOff>38100</xdr:colOff>
      <xdr:row>38</xdr:row>
      <xdr:rowOff>143510</xdr:rowOff>
    </xdr:to>
    <xdr:sp macro="" textlink="">
      <xdr:nvSpPr>
        <xdr:cNvPr id="310" name="楕円 309"/>
        <xdr:cNvSpPr/>
      </xdr:nvSpPr>
      <xdr:spPr>
        <a:xfrm>
          <a:off x="8470900" y="655447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135255</xdr:rowOff>
    </xdr:from>
    <xdr:ext cx="378460" cy="257175"/>
    <xdr:sp macro="" textlink="">
      <xdr:nvSpPr>
        <xdr:cNvPr id="311" name="テキスト ボックス 310"/>
        <xdr:cNvSpPr txBox="1"/>
      </xdr:nvSpPr>
      <xdr:spPr>
        <a:xfrm>
          <a:off x="8337550" y="66503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159385</xdr:rowOff>
    </xdr:from>
    <xdr:to>
      <xdr:col>41</xdr:col>
      <xdr:colOff>101600</xdr:colOff>
      <xdr:row>38</xdr:row>
      <xdr:rowOff>88265</xdr:rowOff>
    </xdr:to>
    <xdr:sp macro="" textlink="">
      <xdr:nvSpPr>
        <xdr:cNvPr id="312" name="楕円 311"/>
        <xdr:cNvSpPr/>
      </xdr:nvSpPr>
      <xdr:spPr>
        <a:xfrm>
          <a:off x="7602220" y="6503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78740</xdr:rowOff>
    </xdr:from>
    <xdr:ext cx="374015" cy="257175"/>
    <xdr:sp macro="" textlink="">
      <xdr:nvSpPr>
        <xdr:cNvPr id="313" name="テキスト ボックス 312"/>
        <xdr:cNvSpPr txBox="1"/>
      </xdr:nvSpPr>
      <xdr:spPr>
        <a:xfrm>
          <a:off x="7468870" y="6593840"/>
          <a:ext cx="374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159385</xdr:rowOff>
    </xdr:from>
    <xdr:to>
      <xdr:col>36</xdr:col>
      <xdr:colOff>165100</xdr:colOff>
      <xdr:row>38</xdr:row>
      <xdr:rowOff>88265</xdr:rowOff>
    </xdr:to>
    <xdr:sp macro="" textlink="">
      <xdr:nvSpPr>
        <xdr:cNvPr id="314" name="楕円 313"/>
        <xdr:cNvSpPr/>
      </xdr:nvSpPr>
      <xdr:spPr>
        <a:xfrm>
          <a:off x="6738620" y="6503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78740</xdr:rowOff>
    </xdr:from>
    <xdr:ext cx="378460" cy="257175"/>
    <xdr:sp macro="" textlink="">
      <xdr:nvSpPr>
        <xdr:cNvPr id="315" name="テキスト ボックス 314"/>
        <xdr:cNvSpPr txBox="1"/>
      </xdr:nvSpPr>
      <xdr:spPr>
        <a:xfrm>
          <a:off x="6605270" y="65938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16" name="正方形/長方形 315"/>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17" name="正方形/長方形 316"/>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18" name="正方形/長方形 317"/>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19" name="正方形/長方形 318"/>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0" name="正方形/長方形 319"/>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1" name="正方形/長方形 320"/>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2" name="正方形/長方形 321"/>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3" name="正方形/長方形 322"/>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38455" cy="222885"/>
    <xdr:sp macro="" textlink="">
      <xdr:nvSpPr>
        <xdr:cNvPr id="324" name="テキスト ボックス 323"/>
        <xdr:cNvSpPr txBox="1"/>
      </xdr:nvSpPr>
      <xdr:spPr>
        <a:xfrm>
          <a:off x="6393180" y="8065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5" name="直線コネクタ 324"/>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143510</xdr:rowOff>
    </xdr:from>
    <xdr:to>
      <xdr:col>59</xdr:col>
      <xdr:colOff>50800</xdr:colOff>
      <xdr:row>58</xdr:row>
      <xdr:rowOff>143510</xdr:rowOff>
    </xdr:to>
    <xdr:cxnSp macro="">
      <xdr:nvCxnSpPr>
        <xdr:cNvPr id="326" name="直線コネクタ 325"/>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37490" cy="257810"/>
    <xdr:sp macro="" textlink="">
      <xdr:nvSpPr>
        <xdr:cNvPr id="327" name="テキスト ボックス 326"/>
        <xdr:cNvSpPr txBox="1"/>
      </xdr:nvSpPr>
      <xdr:spPr>
        <a:xfrm>
          <a:off x="6187440" y="9944100"/>
          <a:ext cx="2374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28" name="直線コネクタ 327"/>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55880</xdr:rowOff>
    </xdr:from>
    <xdr:ext cx="527050" cy="253365"/>
    <xdr:sp macro="" textlink="">
      <xdr:nvSpPr>
        <xdr:cNvPr id="329" name="テキスト ボックス 328"/>
        <xdr:cNvSpPr txBox="1"/>
      </xdr:nvSpPr>
      <xdr:spPr>
        <a:xfrm>
          <a:off x="5915025" y="948563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84455</xdr:rowOff>
    </xdr:from>
    <xdr:to>
      <xdr:col>59</xdr:col>
      <xdr:colOff>50800</xdr:colOff>
      <xdr:row>53</xdr:row>
      <xdr:rowOff>84455</xdr:rowOff>
    </xdr:to>
    <xdr:cxnSp macro="">
      <xdr:nvCxnSpPr>
        <xdr:cNvPr id="330" name="直線コネクタ 329"/>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114300</xdr:rowOff>
    </xdr:from>
    <xdr:ext cx="527050" cy="257810"/>
    <xdr:sp macro="" textlink="">
      <xdr:nvSpPr>
        <xdr:cNvPr id="331" name="テキスト ボックス 330"/>
        <xdr:cNvSpPr txBox="1"/>
      </xdr:nvSpPr>
      <xdr:spPr>
        <a:xfrm>
          <a:off x="5915025" y="902970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143510</xdr:rowOff>
    </xdr:from>
    <xdr:to>
      <xdr:col>59</xdr:col>
      <xdr:colOff>50800</xdr:colOff>
      <xdr:row>50</xdr:row>
      <xdr:rowOff>143510</xdr:rowOff>
    </xdr:to>
    <xdr:cxnSp macro="">
      <xdr:nvCxnSpPr>
        <xdr:cNvPr id="332" name="直線コネクタ 331"/>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171450</xdr:rowOff>
    </xdr:from>
    <xdr:ext cx="527050" cy="257810"/>
    <xdr:sp macro="" textlink="">
      <xdr:nvSpPr>
        <xdr:cNvPr id="333" name="テキスト ボックス 332"/>
        <xdr:cNvSpPr txBox="1"/>
      </xdr:nvSpPr>
      <xdr:spPr>
        <a:xfrm>
          <a:off x="5915025" y="857250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4" name="直線コネクタ 333"/>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55880</xdr:rowOff>
    </xdr:from>
    <xdr:ext cx="527050" cy="253365"/>
    <xdr:sp macro="" textlink="">
      <xdr:nvSpPr>
        <xdr:cNvPr id="335" name="テキスト ボックス 334"/>
        <xdr:cNvSpPr txBox="1"/>
      </xdr:nvSpPr>
      <xdr:spPr>
        <a:xfrm>
          <a:off x="5915025" y="811403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36"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100330</xdr:rowOff>
    </xdr:from>
    <xdr:to>
      <xdr:col>54</xdr:col>
      <xdr:colOff>185420</xdr:colOff>
      <xdr:row>58</xdr:row>
      <xdr:rowOff>109855</xdr:rowOff>
    </xdr:to>
    <xdr:cxnSp macro="">
      <xdr:nvCxnSpPr>
        <xdr:cNvPr id="337" name="直線コネクタ 336"/>
        <xdr:cNvCxnSpPr/>
      </xdr:nvCxnSpPr>
      <xdr:spPr>
        <a:xfrm flipV="1">
          <a:off x="10198100" y="884428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113665</xdr:rowOff>
    </xdr:from>
    <xdr:ext cx="465455" cy="253365"/>
    <xdr:sp macro="" textlink="">
      <xdr:nvSpPr>
        <xdr:cNvPr id="338" name="農林水産業費最小値テキスト"/>
        <xdr:cNvSpPr txBox="1"/>
      </xdr:nvSpPr>
      <xdr:spPr>
        <a:xfrm>
          <a:off x="10248900" y="1005776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109855</xdr:rowOff>
    </xdr:from>
    <xdr:to>
      <xdr:col>55</xdr:col>
      <xdr:colOff>88900</xdr:colOff>
      <xdr:row>58</xdr:row>
      <xdr:rowOff>109855</xdr:rowOff>
    </xdr:to>
    <xdr:cxnSp macro="">
      <xdr:nvCxnSpPr>
        <xdr:cNvPr id="339" name="直線コネクタ 338"/>
        <xdr:cNvCxnSpPr/>
      </xdr:nvCxnSpPr>
      <xdr:spPr>
        <a:xfrm>
          <a:off x="10114280" y="10053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45085</xdr:rowOff>
    </xdr:from>
    <xdr:ext cx="530225" cy="257175"/>
    <xdr:sp macro="" textlink="">
      <xdr:nvSpPr>
        <xdr:cNvPr id="340" name="農林水産業費最大値テキスト"/>
        <xdr:cNvSpPr txBox="1"/>
      </xdr:nvSpPr>
      <xdr:spPr>
        <a:xfrm>
          <a:off x="10248900" y="861758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54,361</a:t>
          </a:r>
          <a:endParaRPr kumimoji="1" lang="ja-JP" altLang="en-US" sz="1000" b="1">
            <a:latin typeface="ＭＳ Ｐゴシック"/>
          </a:endParaRPr>
        </a:p>
      </xdr:txBody>
    </xdr:sp>
    <xdr:clientData/>
  </xdr:oneCellAnchor>
  <xdr:twoCellAnchor>
    <xdr:from>
      <xdr:col>54</xdr:col>
      <xdr:colOff>101600</xdr:colOff>
      <xdr:row>51</xdr:row>
      <xdr:rowOff>100330</xdr:rowOff>
    </xdr:from>
    <xdr:to>
      <xdr:col>55</xdr:col>
      <xdr:colOff>88900</xdr:colOff>
      <xdr:row>51</xdr:row>
      <xdr:rowOff>100330</xdr:rowOff>
    </xdr:to>
    <xdr:cxnSp macro="">
      <xdr:nvCxnSpPr>
        <xdr:cNvPr id="341" name="直線コネクタ 340"/>
        <xdr:cNvCxnSpPr/>
      </xdr:nvCxnSpPr>
      <xdr:spPr>
        <a:xfrm>
          <a:off x="10114280" y="8844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81280</xdr:rowOff>
    </xdr:from>
    <xdr:to>
      <xdr:col>55</xdr:col>
      <xdr:colOff>0</xdr:colOff>
      <xdr:row>57</xdr:row>
      <xdr:rowOff>88265</xdr:rowOff>
    </xdr:to>
    <xdr:cxnSp macro="">
      <xdr:nvCxnSpPr>
        <xdr:cNvPr id="342" name="直線コネクタ 341"/>
        <xdr:cNvCxnSpPr/>
      </xdr:nvCxnSpPr>
      <xdr:spPr>
        <a:xfrm flipV="1">
          <a:off x="9385300" y="985393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18415</xdr:rowOff>
    </xdr:from>
    <xdr:ext cx="530225" cy="253365"/>
    <xdr:sp macro="" textlink="">
      <xdr:nvSpPr>
        <xdr:cNvPr id="343" name="農林水産業費平均値テキスト"/>
        <xdr:cNvSpPr txBox="1"/>
      </xdr:nvSpPr>
      <xdr:spPr>
        <a:xfrm>
          <a:off x="10248900" y="9448165"/>
          <a:ext cx="530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170180</xdr:rowOff>
    </xdr:from>
    <xdr:to>
      <xdr:col>55</xdr:col>
      <xdr:colOff>50800</xdr:colOff>
      <xdr:row>56</xdr:row>
      <xdr:rowOff>98425</xdr:rowOff>
    </xdr:to>
    <xdr:sp macro="" textlink="">
      <xdr:nvSpPr>
        <xdr:cNvPr id="344" name="フローチャート: 判断 343"/>
        <xdr:cNvSpPr/>
      </xdr:nvSpPr>
      <xdr:spPr>
        <a:xfrm>
          <a:off x="10152380" y="95999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61595</xdr:rowOff>
    </xdr:from>
    <xdr:to>
      <xdr:col>50</xdr:col>
      <xdr:colOff>114300</xdr:colOff>
      <xdr:row>57</xdr:row>
      <xdr:rowOff>88265</xdr:rowOff>
    </xdr:to>
    <xdr:cxnSp macro="">
      <xdr:nvCxnSpPr>
        <xdr:cNvPr id="345" name="直線コネクタ 344"/>
        <xdr:cNvCxnSpPr/>
      </xdr:nvCxnSpPr>
      <xdr:spPr>
        <a:xfrm>
          <a:off x="8521700" y="9834245"/>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25400</xdr:rowOff>
    </xdr:from>
    <xdr:to>
      <xdr:col>50</xdr:col>
      <xdr:colOff>165100</xdr:colOff>
      <xdr:row>56</xdr:row>
      <xdr:rowOff>128905</xdr:rowOff>
    </xdr:to>
    <xdr:sp macro="" textlink="">
      <xdr:nvSpPr>
        <xdr:cNvPr id="346" name="フローチャート: 判断 345"/>
        <xdr:cNvSpPr/>
      </xdr:nvSpPr>
      <xdr:spPr>
        <a:xfrm>
          <a:off x="9334500" y="96266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146685</xdr:rowOff>
    </xdr:from>
    <xdr:ext cx="527685" cy="253365"/>
    <xdr:sp macro="" textlink="">
      <xdr:nvSpPr>
        <xdr:cNvPr id="347" name="テキスト ボックス 346"/>
        <xdr:cNvSpPr txBox="1"/>
      </xdr:nvSpPr>
      <xdr:spPr>
        <a:xfrm>
          <a:off x="9123045" y="940498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43815</xdr:rowOff>
    </xdr:from>
    <xdr:to>
      <xdr:col>45</xdr:col>
      <xdr:colOff>177800</xdr:colOff>
      <xdr:row>57</xdr:row>
      <xdr:rowOff>61595</xdr:rowOff>
    </xdr:to>
    <xdr:cxnSp macro="">
      <xdr:nvCxnSpPr>
        <xdr:cNvPr id="348" name="直線コネクタ 347"/>
        <xdr:cNvCxnSpPr/>
      </xdr:nvCxnSpPr>
      <xdr:spPr>
        <a:xfrm>
          <a:off x="7653020" y="9816465"/>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66675</xdr:rowOff>
    </xdr:from>
    <xdr:to>
      <xdr:col>46</xdr:col>
      <xdr:colOff>38100</xdr:colOff>
      <xdr:row>56</xdr:row>
      <xdr:rowOff>170815</xdr:rowOff>
    </xdr:to>
    <xdr:sp macro="" textlink="">
      <xdr:nvSpPr>
        <xdr:cNvPr id="349" name="フローチャート: 判断 348"/>
        <xdr:cNvSpPr/>
      </xdr:nvSpPr>
      <xdr:spPr>
        <a:xfrm>
          <a:off x="8470900" y="96678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12065</xdr:rowOff>
    </xdr:from>
    <xdr:ext cx="523240" cy="264160"/>
    <xdr:sp macro="" textlink="">
      <xdr:nvSpPr>
        <xdr:cNvPr id="350" name="テキスト ボックス 349"/>
        <xdr:cNvSpPr txBox="1"/>
      </xdr:nvSpPr>
      <xdr:spPr>
        <a:xfrm>
          <a:off x="8259445" y="9441815"/>
          <a:ext cx="5232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43815</xdr:rowOff>
    </xdr:from>
    <xdr:to>
      <xdr:col>41</xdr:col>
      <xdr:colOff>50800</xdr:colOff>
      <xdr:row>57</xdr:row>
      <xdr:rowOff>116205</xdr:rowOff>
    </xdr:to>
    <xdr:cxnSp macro="">
      <xdr:nvCxnSpPr>
        <xdr:cNvPr id="351" name="直線コネクタ 350"/>
        <xdr:cNvCxnSpPr/>
      </xdr:nvCxnSpPr>
      <xdr:spPr>
        <a:xfrm flipV="1">
          <a:off x="6789420" y="9816465"/>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15875</xdr:rowOff>
    </xdr:from>
    <xdr:to>
      <xdr:col>41</xdr:col>
      <xdr:colOff>101600</xdr:colOff>
      <xdr:row>56</xdr:row>
      <xdr:rowOff>120650</xdr:rowOff>
    </xdr:to>
    <xdr:sp macro="" textlink="">
      <xdr:nvSpPr>
        <xdr:cNvPr id="352" name="フローチャート: 判断 351"/>
        <xdr:cNvSpPr/>
      </xdr:nvSpPr>
      <xdr:spPr>
        <a:xfrm>
          <a:off x="7602220" y="96170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137160</xdr:rowOff>
    </xdr:from>
    <xdr:ext cx="523240" cy="257810"/>
    <xdr:sp macro="" textlink="">
      <xdr:nvSpPr>
        <xdr:cNvPr id="353" name="テキスト ボックス 352"/>
        <xdr:cNvSpPr txBox="1"/>
      </xdr:nvSpPr>
      <xdr:spPr>
        <a:xfrm>
          <a:off x="7395845" y="9395460"/>
          <a:ext cx="5232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52070</xdr:rowOff>
    </xdr:from>
    <xdr:to>
      <xdr:col>36</xdr:col>
      <xdr:colOff>165100</xdr:colOff>
      <xdr:row>56</xdr:row>
      <xdr:rowOff>156210</xdr:rowOff>
    </xdr:to>
    <xdr:sp macro="" textlink="">
      <xdr:nvSpPr>
        <xdr:cNvPr id="354" name="フローチャート: 判断 353"/>
        <xdr:cNvSpPr/>
      </xdr:nvSpPr>
      <xdr:spPr>
        <a:xfrm>
          <a:off x="6738620" y="96532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171450</xdr:rowOff>
    </xdr:from>
    <xdr:ext cx="527685" cy="257810"/>
    <xdr:sp macro="" textlink="">
      <xdr:nvSpPr>
        <xdr:cNvPr id="355" name="テキスト ボックス 354"/>
        <xdr:cNvSpPr txBox="1"/>
      </xdr:nvSpPr>
      <xdr:spPr>
        <a:xfrm>
          <a:off x="6527165" y="942975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56" name="テキスト ボックス 355"/>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57" name="テキスト ボックス 356"/>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58" name="テキスト ボックス 357"/>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7555" cy="264795"/>
    <xdr:sp macro="" textlink="">
      <xdr:nvSpPr>
        <xdr:cNvPr id="359" name="テキスト ボックス 358"/>
        <xdr:cNvSpPr txBox="1"/>
      </xdr:nvSpPr>
      <xdr:spPr>
        <a:xfrm>
          <a:off x="746760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0" name="テキスト ボックス 359"/>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29845</xdr:rowOff>
    </xdr:from>
    <xdr:to>
      <xdr:col>55</xdr:col>
      <xdr:colOff>50800</xdr:colOff>
      <xdr:row>57</xdr:row>
      <xdr:rowOff>133350</xdr:rowOff>
    </xdr:to>
    <xdr:sp macro="" textlink="">
      <xdr:nvSpPr>
        <xdr:cNvPr id="361" name="楕円 360"/>
        <xdr:cNvSpPr/>
      </xdr:nvSpPr>
      <xdr:spPr>
        <a:xfrm>
          <a:off x="10152380" y="980249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7620</xdr:rowOff>
    </xdr:from>
    <xdr:ext cx="530225" cy="257175"/>
    <xdr:sp macro="" textlink="">
      <xdr:nvSpPr>
        <xdr:cNvPr id="362" name="農林水産業費該当値テキスト"/>
        <xdr:cNvSpPr txBox="1"/>
      </xdr:nvSpPr>
      <xdr:spPr>
        <a:xfrm>
          <a:off x="10248900" y="978027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35560</xdr:rowOff>
    </xdr:from>
    <xdr:to>
      <xdr:col>50</xdr:col>
      <xdr:colOff>165100</xdr:colOff>
      <xdr:row>57</xdr:row>
      <xdr:rowOff>139700</xdr:rowOff>
    </xdr:to>
    <xdr:sp macro="" textlink="">
      <xdr:nvSpPr>
        <xdr:cNvPr id="363" name="楕円 362"/>
        <xdr:cNvSpPr/>
      </xdr:nvSpPr>
      <xdr:spPr>
        <a:xfrm>
          <a:off x="9334500" y="9808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130175</xdr:rowOff>
    </xdr:from>
    <xdr:ext cx="458470" cy="260350"/>
    <xdr:sp macro="" textlink="">
      <xdr:nvSpPr>
        <xdr:cNvPr id="364" name="テキスト ボックス 363"/>
        <xdr:cNvSpPr txBox="1"/>
      </xdr:nvSpPr>
      <xdr:spPr>
        <a:xfrm>
          <a:off x="9155430" y="9902825"/>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9525</xdr:rowOff>
    </xdr:from>
    <xdr:to>
      <xdr:col>46</xdr:col>
      <xdr:colOff>38100</xdr:colOff>
      <xdr:row>57</xdr:row>
      <xdr:rowOff>113665</xdr:rowOff>
    </xdr:to>
    <xdr:sp macro="" textlink="">
      <xdr:nvSpPr>
        <xdr:cNvPr id="365" name="楕円 364"/>
        <xdr:cNvSpPr/>
      </xdr:nvSpPr>
      <xdr:spPr>
        <a:xfrm>
          <a:off x="8470900" y="978217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104775</xdr:rowOff>
    </xdr:from>
    <xdr:ext cx="523240" cy="260350"/>
    <xdr:sp macro="" textlink="">
      <xdr:nvSpPr>
        <xdr:cNvPr id="366" name="テキスト ボックス 365"/>
        <xdr:cNvSpPr txBox="1"/>
      </xdr:nvSpPr>
      <xdr:spPr>
        <a:xfrm>
          <a:off x="8259445" y="9877425"/>
          <a:ext cx="5232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167005</xdr:rowOff>
    </xdr:from>
    <xdr:to>
      <xdr:col>41</xdr:col>
      <xdr:colOff>101600</xdr:colOff>
      <xdr:row>57</xdr:row>
      <xdr:rowOff>95250</xdr:rowOff>
    </xdr:to>
    <xdr:sp macro="" textlink="">
      <xdr:nvSpPr>
        <xdr:cNvPr id="367" name="楕円 366"/>
        <xdr:cNvSpPr/>
      </xdr:nvSpPr>
      <xdr:spPr>
        <a:xfrm>
          <a:off x="7602220"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86360</xdr:rowOff>
    </xdr:from>
    <xdr:ext cx="523240" cy="260350"/>
    <xdr:sp macro="" textlink="">
      <xdr:nvSpPr>
        <xdr:cNvPr id="368" name="テキスト ボックス 367"/>
        <xdr:cNvSpPr txBox="1"/>
      </xdr:nvSpPr>
      <xdr:spPr>
        <a:xfrm>
          <a:off x="7395845" y="9859010"/>
          <a:ext cx="52324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65405</xdr:rowOff>
    </xdr:from>
    <xdr:to>
      <xdr:col>36</xdr:col>
      <xdr:colOff>165100</xdr:colOff>
      <xdr:row>57</xdr:row>
      <xdr:rowOff>168275</xdr:rowOff>
    </xdr:to>
    <xdr:sp macro="" textlink="">
      <xdr:nvSpPr>
        <xdr:cNvPr id="369" name="楕円 368"/>
        <xdr:cNvSpPr/>
      </xdr:nvSpPr>
      <xdr:spPr>
        <a:xfrm>
          <a:off x="6738620" y="98380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160020</xdr:rowOff>
    </xdr:from>
    <xdr:ext cx="458470" cy="257810"/>
    <xdr:sp macro="" textlink="">
      <xdr:nvSpPr>
        <xdr:cNvPr id="370" name="テキスト ボックス 369"/>
        <xdr:cNvSpPr txBox="1"/>
      </xdr:nvSpPr>
      <xdr:spPr>
        <a:xfrm>
          <a:off x="6559550" y="9932670"/>
          <a:ext cx="458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1" name="正方形/長方形 370"/>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2" name="正方形/長方形 371"/>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3" name="正方形/長方形 372"/>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4" name="正方形/長方形 373"/>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75" name="正方形/長方形 374"/>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76" name="正方形/長方形 375"/>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77" name="正方形/長方形 376"/>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78" name="正方形/長方形 377"/>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38455" cy="222885"/>
    <xdr:sp macro="" textlink="">
      <xdr:nvSpPr>
        <xdr:cNvPr id="379" name="テキスト ボックス 378"/>
        <xdr:cNvSpPr txBox="1"/>
      </xdr:nvSpPr>
      <xdr:spPr>
        <a:xfrm>
          <a:off x="6393180" y="11494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0" name="直線コネクタ 379"/>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101600</xdr:rowOff>
    </xdr:from>
    <xdr:to>
      <xdr:col>59</xdr:col>
      <xdr:colOff>50800</xdr:colOff>
      <xdr:row>79</xdr:row>
      <xdr:rowOff>101600</xdr:rowOff>
    </xdr:to>
    <xdr:cxnSp macro="">
      <xdr:nvCxnSpPr>
        <xdr:cNvPr id="381" name="直線コネクタ 380"/>
        <xdr:cNvCxnSpPr/>
      </xdr:nvCxnSpPr>
      <xdr:spPr>
        <a:xfrm>
          <a:off x="6431280" y="1364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130810</xdr:rowOff>
    </xdr:from>
    <xdr:ext cx="237490" cy="260350"/>
    <xdr:sp macro="" textlink="">
      <xdr:nvSpPr>
        <xdr:cNvPr id="382" name="テキスト ボックス 381"/>
        <xdr:cNvSpPr txBox="1"/>
      </xdr:nvSpPr>
      <xdr:spPr>
        <a:xfrm>
          <a:off x="6187440" y="13503910"/>
          <a:ext cx="2374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117475</xdr:rowOff>
    </xdr:from>
    <xdr:to>
      <xdr:col>59</xdr:col>
      <xdr:colOff>50800</xdr:colOff>
      <xdr:row>77</xdr:row>
      <xdr:rowOff>117475</xdr:rowOff>
    </xdr:to>
    <xdr:cxnSp macro="">
      <xdr:nvCxnSpPr>
        <xdr:cNvPr id="383" name="直線コネクタ 382"/>
        <xdr:cNvCxnSpPr/>
      </xdr:nvCxnSpPr>
      <xdr:spPr>
        <a:xfrm>
          <a:off x="6431280" y="13319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147320</xdr:rowOff>
    </xdr:from>
    <xdr:ext cx="527050" cy="253365"/>
    <xdr:sp macro="" textlink="">
      <xdr:nvSpPr>
        <xdr:cNvPr id="384" name="テキスト ボックス 383"/>
        <xdr:cNvSpPr txBox="1"/>
      </xdr:nvSpPr>
      <xdr:spPr>
        <a:xfrm>
          <a:off x="5915025" y="1317752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135255</xdr:rowOff>
    </xdr:from>
    <xdr:to>
      <xdr:col>59</xdr:col>
      <xdr:colOff>50800</xdr:colOff>
      <xdr:row>75</xdr:row>
      <xdr:rowOff>135255</xdr:rowOff>
    </xdr:to>
    <xdr:cxnSp macro="">
      <xdr:nvCxnSpPr>
        <xdr:cNvPr id="385" name="直線コネクタ 384"/>
        <xdr:cNvCxnSpPr/>
      </xdr:nvCxnSpPr>
      <xdr:spPr>
        <a:xfrm>
          <a:off x="6431280" y="12994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163830</xdr:rowOff>
    </xdr:from>
    <xdr:ext cx="527050" cy="265430"/>
    <xdr:sp macro="" textlink="">
      <xdr:nvSpPr>
        <xdr:cNvPr id="386" name="テキスト ボックス 385"/>
        <xdr:cNvSpPr txBox="1"/>
      </xdr:nvSpPr>
      <xdr:spPr>
        <a:xfrm>
          <a:off x="5915025" y="12851130"/>
          <a:ext cx="5270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151130</xdr:rowOff>
    </xdr:from>
    <xdr:to>
      <xdr:col>59</xdr:col>
      <xdr:colOff>50800</xdr:colOff>
      <xdr:row>73</xdr:row>
      <xdr:rowOff>151130</xdr:rowOff>
    </xdr:to>
    <xdr:cxnSp macro="">
      <xdr:nvCxnSpPr>
        <xdr:cNvPr id="387" name="直線コネクタ 386"/>
        <xdr:cNvCxnSpPr/>
      </xdr:nvCxnSpPr>
      <xdr:spPr>
        <a:xfrm>
          <a:off x="6431280" y="12666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6985</xdr:rowOff>
    </xdr:from>
    <xdr:ext cx="527050" cy="257175"/>
    <xdr:sp macro="" textlink="">
      <xdr:nvSpPr>
        <xdr:cNvPr id="388" name="テキスト ボックス 387"/>
        <xdr:cNvSpPr txBox="1"/>
      </xdr:nvSpPr>
      <xdr:spPr>
        <a:xfrm>
          <a:off x="5915025" y="12522835"/>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168275</xdr:rowOff>
    </xdr:from>
    <xdr:to>
      <xdr:col>59</xdr:col>
      <xdr:colOff>50800</xdr:colOff>
      <xdr:row>71</xdr:row>
      <xdr:rowOff>168275</xdr:rowOff>
    </xdr:to>
    <xdr:cxnSp macro="">
      <xdr:nvCxnSpPr>
        <xdr:cNvPr id="389" name="直線コネクタ 388"/>
        <xdr:cNvCxnSpPr/>
      </xdr:nvCxnSpPr>
      <xdr:spPr>
        <a:xfrm>
          <a:off x="6431280" y="12341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22860</xdr:rowOff>
    </xdr:from>
    <xdr:ext cx="527050" cy="264160"/>
    <xdr:sp macro="" textlink="">
      <xdr:nvSpPr>
        <xdr:cNvPr id="390" name="テキスト ボックス 389"/>
        <xdr:cNvSpPr txBox="1"/>
      </xdr:nvSpPr>
      <xdr:spPr>
        <a:xfrm>
          <a:off x="5915025" y="1219581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9525</xdr:rowOff>
    </xdr:from>
    <xdr:to>
      <xdr:col>59</xdr:col>
      <xdr:colOff>50800</xdr:colOff>
      <xdr:row>70</xdr:row>
      <xdr:rowOff>9525</xdr:rowOff>
    </xdr:to>
    <xdr:cxnSp macro="">
      <xdr:nvCxnSpPr>
        <xdr:cNvPr id="391" name="直線コネクタ 390"/>
        <xdr:cNvCxnSpPr/>
      </xdr:nvCxnSpPr>
      <xdr:spPr>
        <a:xfrm>
          <a:off x="6431280" y="12011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38735</xdr:rowOff>
    </xdr:from>
    <xdr:ext cx="588645" cy="265430"/>
    <xdr:sp macro="" textlink="">
      <xdr:nvSpPr>
        <xdr:cNvPr id="392" name="テキスト ボックス 391"/>
        <xdr:cNvSpPr txBox="1"/>
      </xdr:nvSpPr>
      <xdr:spPr>
        <a:xfrm>
          <a:off x="5850890" y="11868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3" name="直線コネクタ 392"/>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88645" cy="253365"/>
    <xdr:sp macro="" textlink="">
      <xdr:nvSpPr>
        <xdr:cNvPr id="394" name="テキスト ボックス 393"/>
        <xdr:cNvSpPr txBox="1"/>
      </xdr:nvSpPr>
      <xdr:spPr>
        <a:xfrm>
          <a:off x="5850890" y="11543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5"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72390</xdr:rowOff>
    </xdr:from>
    <xdr:to>
      <xdr:col>54</xdr:col>
      <xdr:colOff>185420</xdr:colOff>
      <xdr:row>79</xdr:row>
      <xdr:rowOff>3810</xdr:rowOff>
    </xdr:to>
    <xdr:cxnSp macro="">
      <xdr:nvCxnSpPr>
        <xdr:cNvPr id="396" name="直線コネクタ 395"/>
        <xdr:cNvCxnSpPr/>
      </xdr:nvCxnSpPr>
      <xdr:spPr>
        <a:xfrm flipV="1">
          <a:off x="10198100" y="1207389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8255</xdr:rowOff>
    </xdr:from>
    <xdr:ext cx="465455" cy="257175"/>
    <xdr:sp macro="" textlink="">
      <xdr:nvSpPr>
        <xdr:cNvPr id="397" name="商工費最小値テキスト"/>
        <xdr:cNvSpPr txBox="1"/>
      </xdr:nvSpPr>
      <xdr:spPr>
        <a:xfrm>
          <a:off x="10248900" y="1355280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xdr:rowOff>
    </xdr:from>
    <xdr:to>
      <xdr:col>55</xdr:col>
      <xdr:colOff>88900</xdr:colOff>
      <xdr:row>79</xdr:row>
      <xdr:rowOff>3810</xdr:rowOff>
    </xdr:to>
    <xdr:cxnSp macro="">
      <xdr:nvCxnSpPr>
        <xdr:cNvPr id="398" name="直線コネクタ 397"/>
        <xdr:cNvCxnSpPr/>
      </xdr:nvCxnSpPr>
      <xdr:spPr>
        <a:xfrm>
          <a:off x="10114280" y="13548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18415</xdr:rowOff>
    </xdr:from>
    <xdr:ext cx="530225" cy="253365"/>
    <xdr:sp macro="" textlink="">
      <xdr:nvSpPr>
        <xdr:cNvPr id="399" name="商工費最大値テキスト"/>
        <xdr:cNvSpPr txBox="1"/>
      </xdr:nvSpPr>
      <xdr:spPr>
        <a:xfrm>
          <a:off x="10248900" y="1184846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96,184</a:t>
          </a:r>
          <a:endParaRPr kumimoji="1" lang="ja-JP" altLang="en-US" sz="1000" b="1">
            <a:latin typeface="ＭＳ Ｐゴシック"/>
          </a:endParaRPr>
        </a:p>
      </xdr:txBody>
    </xdr:sp>
    <xdr:clientData/>
  </xdr:oneCellAnchor>
  <xdr:twoCellAnchor>
    <xdr:from>
      <xdr:col>54</xdr:col>
      <xdr:colOff>101600</xdr:colOff>
      <xdr:row>70</xdr:row>
      <xdr:rowOff>72390</xdr:rowOff>
    </xdr:from>
    <xdr:to>
      <xdr:col>55</xdr:col>
      <xdr:colOff>88900</xdr:colOff>
      <xdr:row>70</xdr:row>
      <xdr:rowOff>72390</xdr:rowOff>
    </xdr:to>
    <xdr:cxnSp macro="">
      <xdr:nvCxnSpPr>
        <xdr:cNvPr id="400" name="直線コネクタ 399"/>
        <xdr:cNvCxnSpPr/>
      </xdr:nvCxnSpPr>
      <xdr:spPr>
        <a:xfrm>
          <a:off x="10114280" y="12073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22225</xdr:rowOff>
    </xdr:from>
    <xdr:to>
      <xdr:col>55</xdr:col>
      <xdr:colOff>0</xdr:colOff>
      <xdr:row>78</xdr:row>
      <xdr:rowOff>149225</xdr:rowOff>
    </xdr:to>
    <xdr:cxnSp macro="">
      <xdr:nvCxnSpPr>
        <xdr:cNvPr id="401" name="直線コネクタ 400"/>
        <xdr:cNvCxnSpPr/>
      </xdr:nvCxnSpPr>
      <xdr:spPr>
        <a:xfrm flipV="1">
          <a:off x="9385300" y="13395325"/>
          <a:ext cx="8128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107950</xdr:rowOff>
    </xdr:from>
    <xdr:ext cx="530225" cy="264160"/>
    <xdr:sp macro="" textlink="">
      <xdr:nvSpPr>
        <xdr:cNvPr id="402" name="商工費平均値テキスト"/>
        <xdr:cNvSpPr txBox="1"/>
      </xdr:nvSpPr>
      <xdr:spPr>
        <a:xfrm>
          <a:off x="10248900" y="12966700"/>
          <a:ext cx="53022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85090</xdr:rowOff>
    </xdr:from>
    <xdr:to>
      <xdr:col>55</xdr:col>
      <xdr:colOff>50800</xdr:colOff>
      <xdr:row>77</xdr:row>
      <xdr:rowOff>13335</xdr:rowOff>
    </xdr:to>
    <xdr:sp macro="" textlink="">
      <xdr:nvSpPr>
        <xdr:cNvPr id="403" name="フローチャート: 判断 402"/>
        <xdr:cNvSpPr/>
      </xdr:nvSpPr>
      <xdr:spPr>
        <a:xfrm>
          <a:off x="10152380" y="131152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140335</xdr:rowOff>
    </xdr:from>
    <xdr:to>
      <xdr:col>50</xdr:col>
      <xdr:colOff>114300</xdr:colOff>
      <xdr:row>78</xdr:row>
      <xdr:rowOff>149225</xdr:rowOff>
    </xdr:to>
    <xdr:cxnSp macro="">
      <xdr:nvCxnSpPr>
        <xdr:cNvPr id="404" name="直線コネクタ 403"/>
        <xdr:cNvCxnSpPr/>
      </xdr:nvCxnSpPr>
      <xdr:spPr>
        <a:xfrm>
          <a:off x="8521700" y="1351343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76835</xdr:rowOff>
    </xdr:from>
    <xdr:to>
      <xdr:col>50</xdr:col>
      <xdr:colOff>165100</xdr:colOff>
      <xdr:row>78</xdr:row>
      <xdr:rowOff>4445</xdr:rowOff>
    </xdr:to>
    <xdr:sp macro="" textlink="">
      <xdr:nvSpPr>
        <xdr:cNvPr id="405" name="フローチャート: 判断 404"/>
        <xdr:cNvSpPr/>
      </xdr:nvSpPr>
      <xdr:spPr>
        <a:xfrm>
          <a:off x="9334500" y="13278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21590</xdr:rowOff>
    </xdr:from>
    <xdr:ext cx="527685" cy="257175"/>
    <xdr:sp macro="" textlink="">
      <xdr:nvSpPr>
        <xdr:cNvPr id="406" name="テキスト ボックス 405"/>
        <xdr:cNvSpPr txBox="1"/>
      </xdr:nvSpPr>
      <xdr:spPr>
        <a:xfrm>
          <a:off x="9123045" y="13051790"/>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140335</xdr:rowOff>
    </xdr:from>
    <xdr:to>
      <xdr:col>45</xdr:col>
      <xdr:colOff>177800</xdr:colOff>
      <xdr:row>79</xdr:row>
      <xdr:rowOff>24765</xdr:rowOff>
    </xdr:to>
    <xdr:cxnSp macro="">
      <xdr:nvCxnSpPr>
        <xdr:cNvPr id="407" name="直線コネクタ 406"/>
        <xdr:cNvCxnSpPr/>
      </xdr:nvCxnSpPr>
      <xdr:spPr>
        <a:xfrm flipV="1">
          <a:off x="7653020" y="13513435"/>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147320</xdr:rowOff>
    </xdr:from>
    <xdr:to>
      <xdr:col>46</xdr:col>
      <xdr:colOff>38100</xdr:colOff>
      <xdr:row>78</xdr:row>
      <xdr:rowOff>76835</xdr:rowOff>
    </xdr:to>
    <xdr:sp macro="" textlink="">
      <xdr:nvSpPr>
        <xdr:cNvPr id="408" name="フローチャート: 判断 407"/>
        <xdr:cNvSpPr/>
      </xdr:nvSpPr>
      <xdr:spPr>
        <a:xfrm>
          <a:off x="8470900" y="133489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92710</xdr:rowOff>
    </xdr:from>
    <xdr:ext cx="523240" cy="259715"/>
    <xdr:sp macro="" textlink="">
      <xdr:nvSpPr>
        <xdr:cNvPr id="409" name="テキスト ボックス 408"/>
        <xdr:cNvSpPr txBox="1"/>
      </xdr:nvSpPr>
      <xdr:spPr>
        <a:xfrm>
          <a:off x="8259445" y="13122910"/>
          <a:ext cx="5232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18415</xdr:rowOff>
    </xdr:from>
    <xdr:to>
      <xdr:col>41</xdr:col>
      <xdr:colOff>50800</xdr:colOff>
      <xdr:row>79</xdr:row>
      <xdr:rowOff>24765</xdr:rowOff>
    </xdr:to>
    <xdr:cxnSp macro="">
      <xdr:nvCxnSpPr>
        <xdr:cNvPr id="410" name="直線コネクタ 409"/>
        <xdr:cNvCxnSpPr/>
      </xdr:nvCxnSpPr>
      <xdr:spPr>
        <a:xfrm>
          <a:off x="6789420" y="1356296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144780</xdr:rowOff>
    </xdr:from>
    <xdr:to>
      <xdr:col>41</xdr:col>
      <xdr:colOff>101600</xdr:colOff>
      <xdr:row>78</xdr:row>
      <xdr:rowOff>73025</xdr:rowOff>
    </xdr:to>
    <xdr:sp macro="" textlink="">
      <xdr:nvSpPr>
        <xdr:cNvPr id="411" name="フローチャート: 判断 410"/>
        <xdr:cNvSpPr/>
      </xdr:nvSpPr>
      <xdr:spPr>
        <a:xfrm>
          <a:off x="7602220" y="133464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90170</xdr:rowOff>
    </xdr:from>
    <xdr:ext cx="523240" cy="253365"/>
    <xdr:sp macro="" textlink="">
      <xdr:nvSpPr>
        <xdr:cNvPr id="412" name="テキスト ボックス 411"/>
        <xdr:cNvSpPr txBox="1"/>
      </xdr:nvSpPr>
      <xdr:spPr>
        <a:xfrm>
          <a:off x="7395845" y="1312037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156210</xdr:rowOff>
    </xdr:from>
    <xdr:to>
      <xdr:col>36</xdr:col>
      <xdr:colOff>165100</xdr:colOff>
      <xdr:row>78</xdr:row>
      <xdr:rowOff>84455</xdr:rowOff>
    </xdr:to>
    <xdr:sp macro="" textlink="">
      <xdr:nvSpPr>
        <xdr:cNvPr id="413" name="フローチャート: 判断 412"/>
        <xdr:cNvSpPr/>
      </xdr:nvSpPr>
      <xdr:spPr>
        <a:xfrm>
          <a:off x="6738620" y="13357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101600</xdr:rowOff>
    </xdr:from>
    <xdr:ext cx="527685" cy="257175"/>
    <xdr:sp macro="" textlink="">
      <xdr:nvSpPr>
        <xdr:cNvPr id="414" name="テキスト ボックス 413"/>
        <xdr:cNvSpPr txBox="1"/>
      </xdr:nvSpPr>
      <xdr:spPr>
        <a:xfrm>
          <a:off x="6527165" y="13131800"/>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15" name="テキスト ボックス 414"/>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16" name="テキスト ボックス 415"/>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17" name="テキスト ボックス 416"/>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7555" cy="264795"/>
    <xdr:sp macro="" textlink="">
      <xdr:nvSpPr>
        <xdr:cNvPr id="418" name="テキスト ボックス 417"/>
        <xdr:cNvSpPr txBox="1"/>
      </xdr:nvSpPr>
      <xdr:spPr>
        <a:xfrm>
          <a:off x="746760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19" name="テキスト ボックス 418"/>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145415</xdr:rowOff>
    </xdr:from>
    <xdr:to>
      <xdr:col>55</xdr:col>
      <xdr:colOff>50800</xdr:colOff>
      <xdr:row>78</xdr:row>
      <xdr:rowOff>73660</xdr:rowOff>
    </xdr:to>
    <xdr:sp macro="" textlink="">
      <xdr:nvSpPr>
        <xdr:cNvPr id="420" name="楕円 419"/>
        <xdr:cNvSpPr/>
      </xdr:nvSpPr>
      <xdr:spPr>
        <a:xfrm>
          <a:off x="10152380" y="133470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123825</xdr:rowOff>
    </xdr:from>
    <xdr:ext cx="530225" cy="257175"/>
    <xdr:sp macro="" textlink="">
      <xdr:nvSpPr>
        <xdr:cNvPr id="421" name="商工費該当値テキスト"/>
        <xdr:cNvSpPr txBox="1"/>
      </xdr:nvSpPr>
      <xdr:spPr>
        <a:xfrm>
          <a:off x="10248900" y="1332547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97790</xdr:rowOff>
    </xdr:from>
    <xdr:to>
      <xdr:col>50</xdr:col>
      <xdr:colOff>165100</xdr:colOff>
      <xdr:row>79</xdr:row>
      <xdr:rowOff>26035</xdr:rowOff>
    </xdr:to>
    <xdr:sp macro="" textlink="">
      <xdr:nvSpPr>
        <xdr:cNvPr id="422" name="楕円 421"/>
        <xdr:cNvSpPr/>
      </xdr:nvSpPr>
      <xdr:spPr>
        <a:xfrm>
          <a:off x="9334500" y="13470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16510</xdr:rowOff>
    </xdr:from>
    <xdr:ext cx="458470" cy="260350"/>
    <xdr:sp macro="" textlink="">
      <xdr:nvSpPr>
        <xdr:cNvPr id="423" name="テキスト ボックス 422"/>
        <xdr:cNvSpPr txBox="1"/>
      </xdr:nvSpPr>
      <xdr:spPr>
        <a:xfrm>
          <a:off x="9155430" y="13561060"/>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88265</xdr:rowOff>
    </xdr:from>
    <xdr:to>
      <xdr:col>46</xdr:col>
      <xdr:colOff>38100</xdr:colOff>
      <xdr:row>79</xdr:row>
      <xdr:rowOff>16510</xdr:rowOff>
    </xdr:to>
    <xdr:sp macro="" textlink="">
      <xdr:nvSpPr>
        <xdr:cNvPr id="424" name="楕円 423"/>
        <xdr:cNvSpPr/>
      </xdr:nvSpPr>
      <xdr:spPr>
        <a:xfrm>
          <a:off x="8470900" y="13461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8255</xdr:rowOff>
    </xdr:from>
    <xdr:ext cx="462915" cy="257175"/>
    <xdr:sp macro="" textlink="">
      <xdr:nvSpPr>
        <xdr:cNvPr id="425" name="テキスト ボックス 424"/>
        <xdr:cNvSpPr txBox="1"/>
      </xdr:nvSpPr>
      <xdr:spPr>
        <a:xfrm>
          <a:off x="8291830" y="13552805"/>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147955</xdr:rowOff>
    </xdr:from>
    <xdr:to>
      <xdr:col>41</xdr:col>
      <xdr:colOff>101600</xdr:colOff>
      <xdr:row>79</xdr:row>
      <xdr:rowOff>76835</xdr:rowOff>
    </xdr:to>
    <xdr:sp macro="" textlink="">
      <xdr:nvSpPr>
        <xdr:cNvPr id="426" name="楕円 425"/>
        <xdr:cNvSpPr/>
      </xdr:nvSpPr>
      <xdr:spPr>
        <a:xfrm>
          <a:off x="7602220" y="135210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67310</xdr:rowOff>
    </xdr:from>
    <xdr:ext cx="458470" cy="253365"/>
    <xdr:sp macro="" textlink="">
      <xdr:nvSpPr>
        <xdr:cNvPr id="427" name="テキスト ボックス 426"/>
        <xdr:cNvSpPr txBox="1"/>
      </xdr:nvSpPr>
      <xdr:spPr>
        <a:xfrm>
          <a:off x="7423150" y="13611860"/>
          <a:ext cx="458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140970</xdr:rowOff>
    </xdr:from>
    <xdr:to>
      <xdr:col>36</xdr:col>
      <xdr:colOff>165100</xdr:colOff>
      <xdr:row>79</xdr:row>
      <xdr:rowOff>69215</xdr:rowOff>
    </xdr:to>
    <xdr:sp macro="" textlink="">
      <xdr:nvSpPr>
        <xdr:cNvPr id="428" name="楕円 427"/>
        <xdr:cNvSpPr/>
      </xdr:nvSpPr>
      <xdr:spPr>
        <a:xfrm>
          <a:off x="6738620" y="135140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60325</xdr:rowOff>
    </xdr:from>
    <xdr:ext cx="458470" cy="264795"/>
    <xdr:sp macro="" textlink="">
      <xdr:nvSpPr>
        <xdr:cNvPr id="429" name="テキスト ボックス 428"/>
        <xdr:cNvSpPr txBox="1"/>
      </xdr:nvSpPr>
      <xdr:spPr>
        <a:xfrm>
          <a:off x="6559550" y="13604875"/>
          <a:ext cx="458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0" name="正方形/長方形 429"/>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1" name="正方形/長方形 430"/>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2" name="正方形/長方形 431"/>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3" name="正方形/長方形 432"/>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4" name="正方形/長方形 433"/>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5" name="正方形/長方形 434"/>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36" name="正方形/長方形 435"/>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7" name="正方形/長方形 436"/>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38455" cy="222885"/>
    <xdr:sp macro="" textlink="">
      <xdr:nvSpPr>
        <xdr:cNvPr id="438" name="テキスト ボックス 437"/>
        <xdr:cNvSpPr txBox="1"/>
      </xdr:nvSpPr>
      <xdr:spPr>
        <a:xfrm>
          <a:off x="6393180" y="14923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7490" cy="259080"/>
    <xdr:sp macro="" textlink="">
      <xdr:nvSpPr>
        <xdr:cNvPr id="441" name="テキスト ボックス 440"/>
        <xdr:cNvSpPr txBox="1"/>
      </xdr:nvSpPr>
      <xdr:spPr>
        <a:xfrm>
          <a:off x="618744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7050" cy="259080"/>
    <xdr:sp macro="" textlink="">
      <xdr:nvSpPr>
        <xdr:cNvPr id="443" name="テキスト ボックス 442"/>
        <xdr:cNvSpPr txBox="1"/>
      </xdr:nvSpPr>
      <xdr:spPr>
        <a:xfrm>
          <a:off x="5915025" y="16494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48920"/>
    <xdr:sp macro="" textlink="">
      <xdr:nvSpPr>
        <xdr:cNvPr id="445" name="テキスト ボックス 444"/>
        <xdr:cNvSpPr txBox="1"/>
      </xdr:nvSpPr>
      <xdr:spPr>
        <a:xfrm>
          <a:off x="5850890" y="1611376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645" cy="259080"/>
    <xdr:sp macro="" textlink="">
      <xdr:nvSpPr>
        <xdr:cNvPr id="447" name="テキスト ボックス 446"/>
        <xdr:cNvSpPr txBox="1"/>
      </xdr:nvSpPr>
      <xdr:spPr>
        <a:xfrm>
          <a:off x="585089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65405</xdr:rowOff>
    </xdr:from>
    <xdr:to>
      <xdr:col>59</xdr:col>
      <xdr:colOff>50800</xdr:colOff>
      <xdr:row>90</xdr:row>
      <xdr:rowOff>65405</xdr:rowOff>
    </xdr:to>
    <xdr:cxnSp macro="">
      <xdr:nvCxnSpPr>
        <xdr:cNvPr id="448" name="直線コネクタ 447"/>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94615</xdr:rowOff>
    </xdr:from>
    <xdr:ext cx="588645" cy="260350"/>
    <xdr:sp macro="" textlink="">
      <xdr:nvSpPr>
        <xdr:cNvPr id="449" name="テキスト ボックス 448"/>
        <xdr:cNvSpPr txBox="1"/>
      </xdr:nvSpPr>
      <xdr:spPr>
        <a:xfrm>
          <a:off x="5850890" y="15353665"/>
          <a:ext cx="58864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0" name="直線コネクタ 449"/>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88645" cy="253365"/>
    <xdr:sp macro="" textlink="">
      <xdr:nvSpPr>
        <xdr:cNvPr id="451" name="テキスト ボックス 450"/>
        <xdr:cNvSpPr txBox="1"/>
      </xdr:nvSpPr>
      <xdr:spPr>
        <a:xfrm>
          <a:off x="5850890" y="14972030"/>
          <a:ext cx="588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2"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23495</xdr:rowOff>
    </xdr:from>
    <xdr:to>
      <xdr:col>54</xdr:col>
      <xdr:colOff>185420</xdr:colOff>
      <xdr:row>98</xdr:row>
      <xdr:rowOff>55880</xdr:rowOff>
    </xdr:to>
    <xdr:cxnSp macro="">
      <xdr:nvCxnSpPr>
        <xdr:cNvPr id="453" name="直線コネクタ 452"/>
        <xdr:cNvCxnSpPr/>
      </xdr:nvCxnSpPr>
      <xdr:spPr>
        <a:xfrm flipV="1">
          <a:off x="10198100" y="1562544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59690</xdr:rowOff>
    </xdr:from>
    <xdr:ext cx="530225" cy="259080"/>
    <xdr:sp macro="" textlink="">
      <xdr:nvSpPr>
        <xdr:cNvPr id="454" name="土木費最小値テキスト"/>
        <xdr:cNvSpPr txBox="1"/>
      </xdr:nvSpPr>
      <xdr:spPr>
        <a:xfrm>
          <a:off x="10248900" y="16861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21,011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55880</xdr:rowOff>
    </xdr:from>
    <xdr:to>
      <xdr:col>55</xdr:col>
      <xdr:colOff>88900</xdr:colOff>
      <xdr:row>98</xdr:row>
      <xdr:rowOff>55880</xdr:rowOff>
    </xdr:to>
    <xdr:cxnSp macro="">
      <xdr:nvCxnSpPr>
        <xdr:cNvPr id="455" name="直線コネクタ 454"/>
        <xdr:cNvCxnSpPr/>
      </xdr:nvCxnSpPr>
      <xdr:spPr>
        <a:xfrm>
          <a:off x="10114280" y="16857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144780</xdr:rowOff>
    </xdr:from>
    <xdr:ext cx="594360" cy="261620"/>
    <xdr:sp macro="" textlink="">
      <xdr:nvSpPr>
        <xdr:cNvPr id="456" name="土木費最大値テキスト"/>
        <xdr:cNvSpPr txBox="1"/>
      </xdr:nvSpPr>
      <xdr:spPr>
        <a:xfrm>
          <a:off x="10248900" y="15403830"/>
          <a:ext cx="594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182,772</a:t>
          </a:r>
          <a:endParaRPr kumimoji="1" lang="ja-JP" altLang="en-US" sz="1000" b="1">
            <a:latin typeface="ＭＳ Ｐゴシック"/>
          </a:endParaRPr>
        </a:p>
      </xdr:txBody>
    </xdr:sp>
    <xdr:clientData/>
  </xdr:oneCellAnchor>
  <xdr:twoCellAnchor>
    <xdr:from>
      <xdr:col>54</xdr:col>
      <xdr:colOff>101600</xdr:colOff>
      <xdr:row>91</xdr:row>
      <xdr:rowOff>23495</xdr:rowOff>
    </xdr:from>
    <xdr:to>
      <xdr:col>55</xdr:col>
      <xdr:colOff>88900</xdr:colOff>
      <xdr:row>91</xdr:row>
      <xdr:rowOff>23495</xdr:rowOff>
    </xdr:to>
    <xdr:cxnSp macro="">
      <xdr:nvCxnSpPr>
        <xdr:cNvPr id="457" name="直線コネクタ 456"/>
        <xdr:cNvCxnSpPr/>
      </xdr:nvCxnSpPr>
      <xdr:spPr>
        <a:xfrm>
          <a:off x="10114280" y="15625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123190</xdr:rowOff>
    </xdr:from>
    <xdr:to>
      <xdr:col>55</xdr:col>
      <xdr:colOff>0</xdr:colOff>
      <xdr:row>97</xdr:row>
      <xdr:rowOff>8890</xdr:rowOff>
    </xdr:to>
    <xdr:cxnSp macro="">
      <xdr:nvCxnSpPr>
        <xdr:cNvPr id="458" name="直線コネクタ 457"/>
        <xdr:cNvCxnSpPr/>
      </xdr:nvCxnSpPr>
      <xdr:spPr>
        <a:xfrm flipV="1">
          <a:off x="9385300" y="1658239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57150</xdr:rowOff>
    </xdr:from>
    <xdr:ext cx="530225" cy="259080"/>
    <xdr:sp macro="" textlink="">
      <xdr:nvSpPr>
        <xdr:cNvPr id="459" name="土木費平均値テキスト"/>
        <xdr:cNvSpPr txBox="1"/>
      </xdr:nvSpPr>
      <xdr:spPr>
        <a:xfrm>
          <a:off x="10248900" y="1634490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0" name="フローチャート: 判断 459"/>
        <xdr:cNvSpPr/>
      </xdr:nvSpPr>
      <xdr:spPr>
        <a:xfrm>
          <a:off x="10152380" y="16493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8890</xdr:rowOff>
    </xdr:from>
    <xdr:to>
      <xdr:col>50</xdr:col>
      <xdr:colOff>114300</xdr:colOff>
      <xdr:row>97</xdr:row>
      <xdr:rowOff>69215</xdr:rowOff>
    </xdr:to>
    <xdr:cxnSp macro="">
      <xdr:nvCxnSpPr>
        <xdr:cNvPr id="461" name="直線コネクタ 460"/>
        <xdr:cNvCxnSpPr/>
      </xdr:nvCxnSpPr>
      <xdr:spPr>
        <a:xfrm flipV="1">
          <a:off x="8521700" y="1663954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79375</xdr:rowOff>
    </xdr:from>
    <xdr:to>
      <xdr:col>50</xdr:col>
      <xdr:colOff>165100</xdr:colOff>
      <xdr:row>97</xdr:row>
      <xdr:rowOff>9525</xdr:rowOff>
    </xdr:to>
    <xdr:sp macro="" textlink="">
      <xdr:nvSpPr>
        <xdr:cNvPr id="462" name="フローチャート: 判断 461"/>
        <xdr:cNvSpPr/>
      </xdr:nvSpPr>
      <xdr:spPr>
        <a:xfrm>
          <a:off x="9334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26035</xdr:rowOff>
    </xdr:from>
    <xdr:ext cx="527685" cy="259080"/>
    <xdr:sp macro="" textlink="">
      <xdr:nvSpPr>
        <xdr:cNvPr id="463" name="テキスト ボックス 462"/>
        <xdr:cNvSpPr txBox="1"/>
      </xdr:nvSpPr>
      <xdr:spPr>
        <a:xfrm>
          <a:off x="9123045" y="163137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99695</xdr:rowOff>
    </xdr:from>
    <xdr:to>
      <xdr:col>45</xdr:col>
      <xdr:colOff>177800</xdr:colOff>
      <xdr:row>97</xdr:row>
      <xdr:rowOff>69215</xdr:rowOff>
    </xdr:to>
    <xdr:cxnSp macro="">
      <xdr:nvCxnSpPr>
        <xdr:cNvPr id="464" name="直線コネクタ 463"/>
        <xdr:cNvCxnSpPr/>
      </xdr:nvCxnSpPr>
      <xdr:spPr>
        <a:xfrm>
          <a:off x="7653020" y="16387445"/>
          <a:ext cx="86868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84455</xdr:rowOff>
    </xdr:from>
    <xdr:to>
      <xdr:col>46</xdr:col>
      <xdr:colOff>38100</xdr:colOff>
      <xdr:row>97</xdr:row>
      <xdr:rowOff>14605</xdr:rowOff>
    </xdr:to>
    <xdr:sp macro="" textlink="">
      <xdr:nvSpPr>
        <xdr:cNvPr id="465" name="フローチャート: 判断 464"/>
        <xdr:cNvSpPr/>
      </xdr:nvSpPr>
      <xdr:spPr>
        <a:xfrm>
          <a:off x="8470900" y="16543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31115</xdr:rowOff>
    </xdr:from>
    <xdr:ext cx="523240" cy="249555"/>
    <xdr:sp macro="" textlink="">
      <xdr:nvSpPr>
        <xdr:cNvPr id="466" name="テキスト ボックス 465"/>
        <xdr:cNvSpPr txBox="1"/>
      </xdr:nvSpPr>
      <xdr:spPr>
        <a:xfrm>
          <a:off x="8259445" y="163188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99695</xdr:rowOff>
    </xdr:from>
    <xdr:to>
      <xdr:col>41</xdr:col>
      <xdr:colOff>50800</xdr:colOff>
      <xdr:row>96</xdr:row>
      <xdr:rowOff>122555</xdr:rowOff>
    </xdr:to>
    <xdr:cxnSp macro="">
      <xdr:nvCxnSpPr>
        <xdr:cNvPr id="467" name="直線コネクタ 466"/>
        <xdr:cNvCxnSpPr/>
      </xdr:nvCxnSpPr>
      <xdr:spPr>
        <a:xfrm flipV="1">
          <a:off x="6789420" y="16387445"/>
          <a:ext cx="8636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69850</xdr:rowOff>
    </xdr:from>
    <xdr:to>
      <xdr:col>41</xdr:col>
      <xdr:colOff>101600</xdr:colOff>
      <xdr:row>96</xdr:row>
      <xdr:rowOff>171450</xdr:rowOff>
    </xdr:to>
    <xdr:sp macro="" textlink="">
      <xdr:nvSpPr>
        <xdr:cNvPr id="468" name="フローチャート: 判断 467"/>
        <xdr:cNvSpPr/>
      </xdr:nvSpPr>
      <xdr:spPr>
        <a:xfrm>
          <a:off x="760222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162560</xdr:rowOff>
    </xdr:from>
    <xdr:ext cx="523240" cy="259080"/>
    <xdr:sp macro="" textlink="">
      <xdr:nvSpPr>
        <xdr:cNvPr id="469" name="テキスト ボックス 468"/>
        <xdr:cNvSpPr txBox="1"/>
      </xdr:nvSpPr>
      <xdr:spPr>
        <a:xfrm>
          <a:off x="7395845" y="166217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107315</xdr:rowOff>
    </xdr:from>
    <xdr:to>
      <xdr:col>36</xdr:col>
      <xdr:colOff>165100</xdr:colOff>
      <xdr:row>97</xdr:row>
      <xdr:rowOff>37465</xdr:rowOff>
    </xdr:to>
    <xdr:sp macro="" textlink="">
      <xdr:nvSpPr>
        <xdr:cNvPr id="470" name="フローチャート: 判断 469"/>
        <xdr:cNvSpPr/>
      </xdr:nvSpPr>
      <xdr:spPr>
        <a:xfrm>
          <a:off x="673862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29210</xdr:rowOff>
    </xdr:from>
    <xdr:ext cx="527685" cy="251460"/>
    <xdr:sp macro="" textlink="">
      <xdr:nvSpPr>
        <xdr:cNvPr id="471" name="テキスト ボックス 470"/>
        <xdr:cNvSpPr txBox="1"/>
      </xdr:nvSpPr>
      <xdr:spPr>
        <a:xfrm>
          <a:off x="6527165" y="1665986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7555" cy="259080"/>
    <xdr:sp macro="" textlink="">
      <xdr:nvSpPr>
        <xdr:cNvPr id="475" name="テキスト ボックス 474"/>
        <xdr:cNvSpPr txBox="1"/>
      </xdr:nvSpPr>
      <xdr:spPr>
        <a:xfrm>
          <a:off x="74676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72390</xdr:rowOff>
    </xdr:from>
    <xdr:to>
      <xdr:col>55</xdr:col>
      <xdr:colOff>50800</xdr:colOff>
      <xdr:row>97</xdr:row>
      <xdr:rowOff>2540</xdr:rowOff>
    </xdr:to>
    <xdr:sp macro="" textlink="">
      <xdr:nvSpPr>
        <xdr:cNvPr id="477" name="楕円 476"/>
        <xdr:cNvSpPr/>
      </xdr:nvSpPr>
      <xdr:spPr>
        <a:xfrm>
          <a:off x="10152380" y="16531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52070</xdr:rowOff>
    </xdr:from>
    <xdr:ext cx="530225" cy="251460"/>
    <xdr:sp macro="" textlink="">
      <xdr:nvSpPr>
        <xdr:cNvPr id="478" name="土木費該当値テキスト"/>
        <xdr:cNvSpPr txBox="1"/>
      </xdr:nvSpPr>
      <xdr:spPr>
        <a:xfrm>
          <a:off x="10248900" y="1651127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129540</xdr:rowOff>
    </xdr:from>
    <xdr:to>
      <xdr:col>50</xdr:col>
      <xdr:colOff>165100</xdr:colOff>
      <xdr:row>97</xdr:row>
      <xdr:rowOff>59690</xdr:rowOff>
    </xdr:to>
    <xdr:sp macro="" textlink="">
      <xdr:nvSpPr>
        <xdr:cNvPr id="479" name="楕円 478"/>
        <xdr:cNvSpPr/>
      </xdr:nvSpPr>
      <xdr:spPr>
        <a:xfrm>
          <a:off x="9334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50800</xdr:rowOff>
    </xdr:from>
    <xdr:ext cx="527685" cy="259080"/>
    <xdr:sp macro="" textlink="">
      <xdr:nvSpPr>
        <xdr:cNvPr id="480" name="テキスト ボックス 479"/>
        <xdr:cNvSpPr txBox="1"/>
      </xdr:nvSpPr>
      <xdr:spPr>
        <a:xfrm>
          <a:off x="9123045" y="16681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18415</xdr:rowOff>
    </xdr:from>
    <xdr:to>
      <xdr:col>46</xdr:col>
      <xdr:colOff>38100</xdr:colOff>
      <xdr:row>97</xdr:row>
      <xdr:rowOff>120650</xdr:rowOff>
    </xdr:to>
    <xdr:sp macro="" textlink="">
      <xdr:nvSpPr>
        <xdr:cNvPr id="481" name="楕円 480"/>
        <xdr:cNvSpPr/>
      </xdr:nvSpPr>
      <xdr:spPr>
        <a:xfrm>
          <a:off x="8470900" y="166490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111125</xdr:rowOff>
    </xdr:from>
    <xdr:ext cx="523240" cy="249555"/>
    <xdr:sp macro="" textlink="">
      <xdr:nvSpPr>
        <xdr:cNvPr id="482" name="テキスト ボックス 481"/>
        <xdr:cNvSpPr txBox="1"/>
      </xdr:nvSpPr>
      <xdr:spPr>
        <a:xfrm>
          <a:off x="8259445" y="1674177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48895</xdr:rowOff>
    </xdr:from>
    <xdr:to>
      <xdr:col>41</xdr:col>
      <xdr:colOff>101600</xdr:colOff>
      <xdr:row>95</xdr:row>
      <xdr:rowOff>150495</xdr:rowOff>
    </xdr:to>
    <xdr:sp macro="" textlink="">
      <xdr:nvSpPr>
        <xdr:cNvPr id="483" name="楕円 482"/>
        <xdr:cNvSpPr/>
      </xdr:nvSpPr>
      <xdr:spPr>
        <a:xfrm>
          <a:off x="760222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167005</xdr:rowOff>
    </xdr:from>
    <xdr:ext cx="523240" cy="250825"/>
    <xdr:sp macro="" textlink="">
      <xdr:nvSpPr>
        <xdr:cNvPr id="484" name="テキスト ボックス 483"/>
        <xdr:cNvSpPr txBox="1"/>
      </xdr:nvSpPr>
      <xdr:spPr>
        <a:xfrm>
          <a:off x="7395845" y="1611185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71755</xdr:rowOff>
    </xdr:from>
    <xdr:to>
      <xdr:col>36</xdr:col>
      <xdr:colOff>165100</xdr:colOff>
      <xdr:row>97</xdr:row>
      <xdr:rowOff>1905</xdr:rowOff>
    </xdr:to>
    <xdr:sp macro="" textlink="">
      <xdr:nvSpPr>
        <xdr:cNvPr id="485" name="楕円 484"/>
        <xdr:cNvSpPr/>
      </xdr:nvSpPr>
      <xdr:spPr>
        <a:xfrm>
          <a:off x="673862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18415</xdr:rowOff>
    </xdr:from>
    <xdr:ext cx="527685" cy="250825"/>
    <xdr:sp macro="" textlink="">
      <xdr:nvSpPr>
        <xdr:cNvPr id="486" name="テキスト ボックス 485"/>
        <xdr:cNvSpPr txBox="1"/>
      </xdr:nvSpPr>
      <xdr:spPr>
        <a:xfrm>
          <a:off x="6527165" y="1630616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87" name="正方形/長方形 486"/>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88" name="正方形/長方形 487"/>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89" name="正方形/長方形 488"/>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0" name="正方形/長方形 489"/>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1" name="正方形/長方形 490"/>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2" name="正方形/長方形 491"/>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3" name="正方形/長方形 492"/>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4" name="正方形/長方形 493"/>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38455" cy="222885"/>
    <xdr:sp macro="" textlink="">
      <xdr:nvSpPr>
        <xdr:cNvPr id="495" name="テキスト ボックス 494"/>
        <xdr:cNvSpPr txBox="1"/>
      </xdr:nvSpPr>
      <xdr:spPr>
        <a:xfrm>
          <a:off x="12077700" y="4636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6" name="直線コネクタ 495"/>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143510</xdr:rowOff>
    </xdr:from>
    <xdr:to>
      <xdr:col>89</xdr:col>
      <xdr:colOff>177800</xdr:colOff>
      <xdr:row>38</xdr:row>
      <xdr:rowOff>143510</xdr:rowOff>
    </xdr:to>
    <xdr:cxnSp macro="">
      <xdr:nvCxnSpPr>
        <xdr:cNvPr id="497" name="直線コネクタ 496"/>
        <xdr:cNvCxnSpPr/>
      </xdr:nvCxnSpPr>
      <xdr:spPr>
        <a:xfrm>
          <a:off x="1211580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171450</xdr:rowOff>
    </xdr:from>
    <xdr:ext cx="237490" cy="257810"/>
    <xdr:sp macro="" textlink="">
      <xdr:nvSpPr>
        <xdr:cNvPr id="498" name="テキスト ボックス 497"/>
        <xdr:cNvSpPr txBox="1"/>
      </xdr:nvSpPr>
      <xdr:spPr>
        <a:xfrm>
          <a:off x="11871960" y="6515100"/>
          <a:ext cx="2374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26035</xdr:rowOff>
    </xdr:from>
    <xdr:to>
      <xdr:col>89</xdr:col>
      <xdr:colOff>177800</xdr:colOff>
      <xdr:row>36</xdr:row>
      <xdr:rowOff>26035</xdr:rowOff>
    </xdr:to>
    <xdr:cxnSp macro="">
      <xdr:nvCxnSpPr>
        <xdr:cNvPr id="499" name="直線コネクタ 498"/>
        <xdr:cNvCxnSpPr/>
      </xdr:nvCxnSpPr>
      <xdr:spPr>
        <a:xfrm>
          <a:off x="1211580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55880</xdr:rowOff>
    </xdr:from>
    <xdr:ext cx="527050" cy="253365"/>
    <xdr:sp macro="" textlink="">
      <xdr:nvSpPr>
        <xdr:cNvPr id="500" name="テキスト ボックス 499"/>
        <xdr:cNvSpPr txBox="1"/>
      </xdr:nvSpPr>
      <xdr:spPr>
        <a:xfrm>
          <a:off x="11599545" y="605663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84455</xdr:rowOff>
    </xdr:from>
    <xdr:to>
      <xdr:col>89</xdr:col>
      <xdr:colOff>177800</xdr:colOff>
      <xdr:row>33</xdr:row>
      <xdr:rowOff>84455</xdr:rowOff>
    </xdr:to>
    <xdr:cxnSp macro="">
      <xdr:nvCxnSpPr>
        <xdr:cNvPr id="501" name="直線コネクタ 500"/>
        <xdr:cNvCxnSpPr/>
      </xdr:nvCxnSpPr>
      <xdr:spPr>
        <a:xfrm>
          <a:off x="1211580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114300</xdr:rowOff>
    </xdr:from>
    <xdr:ext cx="527050" cy="257810"/>
    <xdr:sp macro="" textlink="">
      <xdr:nvSpPr>
        <xdr:cNvPr id="502" name="テキスト ボックス 501"/>
        <xdr:cNvSpPr txBox="1"/>
      </xdr:nvSpPr>
      <xdr:spPr>
        <a:xfrm>
          <a:off x="11599545" y="560070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143510</xdr:rowOff>
    </xdr:from>
    <xdr:to>
      <xdr:col>89</xdr:col>
      <xdr:colOff>177800</xdr:colOff>
      <xdr:row>30</xdr:row>
      <xdr:rowOff>143510</xdr:rowOff>
    </xdr:to>
    <xdr:cxnSp macro="">
      <xdr:nvCxnSpPr>
        <xdr:cNvPr id="503" name="直線コネクタ 502"/>
        <xdr:cNvCxnSpPr/>
      </xdr:nvCxnSpPr>
      <xdr:spPr>
        <a:xfrm>
          <a:off x="1211580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171450</xdr:rowOff>
    </xdr:from>
    <xdr:ext cx="527050" cy="257810"/>
    <xdr:sp macro="" textlink="">
      <xdr:nvSpPr>
        <xdr:cNvPr id="504" name="テキスト ボックス 503"/>
        <xdr:cNvSpPr txBox="1"/>
      </xdr:nvSpPr>
      <xdr:spPr>
        <a:xfrm>
          <a:off x="11599545" y="514350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05" name="直線コネクタ 504"/>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27050" cy="253365"/>
    <xdr:sp macro="" textlink="">
      <xdr:nvSpPr>
        <xdr:cNvPr id="506" name="テキスト ボックス 505"/>
        <xdr:cNvSpPr txBox="1"/>
      </xdr:nvSpPr>
      <xdr:spPr>
        <a:xfrm>
          <a:off x="11599545" y="468503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07"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xdr:rowOff>
    </xdr:from>
    <xdr:to>
      <xdr:col>85</xdr:col>
      <xdr:colOff>126365</xdr:colOff>
      <xdr:row>37</xdr:row>
      <xdr:rowOff>52070</xdr:rowOff>
    </xdr:to>
    <xdr:cxnSp macro="">
      <xdr:nvCxnSpPr>
        <xdr:cNvPr id="508" name="直線コネクタ 507"/>
        <xdr:cNvCxnSpPr/>
      </xdr:nvCxnSpPr>
      <xdr:spPr>
        <a:xfrm flipV="1">
          <a:off x="15885795" y="515620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55880</xdr:rowOff>
    </xdr:from>
    <xdr:ext cx="534670" cy="253365"/>
    <xdr:sp macro="" textlink="">
      <xdr:nvSpPr>
        <xdr:cNvPr id="509" name="消防費最小値テキスト"/>
        <xdr:cNvSpPr txBox="1"/>
      </xdr:nvSpPr>
      <xdr:spPr>
        <a:xfrm>
          <a:off x="15938500" y="63995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11,399</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52070</xdr:rowOff>
    </xdr:from>
    <xdr:to>
      <xdr:col>86</xdr:col>
      <xdr:colOff>25400</xdr:colOff>
      <xdr:row>37</xdr:row>
      <xdr:rowOff>52070</xdr:rowOff>
    </xdr:to>
    <xdr:cxnSp macro="">
      <xdr:nvCxnSpPr>
        <xdr:cNvPr id="510" name="直線コネクタ 509"/>
        <xdr:cNvCxnSpPr/>
      </xdr:nvCxnSpPr>
      <xdr:spPr>
        <a:xfrm>
          <a:off x="15798800" y="6395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133985</xdr:rowOff>
    </xdr:from>
    <xdr:ext cx="534670" cy="264795"/>
    <xdr:sp macro="" textlink="">
      <xdr:nvSpPr>
        <xdr:cNvPr id="511" name="消防費最大値テキスト"/>
        <xdr:cNvSpPr txBox="1"/>
      </xdr:nvSpPr>
      <xdr:spPr>
        <a:xfrm>
          <a:off x="15938500" y="493458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65,563</a:t>
          </a:r>
          <a:endParaRPr kumimoji="1" lang="ja-JP" altLang="en-US" sz="1000" b="1">
            <a:latin typeface="ＭＳ Ｐゴシック"/>
          </a:endParaRPr>
        </a:p>
      </xdr:txBody>
    </xdr:sp>
    <xdr:clientData/>
  </xdr:oneCellAnchor>
  <xdr:twoCellAnchor>
    <xdr:from>
      <xdr:col>85</xdr:col>
      <xdr:colOff>38100</xdr:colOff>
      <xdr:row>30</xdr:row>
      <xdr:rowOff>12700</xdr:rowOff>
    </xdr:from>
    <xdr:to>
      <xdr:col>86</xdr:col>
      <xdr:colOff>25400</xdr:colOff>
      <xdr:row>30</xdr:row>
      <xdr:rowOff>12700</xdr:rowOff>
    </xdr:to>
    <xdr:cxnSp macro="">
      <xdr:nvCxnSpPr>
        <xdr:cNvPr id="512" name="直線コネクタ 511"/>
        <xdr:cNvCxnSpPr/>
      </xdr:nvCxnSpPr>
      <xdr:spPr>
        <a:xfrm>
          <a:off x="15798800" y="5156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121285</xdr:rowOff>
    </xdr:from>
    <xdr:to>
      <xdr:col>85</xdr:col>
      <xdr:colOff>127000</xdr:colOff>
      <xdr:row>35</xdr:row>
      <xdr:rowOff>42545</xdr:rowOff>
    </xdr:to>
    <xdr:cxnSp macro="">
      <xdr:nvCxnSpPr>
        <xdr:cNvPr id="513" name="直線コネクタ 512"/>
        <xdr:cNvCxnSpPr/>
      </xdr:nvCxnSpPr>
      <xdr:spPr>
        <a:xfrm flipV="1">
          <a:off x="15069820" y="5950585"/>
          <a:ext cx="8178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11430</xdr:rowOff>
    </xdr:from>
    <xdr:ext cx="534670" cy="264795"/>
    <xdr:sp macro="" textlink="">
      <xdr:nvSpPr>
        <xdr:cNvPr id="514" name="消防費平均値テキスト"/>
        <xdr:cNvSpPr txBox="1"/>
      </xdr:nvSpPr>
      <xdr:spPr>
        <a:xfrm>
          <a:off x="15938500" y="601218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33655</xdr:rowOff>
    </xdr:from>
    <xdr:to>
      <xdr:col>85</xdr:col>
      <xdr:colOff>177800</xdr:colOff>
      <xdr:row>35</xdr:row>
      <xdr:rowOff>137795</xdr:rowOff>
    </xdr:to>
    <xdr:sp macro="" textlink="">
      <xdr:nvSpPr>
        <xdr:cNvPr id="515" name="フローチャート: 判断 514"/>
        <xdr:cNvSpPr/>
      </xdr:nvSpPr>
      <xdr:spPr>
        <a:xfrm>
          <a:off x="15836900" y="60344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8255</xdr:rowOff>
    </xdr:from>
    <xdr:to>
      <xdr:col>81</xdr:col>
      <xdr:colOff>50800</xdr:colOff>
      <xdr:row>35</xdr:row>
      <xdr:rowOff>42545</xdr:rowOff>
    </xdr:to>
    <xdr:cxnSp macro="">
      <xdr:nvCxnSpPr>
        <xdr:cNvPr id="516" name="直線コネクタ 515"/>
        <xdr:cNvCxnSpPr/>
      </xdr:nvCxnSpPr>
      <xdr:spPr>
        <a:xfrm>
          <a:off x="14206220" y="600900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80645</xdr:rowOff>
    </xdr:from>
    <xdr:to>
      <xdr:col>81</xdr:col>
      <xdr:colOff>101600</xdr:colOff>
      <xdr:row>36</xdr:row>
      <xdr:rowOff>9525</xdr:rowOff>
    </xdr:to>
    <xdr:sp macro="" textlink="">
      <xdr:nvSpPr>
        <xdr:cNvPr id="517" name="フローチャート: 判断 516"/>
        <xdr:cNvSpPr/>
      </xdr:nvSpPr>
      <xdr:spPr>
        <a:xfrm>
          <a:off x="15019020" y="6081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171450</xdr:rowOff>
    </xdr:from>
    <xdr:ext cx="523240" cy="264795"/>
    <xdr:sp macro="" textlink="">
      <xdr:nvSpPr>
        <xdr:cNvPr id="518" name="テキスト ボックス 517"/>
        <xdr:cNvSpPr txBox="1"/>
      </xdr:nvSpPr>
      <xdr:spPr>
        <a:xfrm>
          <a:off x="14812645" y="6172200"/>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122555</xdr:rowOff>
    </xdr:from>
    <xdr:to>
      <xdr:col>76</xdr:col>
      <xdr:colOff>114300</xdr:colOff>
      <xdr:row>35</xdr:row>
      <xdr:rowOff>8255</xdr:rowOff>
    </xdr:to>
    <xdr:cxnSp macro="">
      <xdr:nvCxnSpPr>
        <xdr:cNvPr id="519" name="直線コネクタ 518"/>
        <xdr:cNvCxnSpPr/>
      </xdr:nvCxnSpPr>
      <xdr:spPr>
        <a:xfrm>
          <a:off x="13342620" y="5780405"/>
          <a:ext cx="8636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106045</xdr:rowOff>
    </xdr:from>
    <xdr:to>
      <xdr:col>76</xdr:col>
      <xdr:colOff>165100</xdr:colOff>
      <xdr:row>36</xdr:row>
      <xdr:rowOff>34925</xdr:rowOff>
    </xdr:to>
    <xdr:sp macro="" textlink="">
      <xdr:nvSpPr>
        <xdr:cNvPr id="520" name="フローチャート: 判断 519"/>
        <xdr:cNvSpPr/>
      </xdr:nvSpPr>
      <xdr:spPr>
        <a:xfrm>
          <a:off x="14155420" y="61067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26035</xdr:rowOff>
    </xdr:from>
    <xdr:ext cx="527685" cy="264795"/>
    <xdr:sp macro="" textlink="">
      <xdr:nvSpPr>
        <xdr:cNvPr id="521" name="テキスト ボックス 520"/>
        <xdr:cNvSpPr txBox="1"/>
      </xdr:nvSpPr>
      <xdr:spPr>
        <a:xfrm>
          <a:off x="13943965" y="619823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122555</xdr:rowOff>
    </xdr:from>
    <xdr:to>
      <xdr:col>71</xdr:col>
      <xdr:colOff>177800</xdr:colOff>
      <xdr:row>33</xdr:row>
      <xdr:rowOff>171450</xdr:rowOff>
    </xdr:to>
    <xdr:cxnSp macro="">
      <xdr:nvCxnSpPr>
        <xdr:cNvPr id="522" name="直線コネクタ 521"/>
        <xdr:cNvCxnSpPr/>
      </xdr:nvCxnSpPr>
      <xdr:spPr>
        <a:xfrm flipV="1">
          <a:off x="12473940" y="5780405"/>
          <a:ext cx="868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31750</xdr:rowOff>
    </xdr:to>
    <xdr:sp macro="" textlink="">
      <xdr:nvSpPr>
        <xdr:cNvPr id="523" name="フローチャート: 判断 522"/>
        <xdr:cNvSpPr/>
      </xdr:nvSpPr>
      <xdr:spPr>
        <a:xfrm>
          <a:off x="13291820" y="61042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22860</xdr:rowOff>
    </xdr:from>
    <xdr:ext cx="523240" cy="264160"/>
    <xdr:sp macro="" textlink="">
      <xdr:nvSpPr>
        <xdr:cNvPr id="524" name="テキスト ボックス 523"/>
        <xdr:cNvSpPr txBox="1"/>
      </xdr:nvSpPr>
      <xdr:spPr>
        <a:xfrm>
          <a:off x="13080365" y="6195060"/>
          <a:ext cx="5232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98425</xdr:rowOff>
    </xdr:from>
    <xdr:to>
      <xdr:col>67</xdr:col>
      <xdr:colOff>101600</xdr:colOff>
      <xdr:row>36</xdr:row>
      <xdr:rowOff>26670</xdr:rowOff>
    </xdr:to>
    <xdr:sp macro="" textlink="">
      <xdr:nvSpPr>
        <xdr:cNvPr id="525" name="フローチャート: 判断 524"/>
        <xdr:cNvSpPr/>
      </xdr:nvSpPr>
      <xdr:spPr>
        <a:xfrm>
          <a:off x="12423140" y="60991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18415</xdr:rowOff>
    </xdr:from>
    <xdr:ext cx="523240" cy="253365"/>
    <xdr:sp macro="" textlink="">
      <xdr:nvSpPr>
        <xdr:cNvPr id="526" name="テキスト ボックス 525"/>
        <xdr:cNvSpPr txBox="1"/>
      </xdr:nvSpPr>
      <xdr:spPr>
        <a:xfrm>
          <a:off x="12216765" y="619061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27" name="テキスト ボックス 526"/>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7555" cy="264795"/>
    <xdr:sp macro="" textlink="">
      <xdr:nvSpPr>
        <xdr:cNvPr id="528" name="テキスト ボックス 527"/>
        <xdr:cNvSpPr txBox="1"/>
      </xdr:nvSpPr>
      <xdr:spPr>
        <a:xfrm>
          <a:off x="1488440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29" name="テキスト ボックス 528"/>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30" name="テキスト ボックス 529"/>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7555" cy="264795"/>
    <xdr:sp macro="" textlink="">
      <xdr:nvSpPr>
        <xdr:cNvPr id="531" name="テキスト ボックス 530"/>
        <xdr:cNvSpPr txBox="1"/>
      </xdr:nvSpPr>
      <xdr:spPr>
        <a:xfrm>
          <a:off x="1228852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68580</xdr:rowOff>
    </xdr:from>
    <xdr:to>
      <xdr:col>85</xdr:col>
      <xdr:colOff>177800</xdr:colOff>
      <xdr:row>34</xdr:row>
      <xdr:rowOff>171450</xdr:rowOff>
    </xdr:to>
    <xdr:sp macro="" textlink="">
      <xdr:nvSpPr>
        <xdr:cNvPr id="532" name="楕円 531"/>
        <xdr:cNvSpPr/>
      </xdr:nvSpPr>
      <xdr:spPr>
        <a:xfrm>
          <a:off x="15836900" y="58978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92075</xdr:rowOff>
    </xdr:from>
    <xdr:ext cx="534670" cy="260350"/>
    <xdr:sp macro="" textlink="">
      <xdr:nvSpPr>
        <xdr:cNvPr id="533" name="消防費該当値テキスト"/>
        <xdr:cNvSpPr txBox="1"/>
      </xdr:nvSpPr>
      <xdr:spPr>
        <a:xfrm>
          <a:off x="15938500" y="574992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165100</xdr:rowOff>
    </xdr:from>
    <xdr:to>
      <xdr:col>81</xdr:col>
      <xdr:colOff>101600</xdr:colOff>
      <xdr:row>35</xdr:row>
      <xdr:rowOff>93980</xdr:rowOff>
    </xdr:to>
    <xdr:sp macro="" textlink="">
      <xdr:nvSpPr>
        <xdr:cNvPr id="534" name="楕円 533"/>
        <xdr:cNvSpPr/>
      </xdr:nvSpPr>
      <xdr:spPr>
        <a:xfrm>
          <a:off x="15019020" y="5994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111760</xdr:rowOff>
    </xdr:from>
    <xdr:ext cx="523240" cy="253365"/>
    <xdr:sp macro="" textlink="">
      <xdr:nvSpPr>
        <xdr:cNvPr id="535" name="テキスト ボックス 534"/>
        <xdr:cNvSpPr txBox="1"/>
      </xdr:nvSpPr>
      <xdr:spPr>
        <a:xfrm>
          <a:off x="14812645" y="5769610"/>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130810</xdr:rowOff>
    </xdr:from>
    <xdr:to>
      <xdr:col>76</xdr:col>
      <xdr:colOff>165100</xdr:colOff>
      <xdr:row>35</xdr:row>
      <xdr:rowOff>59690</xdr:rowOff>
    </xdr:to>
    <xdr:sp macro="" textlink="">
      <xdr:nvSpPr>
        <xdr:cNvPr id="536" name="楕円 535"/>
        <xdr:cNvSpPr/>
      </xdr:nvSpPr>
      <xdr:spPr>
        <a:xfrm>
          <a:off x="14155420" y="59601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76835</xdr:rowOff>
    </xdr:from>
    <xdr:ext cx="527685" cy="257175"/>
    <xdr:sp macro="" textlink="">
      <xdr:nvSpPr>
        <xdr:cNvPr id="537" name="テキスト ボックス 536"/>
        <xdr:cNvSpPr txBox="1"/>
      </xdr:nvSpPr>
      <xdr:spPr>
        <a:xfrm>
          <a:off x="13943965" y="573468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69850</xdr:rowOff>
    </xdr:from>
    <xdr:to>
      <xdr:col>72</xdr:col>
      <xdr:colOff>38100</xdr:colOff>
      <xdr:row>33</xdr:row>
      <xdr:rowOff>171450</xdr:rowOff>
    </xdr:to>
    <xdr:sp macro="" textlink="">
      <xdr:nvSpPr>
        <xdr:cNvPr id="538" name="楕円 537"/>
        <xdr:cNvSpPr/>
      </xdr:nvSpPr>
      <xdr:spPr>
        <a:xfrm>
          <a:off x="13291820" y="5727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15240</xdr:rowOff>
    </xdr:from>
    <xdr:ext cx="523240" cy="260985"/>
    <xdr:sp macro="" textlink="">
      <xdr:nvSpPr>
        <xdr:cNvPr id="539" name="テキスト ボックス 538"/>
        <xdr:cNvSpPr txBox="1"/>
      </xdr:nvSpPr>
      <xdr:spPr>
        <a:xfrm>
          <a:off x="13080365" y="5501640"/>
          <a:ext cx="5232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120650</xdr:rowOff>
    </xdr:from>
    <xdr:to>
      <xdr:col>67</xdr:col>
      <xdr:colOff>101600</xdr:colOff>
      <xdr:row>34</xdr:row>
      <xdr:rowOff>48260</xdr:rowOff>
    </xdr:to>
    <xdr:sp macro="" textlink="">
      <xdr:nvSpPr>
        <xdr:cNvPr id="540" name="楕円 539"/>
        <xdr:cNvSpPr/>
      </xdr:nvSpPr>
      <xdr:spPr>
        <a:xfrm>
          <a:off x="12423140" y="5778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66040</xdr:rowOff>
    </xdr:from>
    <xdr:ext cx="523240" cy="257175"/>
    <xdr:sp macro="" textlink="">
      <xdr:nvSpPr>
        <xdr:cNvPr id="541" name="テキスト ボックス 540"/>
        <xdr:cNvSpPr txBox="1"/>
      </xdr:nvSpPr>
      <xdr:spPr>
        <a:xfrm>
          <a:off x="12216765" y="5552440"/>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42" name="正方形/長方形 541"/>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43" name="正方形/長方形 542"/>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44" name="正方形/長方形 543"/>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45" name="正方形/長方形 544"/>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46" name="正方形/長方形 545"/>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47" name="正方形/長方形 546"/>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48" name="正方形/長方形 547"/>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49" name="正方形/長方形 548"/>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38455" cy="222885"/>
    <xdr:sp macro="" textlink="">
      <xdr:nvSpPr>
        <xdr:cNvPr id="550" name="テキスト ボックス 549"/>
        <xdr:cNvSpPr txBox="1"/>
      </xdr:nvSpPr>
      <xdr:spPr>
        <a:xfrm>
          <a:off x="12077700" y="8065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51" name="直線コネクタ 550"/>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45720</xdr:rowOff>
    </xdr:from>
    <xdr:to>
      <xdr:col>89</xdr:col>
      <xdr:colOff>177800</xdr:colOff>
      <xdr:row>59</xdr:row>
      <xdr:rowOff>45720</xdr:rowOff>
    </xdr:to>
    <xdr:cxnSp macro="">
      <xdr:nvCxnSpPr>
        <xdr:cNvPr id="552" name="直線コネクタ 551"/>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75565</xdr:rowOff>
    </xdr:from>
    <xdr:ext cx="237490" cy="259715"/>
    <xdr:sp macro="" textlink="">
      <xdr:nvSpPr>
        <xdr:cNvPr id="553" name="テキスト ボックス 552"/>
        <xdr:cNvSpPr txBox="1"/>
      </xdr:nvSpPr>
      <xdr:spPr>
        <a:xfrm>
          <a:off x="11871960" y="10019665"/>
          <a:ext cx="2374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6985</xdr:rowOff>
    </xdr:from>
    <xdr:to>
      <xdr:col>89</xdr:col>
      <xdr:colOff>177800</xdr:colOff>
      <xdr:row>57</xdr:row>
      <xdr:rowOff>6985</xdr:rowOff>
    </xdr:to>
    <xdr:cxnSp macro="">
      <xdr:nvCxnSpPr>
        <xdr:cNvPr id="554" name="直線コネクタ 553"/>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36195</xdr:rowOff>
    </xdr:from>
    <xdr:ext cx="527050" cy="260350"/>
    <xdr:sp macro="" textlink="">
      <xdr:nvSpPr>
        <xdr:cNvPr id="555" name="テキスト ボックス 554"/>
        <xdr:cNvSpPr txBox="1"/>
      </xdr:nvSpPr>
      <xdr:spPr>
        <a:xfrm>
          <a:off x="11599545" y="9637395"/>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143510</xdr:rowOff>
    </xdr:from>
    <xdr:to>
      <xdr:col>89</xdr:col>
      <xdr:colOff>177800</xdr:colOff>
      <xdr:row>54</xdr:row>
      <xdr:rowOff>143510</xdr:rowOff>
    </xdr:to>
    <xdr:cxnSp macro="">
      <xdr:nvCxnSpPr>
        <xdr:cNvPr id="556" name="直線コネクタ 555"/>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171450</xdr:rowOff>
    </xdr:from>
    <xdr:ext cx="584200" cy="257810"/>
    <xdr:sp macro="" textlink="">
      <xdr:nvSpPr>
        <xdr:cNvPr id="557" name="テキスト ボックス 556"/>
        <xdr:cNvSpPr txBox="1"/>
      </xdr:nvSpPr>
      <xdr:spPr>
        <a:xfrm>
          <a:off x="11535410" y="9258300"/>
          <a:ext cx="584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104140</xdr:rowOff>
    </xdr:from>
    <xdr:to>
      <xdr:col>89</xdr:col>
      <xdr:colOff>177800</xdr:colOff>
      <xdr:row>52</xdr:row>
      <xdr:rowOff>104140</xdr:rowOff>
    </xdr:to>
    <xdr:cxnSp macro="">
      <xdr:nvCxnSpPr>
        <xdr:cNvPr id="558" name="直線コネクタ 557"/>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133985</xdr:rowOff>
    </xdr:from>
    <xdr:ext cx="584200" cy="264795"/>
    <xdr:sp macro="" textlink="">
      <xdr:nvSpPr>
        <xdr:cNvPr id="559" name="テキスト ボックス 558"/>
        <xdr:cNvSpPr txBox="1"/>
      </xdr:nvSpPr>
      <xdr:spPr>
        <a:xfrm>
          <a:off x="11535410" y="8877935"/>
          <a:ext cx="5842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65405</xdr:rowOff>
    </xdr:from>
    <xdr:to>
      <xdr:col>89</xdr:col>
      <xdr:colOff>177800</xdr:colOff>
      <xdr:row>50</xdr:row>
      <xdr:rowOff>65405</xdr:rowOff>
    </xdr:to>
    <xdr:cxnSp macro="">
      <xdr:nvCxnSpPr>
        <xdr:cNvPr id="560" name="直線コネクタ 559"/>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94615</xdr:rowOff>
    </xdr:from>
    <xdr:ext cx="584200" cy="260350"/>
    <xdr:sp macro="" textlink="">
      <xdr:nvSpPr>
        <xdr:cNvPr id="561" name="テキスト ボックス 560"/>
        <xdr:cNvSpPr txBox="1"/>
      </xdr:nvSpPr>
      <xdr:spPr>
        <a:xfrm>
          <a:off x="11535410" y="8495665"/>
          <a:ext cx="5842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2" name="直線コネクタ 561"/>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84200" cy="253365"/>
    <xdr:sp macro="" textlink="">
      <xdr:nvSpPr>
        <xdr:cNvPr id="563" name="テキスト ボックス 562"/>
        <xdr:cNvSpPr txBox="1"/>
      </xdr:nvSpPr>
      <xdr:spPr>
        <a:xfrm>
          <a:off x="11535410" y="8114030"/>
          <a:ext cx="584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64"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106045</xdr:rowOff>
    </xdr:from>
    <xdr:to>
      <xdr:col>85</xdr:col>
      <xdr:colOff>126365</xdr:colOff>
      <xdr:row>57</xdr:row>
      <xdr:rowOff>135890</xdr:rowOff>
    </xdr:to>
    <xdr:cxnSp macro="">
      <xdr:nvCxnSpPr>
        <xdr:cNvPr id="565" name="直線コネクタ 564"/>
        <xdr:cNvCxnSpPr/>
      </xdr:nvCxnSpPr>
      <xdr:spPr>
        <a:xfrm flipV="1">
          <a:off x="15885795" y="867854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139700</xdr:rowOff>
    </xdr:from>
    <xdr:ext cx="534670" cy="264160"/>
    <xdr:sp macro="" textlink="">
      <xdr:nvSpPr>
        <xdr:cNvPr id="566" name="教育費最小値テキスト"/>
        <xdr:cNvSpPr txBox="1"/>
      </xdr:nvSpPr>
      <xdr:spPr>
        <a:xfrm>
          <a:off x="15938500" y="991235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33,427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135890</xdr:rowOff>
    </xdr:from>
    <xdr:to>
      <xdr:col>86</xdr:col>
      <xdr:colOff>25400</xdr:colOff>
      <xdr:row>57</xdr:row>
      <xdr:rowOff>135890</xdr:rowOff>
    </xdr:to>
    <xdr:cxnSp macro="">
      <xdr:nvCxnSpPr>
        <xdr:cNvPr id="567" name="直線コネクタ 566"/>
        <xdr:cNvCxnSpPr/>
      </xdr:nvCxnSpPr>
      <xdr:spPr>
        <a:xfrm>
          <a:off x="15798800" y="9908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52070</xdr:rowOff>
    </xdr:from>
    <xdr:ext cx="598805" cy="262890"/>
    <xdr:sp macro="" textlink="">
      <xdr:nvSpPr>
        <xdr:cNvPr id="568" name="教育費最大値テキスト"/>
        <xdr:cNvSpPr txBox="1"/>
      </xdr:nvSpPr>
      <xdr:spPr>
        <a:xfrm>
          <a:off x="15938500" y="845312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194,665</a:t>
          </a:r>
          <a:endParaRPr kumimoji="1" lang="ja-JP" altLang="en-US" sz="1000" b="1">
            <a:latin typeface="ＭＳ Ｐゴシック"/>
          </a:endParaRPr>
        </a:p>
      </xdr:txBody>
    </xdr:sp>
    <xdr:clientData/>
  </xdr:oneCellAnchor>
  <xdr:twoCellAnchor>
    <xdr:from>
      <xdr:col>85</xdr:col>
      <xdr:colOff>38100</xdr:colOff>
      <xdr:row>50</xdr:row>
      <xdr:rowOff>106045</xdr:rowOff>
    </xdr:from>
    <xdr:to>
      <xdr:col>86</xdr:col>
      <xdr:colOff>25400</xdr:colOff>
      <xdr:row>50</xdr:row>
      <xdr:rowOff>106045</xdr:rowOff>
    </xdr:to>
    <xdr:cxnSp macro="">
      <xdr:nvCxnSpPr>
        <xdr:cNvPr id="569" name="直線コネクタ 568"/>
        <xdr:cNvCxnSpPr/>
      </xdr:nvCxnSpPr>
      <xdr:spPr>
        <a:xfrm>
          <a:off x="15798800" y="8678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163830</xdr:rowOff>
    </xdr:from>
    <xdr:to>
      <xdr:col>85</xdr:col>
      <xdr:colOff>127000</xdr:colOff>
      <xdr:row>57</xdr:row>
      <xdr:rowOff>65405</xdr:rowOff>
    </xdr:to>
    <xdr:cxnSp macro="">
      <xdr:nvCxnSpPr>
        <xdr:cNvPr id="570" name="直線コネクタ 569"/>
        <xdr:cNvCxnSpPr/>
      </xdr:nvCxnSpPr>
      <xdr:spPr>
        <a:xfrm flipV="1">
          <a:off x="15069820" y="9765030"/>
          <a:ext cx="81788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50165</xdr:rowOff>
    </xdr:from>
    <xdr:ext cx="534670" cy="264795"/>
    <xdr:sp macro="" textlink="">
      <xdr:nvSpPr>
        <xdr:cNvPr id="571" name="教育費平均値テキスト"/>
        <xdr:cNvSpPr txBox="1"/>
      </xdr:nvSpPr>
      <xdr:spPr>
        <a:xfrm>
          <a:off x="15938500" y="94799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27305</xdr:rowOff>
    </xdr:from>
    <xdr:to>
      <xdr:col>85</xdr:col>
      <xdr:colOff>177800</xdr:colOff>
      <xdr:row>56</xdr:row>
      <xdr:rowOff>130810</xdr:rowOff>
    </xdr:to>
    <xdr:sp macro="" textlink="">
      <xdr:nvSpPr>
        <xdr:cNvPr id="572" name="フローチャート: 判断 571"/>
        <xdr:cNvSpPr/>
      </xdr:nvSpPr>
      <xdr:spPr>
        <a:xfrm>
          <a:off x="15836900" y="9628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65405</xdr:rowOff>
    </xdr:from>
    <xdr:to>
      <xdr:col>81</xdr:col>
      <xdr:colOff>50800</xdr:colOff>
      <xdr:row>57</xdr:row>
      <xdr:rowOff>125730</xdr:rowOff>
    </xdr:to>
    <xdr:cxnSp macro="">
      <xdr:nvCxnSpPr>
        <xdr:cNvPr id="573" name="直線コネクタ 572"/>
        <xdr:cNvCxnSpPr/>
      </xdr:nvCxnSpPr>
      <xdr:spPr>
        <a:xfrm flipV="1">
          <a:off x="14206220" y="983805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72390</xdr:rowOff>
    </xdr:from>
    <xdr:to>
      <xdr:col>81</xdr:col>
      <xdr:colOff>101600</xdr:colOff>
      <xdr:row>57</xdr:row>
      <xdr:rowOff>1270</xdr:rowOff>
    </xdr:to>
    <xdr:sp macro="" textlink="">
      <xdr:nvSpPr>
        <xdr:cNvPr id="574" name="フローチャート: 判断 573"/>
        <xdr:cNvSpPr/>
      </xdr:nvSpPr>
      <xdr:spPr>
        <a:xfrm>
          <a:off x="15019020" y="96735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18415</xdr:rowOff>
    </xdr:from>
    <xdr:ext cx="523240" cy="253365"/>
    <xdr:sp macro="" textlink="">
      <xdr:nvSpPr>
        <xdr:cNvPr id="575" name="テキスト ボックス 574"/>
        <xdr:cNvSpPr txBox="1"/>
      </xdr:nvSpPr>
      <xdr:spPr>
        <a:xfrm>
          <a:off x="14812645" y="944816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53340</xdr:rowOff>
    </xdr:from>
    <xdr:to>
      <xdr:col>76</xdr:col>
      <xdr:colOff>114300</xdr:colOff>
      <xdr:row>57</xdr:row>
      <xdr:rowOff>125730</xdr:rowOff>
    </xdr:to>
    <xdr:cxnSp macro="">
      <xdr:nvCxnSpPr>
        <xdr:cNvPr id="576" name="直線コネクタ 575"/>
        <xdr:cNvCxnSpPr/>
      </xdr:nvCxnSpPr>
      <xdr:spPr>
        <a:xfrm>
          <a:off x="13342620" y="9825990"/>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129540</xdr:rowOff>
    </xdr:from>
    <xdr:to>
      <xdr:col>76</xdr:col>
      <xdr:colOff>165100</xdr:colOff>
      <xdr:row>57</xdr:row>
      <xdr:rowOff>58420</xdr:rowOff>
    </xdr:to>
    <xdr:sp macro="" textlink="">
      <xdr:nvSpPr>
        <xdr:cNvPr id="577" name="フローチャート: 判断 576"/>
        <xdr:cNvSpPr/>
      </xdr:nvSpPr>
      <xdr:spPr>
        <a:xfrm>
          <a:off x="1415542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75565</xdr:rowOff>
    </xdr:from>
    <xdr:ext cx="527685" cy="259715"/>
    <xdr:sp macro="" textlink="">
      <xdr:nvSpPr>
        <xdr:cNvPr id="578" name="テキスト ボックス 577"/>
        <xdr:cNvSpPr txBox="1"/>
      </xdr:nvSpPr>
      <xdr:spPr>
        <a:xfrm>
          <a:off x="13943965" y="950531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53340</xdr:rowOff>
    </xdr:from>
    <xdr:to>
      <xdr:col>71</xdr:col>
      <xdr:colOff>177800</xdr:colOff>
      <xdr:row>57</xdr:row>
      <xdr:rowOff>103505</xdr:rowOff>
    </xdr:to>
    <xdr:cxnSp macro="">
      <xdr:nvCxnSpPr>
        <xdr:cNvPr id="579" name="直線コネクタ 578"/>
        <xdr:cNvCxnSpPr/>
      </xdr:nvCxnSpPr>
      <xdr:spPr>
        <a:xfrm flipV="1">
          <a:off x="12473940" y="982599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123825</xdr:rowOff>
    </xdr:from>
    <xdr:to>
      <xdr:col>72</xdr:col>
      <xdr:colOff>38100</xdr:colOff>
      <xdr:row>57</xdr:row>
      <xdr:rowOff>53340</xdr:rowOff>
    </xdr:to>
    <xdr:sp macro="" textlink="">
      <xdr:nvSpPr>
        <xdr:cNvPr id="580" name="フローチャート: 判断 579"/>
        <xdr:cNvSpPr/>
      </xdr:nvSpPr>
      <xdr:spPr>
        <a:xfrm>
          <a:off x="13291820" y="972502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69215</xdr:rowOff>
    </xdr:from>
    <xdr:ext cx="523240" cy="264160"/>
    <xdr:sp macro="" textlink="">
      <xdr:nvSpPr>
        <xdr:cNvPr id="581" name="テキスト ボックス 580"/>
        <xdr:cNvSpPr txBox="1"/>
      </xdr:nvSpPr>
      <xdr:spPr>
        <a:xfrm>
          <a:off x="13080365" y="9498965"/>
          <a:ext cx="5232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132715</xdr:rowOff>
    </xdr:from>
    <xdr:to>
      <xdr:col>67</xdr:col>
      <xdr:colOff>101600</xdr:colOff>
      <xdr:row>57</xdr:row>
      <xdr:rowOff>60960</xdr:rowOff>
    </xdr:to>
    <xdr:sp macro="" textlink="">
      <xdr:nvSpPr>
        <xdr:cNvPr id="582" name="フローチャート: 判断 581"/>
        <xdr:cNvSpPr/>
      </xdr:nvSpPr>
      <xdr:spPr>
        <a:xfrm>
          <a:off x="12423140" y="9733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78105</xdr:rowOff>
    </xdr:from>
    <xdr:ext cx="523240" cy="257175"/>
    <xdr:sp macro="" textlink="">
      <xdr:nvSpPr>
        <xdr:cNvPr id="583" name="テキスト ボックス 582"/>
        <xdr:cNvSpPr txBox="1"/>
      </xdr:nvSpPr>
      <xdr:spPr>
        <a:xfrm>
          <a:off x="12216765" y="9507855"/>
          <a:ext cx="5232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84" name="テキスト ボックス 583"/>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7555" cy="264795"/>
    <xdr:sp macro="" textlink="">
      <xdr:nvSpPr>
        <xdr:cNvPr id="585" name="テキスト ボックス 584"/>
        <xdr:cNvSpPr txBox="1"/>
      </xdr:nvSpPr>
      <xdr:spPr>
        <a:xfrm>
          <a:off x="1488440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86" name="テキスト ボックス 585"/>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87" name="テキスト ボックス 586"/>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7555" cy="264795"/>
    <xdr:sp macro="" textlink="">
      <xdr:nvSpPr>
        <xdr:cNvPr id="588" name="テキスト ボックス 587"/>
        <xdr:cNvSpPr txBox="1"/>
      </xdr:nvSpPr>
      <xdr:spPr>
        <a:xfrm>
          <a:off x="1228852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112395</xdr:rowOff>
    </xdr:from>
    <xdr:to>
      <xdr:col>85</xdr:col>
      <xdr:colOff>177800</xdr:colOff>
      <xdr:row>57</xdr:row>
      <xdr:rowOff>41910</xdr:rowOff>
    </xdr:to>
    <xdr:sp macro="" textlink="">
      <xdr:nvSpPr>
        <xdr:cNvPr id="589" name="楕円 588"/>
        <xdr:cNvSpPr/>
      </xdr:nvSpPr>
      <xdr:spPr>
        <a:xfrm>
          <a:off x="15836900" y="97135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90170</xdr:rowOff>
    </xdr:from>
    <xdr:ext cx="534670" cy="253365"/>
    <xdr:sp macro="" textlink="">
      <xdr:nvSpPr>
        <xdr:cNvPr id="590" name="教育費該当値テキスト"/>
        <xdr:cNvSpPr txBox="1"/>
      </xdr:nvSpPr>
      <xdr:spPr>
        <a:xfrm>
          <a:off x="15938500" y="96913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12065</xdr:rowOff>
    </xdr:from>
    <xdr:to>
      <xdr:col>81</xdr:col>
      <xdr:colOff>101600</xdr:colOff>
      <xdr:row>57</xdr:row>
      <xdr:rowOff>116205</xdr:rowOff>
    </xdr:to>
    <xdr:sp macro="" textlink="">
      <xdr:nvSpPr>
        <xdr:cNvPr id="591" name="楕円 590"/>
        <xdr:cNvSpPr/>
      </xdr:nvSpPr>
      <xdr:spPr>
        <a:xfrm>
          <a:off x="15019020" y="97847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106680</xdr:rowOff>
    </xdr:from>
    <xdr:ext cx="523240" cy="265430"/>
    <xdr:sp macro="" textlink="">
      <xdr:nvSpPr>
        <xdr:cNvPr id="592" name="テキスト ボックス 591"/>
        <xdr:cNvSpPr txBox="1"/>
      </xdr:nvSpPr>
      <xdr:spPr>
        <a:xfrm>
          <a:off x="14812645" y="9879330"/>
          <a:ext cx="5232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73660</xdr:rowOff>
    </xdr:from>
    <xdr:to>
      <xdr:col>76</xdr:col>
      <xdr:colOff>165100</xdr:colOff>
      <xdr:row>58</xdr:row>
      <xdr:rowOff>2540</xdr:rowOff>
    </xdr:to>
    <xdr:sp macro="" textlink="">
      <xdr:nvSpPr>
        <xdr:cNvPr id="593" name="楕円 592"/>
        <xdr:cNvSpPr/>
      </xdr:nvSpPr>
      <xdr:spPr>
        <a:xfrm>
          <a:off x="14155420" y="9846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168910</xdr:rowOff>
    </xdr:from>
    <xdr:ext cx="527685" cy="260350"/>
    <xdr:sp macro="" textlink="">
      <xdr:nvSpPr>
        <xdr:cNvPr id="594" name="テキスト ボックス 593"/>
        <xdr:cNvSpPr txBox="1"/>
      </xdr:nvSpPr>
      <xdr:spPr>
        <a:xfrm>
          <a:off x="13943965" y="994156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635</xdr:rowOff>
    </xdr:from>
    <xdr:to>
      <xdr:col>72</xdr:col>
      <xdr:colOff>38100</xdr:colOff>
      <xdr:row>57</xdr:row>
      <xdr:rowOff>104775</xdr:rowOff>
    </xdr:to>
    <xdr:sp macro="" textlink="">
      <xdr:nvSpPr>
        <xdr:cNvPr id="595" name="楕円 594"/>
        <xdr:cNvSpPr/>
      </xdr:nvSpPr>
      <xdr:spPr>
        <a:xfrm>
          <a:off x="13291820" y="97732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95250</xdr:rowOff>
    </xdr:from>
    <xdr:ext cx="523240" cy="265430"/>
    <xdr:sp macro="" textlink="">
      <xdr:nvSpPr>
        <xdr:cNvPr id="596" name="テキスト ボックス 595"/>
        <xdr:cNvSpPr txBox="1"/>
      </xdr:nvSpPr>
      <xdr:spPr>
        <a:xfrm>
          <a:off x="13080365" y="9867900"/>
          <a:ext cx="5232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50800</xdr:rowOff>
    </xdr:from>
    <xdr:to>
      <xdr:col>67</xdr:col>
      <xdr:colOff>101600</xdr:colOff>
      <xdr:row>57</xdr:row>
      <xdr:rowOff>155575</xdr:rowOff>
    </xdr:to>
    <xdr:sp macro="" textlink="">
      <xdr:nvSpPr>
        <xdr:cNvPr id="597" name="楕円 596"/>
        <xdr:cNvSpPr/>
      </xdr:nvSpPr>
      <xdr:spPr>
        <a:xfrm>
          <a:off x="12423140" y="98234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146685</xdr:rowOff>
    </xdr:from>
    <xdr:ext cx="523240" cy="253365"/>
    <xdr:sp macro="" textlink="">
      <xdr:nvSpPr>
        <xdr:cNvPr id="598" name="テキスト ボックス 597"/>
        <xdr:cNvSpPr txBox="1"/>
      </xdr:nvSpPr>
      <xdr:spPr>
        <a:xfrm>
          <a:off x="12216765" y="9919335"/>
          <a:ext cx="5232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599" name="正方形/長方形 598"/>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0" name="正方形/長方形 599"/>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1" name="正方形/長方形 600"/>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2" name="正方形/長方形 601"/>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3" name="正方形/長方形 602"/>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04" name="正方形/長方形 603"/>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05" name="正方形/長方形 604"/>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06" name="正方形/長方形 605"/>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38455" cy="222885"/>
    <xdr:sp macro="" textlink="">
      <xdr:nvSpPr>
        <xdr:cNvPr id="607" name="テキスト ボックス 606"/>
        <xdr:cNvSpPr txBox="1"/>
      </xdr:nvSpPr>
      <xdr:spPr>
        <a:xfrm>
          <a:off x="12077700" y="11494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08" name="直線コネクタ 607"/>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177800</xdr:colOff>
      <xdr:row>79</xdr:row>
      <xdr:rowOff>45720</xdr:rowOff>
    </xdr:to>
    <xdr:cxnSp macro="">
      <xdr:nvCxnSpPr>
        <xdr:cNvPr id="609" name="直線コネクタ 608"/>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75565</xdr:rowOff>
    </xdr:from>
    <xdr:ext cx="237490" cy="259715"/>
    <xdr:sp macro="" textlink="">
      <xdr:nvSpPr>
        <xdr:cNvPr id="610" name="テキスト ボックス 609"/>
        <xdr:cNvSpPr txBox="1"/>
      </xdr:nvSpPr>
      <xdr:spPr>
        <a:xfrm>
          <a:off x="11871960" y="13448665"/>
          <a:ext cx="2374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1" name="直線コネクタ 610"/>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27050" cy="260350"/>
    <xdr:sp macro="" textlink="">
      <xdr:nvSpPr>
        <xdr:cNvPr id="612" name="テキスト ボックス 611"/>
        <xdr:cNvSpPr txBox="1"/>
      </xdr:nvSpPr>
      <xdr:spPr>
        <a:xfrm>
          <a:off x="11599545" y="13066395"/>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143510</xdr:rowOff>
    </xdr:from>
    <xdr:to>
      <xdr:col>89</xdr:col>
      <xdr:colOff>177800</xdr:colOff>
      <xdr:row>74</xdr:row>
      <xdr:rowOff>143510</xdr:rowOff>
    </xdr:to>
    <xdr:cxnSp macro="">
      <xdr:nvCxnSpPr>
        <xdr:cNvPr id="613" name="直線コネクタ 612"/>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7050" cy="257810"/>
    <xdr:sp macro="" textlink="">
      <xdr:nvSpPr>
        <xdr:cNvPr id="614" name="テキスト ボックス 613"/>
        <xdr:cNvSpPr txBox="1"/>
      </xdr:nvSpPr>
      <xdr:spPr>
        <a:xfrm>
          <a:off x="11599545" y="1268730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104140</xdr:rowOff>
    </xdr:from>
    <xdr:to>
      <xdr:col>89</xdr:col>
      <xdr:colOff>177800</xdr:colOff>
      <xdr:row>72</xdr:row>
      <xdr:rowOff>104140</xdr:rowOff>
    </xdr:to>
    <xdr:cxnSp macro="">
      <xdr:nvCxnSpPr>
        <xdr:cNvPr id="615" name="直線コネクタ 614"/>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133985</xdr:rowOff>
    </xdr:from>
    <xdr:ext cx="527050" cy="264795"/>
    <xdr:sp macro="" textlink="">
      <xdr:nvSpPr>
        <xdr:cNvPr id="616" name="テキスト ボックス 615"/>
        <xdr:cNvSpPr txBox="1"/>
      </xdr:nvSpPr>
      <xdr:spPr>
        <a:xfrm>
          <a:off x="11599545" y="12306935"/>
          <a:ext cx="527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65405</xdr:rowOff>
    </xdr:from>
    <xdr:to>
      <xdr:col>89</xdr:col>
      <xdr:colOff>177800</xdr:colOff>
      <xdr:row>70</xdr:row>
      <xdr:rowOff>65405</xdr:rowOff>
    </xdr:to>
    <xdr:cxnSp macro="">
      <xdr:nvCxnSpPr>
        <xdr:cNvPr id="617" name="直線コネクタ 616"/>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94615</xdr:rowOff>
    </xdr:from>
    <xdr:ext cx="527050" cy="260350"/>
    <xdr:sp macro="" textlink="">
      <xdr:nvSpPr>
        <xdr:cNvPr id="618" name="テキスト ボックス 617"/>
        <xdr:cNvSpPr txBox="1"/>
      </xdr:nvSpPr>
      <xdr:spPr>
        <a:xfrm>
          <a:off x="11599545" y="11924665"/>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19" name="直線コネクタ 618"/>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4200" cy="253365"/>
    <xdr:sp macro="" textlink="">
      <xdr:nvSpPr>
        <xdr:cNvPr id="620" name="テキスト ボックス 619"/>
        <xdr:cNvSpPr txBox="1"/>
      </xdr:nvSpPr>
      <xdr:spPr>
        <a:xfrm>
          <a:off x="11535410" y="11543030"/>
          <a:ext cx="584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1"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101600</xdr:rowOff>
    </xdr:from>
    <xdr:to>
      <xdr:col>85</xdr:col>
      <xdr:colOff>126365</xdr:colOff>
      <xdr:row>79</xdr:row>
      <xdr:rowOff>45720</xdr:rowOff>
    </xdr:to>
    <xdr:cxnSp macro="">
      <xdr:nvCxnSpPr>
        <xdr:cNvPr id="622" name="直線コネクタ 621"/>
        <xdr:cNvCxnSpPr/>
      </xdr:nvCxnSpPr>
      <xdr:spPr>
        <a:xfrm flipV="1">
          <a:off x="15885795" y="1210310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48895</xdr:rowOff>
    </xdr:from>
    <xdr:ext cx="249555" cy="260985"/>
    <xdr:sp macro="" textlink="">
      <xdr:nvSpPr>
        <xdr:cNvPr id="623" name="災害復旧費最小値テキスト"/>
        <xdr:cNvSpPr txBox="1"/>
      </xdr:nvSpPr>
      <xdr:spPr>
        <a:xfrm>
          <a:off x="15938500" y="135934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45720</xdr:rowOff>
    </xdr:from>
    <xdr:to>
      <xdr:col>86</xdr:col>
      <xdr:colOff>25400</xdr:colOff>
      <xdr:row>79</xdr:row>
      <xdr:rowOff>45720</xdr:rowOff>
    </xdr:to>
    <xdr:cxnSp macro="">
      <xdr:nvCxnSpPr>
        <xdr:cNvPr id="624" name="直線コネクタ 623"/>
        <xdr:cNvCxnSpPr/>
      </xdr:nvCxnSpPr>
      <xdr:spPr>
        <a:xfrm>
          <a:off x="1579880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46990</xdr:rowOff>
    </xdr:from>
    <xdr:ext cx="534670" cy="264795"/>
    <xdr:sp macro="" textlink="">
      <xdr:nvSpPr>
        <xdr:cNvPr id="625" name="災害復旧費最大値テキスト"/>
        <xdr:cNvSpPr txBox="1"/>
      </xdr:nvSpPr>
      <xdr:spPr>
        <a:xfrm>
          <a:off x="15938500" y="118770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78,124</a:t>
          </a:r>
          <a:endParaRPr kumimoji="1" lang="ja-JP" altLang="en-US" sz="1000" b="1">
            <a:latin typeface="ＭＳ Ｐゴシック"/>
          </a:endParaRPr>
        </a:p>
      </xdr:txBody>
    </xdr:sp>
    <xdr:clientData/>
  </xdr:oneCellAnchor>
  <xdr:twoCellAnchor>
    <xdr:from>
      <xdr:col>85</xdr:col>
      <xdr:colOff>38100</xdr:colOff>
      <xdr:row>70</xdr:row>
      <xdr:rowOff>101600</xdr:rowOff>
    </xdr:from>
    <xdr:to>
      <xdr:col>86</xdr:col>
      <xdr:colOff>25400</xdr:colOff>
      <xdr:row>70</xdr:row>
      <xdr:rowOff>101600</xdr:rowOff>
    </xdr:to>
    <xdr:cxnSp macro="">
      <xdr:nvCxnSpPr>
        <xdr:cNvPr id="626" name="直線コネクタ 625"/>
        <xdr:cNvCxnSpPr/>
      </xdr:nvCxnSpPr>
      <xdr:spPr>
        <a:xfrm>
          <a:off x="15798800" y="1210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71120</xdr:rowOff>
    </xdr:from>
    <xdr:to>
      <xdr:col>85</xdr:col>
      <xdr:colOff>127000</xdr:colOff>
      <xdr:row>77</xdr:row>
      <xdr:rowOff>95250</xdr:rowOff>
    </xdr:to>
    <xdr:cxnSp macro="">
      <xdr:nvCxnSpPr>
        <xdr:cNvPr id="627" name="直線コネクタ 626"/>
        <xdr:cNvCxnSpPr/>
      </xdr:nvCxnSpPr>
      <xdr:spPr>
        <a:xfrm>
          <a:off x="15069820" y="1327277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52070</xdr:rowOff>
    </xdr:from>
    <xdr:ext cx="534670" cy="262890"/>
    <xdr:sp macro="" textlink="">
      <xdr:nvSpPr>
        <xdr:cNvPr id="628" name="災害復旧費平均値テキスト"/>
        <xdr:cNvSpPr txBox="1"/>
      </xdr:nvSpPr>
      <xdr:spPr>
        <a:xfrm>
          <a:off x="15938500" y="1325372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73660</xdr:rowOff>
    </xdr:from>
    <xdr:to>
      <xdr:col>85</xdr:col>
      <xdr:colOff>177800</xdr:colOff>
      <xdr:row>78</xdr:row>
      <xdr:rowOff>2540</xdr:rowOff>
    </xdr:to>
    <xdr:sp macro="" textlink="">
      <xdr:nvSpPr>
        <xdr:cNvPr id="629" name="フローチャート: 判断 628"/>
        <xdr:cNvSpPr/>
      </xdr:nvSpPr>
      <xdr:spPr>
        <a:xfrm>
          <a:off x="15836900" y="13275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71120</xdr:rowOff>
    </xdr:from>
    <xdr:to>
      <xdr:col>81</xdr:col>
      <xdr:colOff>50800</xdr:colOff>
      <xdr:row>77</xdr:row>
      <xdr:rowOff>158750</xdr:rowOff>
    </xdr:to>
    <xdr:cxnSp macro="">
      <xdr:nvCxnSpPr>
        <xdr:cNvPr id="630" name="直線コネクタ 629"/>
        <xdr:cNvCxnSpPr/>
      </xdr:nvCxnSpPr>
      <xdr:spPr>
        <a:xfrm flipV="1">
          <a:off x="14206220" y="13272770"/>
          <a:ext cx="8636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13335</xdr:rowOff>
    </xdr:from>
    <xdr:to>
      <xdr:col>81</xdr:col>
      <xdr:colOff>101600</xdr:colOff>
      <xdr:row>78</xdr:row>
      <xdr:rowOff>117475</xdr:rowOff>
    </xdr:to>
    <xdr:sp macro="" textlink="">
      <xdr:nvSpPr>
        <xdr:cNvPr id="631" name="フローチャート: 判断 630"/>
        <xdr:cNvSpPr/>
      </xdr:nvSpPr>
      <xdr:spPr>
        <a:xfrm>
          <a:off x="15019020" y="13386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107950</xdr:rowOff>
    </xdr:from>
    <xdr:ext cx="458470" cy="264160"/>
    <xdr:sp macro="" textlink="">
      <xdr:nvSpPr>
        <xdr:cNvPr id="632" name="テキスト ボックス 631"/>
        <xdr:cNvSpPr txBox="1"/>
      </xdr:nvSpPr>
      <xdr:spPr>
        <a:xfrm>
          <a:off x="14839950" y="13481050"/>
          <a:ext cx="458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158750</xdr:rowOff>
    </xdr:from>
    <xdr:to>
      <xdr:col>76</xdr:col>
      <xdr:colOff>114300</xdr:colOff>
      <xdr:row>79</xdr:row>
      <xdr:rowOff>2540</xdr:rowOff>
    </xdr:to>
    <xdr:cxnSp macro="">
      <xdr:nvCxnSpPr>
        <xdr:cNvPr id="633" name="直線コネクタ 632"/>
        <xdr:cNvCxnSpPr/>
      </xdr:nvCxnSpPr>
      <xdr:spPr>
        <a:xfrm flipV="1">
          <a:off x="13342620" y="13360400"/>
          <a:ext cx="8636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48895</xdr:rowOff>
    </xdr:from>
    <xdr:to>
      <xdr:col>76</xdr:col>
      <xdr:colOff>165100</xdr:colOff>
      <xdr:row>78</xdr:row>
      <xdr:rowOff>153035</xdr:rowOff>
    </xdr:to>
    <xdr:sp macro="" textlink="">
      <xdr:nvSpPr>
        <xdr:cNvPr id="634" name="フローチャート: 判断 633"/>
        <xdr:cNvSpPr/>
      </xdr:nvSpPr>
      <xdr:spPr>
        <a:xfrm>
          <a:off x="14155420" y="134219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144145</xdr:rowOff>
    </xdr:from>
    <xdr:ext cx="458470" cy="260350"/>
    <xdr:sp macro="" textlink="">
      <xdr:nvSpPr>
        <xdr:cNvPr id="635" name="テキスト ボックス 634"/>
        <xdr:cNvSpPr txBox="1"/>
      </xdr:nvSpPr>
      <xdr:spPr>
        <a:xfrm>
          <a:off x="13976350" y="13517245"/>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2540</xdr:rowOff>
    </xdr:from>
    <xdr:to>
      <xdr:col>71</xdr:col>
      <xdr:colOff>177800</xdr:colOff>
      <xdr:row>79</xdr:row>
      <xdr:rowOff>45720</xdr:rowOff>
    </xdr:to>
    <xdr:cxnSp macro="">
      <xdr:nvCxnSpPr>
        <xdr:cNvPr id="636" name="直線コネクタ 635"/>
        <xdr:cNvCxnSpPr/>
      </xdr:nvCxnSpPr>
      <xdr:spPr>
        <a:xfrm flipV="1">
          <a:off x="12473940" y="1354709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116840</xdr:rowOff>
    </xdr:from>
    <xdr:to>
      <xdr:col>72</xdr:col>
      <xdr:colOff>38100</xdr:colOff>
      <xdr:row>79</xdr:row>
      <xdr:rowOff>45720</xdr:rowOff>
    </xdr:to>
    <xdr:sp macro="" textlink="">
      <xdr:nvSpPr>
        <xdr:cNvPr id="637" name="フローチャート: 判断 636"/>
        <xdr:cNvSpPr/>
      </xdr:nvSpPr>
      <xdr:spPr>
        <a:xfrm>
          <a:off x="13291820" y="13489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2915" cy="265430"/>
    <xdr:sp macro="" textlink="">
      <xdr:nvSpPr>
        <xdr:cNvPr id="638" name="テキスト ボックス 637"/>
        <xdr:cNvSpPr txBox="1"/>
      </xdr:nvSpPr>
      <xdr:spPr>
        <a:xfrm>
          <a:off x="13112750" y="1326388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83185</xdr:rowOff>
    </xdr:from>
    <xdr:to>
      <xdr:col>67</xdr:col>
      <xdr:colOff>101600</xdr:colOff>
      <xdr:row>79</xdr:row>
      <xdr:rowOff>11430</xdr:rowOff>
    </xdr:to>
    <xdr:sp macro="" textlink="">
      <xdr:nvSpPr>
        <xdr:cNvPr id="639" name="フローチャート: 判断 638"/>
        <xdr:cNvSpPr/>
      </xdr:nvSpPr>
      <xdr:spPr>
        <a:xfrm>
          <a:off x="12423140" y="13456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29210</xdr:rowOff>
    </xdr:from>
    <xdr:ext cx="458470" cy="260350"/>
    <xdr:sp macro="" textlink="">
      <xdr:nvSpPr>
        <xdr:cNvPr id="640" name="テキスト ボックス 639"/>
        <xdr:cNvSpPr txBox="1"/>
      </xdr:nvSpPr>
      <xdr:spPr>
        <a:xfrm>
          <a:off x="12244070" y="13230860"/>
          <a:ext cx="4584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41" name="テキスト ボックス 640"/>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7555" cy="264795"/>
    <xdr:sp macro="" textlink="">
      <xdr:nvSpPr>
        <xdr:cNvPr id="642" name="テキスト ボックス 641"/>
        <xdr:cNvSpPr txBox="1"/>
      </xdr:nvSpPr>
      <xdr:spPr>
        <a:xfrm>
          <a:off x="1488440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43" name="テキスト ボックス 642"/>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44" name="テキスト ボックス 643"/>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7555" cy="264795"/>
    <xdr:sp macro="" textlink="">
      <xdr:nvSpPr>
        <xdr:cNvPr id="645" name="テキスト ボックス 644"/>
        <xdr:cNvSpPr txBox="1"/>
      </xdr:nvSpPr>
      <xdr:spPr>
        <a:xfrm>
          <a:off x="12288520" y="13969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43815</xdr:rowOff>
    </xdr:from>
    <xdr:to>
      <xdr:col>85</xdr:col>
      <xdr:colOff>177800</xdr:colOff>
      <xdr:row>77</xdr:row>
      <xdr:rowOff>147320</xdr:rowOff>
    </xdr:to>
    <xdr:sp macro="" textlink="">
      <xdr:nvSpPr>
        <xdr:cNvPr id="646" name="楕円 645"/>
        <xdr:cNvSpPr/>
      </xdr:nvSpPr>
      <xdr:spPr>
        <a:xfrm>
          <a:off x="15836900" y="132454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66675</xdr:rowOff>
    </xdr:from>
    <xdr:ext cx="534670" cy="257175"/>
    <xdr:sp macro="" textlink="">
      <xdr:nvSpPr>
        <xdr:cNvPr id="647" name="災害復旧費該当値テキスト"/>
        <xdr:cNvSpPr txBox="1"/>
      </xdr:nvSpPr>
      <xdr:spPr>
        <a:xfrm>
          <a:off x="15938500" y="130968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19685</xdr:rowOff>
    </xdr:from>
    <xdr:to>
      <xdr:col>81</xdr:col>
      <xdr:colOff>101600</xdr:colOff>
      <xdr:row>77</xdr:row>
      <xdr:rowOff>123825</xdr:rowOff>
    </xdr:to>
    <xdr:sp macro="" textlink="">
      <xdr:nvSpPr>
        <xdr:cNvPr id="648" name="楕円 647"/>
        <xdr:cNvSpPr/>
      </xdr:nvSpPr>
      <xdr:spPr>
        <a:xfrm>
          <a:off x="15019020" y="13221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140335</xdr:rowOff>
    </xdr:from>
    <xdr:ext cx="523240" cy="264795"/>
    <xdr:sp macro="" textlink="">
      <xdr:nvSpPr>
        <xdr:cNvPr id="649" name="テキスト ボックス 648"/>
        <xdr:cNvSpPr txBox="1"/>
      </xdr:nvSpPr>
      <xdr:spPr>
        <a:xfrm>
          <a:off x="14812645" y="12999085"/>
          <a:ext cx="5232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105410</xdr:rowOff>
    </xdr:from>
    <xdr:to>
      <xdr:col>76</xdr:col>
      <xdr:colOff>165100</xdr:colOff>
      <xdr:row>78</xdr:row>
      <xdr:rowOff>34290</xdr:rowOff>
    </xdr:to>
    <xdr:sp macro="" textlink="">
      <xdr:nvSpPr>
        <xdr:cNvPr id="650" name="楕円 649"/>
        <xdr:cNvSpPr/>
      </xdr:nvSpPr>
      <xdr:spPr>
        <a:xfrm>
          <a:off x="14155420" y="13307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50800</xdr:rowOff>
    </xdr:from>
    <xdr:ext cx="527685" cy="264160"/>
    <xdr:sp macro="" textlink="">
      <xdr:nvSpPr>
        <xdr:cNvPr id="651" name="テキスト ボックス 650"/>
        <xdr:cNvSpPr txBox="1"/>
      </xdr:nvSpPr>
      <xdr:spPr>
        <a:xfrm>
          <a:off x="13943965" y="1308100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125730</xdr:rowOff>
    </xdr:from>
    <xdr:to>
      <xdr:col>72</xdr:col>
      <xdr:colOff>38100</xdr:colOff>
      <xdr:row>79</xdr:row>
      <xdr:rowOff>54610</xdr:rowOff>
    </xdr:to>
    <xdr:sp macro="" textlink="">
      <xdr:nvSpPr>
        <xdr:cNvPr id="652" name="楕円 651"/>
        <xdr:cNvSpPr/>
      </xdr:nvSpPr>
      <xdr:spPr>
        <a:xfrm>
          <a:off x="13291820" y="13498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45720</xdr:rowOff>
    </xdr:from>
    <xdr:ext cx="462915" cy="264795"/>
    <xdr:sp macro="" textlink="">
      <xdr:nvSpPr>
        <xdr:cNvPr id="653" name="テキスト ボックス 652"/>
        <xdr:cNvSpPr txBox="1"/>
      </xdr:nvSpPr>
      <xdr:spPr>
        <a:xfrm>
          <a:off x="13112750" y="1359027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168910</xdr:rowOff>
    </xdr:from>
    <xdr:to>
      <xdr:col>67</xdr:col>
      <xdr:colOff>101600</xdr:colOff>
      <xdr:row>79</xdr:row>
      <xdr:rowOff>97790</xdr:rowOff>
    </xdr:to>
    <xdr:sp macro="" textlink="">
      <xdr:nvSpPr>
        <xdr:cNvPr id="654" name="楕円 653"/>
        <xdr:cNvSpPr/>
      </xdr:nvSpPr>
      <xdr:spPr>
        <a:xfrm>
          <a:off x="12423140" y="13542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88265</xdr:rowOff>
    </xdr:from>
    <xdr:ext cx="242570" cy="253365"/>
    <xdr:sp macro="" textlink="">
      <xdr:nvSpPr>
        <xdr:cNvPr id="655" name="テキスト ボックス 654"/>
        <xdr:cNvSpPr txBox="1"/>
      </xdr:nvSpPr>
      <xdr:spPr>
        <a:xfrm>
          <a:off x="12354560" y="13632815"/>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56" name="正方形/長方形 655"/>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57" name="正方形/長方形 656"/>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58" name="正方形/長方形 657"/>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59" name="正方形/長方形 658"/>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0" name="正方形/長方形 659"/>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1" name="正方形/長方形 660"/>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2" name="正方形/長方形 661"/>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3" name="正方形/長方形 662"/>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38455" cy="222885"/>
    <xdr:sp macro="" textlink="">
      <xdr:nvSpPr>
        <xdr:cNvPr id="664" name="テキスト ボックス 663"/>
        <xdr:cNvSpPr txBox="1"/>
      </xdr:nvSpPr>
      <xdr:spPr>
        <a:xfrm>
          <a:off x="12077700" y="14923135"/>
          <a:ext cx="3384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7490" cy="248920"/>
    <xdr:sp macro="" textlink="">
      <xdr:nvSpPr>
        <xdr:cNvPr id="666" name="テキスト ボックス 665"/>
        <xdr:cNvSpPr txBox="1"/>
      </xdr:nvSpPr>
      <xdr:spPr>
        <a:xfrm>
          <a:off x="1187196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27050" cy="259080"/>
    <xdr:sp macro="" textlink="">
      <xdr:nvSpPr>
        <xdr:cNvPr id="668" name="テキスト ボックス 667"/>
        <xdr:cNvSpPr txBox="1"/>
      </xdr:nvSpPr>
      <xdr:spPr>
        <a:xfrm>
          <a:off x="11599545" y="16930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7050" cy="250825"/>
    <xdr:sp macro="" textlink="">
      <xdr:nvSpPr>
        <xdr:cNvPr id="670" name="テキスト ボックス 669"/>
        <xdr:cNvSpPr txBox="1"/>
      </xdr:nvSpPr>
      <xdr:spPr>
        <a:xfrm>
          <a:off x="11599545" y="16603345"/>
          <a:ext cx="527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7050" cy="259080"/>
    <xdr:sp macro="" textlink="">
      <xdr:nvSpPr>
        <xdr:cNvPr id="672" name="テキスト ボックス 671"/>
        <xdr:cNvSpPr txBox="1"/>
      </xdr:nvSpPr>
      <xdr:spPr>
        <a:xfrm>
          <a:off x="11599545" y="162769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4200" cy="251460"/>
    <xdr:sp macro="" textlink="">
      <xdr:nvSpPr>
        <xdr:cNvPr id="674" name="テキスト ボックス 673"/>
        <xdr:cNvSpPr txBox="1"/>
      </xdr:nvSpPr>
      <xdr:spPr>
        <a:xfrm>
          <a:off x="11535410" y="15951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4200" cy="258445"/>
    <xdr:sp macro="" textlink="">
      <xdr:nvSpPr>
        <xdr:cNvPr id="676" name="テキスト ボックス 675"/>
        <xdr:cNvSpPr txBox="1"/>
      </xdr:nvSpPr>
      <xdr:spPr>
        <a:xfrm>
          <a:off x="1153541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177800</xdr:colOff>
      <xdr:row>90</xdr:row>
      <xdr:rowOff>9525</xdr:rowOff>
    </xdr:to>
    <xdr:cxnSp macro="">
      <xdr:nvCxnSpPr>
        <xdr:cNvPr id="677" name="直線コネクタ 676"/>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38735</xdr:rowOff>
    </xdr:from>
    <xdr:ext cx="584200" cy="265430"/>
    <xdr:sp macro="" textlink="">
      <xdr:nvSpPr>
        <xdr:cNvPr id="678" name="テキスト ボックス 677"/>
        <xdr:cNvSpPr txBox="1"/>
      </xdr:nvSpPr>
      <xdr:spPr>
        <a:xfrm>
          <a:off x="11535410" y="15297785"/>
          <a:ext cx="5842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9" name="直線コネクタ 678"/>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4200" cy="253365"/>
    <xdr:sp macro="" textlink="">
      <xdr:nvSpPr>
        <xdr:cNvPr id="680" name="テキスト ボックス 679"/>
        <xdr:cNvSpPr txBox="1"/>
      </xdr:nvSpPr>
      <xdr:spPr>
        <a:xfrm>
          <a:off x="11535410" y="14972030"/>
          <a:ext cx="584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1"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57785</xdr:rowOff>
    </xdr:from>
    <xdr:to>
      <xdr:col>85</xdr:col>
      <xdr:colOff>126365</xdr:colOff>
      <xdr:row>99</xdr:row>
      <xdr:rowOff>156210</xdr:rowOff>
    </xdr:to>
    <xdr:cxnSp macro="">
      <xdr:nvCxnSpPr>
        <xdr:cNvPr id="682" name="直線コネクタ 681"/>
        <xdr:cNvCxnSpPr/>
      </xdr:nvCxnSpPr>
      <xdr:spPr>
        <a:xfrm flipV="1">
          <a:off x="15885795" y="156597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160020</xdr:rowOff>
    </xdr:from>
    <xdr:ext cx="534670" cy="259080"/>
    <xdr:sp macro="" textlink="">
      <xdr:nvSpPr>
        <xdr:cNvPr id="683" name="公債費最小値テキスト"/>
        <xdr:cNvSpPr txBox="1"/>
      </xdr:nvSpPr>
      <xdr:spPr>
        <a:xfrm>
          <a:off x="15938500" y="1713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684" name="直線コネクタ 683"/>
        <xdr:cNvCxnSpPr/>
      </xdr:nvCxnSpPr>
      <xdr:spPr>
        <a:xfrm>
          <a:off x="15798800" y="17129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4445</xdr:rowOff>
    </xdr:from>
    <xdr:ext cx="598805" cy="262890"/>
    <xdr:sp macro="" textlink="">
      <xdr:nvSpPr>
        <xdr:cNvPr id="685" name="公債費最大値テキスト"/>
        <xdr:cNvSpPr txBox="1"/>
      </xdr:nvSpPr>
      <xdr:spPr>
        <a:xfrm>
          <a:off x="15938500" y="1543494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159,758</a:t>
          </a:r>
          <a:endParaRPr kumimoji="1" lang="ja-JP" altLang="en-US" sz="1000" b="1">
            <a:latin typeface="ＭＳ Ｐゴシック"/>
          </a:endParaRPr>
        </a:p>
      </xdr:txBody>
    </xdr:sp>
    <xdr:clientData/>
  </xdr:oneCellAnchor>
  <xdr:twoCellAnchor>
    <xdr:from>
      <xdr:col>85</xdr:col>
      <xdr:colOff>38100</xdr:colOff>
      <xdr:row>91</xdr:row>
      <xdr:rowOff>57785</xdr:rowOff>
    </xdr:from>
    <xdr:to>
      <xdr:col>86</xdr:col>
      <xdr:colOff>25400</xdr:colOff>
      <xdr:row>91</xdr:row>
      <xdr:rowOff>57785</xdr:rowOff>
    </xdr:to>
    <xdr:cxnSp macro="">
      <xdr:nvCxnSpPr>
        <xdr:cNvPr id="686" name="直線コネクタ 685"/>
        <xdr:cNvCxnSpPr/>
      </xdr:nvCxnSpPr>
      <xdr:spPr>
        <a:xfrm>
          <a:off x="15798800" y="15659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36830</xdr:rowOff>
    </xdr:from>
    <xdr:to>
      <xdr:col>85</xdr:col>
      <xdr:colOff>127000</xdr:colOff>
      <xdr:row>97</xdr:row>
      <xdr:rowOff>87630</xdr:rowOff>
    </xdr:to>
    <xdr:cxnSp macro="">
      <xdr:nvCxnSpPr>
        <xdr:cNvPr id="687" name="直線コネクタ 686"/>
        <xdr:cNvCxnSpPr/>
      </xdr:nvCxnSpPr>
      <xdr:spPr>
        <a:xfrm flipV="1">
          <a:off x="15069820" y="16667480"/>
          <a:ext cx="8178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38735</xdr:rowOff>
    </xdr:from>
    <xdr:ext cx="534670" cy="259080"/>
    <xdr:sp macro="" textlink="">
      <xdr:nvSpPr>
        <xdr:cNvPr id="688" name="公債費平均値テキスト"/>
        <xdr:cNvSpPr txBox="1"/>
      </xdr:nvSpPr>
      <xdr:spPr>
        <a:xfrm>
          <a:off x="15938500" y="16669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60325</xdr:rowOff>
    </xdr:from>
    <xdr:to>
      <xdr:col>85</xdr:col>
      <xdr:colOff>177800</xdr:colOff>
      <xdr:row>97</xdr:row>
      <xdr:rowOff>161925</xdr:rowOff>
    </xdr:to>
    <xdr:sp macro="" textlink="">
      <xdr:nvSpPr>
        <xdr:cNvPr id="689" name="フローチャート: 判断 688"/>
        <xdr:cNvSpPr/>
      </xdr:nvSpPr>
      <xdr:spPr>
        <a:xfrm>
          <a:off x="158369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62230</xdr:rowOff>
    </xdr:from>
    <xdr:to>
      <xdr:col>81</xdr:col>
      <xdr:colOff>50800</xdr:colOff>
      <xdr:row>97</xdr:row>
      <xdr:rowOff>87630</xdr:rowOff>
    </xdr:to>
    <xdr:cxnSp macro="">
      <xdr:nvCxnSpPr>
        <xdr:cNvPr id="690" name="直線コネクタ 689"/>
        <xdr:cNvCxnSpPr/>
      </xdr:nvCxnSpPr>
      <xdr:spPr>
        <a:xfrm>
          <a:off x="14206220" y="1669288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53340</xdr:rowOff>
    </xdr:from>
    <xdr:to>
      <xdr:col>81</xdr:col>
      <xdr:colOff>101600</xdr:colOff>
      <xdr:row>97</xdr:row>
      <xdr:rowOff>154940</xdr:rowOff>
    </xdr:to>
    <xdr:sp macro="" textlink="">
      <xdr:nvSpPr>
        <xdr:cNvPr id="691" name="フローチャート: 判断 690"/>
        <xdr:cNvSpPr/>
      </xdr:nvSpPr>
      <xdr:spPr>
        <a:xfrm>
          <a:off x="1501902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146050</xdr:rowOff>
    </xdr:from>
    <xdr:ext cx="523240" cy="248920"/>
    <xdr:sp macro="" textlink="">
      <xdr:nvSpPr>
        <xdr:cNvPr id="692" name="テキスト ボックス 691"/>
        <xdr:cNvSpPr txBox="1"/>
      </xdr:nvSpPr>
      <xdr:spPr>
        <a:xfrm>
          <a:off x="14812645" y="167767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33020</xdr:rowOff>
    </xdr:from>
    <xdr:to>
      <xdr:col>76</xdr:col>
      <xdr:colOff>114300</xdr:colOff>
      <xdr:row>97</xdr:row>
      <xdr:rowOff>62230</xdr:rowOff>
    </xdr:to>
    <xdr:cxnSp macro="">
      <xdr:nvCxnSpPr>
        <xdr:cNvPr id="693" name="直線コネクタ 692"/>
        <xdr:cNvCxnSpPr/>
      </xdr:nvCxnSpPr>
      <xdr:spPr>
        <a:xfrm>
          <a:off x="13342620" y="1666367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50165</xdr:rowOff>
    </xdr:from>
    <xdr:to>
      <xdr:col>76</xdr:col>
      <xdr:colOff>165100</xdr:colOff>
      <xdr:row>97</xdr:row>
      <xdr:rowOff>151765</xdr:rowOff>
    </xdr:to>
    <xdr:sp macro="" textlink="">
      <xdr:nvSpPr>
        <xdr:cNvPr id="694" name="フローチャート: 判断 693"/>
        <xdr:cNvSpPr/>
      </xdr:nvSpPr>
      <xdr:spPr>
        <a:xfrm>
          <a:off x="1415542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143510</xdr:rowOff>
    </xdr:from>
    <xdr:ext cx="527685" cy="251460"/>
    <xdr:sp macro="" textlink="">
      <xdr:nvSpPr>
        <xdr:cNvPr id="695" name="テキスト ボックス 694"/>
        <xdr:cNvSpPr txBox="1"/>
      </xdr:nvSpPr>
      <xdr:spPr>
        <a:xfrm>
          <a:off x="13943965" y="1677416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33020</xdr:rowOff>
    </xdr:from>
    <xdr:to>
      <xdr:col>71</xdr:col>
      <xdr:colOff>177800</xdr:colOff>
      <xdr:row>97</xdr:row>
      <xdr:rowOff>89535</xdr:rowOff>
    </xdr:to>
    <xdr:cxnSp macro="">
      <xdr:nvCxnSpPr>
        <xdr:cNvPr id="696" name="直線コネクタ 695"/>
        <xdr:cNvCxnSpPr/>
      </xdr:nvCxnSpPr>
      <xdr:spPr>
        <a:xfrm flipV="1">
          <a:off x="12473940" y="16663670"/>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56515</xdr:rowOff>
    </xdr:from>
    <xdr:to>
      <xdr:col>72</xdr:col>
      <xdr:colOff>38100</xdr:colOff>
      <xdr:row>97</xdr:row>
      <xdr:rowOff>158115</xdr:rowOff>
    </xdr:to>
    <xdr:sp macro="" textlink="">
      <xdr:nvSpPr>
        <xdr:cNvPr id="697" name="フローチャート: 判断 696"/>
        <xdr:cNvSpPr/>
      </xdr:nvSpPr>
      <xdr:spPr>
        <a:xfrm>
          <a:off x="13291820" y="16687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149225</xdr:rowOff>
    </xdr:from>
    <xdr:ext cx="523240" cy="259080"/>
    <xdr:sp macro="" textlink="">
      <xdr:nvSpPr>
        <xdr:cNvPr id="698" name="テキスト ボックス 697"/>
        <xdr:cNvSpPr txBox="1"/>
      </xdr:nvSpPr>
      <xdr:spPr>
        <a:xfrm>
          <a:off x="13080365" y="167798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63500</xdr:rowOff>
    </xdr:from>
    <xdr:to>
      <xdr:col>67</xdr:col>
      <xdr:colOff>101600</xdr:colOff>
      <xdr:row>97</xdr:row>
      <xdr:rowOff>164465</xdr:rowOff>
    </xdr:to>
    <xdr:sp macro="" textlink="">
      <xdr:nvSpPr>
        <xdr:cNvPr id="699" name="フローチャート: 判断 698"/>
        <xdr:cNvSpPr/>
      </xdr:nvSpPr>
      <xdr:spPr>
        <a:xfrm>
          <a:off x="1242314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155575</xdr:rowOff>
    </xdr:from>
    <xdr:ext cx="523240" cy="250825"/>
    <xdr:sp macro="" textlink="">
      <xdr:nvSpPr>
        <xdr:cNvPr id="700" name="テキスト ボックス 699"/>
        <xdr:cNvSpPr txBox="1"/>
      </xdr:nvSpPr>
      <xdr:spPr>
        <a:xfrm>
          <a:off x="12216765" y="1678622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7555" cy="259080"/>
    <xdr:sp macro="" textlink="">
      <xdr:nvSpPr>
        <xdr:cNvPr id="702" name="テキスト ボックス 701"/>
        <xdr:cNvSpPr txBox="1"/>
      </xdr:nvSpPr>
      <xdr:spPr>
        <a:xfrm>
          <a:off x="148844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7555" cy="259080"/>
    <xdr:sp macro="" textlink="">
      <xdr:nvSpPr>
        <xdr:cNvPr id="705" name="テキスト ボックス 704"/>
        <xdr:cNvSpPr txBox="1"/>
      </xdr:nvSpPr>
      <xdr:spPr>
        <a:xfrm>
          <a:off x="1228852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706" name="楕円 705"/>
        <xdr:cNvSpPr/>
      </xdr:nvSpPr>
      <xdr:spPr>
        <a:xfrm>
          <a:off x="158369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8890</xdr:rowOff>
    </xdr:from>
    <xdr:ext cx="534670" cy="248920"/>
    <xdr:sp macro="" textlink="">
      <xdr:nvSpPr>
        <xdr:cNvPr id="707" name="公債費該当値テキスト"/>
        <xdr:cNvSpPr txBox="1"/>
      </xdr:nvSpPr>
      <xdr:spPr>
        <a:xfrm>
          <a:off x="15938500" y="164680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36830</xdr:rowOff>
    </xdr:from>
    <xdr:to>
      <xdr:col>81</xdr:col>
      <xdr:colOff>101600</xdr:colOff>
      <xdr:row>97</xdr:row>
      <xdr:rowOff>138430</xdr:rowOff>
    </xdr:to>
    <xdr:sp macro="" textlink="">
      <xdr:nvSpPr>
        <xdr:cNvPr id="708" name="楕円 707"/>
        <xdr:cNvSpPr/>
      </xdr:nvSpPr>
      <xdr:spPr>
        <a:xfrm>
          <a:off x="1501902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154940</xdr:rowOff>
    </xdr:from>
    <xdr:ext cx="523240" cy="251460"/>
    <xdr:sp macro="" textlink="">
      <xdr:nvSpPr>
        <xdr:cNvPr id="709" name="テキスト ボックス 708"/>
        <xdr:cNvSpPr txBox="1"/>
      </xdr:nvSpPr>
      <xdr:spPr>
        <a:xfrm>
          <a:off x="14812645" y="164426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11430</xdr:rowOff>
    </xdr:from>
    <xdr:to>
      <xdr:col>76</xdr:col>
      <xdr:colOff>165100</xdr:colOff>
      <xdr:row>97</xdr:row>
      <xdr:rowOff>113030</xdr:rowOff>
    </xdr:to>
    <xdr:sp macro="" textlink="">
      <xdr:nvSpPr>
        <xdr:cNvPr id="710" name="楕円 709"/>
        <xdr:cNvSpPr/>
      </xdr:nvSpPr>
      <xdr:spPr>
        <a:xfrm>
          <a:off x="1415542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129540</xdr:rowOff>
    </xdr:from>
    <xdr:ext cx="527685" cy="259080"/>
    <xdr:sp macro="" textlink="">
      <xdr:nvSpPr>
        <xdr:cNvPr id="711" name="テキスト ボックス 710"/>
        <xdr:cNvSpPr txBox="1"/>
      </xdr:nvSpPr>
      <xdr:spPr>
        <a:xfrm>
          <a:off x="13943965" y="16417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153670</xdr:rowOff>
    </xdr:from>
    <xdr:to>
      <xdr:col>72</xdr:col>
      <xdr:colOff>38100</xdr:colOff>
      <xdr:row>97</xdr:row>
      <xdr:rowOff>83820</xdr:rowOff>
    </xdr:to>
    <xdr:sp macro="" textlink="">
      <xdr:nvSpPr>
        <xdr:cNvPr id="712" name="楕円 711"/>
        <xdr:cNvSpPr/>
      </xdr:nvSpPr>
      <xdr:spPr>
        <a:xfrm>
          <a:off x="13291820" y="166128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100330</xdr:rowOff>
    </xdr:from>
    <xdr:ext cx="523240" cy="248920"/>
    <xdr:sp macro="" textlink="">
      <xdr:nvSpPr>
        <xdr:cNvPr id="713" name="テキスト ボックス 712"/>
        <xdr:cNvSpPr txBox="1"/>
      </xdr:nvSpPr>
      <xdr:spPr>
        <a:xfrm>
          <a:off x="13080365" y="163880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38735</xdr:rowOff>
    </xdr:from>
    <xdr:to>
      <xdr:col>67</xdr:col>
      <xdr:colOff>101600</xdr:colOff>
      <xdr:row>97</xdr:row>
      <xdr:rowOff>140335</xdr:rowOff>
    </xdr:to>
    <xdr:sp macro="" textlink="">
      <xdr:nvSpPr>
        <xdr:cNvPr id="714" name="楕円 713"/>
        <xdr:cNvSpPr/>
      </xdr:nvSpPr>
      <xdr:spPr>
        <a:xfrm>
          <a:off x="1242314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156845</xdr:rowOff>
    </xdr:from>
    <xdr:ext cx="523240" cy="249555"/>
    <xdr:sp macro="" textlink="">
      <xdr:nvSpPr>
        <xdr:cNvPr id="715" name="テキスト ボックス 714"/>
        <xdr:cNvSpPr txBox="1"/>
      </xdr:nvSpPr>
      <xdr:spPr>
        <a:xfrm>
          <a:off x="12216765" y="1644459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16" name="正方形/長方形 715"/>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17" name="正方形/長方形 716"/>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18" name="正方形/長方形 717"/>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9" name="正方形/長方形 718"/>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0" name="正方形/長方形 719"/>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1" name="正方形/長方形 720"/>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2" name="正方形/長方形 721"/>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3" name="正方形/長方形 722"/>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2900" cy="222885"/>
    <xdr:sp macro="" textlink="">
      <xdr:nvSpPr>
        <xdr:cNvPr id="724" name="テキスト ボックス 723"/>
        <xdr:cNvSpPr txBox="1"/>
      </xdr:nvSpPr>
      <xdr:spPr>
        <a:xfrm>
          <a:off x="17767300" y="4636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5" name="直線コネクタ 724"/>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26" name="直線コネクタ 725"/>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1935" cy="257810"/>
    <xdr:sp macro="" textlink="">
      <xdr:nvSpPr>
        <xdr:cNvPr id="727" name="テキスト ボックス 726"/>
        <xdr:cNvSpPr txBox="1"/>
      </xdr:nvSpPr>
      <xdr:spPr>
        <a:xfrm>
          <a:off x="17561560" y="65151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28" name="直線コネクタ 727"/>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55880</xdr:rowOff>
    </xdr:from>
    <xdr:ext cx="460375" cy="253365"/>
    <xdr:sp macro="" textlink="">
      <xdr:nvSpPr>
        <xdr:cNvPr id="729" name="テキスト ボックス 728"/>
        <xdr:cNvSpPr txBox="1"/>
      </xdr:nvSpPr>
      <xdr:spPr>
        <a:xfrm>
          <a:off x="17348200" y="6056630"/>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30" name="直線コネクタ 729"/>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114300</xdr:rowOff>
    </xdr:from>
    <xdr:ext cx="460375" cy="257810"/>
    <xdr:sp macro="" textlink="">
      <xdr:nvSpPr>
        <xdr:cNvPr id="731" name="テキスト ボックス 730"/>
        <xdr:cNvSpPr txBox="1"/>
      </xdr:nvSpPr>
      <xdr:spPr>
        <a:xfrm>
          <a:off x="17348200" y="5600700"/>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2" name="直線コネクタ 731"/>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171450</xdr:rowOff>
    </xdr:from>
    <xdr:ext cx="460375" cy="257810"/>
    <xdr:sp macro="" textlink="">
      <xdr:nvSpPr>
        <xdr:cNvPr id="733" name="テキスト ボックス 732"/>
        <xdr:cNvSpPr txBox="1"/>
      </xdr:nvSpPr>
      <xdr:spPr>
        <a:xfrm>
          <a:off x="17348200" y="5143500"/>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4" name="直線コネクタ 733"/>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55880</xdr:rowOff>
    </xdr:from>
    <xdr:ext cx="460375" cy="253365"/>
    <xdr:sp macro="" textlink="">
      <xdr:nvSpPr>
        <xdr:cNvPr id="735" name="テキスト ボックス 734"/>
        <xdr:cNvSpPr txBox="1"/>
      </xdr:nvSpPr>
      <xdr:spPr>
        <a:xfrm>
          <a:off x="17348200" y="4685030"/>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6"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13335</xdr:rowOff>
    </xdr:from>
    <xdr:to>
      <xdr:col>116</xdr:col>
      <xdr:colOff>62865</xdr:colOff>
      <xdr:row>38</xdr:row>
      <xdr:rowOff>143510</xdr:rowOff>
    </xdr:to>
    <xdr:cxnSp macro="">
      <xdr:nvCxnSpPr>
        <xdr:cNvPr id="737" name="直線コネクタ 736"/>
        <xdr:cNvCxnSpPr/>
      </xdr:nvCxnSpPr>
      <xdr:spPr>
        <a:xfrm flipV="1">
          <a:off x="21570315" y="549973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0</xdr:rowOff>
    </xdr:from>
    <xdr:ext cx="249555" cy="264795"/>
    <xdr:sp macro="" textlink="">
      <xdr:nvSpPr>
        <xdr:cNvPr id="738" name="諸支出金最小値テキスト"/>
        <xdr:cNvSpPr txBox="1"/>
      </xdr:nvSpPr>
      <xdr:spPr>
        <a:xfrm>
          <a:off x="21623020" y="66865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39" name="直線コネクタ 738"/>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135255</xdr:rowOff>
    </xdr:from>
    <xdr:ext cx="469900" cy="257175"/>
    <xdr:sp macro="" textlink="">
      <xdr:nvSpPr>
        <xdr:cNvPr id="740" name="諸支出金最大値テキスト"/>
        <xdr:cNvSpPr txBox="1"/>
      </xdr:nvSpPr>
      <xdr:spPr>
        <a:xfrm>
          <a:off x="21623020" y="52787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2,527</a:t>
          </a:r>
          <a:endParaRPr kumimoji="1" lang="ja-JP" altLang="en-US" sz="1000" b="1">
            <a:latin typeface="ＭＳ Ｐゴシック"/>
          </a:endParaRPr>
        </a:p>
      </xdr:txBody>
    </xdr:sp>
    <xdr:clientData/>
  </xdr:oneCellAnchor>
  <xdr:twoCellAnchor>
    <xdr:from>
      <xdr:col>115</xdr:col>
      <xdr:colOff>165100</xdr:colOff>
      <xdr:row>32</xdr:row>
      <xdr:rowOff>13335</xdr:rowOff>
    </xdr:from>
    <xdr:to>
      <xdr:col>116</xdr:col>
      <xdr:colOff>152400</xdr:colOff>
      <xdr:row>32</xdr:row>
      <xdr:rowOff>13335</xdr:rowOff>
    </xdr:to>
    <xdr:cxnSp macro="">
      <xdr:nvCxnSpPr>
        <xdr:cNvPr id="741" name="直線コネクタ 740"/>
        <xdr:cNvCxnSpPr/>
      </xdr:nvCxnSpPr>
      <xdr:spPr>
        <a:xfrm>
          <a:off x="21488400" y="5499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143510</xdr:rowOff>
    </xdr:to>
    <xdr:cxnSp macro="">
      <xdr:nvCxnSpPr>
        <xdr:cNvPr id="742" name="直線コネクタ 741"/>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90805</xdr:rowOff>
    </xdr:from>
    <xdr:ext cx="313690" cy="253365"/>
    <xdr:sp macro="" textlink="">
      <xdr:nvSpPr>
        <xdr:cNvPr id="743" name="諸支出金平均値テキスト"/>
        <xdr:cNvSpPr txBox="1"/>
      </xdr:nvSpPr>
      <xdr:spPr>
        <a:xfrm>
          <a:off x="21623020" y="643445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67310</xdr:rowOff>
    </xdr:from>
    <xdr:to>
      <xdr:col>116</xdr:col>
      <xdr:colOff>114300</xdr:colOff>
      <xdr:row>38</xdr:row>
      <xdr:rowOff>171450</xdr:rowOff>
    </xdr:to>
    <xdr:sp macro="" textlink="">
      <xdr:nvSpPr>
        <xdr:cNvPr id="744" name="フローチャート: 判断 743"/>
        <xdr:cNvSpPr/>
      </xdr:nvSpPr>
      <xdr:spPr>
        <a:xfrm>
          <a:off x="21521420" y="65824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143510</xdr:rowOff>
    </xdr:to>
    <xdr:cxnSp macro="">
      <xdr:nvCxnSpPr>
        <xdr:cNvPr id="745" name="直線コネクタ 744"/>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161925</xdr:rowOff>
    </xdr:to>
    <xdr:sp macro="" textlink="">
      <xdr:nvSpPr>
        <xdr:cNvPr id="746" name="フローチャート: 判断 745"/>
        <xdr:cNvSpPr/>
      </xdr:nvSpPr>
      <xdr:spPr>
        <a:xfrm>
          <a:off x="20708620" y="65735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3810</xdr:rowOff>
    </xdr:from>
    <xdr:ext cx="313690" cy="265430"/>
    <xdr:sp macro="" textlink="">
      <xdr:nvSpPr>
        <xdr:cNvPr id="747" name="テキスト ボックス 746"/>
        <xdr:cNvSpPr txBox="1"/>
      </xdr:nvSpPr>
      <xdr:spPr>
        <a:xfrm>
          <a:off x="20602575" y="6347460"/>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143510</xdr:rowOff>
    </xdr:from>
    <xdr:to>
      <xdr:col>107</xdr:col>
      <xdr:colOff>50800</xdr:colOff>
      <xdr:row>38</xdr:row>
      <xdr:rowOff>143510</xdr:rowOff>
    </xdr:to>
    <xdr:cxnSp macro="">
      <xdr:nvCxnSpPr>
        <xdr:cNvPr id="748" name="直線コネクタ 747"/>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43815</xdr:rowOff>
    </xdr:from>
    <xdr:to>
      <xdr:col>107</xdr:col>
      <xdr:colOff>101600</xdr:colOff>
      <xdr:row>38</xdr:row>
      <xdr:rowOff>147320</xdr:rowOff>
    </xdr:to>
    <xdr:sp macro="" textlink="">
      <xdr:nvSpPr>
        <xdr:cNvPr id="749" name="フローチャート: 判断 748"/>
        <xdr:cNvSpPr/>
      </xdr:nvSpPr>
      <xdr:spPr>
        <a:xfrm>
          <a:off x="19839940" y="65589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163830</xdr:rowOff>
    </xdr:from>
    <xdr:ext cx="374015" cy="265430"/>
    <xdr:sp macro="" textlink="">
      <xdr:nvSpPr>
        <xdr:cNvPr id="750" name="テキスト ボックス 749"/>
        <xdr:cNvSpPr txBox="1"/>
      </xdr:nvSpPr>
      <xdr:spPr>
        <a:xfrm>
          <a:off x="19706590" y="6336030"/>
          <a:ext cx="374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143510</xdr:rowOff>
    </xdr:from>
    <xdr:to>
      <xdr:col>102</xdr:col>
      <xdr:colOff>114300</xdr:colOff>
      <xdr:row>38</xdr:row>
      <xdr:rowOff>143510</xdr:rowOff>
    </xdr:to>
    <xdr:cxnSp macro="">
      <xdr:nvCxnSpPr>
        <xdr:cNvPr id="751" name="直線コネクタ 750"/>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160020</xdr:rowOff>
    </xdr:to>
    <xdr:sp macro="" textlink="">
      <xdr:nvSpPr>
        <xdr:cNvPr id="752" name="フローチャート: 判断 751"/>
        <xdr:cNvSpPr/>
      </xdr:nvSpPr>
      <xdr:spPr>
        <a:xfrm>
          <a:off x="18976340" y="65709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1270</xdr:rowOff>
    </xdr:from>
    <xdr:ext cx="309245" cy="264795"/>
    <xdr:sp macro="" textlink="">
      <xdr:nvSpPr>
        <xdr:cNvPr id="753" name="テキスト ボックス 752"/>
        <xdr:cNvSpPr txBox="1"/>
      </xdr:nvSpPr>
      <xdr:spPr>
        <a:xfrm>
          <a:off x="18875375" y="6344920"/>
          <a:ext cx="309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40640</xdr:rowOff>
    </xdr:from>
    <xdr:to>
      <xdr:col>98</xdr:col>
      <xdr:colOff>38100</xdr:colOff>
      <xdr:row>38</xdr:row>
      <xdr:rowOff>144145</xdr:rowOff>
    </xdr:to>
    <xdr:sp macro="" textlink="">
      <xdr:nvSpPr>
        <xdr:cNvPr id="754" name="フローチャート: 判断 753"/>
        <xdr:cNvSpPr/>
      </xdr:nvSpPr>
      <xdr:spPr>
        <a:xfrm>
          <a:off x="18112740" y="65557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161290</xdr:rowOff>
    </xdr:from>
    <xdr:ext cx="378460" cy="257810"/>
    <xdr:sp macro="" textlink="">
      <xdr:nvSpPr>
        <xdr:cNvPr id="755" name="テキスト ボックス 754"/>
        <xdr:cNvSpPr txBox="1"/>
      </xdr:nvSpPr>
      <xdr:spPr>
        <a:xfrm>
          <a:off x="17979390" y="63334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7555" cy="264795"/>
    <xdr:sp macro="" textlink="">
      <xdr:nvSpPr>
        <xdr:cNvPr id="756" name="テキスト ボックス 755"/>
        <xdr:cNvSpPr txBox="1"/>
      </xdr:nvSpPr>
      <xdr:spPr>
        <a:xfrm>
          <a:off x="2138680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57" name="テキスト ボックス 756"/>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7555" cy="264795"/>
    <xdr:sp macro="" textlink="">
      <xdr:nvSpPr>
        <xdr:cNvPr id="758" name="テキスト ボックス 757"/>
        <xdr:cNvSpPr txBox="1"/>
      </xdr:nvSpPr>
      <xdr:spPr>
        <a:xfrm>
          <a:off x="19705320" y="7111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59" name="テキスト ボックス 758"/>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60" name="テキスト ボックス 759"/>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61" name="楕円 760"/>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45720</xdr:rowOff>
    </xdr:from>
    <xdr:ext cx="249555" cy="264795"/>
    <xdr:sp macro="" textlink="">
      <xdr:nvSpPr>
        <xdr:cNvPr id="762" name="諸支出金該当値テキスト"/>
        <xdr:cNvSpPr txBox="1"/>
      </xdr:nvSpPr>
      <xdr:spPr>
        <a:xfrm>
          <a:off x="21623020" y="656082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19685</xdr:rowOff>
    </xdr:to>
    <xdr:sp macro="" textlink="">
      <xdr:nvSpPr>
        <xdr:cNvPr id="763" name="楕円 762"/>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8125" cy="260985"/>
    <xdr:sp macro="" textlink="">
      <xdr:nvSpPr>
        <xdr:cNvPr id="764" name="テキスト ボックス 763"/>
        <xdr:cNvSpPr txBox="1"/>
      </xdr:nvSpPr>
      <xdr:spPr>
        <a:xfrm>
          <a:off x="20634960" y="6696710"/>
          <a:ext cx="2381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90805</xdr:rowOff>
    </xdr:from>
    <xdr:to>
      <xdr:col>107</xdr:col>
      <xdr:colOff>101600</xdr:colOff>
      <xdr:row>39</xdr:row>
      <xdr:rowOff>19685</xdr:rowOff>
    </xdr:to>
    <xdr:sp macro="" textlink="">
      <xdr:nvSpPr>
        <xdr:cNvPr id="765" name="楕円 764"/>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60985"/>
    <xdr:sp macro="" textlink="">
      <xdr:nvSpPr>
        <xdr:cNvPr id="766" name="テキスト ボックス 765"/>
        <xdr:cNvSpPr txBox="1"/>
      </xdr:nvSpPr>
      <xdr:spPr>
        <a:xfrm>
          <a:off x="19771360" y="66967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90805</xdr:rowOff>
    </xdr:from>
    <xdr:to>
      <xdr:col>102</xdr:col>
      <xdr:colOff>165100</xdr:colOff>
      <xdr:row>39</xdr:row>
      <xdr:rowOff>19685</xdr:rowOff>
    </xdr:to>
    <xdr:sp macro="" textlink="">
      <xdr:nvSpPr>
        <xdr:cNvPr id="767" name="楕円 766"/>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60985"/>
    <xdr:sp macro="" textlink="">
      <xdr:nvSpPr>
        <xdr:cNvPr id="768" name="テキスト ボックス 767"/>
        <xdr:cNvSpPr txBox="1"/>
      </xdr:nvSpPr>
      <xdr:spPr>
        <a:xfrm>
          <a:off x="18907760" y="66967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90805</xdr:rowOff>
    </xdr:from>
    <xdr:to>
      <xdr:col>98</xdr:col>
      <xdr:colOff>38100</xdr:colOff>
      <xdr:row>39</xdr:row>
      <xdr:rowOff>19685</xdr:rowOff>
    </xdr:to>
    <xdr:sp macro="" textlink="">
      <xdr:nvSpPr>
        <xdr:cNvPr id="769" name="楕円 768"/>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8125" cy="260985"/>
    <xdr:sp macro="" textlink="">
      <xdr:nvSpPr>
        <xdr:cNvPr id="770" name="テキスト ボックス 769"/>
        <xdr:cNvSpPr txBox="1"/>
      </xdr:nvSpPr>
      <xdr:spPr>
        <a:xfrm>
          <a:off x="18039080" y="6696710"/>
          <a:ext cx="2381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1" name="正方形/長方形 770"/>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2" name="正方形/長方形 771"/>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3" name="正方形/長方形 772"/>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4" name="正方形/長方形 773"/>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5" name="正方形/長方形 774"/>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6" name="正方形/長方形 775"/>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77" name="正方形/長方形 776"/>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78" name="正方形/長方形 777"/>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2900" cy="222885"/>
    <xdr:sp macro="" textlink="">
      <xdr:nvSpPr>
        <xdr:cNvPr id="779" name="テキスト ボックス 778"/>
        <xdr:cNvSpPr txBox="1"/>
      </xdr:nvSpPr>
      <xdr:spPr>
        <a:xfrm>
          <a:off x="17767300" y="806513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0" name="直線コネクタ 779"/>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781" name="直線コネクタ 780"/>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1935" cy="257810"/>
    <xdr:sp macro="" textlink="">
      <xdr:nvSpPr>
        <xdr:cNvPr id="782" name="テキスト ボックス 781"/>
        <xdr:cNvSpPr txBox="1"/>
      </xdr:nvSpPr>
      <xdr:spPr>
        <a:xfrm>
          <a:off x="17561560" y="92583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83" name="直線コネクタ 782"/>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1935" cy="253365"/>
    <xdr:sp macro="" textlink="">
      <xdr:nvSpPr>
        <xdr:cNvPr id="784" name="テキスト ボックス 783"/>
        <xdr:cNvSpPr txBox="1"/>
      </xdr:nvSpPr>
      <xdr:spPr>
        <a:xfrm>
          <a:off x="17561560" y="8114030"/>
          <a:ext cx="2419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85"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786" name="直線コネクタ 785"/>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60985"/>
    <xdr:sp macro="" textlink="">
      <xdr:nvSpPr>
        <xdr:cNvPr id="787" name="前年度繰上充用金最小値テキスト"/>
        <xdr:cNvSpPr txBox="1"/>
      </xdr:nvSpPr>
      <xdr:spPr>
        <a:xfrm>
          <a:off x="21623020" y="943991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88" name="直線コネクタ 787"/>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60985"/>
    <xdr:sp macro="" textlink="">
      <xdr:nvSpPr>
        <xdr:cNvPr id="789" name="前年度繰上充用金最大値テキスト"/>
        <xdr:cNvSpPr txBox="1"/>
      </xdr:nvSpPr>
      <xdr:spPr>
        <a:xfrm>
          <a:off x="21623020" y="909701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90" name="直線コネクタ 789"/>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791" name="直線コネクタ 790"/>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9555" cy="264795"/>
    <xdr:sp macro="" textlink="">
      <xdr:nvSpPr>
        <xdr:cNvPr id="792"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793" name="フローチャート: 判断 792"/>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794" name="直線コネクタ 793"/>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795" name="フローチャート: 判断 794"/>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125" cy="260985"/>
    <xdr:sp macro="" textlink="">
      <xdr:nvSpPr>
        <xdr:cNvPr id="796" name="テキスト ボックス 795"/>
        <xdr:cNvSpPr txBox="1"/>
      </xdr:nvSpPr>
      <xdr:spPr>
        <a:xfrm>
          <a:off x="20634960" y="9439910"/>
          <a:ext cx="2381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797" name="直線コネクタ 796"/>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798" name="フローチャート: 判断 797"/>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60985"/>
    <xdr:sp macro="" textlink="">
      <xdr:nvSpPr>
        <xdr:cNvPr id="799" name="テキスト ボックス 798"/>
        <xdr:cNvSpPr txBox="1"/>
      </xdr:nvSpPr>
      <xdr:spPr>
        <a:xfrm>
          <a:off x="19771360" y="94399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800" name="直線コネクタ 799"/>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165100</xdr:colOff>
      <xdr:row>55</xdr:row>
      <xdr:rowOff>19685</xdr:rowOff>
    </xdr:to>
    <xdr:sp macro="" textlink="">
      <xdr:nvSpPr>
        <xdr:cNvPr id="801" name="フローチャート: 判断 800"/>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60985"/>
    <xdr:sp macro="" textlink="">
      <xdr:nvSpPr>
        <xdr:cNvPr id="802" name="テキスト ボックス 801"/>
        <xdr:cNvSpPr txBox="1"/>
      </xdr:nvSpPr>
      <xdr:spPr>
        <a:xfrm>
          <a:off x="18907760" y="9439910"/>
          <a:ext cx="242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03" name="フローチャート: 判断 802"/>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125" cy="260985"/>
    <xdr:sp macro="" textlink="">
      <xdr:nvSpPr>
        <xdr:cNvPr id="804" name="テキスト ボックス 803"/>
        <xdr:cNvSpPr txBox="1"/>
      </xdr:nvSpPr>
      <xdr:spPr>
        <a:xfrm>
          <a:off x="18039080" y="9439910"/>
          <a:ext cx="2381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7555" cy="264795"/>
    <xdr:sp macro="" textlink="">
      <xdr:nvSpPr>
        <xdr:cNvPr id="805" name="テキスト ボックス 804"/>
        <xdr:cNvSpPr txBox="1"/>
      </xdr:nvSpPr>
      <xdr:spPr>
        <a:xfrm>
          <a:off x="2138680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06" name="テキスト ボックス 805"/>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7555" cy="264795"/>
    <xdr:sp macro="" textlink="">
      <xdr:nvSpPr>
        <xdr:cNvPr id="807" name="テキスト ボックス 806"/>
        <xdr:cNvSpPr txBox="1"/>
      </xdr:nvSpPr>
      <xdr:spPr>
        <a:xfrm>
          <a:off x="19705320" y="10540365"/>
          <a:ext cx="757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08" name="テキスト ボックス 807"/>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09" name="テキスト ボックス 808"/>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10" name="楕円 809"/>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127000</xdr:rowOff>
    </xdr:from>
    <xdr:ext cx="249555" cy="263525"/>
    <xdr:sp macro="" textlink="">
      <xdr:nvSpPr>
        <xdr:cNvPr id="811" name="前年度繰上充用金該当値テキスト"/>
        <xdr:cNvSpPr txBox="1"/>
      </xdr:nvSpPr>
      <xdr:spPr>
        <a:xfrm>
          <a:off x="2162302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12" name="楕円 811"/>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38125" cy="260350"/>
    <xdr:sp macro="" textlink="">
      <xdr:nvSpPr>
        <xdr:cNvPr id="813" name="テキスト ボックス 812"/>
        <xdr:cNvSpPr txBox="1"/>
      </xdr:nvSpPr>
      <xdr:spPr>
        <a:xfrm>
          <a:off x="20634960" y="9123045"/>
          <a:ext cx="2381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14" name="楕円 813"/>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2570" cy="260350"/>
    <xdr:sp macro="" textlink="">
      <xdr:nvSpPr>
        <xdr:cNvPr id="815" name="テキスト ボックス 814"/>
        <xdr:cNvSpPr txBox="1"/>
      </xdr:nvSpPr>
      <xdr:spPr>
        <a:xfrm>
          <a:off x="1977136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19685</xdr:rowOff>
    </xdr:to>
    <xdr:sp macro="" textlink="">
      <xdr:nvSpPr>
        <xdr:cNvPr id="816" name="楕円 815"/>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36195</xdr:rowOff>
    </xdr:from>
    <xdr:ext cx="242570" cy="260350"/>
    <xdr:sp macro="" textlink="">
      <xdr:nvSpPr>
        <xdr:cNvPr id="817" name="テキスト ボックス 816"/>
        <xdr:cNvSpPr txBox="1"/>
      </xdr:nvSpPr>
      <xdr:spPr>
        <a:xfrm>
          <a:off x="18907760" y="9123045"/>
          <a:ext cx="2425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18" name="楕円 817"/>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38125" cy="260350"/>
    <xdr:sp macro="" textlink="">
      <xdr:nvSpPr>
        <xdr:cNvPr id="819" name="テキスト ボックス 818"/>
        <xdr:cNvSpPr txBox="1"/>
      </xdr:nvSpPr>
      <xdr:spPr>
        <a:xfrm>
          <a:off x="18039080" y="9123045"/>
          <a:ext cx="2381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50"/>
            <a:t>総務費は、住民一人当たり172,477円となっており、類似団体内平均と比べて一人当たりのコストは低い状況となっている。また、昨年度よりも大幅に増加した主な要因は、新型コロナウイルス感染症対応の緊急経済対策である特別定額給付金給付事業の実施によるものである。</a:t>
          </a:r>
        </a:p>
        <a:p>
          <a:r>
            <a:rPr lang="ja-JP" altLang="en-US" sz="850"/>
            <a:t>民生費は、住民一人当たり126,475円となっており、類似団体内平均と比べて一人当たりのコストは大幅に低く、類似団体内の最小値となっている。また、昨年度よりも増加した主な要因は、子どものための施設利用給付交付金や子育て世帯臨時特別給付金事業の増によるものである。</a:t>
          </a:r>
        </a:p>
        <a:p>
          <a:r>
            <a:rPr lang="ja-JP" altLang="en-US" sz="850"/>
            <a:t>衛生費は、住民一人当たり70,824円となっており、類似団体内平均と比べて一人当たりのコストは高い状況となっている。これは、例年同様にごみ処理業務の単独運営を行っていることが主な要因と考えられる。</a:t>
          </a:r>
        </a:p>
        <a:p>
          <a:r>
            <a:rPr lang="ja-JP" altLang="en-US" sz="850"/>
            <a:t>商工費は、住民一人当たり15,220円となっており、類似団体内平均と比べて一人当たりのコストは低い状況となっている。また、昨年度の約２倍と大きく増加した主な要因は、新型コロナにより低迷した地元経済活性化のための地域商品券発行事業と、中小・小規模事業者等支援事業の実施によるものである。</a:t>
          </a:r>
        </a:p>
        <a:p>
          <a:r>
            <a:rPr lang="ja-JP" altLang="en-US" sz="850"/>
            <a:t>土木費は、住民一人当たり57,125円となっており、類似団体内平均と比べて一人当たりのコストは低い状況となっている。また、昨年度よりも増加した主な要因は、四方津駅周辺バリアフリー化事業や橋りょう長寿命化事業の実施によるものである。</a:t>
          </a:r>
        </a:p>
        <a:p>
          <a:r>
            <a:rPr lang="ja-JP" altLang="en-US" sz="850"/>
            <a:t>消防費は、住民一人当たり30,940円となっており、類似団体内平均と比べて一人当たりのコストは高い状況となっている。また、昨年度よりも増加した主な要因は、化学消防自動車購入事業などによるものである。</a:t>
          </a:r>
        </a:p>
        <a:p>
          <a:r>
            <a:rPr lang="ja-JP" altLang="en-US" sz="850"/>
            <a:t>教育費は、住民一人当たり52,259円となっており、類似団体内平均と比べて一人当たりのコストは低い状況となっている。また、昨年度よりも大幅に増加した主な要因は、市立上野原中学校体育館の大規模改造事業やＧＩＧＡスクール構想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例年同様に限られた厳しい財政事情の中で事業を実施しているが、一般財源の節減を図るため、補助事業や交付税措置に有利な地方債を積極的に活用している。財政調整基金については、中長期的な見通しのもとに、決算余剰金を中心に積み立てを行うとともに、他の特定目的基金とのバランスをとりながら必要最小限の取り崩しに努めている。</a:t>
          </a:r>
        </a:p>
        <a:p>
          <a:r>
            <a:rPr kumimoji="1" lang="ja-JP" altLang="en-US" sz="1000">
              <a:latin typeface="ＭＳ ゴシック"/>
              <a:ea typeface="ＭＳ ゴシック"/>
            </a:rPr>
            <a:t>　令和２年度決算における実質単年度収支は、新型コロナウイルスに関連する支出を補塡するため、財政調整基金約１億８千万円取り崩したことなどにより大幅な赤字となったが、他方で、今後老朽化が進むとみられる道路・橋りょうなどのインフラ資産の更新費用に備えるため、公共施設整備基金へ約３億６千万円の積立てを行った。</a:t>
          </a:r>
        </a:p>
        <a:p>
          <a:r>
            <a:rPr kumimoji="1" lang="ja-JP" altLang="en-US" sz="1000">
              <a:latin typeface="ＭＳ ゴシック"/>
              <a:ea typeface="ＭＳ 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各会計において、実質収支がプラス、または剰余金があるため、例年黒字となっている。
　標準財政規模については、前年度と比較して、標準税収入額等及び普通交付税交付額、臨時財政対策債発行可能額が減少しているため、同じく減少となっている。
実質収支及び剰余金
</a:t>
          </a:r>
          <a:r>
            <a:rPr kumimoji="1" lang="ja-JP" altLang="en-US" sz="1350">
              <a:solidFill>
                <a:schemeClr val="tx1"/>
              </a:solidFill>
              <a:latin typeface="ＭＳ ゴシック"/>
              <a:ea typeface="ＭＳ ゴシック"/>
            </a:rPr>
            <a:t>・一般会計：472,664千円　（前年度比：△13,470千円）
・病院事業会計：299,071千円　（前年度比：△37,744千円）</a:t>
          </a:r>
        </a:p>
        <a:p>
          <a:r>
            <a:rPr kumimoji="1" lang="ja-JP" altLang="en-US" sz="1350">
              <a:solidFill>
                <a:schemeClr val="tx1"/>
              </a:solidFill>
              <a:latin typeface="ＭＳ ゴシック"/>
              <a:ea typeface="ＭＳ ゴシック"/>
            </a:rPr>
            <a:t>・国民健康保険特別会計：28,795千円　（前年度比：16,559千円）</a:t>
          </a:r>
        </a:p>
        <a:p>
          <a:r>
            <a:rPr kumimoji="1" lang="ja-JP" altLang="en-US" sz="1350">
              <a:solidFill>
                <a:schemeClr val="tx1"/>
              </a:solidFill>
              <a:latin typeface="ＭＳ ゴシック"/>
              <a:ea typeface="ＭＳ ゴシック"/>
            </a:rPr>
            <a:t>・後期高齢者医療特別会計：934千円　（前年度比：△385円）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・介護保険特別会計：92,622千円　（前年度比：△54,275千円）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・介護サービス事業特別会計：4,774千円　（前年度比：949千円）
・簡易水道事業特別会計：2,375千円　（前年度比：△3円）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・公共下水道事業特別会計：288千円　（前年度比：△6千円）
・その他（教育奨励資金特別会計）：0千円　（前年度比：0千円）
標準財政規模：　　7,452,206千円　（前年度比：185,915千円）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50" t="s">
        <v>135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3.4" x14ac:dyDescent="0.2">
      <c r="B2" s="3" t="s">
        <v>137</v>
      </c>
      <c r="C2" s="3"/>
      <c r="D2" s="12"/>
    </row>
    <row r="3" spans="1:119" ht="18.75" customHeight="1" x14ac:dyDescent="0.2">
      <c r="A3" s="2"/>
      <c r="B3" s="492" t="s">
        <v>140</v>
      </c>
      <c r="C3" s="493"/>
      <c r="D3" s="493"/>
      <c r="E3" s="494"/>
      <c r="F3" s="494"/>
      <c r="G3" s="494"/>
      <c r="H3" s="494"/>
      <c r="I3" s="494"/>
      <c r="J3" s="494"/>
      <c r="K3" s="494"/>
      <c r="L3" s="494" t="s">
        <v>142</v>
      </c>
      <c r="M3" s="494"/>
      <c r="N3" s="494"/>
      <c r="O3" s="494"/>
      <c r="P3" s="494"/>
      <c r="Q3" s="494"/>
      <c r="R3" s="501"/>
      <c r="S3" s="501"/>
      <c r="T3" s="501"/>
      <c r="U3" s="501"/>
      <c r="V3" s="502"/>
      <c r="W3" s="354" t="s">
        <v>144</v>
      </c>
      <c r="X3" s="355"/>
      <c r="Y3" s="355"/>
      <c r="Z3" s="355"/>
      <c r="AA3" s="355"/>
      <c r="AB3" s="493"/>
      <c r="AC3" s="501" t="s">
        <v>146</v>
      </c>
      <c r="AD3" s="355"/>
      <c r="AE3" s="355"/>
      <c r="AF3" s="355"/>
      <c r="AG3" s="355"/>
      <c r="AH3" s="355"/>
      <c r="AI3" s="355"/>
      <c r="AJ3" s="355"/>
      <c r="AK3" s="355"/>
      <c r="AL3" s="356"/>
      <c r="AM3" s="354" t="s">
        <v>149</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115</v>
      </c>
      <c r="BO3" s="355"/>
      <c r="BP3" s="355"/>
      <c r="BQ3" s="355"/>
      <c r="BR3" s="355"/>
      <c r="BS3" s="355"/>
      <c r="BT3" s="355"/>
      <c r="BU3" s="356"/>
      <c r="BV3" s="354" t="s">
        <v>154</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155</v>
      </c>
      <c r="CU3" s="355"/>
      <c r="CV3" s="355"/>
      <c r="CW3" s="355"/>
      <c r="CX3" s="355"/>
      <c r="CY3" s="355"/>
      <c r="CZ3" s="355"/>
      <c r="DA3" s="356"/>
      <c r="DB3" s="354" t="s">
        <v>157</v>
      </c>
      <c r="DC3" s="355"/>
      <c r="DD3" s="355"/>
      <c r="DE3" s="355"/>
      <c r="DF3" s="355"/>
      <c r="DG3" s="355"/>
      <c r="DH3" s="355"/>
      <c r="DI3" s="356"/>
    </row>
    <row r="4" spans="1:119" ht="18.75" customHeight="1" x14ac:dyDescent="0.2">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161</v>
      </c>
      <c r="AZ4" s="358"/>
      <c r="BA4" s="358"/>
      <c r="BB4" s="358"/>
      <c r="BC4" s="358"/>
      <c r="BD4" s="358"/>
      <c r="BE4" s="358"/>
      <c r="BF4" s="358"/>
      <c r="BG4" s="358"/>
      <c r="BH4" s="358"/>
      <c r="BI4" s="358"/>
      <c r="BJ4" s="358"/>
      <c r="BK4" s="358"/>
      <c r="BL4" s="358"/>
      <c r="BM4" s="359"/>
      <c r="BN4" s="360">
        <v>14648271</v>
      </c>
      <c r="BO4" s="361"/>
      <c r="BP4" s="361"/>
      <c r="BQ4" s="361"/>
      <c r="BR4" s="361"/>
      <c r="BS4" s="361"/>
      <c r="BT4" s="361"/>
      <c r="BU4" s="362"/>
      <c r="BV4" s="360">
        <v>11139444</v>
      </c>
      <c r="BW4" s="361"/>
      <c r="BX4" s="361"/>
      <c r="BY4" s="361"/>
      <c r="BZ4" s="361"/>
      <c r="CA4" s="361"/>
      <c r="CB4" s="361"/>
      <c r="CC4" s="362"/>
      <c r="CD4" s="363" t="s">
        <v>162</v>
      </c>
      <c r="CE4" s="364"/>
      <c r="CF4" s="364"/>
      <c r="CG4" s="364"/>
      <c r="CH4" s="364"/>
      <c r="CI4" s="364"/>
      <c r="CJ4" s="364"/>
      <c r="CK4" s="364"/>
      <c r="CL4" s="364"/>
      <c r="CM4" s="364"/>
      <c r="CN4" s="364"/>
      <c r="CO4" s="364"/>
      <c r="CP4" s="364"/>
      <c r="CQ4" s="364"/>
      <c r="CR4" s="364"/>
      <c r="CS4" s="365"/>
      <c r="CT4" s="366">
        <v>6.3</v>
      </c>
      <c r="CU4" s="367"/>
      <c r="CV4" s="367"/>
      <c r="CW4" s="367"/>
      <c r="CX4" s="367"/>
      <c r="CY4" s="367"/>
      <c r="CZ4" s="367"/>
      <c r="DA4" s="368"/>
      <c r="DB4" s="366">
        <v>6.7</v>
      </c>
      <c r="DC4" s="367"/>
      <c r="DD4" s="367"/>
      <c r="DE4" s="367"/>
      <c r="DF4" s="367"/>
      <c r="DG4" s="367"/>
      <c r="DH4" s="367"/>
      <c r="DI4" s="368"/>
    </row>
    <row r="5" spans="1:119" ht="18.75" customHeight="1" x14ac:dyDescent="0.2">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164</v>
      </c>
      <c r="AN5" s="370"/>
      <c r="AO5" s="370"/>
      <c r="AP5" s="370"/>
      <c r="AQ5" s="370"/>
      <c r="AR5" s="370"/>
      <c r="AS5" s="370"/>
      <c r="AT5" s="371"/>
      <c r="AU5" s="372" t="s">
        <v>65</v>
      </c>
      <c r="AV5" s="373"/>
      <c r="AW5" s="373"/>
      <c r="AX5" s="373"/>
      <c r="AY5" s="374" t="s">
        <v>150</v>
      </c>
      <c r="AZ5" s="375"/>
      <c r="BA5" s="375"/>
      <c r="BB5" s="375"/>
      <c r="BC5" s="375"/>
      <c r="BD5" s="375"/>
      <c r="BE5" s="375"/>
      <c r="BF5" s="375"/>
      <c r="BG5" s="375"/>
      <c r="BH5" s="375"/>
      <c r="BI5" s="375"/>
      <c r="BJ5" s="375"/>
      <c r="BK5" s="375"/>
      <c r="BL5" s="375"/>
      <c r="BM5" s="376"/>
      <c r="BN5" s="377">
        <v>14102845</v>
      </c>
      <c r="BO5" s="378"/>
      <c r="BP5" s="378"/>
      <c r="BQ5" s="378"/>
      <c r="BR5" s="378"/>
      <c r="BS5" s="378"/>
      <c r="BT5" s="378"/>
      <c r="BU5" s="379"/>
      <c r="BV5" s="377">
        <v>10514520</v>
      </c>
      <c r="BW5" s="378"/>
      <c r="BX5" s="378"/>
      <c r="BY5" s="378"/>
      <c r="BZ5" s="378"/>
      <c r="CA5" s="378"/>
      <c r="CB5" s="378"/>
      <c r="CC5" s="379"/>
      <c r="CD5" s="380" t="s">
        <v>166</v>
      </c>
      <c r="CE5" s="381"/>
      <c r="CF5" s="381"/>
      <c r="CG5" s="381"/>
      <c r="CH5" s="381"/>
      <c r="CI5" s="381"/>
      <c r="CJ5" s="381"/>
      <c r="CK5" s="381"/>
      <c r="CL5" s="381"/>
      <c r="CM5" s="381"/>
      <c r="CN5" s="381"/>
      <c r="CO5" s="381"/>
      <c r="CP5" s="381"/>
      <c r="CQ5" s="381"/>
      <c r="CR5" s="381"/>
      <c r="CS5" s="382"/>
      <c r="CT5" s="383">
        <v>91.5</v>
      </c>
      <c r="CU5" s="384"/>
      <c r="CV5" s="384"/>
      <c r="CW5" s="384"/>
      <c r="CX5" s="384"/>
      <c r="CY5" s="384"/>
      <c r="CZ5" s="384"/>
      <c r="DA5" s="385"/>
      <c r="DB5" s="383">
        <v>92</v>
      </c>
      <c r="DC5" s="384"/>
      <c r="DD5" s="384"/>
      <c r="DE5" s="384"/>
      <c r="DF5" s="384"/>
      <c r="DG5" s="384"/>
      <c r="DH5" s="384"/>
      <c r="DI5" s="385"/>
    </row>
    <row r="6" spans="1:119" ht="18.75" customHeight="1" x14ac:dyDescent="0.2">
      <c r="A6" s="2"/>
      <c r="B6" s="512" t="s">
        <v>168</v>
      </c>
      <c r="C6" s="513"/>
      <c r="D6" s="513"/>
      <c r="E6" s="514"/>
      <c r="F6" s="514"/>
      <c r="G6" s="514"/>
      <c r="H6" s="514"/>
      <c r="I6" s="514"/>
      <c r="J6" s="514"/>
      <c r="K6" s="514"/>
      <c r="L6" s="514" t="s">
        <v>171</v>
      </c>
      <c r="M6" s="514"/>
      <c r="N6" s="514"/>
      <c r="O6" s="514"/>
      <c r="P6" s="514"/>
      <c r="Q6" s="514"/>
      <c r="R6" s="518"/>
      <c r="S6" s="518"/>
      <c r="T6" s="518"/>
      <c r="U6" s="518"/>
      <c r="V6" s="519"/>
      <c r="W6" s="522" t="s">
        <v>173</v>
      </c>
      <c r="X6" s="523"/>
      <c r="Y6" s="523"/>
      <c r="Z6" s="523"/>
      <c r="AA6" s="523"/>
      <c r="AB6" s="513"/>
      <c r="AC6" s="526" t="s">
        <v>136</v>
      </c>
      <c r="AD6" s="527"/>
      <c r="AE6" s="527"/>
      <c r="AF6" s="527"/>
      <c r="AG6" s="527"/>
      <c r="AH6" s="527"/>
      <c r="AI6" s="527"/>
      <c r="AJ6" s="527"/>
      <c r="AK6" s="527"/>
      <c r="AL6" s="528"/>
      <c r="AM6" s="369" t="s">
        <v>72</v>
      </c>
      <c r="AN6" s="370"/>
      <c r="AO6" s="370"/>
      <c r="AP6" s="370"/>
      <c r="AQ6" s="370"/>
      <c r="AR6" s="370"/>
      <c r="AS6" s="370"/>
      <c r="AT6" s="371"/>
      <c r="AU6" s="372" t="s">
        <v>65</v>
      </c>
      <c r="AV6" s="373"/>
      <c r="AW6" s="373"/>
      <c r="AX6" s="373"/>
      <c r="AY6" s="374" t="s">
        <v>176</v>
      </c>
      <c r="AZ6" s="375"/>
      <c r="BA6" s="375"/>
      <c r="BB6" s="375"/>
      <c r="BC6" s="375"/>
      <c r="BD6" s="375"/>
      <c r="BE6" s="375"/>
      <c r="BF6" s="375"/>
      <c r="BG6" s="375"/>
      <c r="BH6" s="375"/>
      <c r="BI6" s="375"/>
      <c r="BJ6" s="375"/>
      <c r="BK6" s="375"/>
      <c r="BL6" s="375"/>
      <c r="BM6" s="376"/>
      <c r="BN6" s="377">
        <v>545426</v>
      </c>
      <c r="BO6" s="378"/>
      <c r="BP6" s="378"/>
      <c r="BQ6" s="378"/>
      <c r="BR6" s="378"/>
      <c r="BS6" s="378"/>
      <c r="BT6" s="378"/>
      <c r="BU6" s="379"/>
      <c r="BV6" s="377">
        <v>624924</v>
      </c>
      <c r="BW6" s="378"/>
      <c r="BX6" s="378"/>
      <c r="BY6" s="378"/>
      <c r="BZ6" s="378"/>
      <c r="CA6" s="378"/>
      <c r="CB6" s="378"/>
      <c r="CC6" s="379"/>
      <c r="CD6" s="380" t="s">
        <v>180</v>
      </c>
      <c r="CE6" s="381"/>
      <c r="CF6" s="381"/>
      <c r="CG6" s="381"/>
      <c r="CH6" s="381"/>
      <c r="CI6" s="381"/>
      <c r="CJ6" s="381"/>
      <c r="CK6" s="381"/>
      <c r="CL6" s="381"/>
      <c r="CM6" s="381"/>
      <c r="CN6" s="381"/>
      <c r="CO6" s="381"/>
      <c r="CP6" s="381"/>
      <c r="CQ6" s="381"/>
      <c r="CR6" s="381"/>
      <c r="CS6" s="382"/>
      <c r="CT6" s="386">
        <v>95.9</v>
      </c>
      <c r="CU6" s="387"/>
      <c r="CV6" s="387"/>
      <c r="CW6" s="387"/>
      <c r="CX6" s="387"/>
      <c r="CY6" s="387"/>
      <c r="CZ6" s="387"/>
      <c r="DA6" s="388"/>
      <c r="DB6" s="386">
        <v>96.1</v>
      </c>
      <c r="DC6" s="387"/>
      <c r="DD6" s="387"/>
      <c r="DE6" s="387"/>
      <c r="DF6" s="387"/>
      <c r="DG6" s="387"/>
      <c r="DH6" s="387"/>
      <c r="DI6" s="388"/>
    </row>
    <row r="7" spans="1:119" ht="18.75" customHeight="1" x14ac:dyDescent="0.2">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181</v>
      </c>
      <c r="AN7" s="370"/>
      <c r="AO7" s="370"/>
      <c r="AP7" s="370"/>
      <c r="AQ7" s="370"/>
      <c r="AR7" s="370"/>
      <c r="AS7" s="370"/>
      <c r="AT7" s="371"/>
      <c r="AU7" s="372" t="s">
        <v>65</v>
      </c>
      <c r="AV7" s="373"/>
      <c r="AW7" s="373"/>
      <c r="AX7" s="373"/>
      <c r="AY7" s="374" t="s">
        <v>183</v>
      </c>
      <c r="AZ7" s="375"/>
      <c r="BA7" s="375"/>
      <c r="BB7" s="375"/>
      <c r="BC7" s="375"/>
      <c r="BD7" s="375"/>
      <c r="BE7" s="375"/>
      <c r="BF7" s="375"/>
      <c r="BG7" s="375"/>
      <c r="BH7" s="375"/>
      <c r="BI7" s="375"/>
      <c r="BJ7" s="375"/>
      <c r="BK7" s="375"/>
      <c r="BL7" s="375"/>
      <c r="BM7" s="376"/>
      <c r="BN7" s="377">
        <v>72762</v>
      </c>
      <c r="BO7" s="378"/>
      <c r="BP7" s="378"/>
      <c r="BQ7" s="378"/>
      <c r="BR7" s="378"/>
      <c r="BS7" s="378"/>
      <c r="BT7" s="378"/>
      <c r="BU7" s="379"/>
      <c r="BV7" s="377">
        <v>138790</v>
      </c>
      <c r="BW7" s="378"/>
      <c r="BX7" s="378"/>
      <c r="BY7" s="378"/>
      <c r="BZ7" s="378"/>
      <c r="CA7" s="378"/>
      <c r="CB7" s="378"/>
      <c r="CC7" s="379"/>
      <c r="CD7" s="380" t="s">
        <v>184</v>
      </c>
      <c r="CE7" s="381"/>
      <c r="CF7" s="381"/>
      <c r="CG7" s="381"/>
      <c r="CH7" s="381"/>
      <c r="CI7" s="381"/>
      <c r="CJ7" s="381"/>
      <c r="CK7" s="381"/>
      <c r="CL7" s="381"/>
      <c r="CM7" s="381"/>
      <c r="CN7" s="381"/>
      <c r="CO7" s="381"/>
      <c r="CP7" s="381"/>
      <c r="CQ7" s="381"/>
      <c r="CR7" s="381"/>
      <c r="CS7" s="382"/>
      <c r="CT7" s="377">
        <v>7452206</v>
      </c>
      <c r="CU7" s="378"/>
      <c r="CV7" s="378"/>
      <c r="CW7" s="378"/>
      <c r="CX7" s="378"/>
      <c r="CY7" s="378"/>
      <c r="CZ7" s="378"/>
      <c r="DA7" s="379"/>
      <c r="DB7" s="377">
        <v>7266291</v>
      </c>
      <c r="DC7" s="378"/>
      <c r="DD7" s="378"/>
      <c r="DE7" s="378"/>
      <c r="DF7" s="378"/>
      <c r="DG7" s="378"/>
      <c r="DH7" s="378"/>
      <c r="DI7" s="379"/>
    </row>
    <row r="8" spans="1:119" ht="18.75" customHeight="1" x14ac:dyDescent="0.2">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186</v>
      </c>
      <c r="AN8" s="370"/>
      <c r="AO8" s="370"/>
      <c r="AP8" s="370"/>
      <c r="AQ8" s="370"/>
      <c r="AR8" s="370"/>
      <c r="AS8" s="370"/>
      <c r="AT8" s="371"/>
      <c r="AU8" s="372" t="s">
        <v>65</v>
      </c>
      <c r="AV8" s="373"/>
      <c r="AW8" s="373"/>
      <c r="AX8" s="373"/>
      <c r="AY8" s="374" t="s">
        <v>188</v>
      </c>
      <c r="AZ8" s="375"/>
      <c r="BA8" s="375"/>
      <c r="BB8" s="375"/>
      <c r="BC8" s="375"/>
      <c r="BD8" s="375"/>
      <c r="BE8" s="375"/>
      <c r="BF8" s="375"/>
      <c r="BG8" s="375"/>
      <c r="BH8" s="375"/>
      <c r="BI8" s="375"/>
      <c r="BJ8" s="375"/>
      <c r="BK8" s="375"/>
      <c r="BL8" s="375"/>
      <c r="BM8" s="376"/>
      <c r="BN8" s="377">
        <v>472664</v>
      </c>
      <c r="BO8" s="378"/>
      <c r="BP8" s="378"/>
      <c r="BQ8" s="378"/>
      <c r="BR8" s="378"/>
      <c r="BS8" s="378"/>
      <c r="BT8" s="378"/>
      <c r="BU8" s="379"/>
      <c r="BV8" s="377">
        <v>486134</v>
      </c>
      <c r="BW8" s="378"/>
      <c r="BX8" s="378"/>
      <c r="BY8" s="378"/>
      <c r="BZ8" s="378"/>
      <c r="CA8" s="378"/>
      <c r="CB8" s="378"/>
      <c r="CC8" s="379"/>
      <c r="CD8" s="380" t="s">
        <v>189</v>
      </c>
      <c r="CE8" s="381"/>
      <c r="CF8" s="381"/>
      <c r="CG8" s="381"/>
      <c r="CH8" s="381"/>
      <c r="CI8" s="381"/>
      <c r="CJ8" s="381"/>
      <c r="CK8" s="381"/>
      <c r="CL8" s="381"/>
      <c r="CM8" s="381"/>
      <c r="CN8" s="381"/>
      <c r="CO8" s="381"/>
      <c r="CP8" s="381"/>
      <c r="CQ8" s="381"/>
      <c r="CR8" s="381"/>
      <c r="CS8" s="382"/>
      <c r="CT8" s="389">
        <v>0.5</v>
      </c>
      <c r="CU8" s="390"/>
      <c r="CV8" s="390"/>
      <c r="CW8" s="390"/>
      <c r="CX8" s="390"/>
      <c r="CY8" s="390"/>
      <c r="CZ8" s="390"/>
      <c r="DA8" s="391"/>
      <c r="DB8" s="389">
        <v>0.5</v>
      </c>
      <c r="DC8" s="390"/>
      <c r="DD8" s="390"/>
      <c r="DE8" s="390"/>
      <c r="DF8" s="390"/>
      <c r="DG8" s="390"/>
      <c r="DH8" s="390"/>
      <c r="DI8" s="391"/>
    </row>
    <row r="9" spans="1:119" ht="18.75" customHeight="1" x14ac:dyDescent="0.2">
      <c r="A9" s="2"/>
      <c r="B9" s="351" t="s">
        <v>21</v>
      </c>
      <c r="C9" s="352"/>
      <c r="D9" s="352"/>
      <c r="E9" s="352"/>
      <c r="F9" s="352"/>
      <c r="G9" s="352"/>
      <c r="H9" s="352"/>
      <c r="I9" s="352"/>
      <c r="J9" s="352"/>
      <c r="K9" s="449"/>
      <c r="L9" s="392" t="s">
        <v>10</v>
      </c>
      <c r="M9" s="393"/>
      <c r="N9" s="393"/>
      <c r="O9" s="393"/>
      <c r="P9" s="393"/>
      <c r="Q9" s="394"/>
      <c r="R9" s="395">
        <v>22669</v>
      </c>
      <c r="S9" s="396"/>
      <c r="T9" s="396"/>
      <c r="U9" s="396"/>
      <c r="V9" s="397"/>
      <c r="W9" s="354" t="s">
        <v>190</v>
      </c>
      <c r="X9" s="355"/>
      <c r="Y9" s="355"/>
      <c r="Z9" s="355"/>
      <c r="AA9" s="355"/>
      <c r="AB9" s="355"/>
      <c r="AC9" s="355"/>
      <c r="AD9" s="355"/>
      <c r="AE9" s="355"/>
      <c r="AF9" s="355"/>
      <c r="AG9" s="355"/>
      <c r="AH9" s="355"/>
      <c r="AI9" s="355"/>
      <c r="AJ9" s="355"/>
      <c r="AK9" s="355"/>
      <c r="AL9" s="356"/>
      <c r="AM9" s="369" t="s">
        <v>192</v>
      </c>
      <c r="AN9" s="370"/>
      <c r="AO9" s="370"/>
      <c r="AP9" s="370"/>
      <c r="AQ9" s="370"/>
      <c r="AR9" s="370"/>
      <c r="AS9" s="370"/>
      <c r="AT9" s="371"/>
      <c r="AU9" s="372" t="s">
        <v>65</v>
      </c>
      <c r="AV9" s="373"/>
      <c r="AW9" s="373"/>
      <c r="AX9" s="373"/>
      <c r="AY9" s="374" t="s">
        <v>62</v>
      </c>
      <c r="AZ9" s="375"/>
      <c r="BA9" s="375"/>
      <c r="BB9" s="375"/>
      <c r="BC9" s="375"/>
      <c r="BD9" s="375"/>
      <c r="BE9" s="375"/>
      <c r="BF9" s="375"/>
      <c r="BG9" s="375"/>
      <c r="BH9" s="375"/>
      <c r="BI9" s="375"/>
      <c r="BJ9" s="375"/>
      <c r="BK9" s="375"/>
      <c r="BL9" s="375"/>
      <c r="BM9" s="376"/>
      <c r="BN9" s="377">
        <v>-13470</v>
      </c>
      <c r="BO9" s="378"/>
      <c r="BP9" s="378"/>
      <c r="BQ9" s="378"/>
      <c r="BR9" s="378"/>
      <c r="BS9" s="378"/>
      <c r="BT9" s="378"/>
      <c r="BU9" s="379"/>
      <c r="BV9" s="377">
        <v>52481</v>
      </c>
      <c r="BW9" s="378"/>
      <c r="BX9" s="378"/>
      <c r="BY9" s="378"/>
      <c r="BZ9" s="378"/>
      <c r="CA9" s="378"/>
      <c r="CB9" s="378"/>
      <c r="CC9" s="379"/>
      <c r="CD9" s="380" t="s">
        <v>67</v>
      </c>
      <c r="CE9" s="381"/>
      <c r="CF9" s="381"/>
      <c r="CG9" s="381"/>
      <c r="CH9" s="381"/>
      <c r="CI9" s="381"/>
      <c r="CJ9" s="381"/>
      <c r="CK9" s="381"/>
      <c r="CL9" s="381"/>
      <c r="CM9" s="381"/>
      <c r="CN9" s="381"/>
      <c r="CO9" s="381"/>
      <c r="CP9" s="381"/>
      <c r="CQ9" s="381"/>
      <c r="CR9" s="381"/>
      <c r="CS9" s="382"/>
      <c r="CT9" s="383">
        <v>16.399999999999999</v>
      </c>
      <c r="CU9" s="384"/>
      <c r="CV9" s="384"/>
      <c r="CW9" s="384"/>
      <c r="CX9" s="384"/>
      <c r="CY9" s="384"/>
      <c r="CZ9" s="384"/>
      <c r="DA9" s="385"/>
      <c r="DB9" s="383">
        <v>17.100000000000001</v>
      </c>
      <c r="DC9" s="384"/>
      <c r="DD9" s="384"/>
      <c r="DE9" s="384"/>
      <c r="DF9" s="384"/>
      <c r="DG9" s="384"/>
      <c r="DH9" s="384"/>
      <c r="DI9" s="385"/>
    </row>
    <row r="10" spans="1:119" ht="18.75" customHeight="1" x14ac:dyDescent="0.2">
      <c r="A10" s="2"/>
      <c r="B10" s="351"/>
      <c r="C10" s="352"/>
      <c r="D10" s="352"/>
      <c r="E10" s="352"/>
      <c r="F10" s="352"/>
      <c r="G10" s="352"/>
      <c r="H10" s="352"/>
      <c r="I10" s="352"/>
      <c r="J10" s="352"/>
      <c r="K10" s="449"/>
      <c r="L10" s="398" t="s">
        <v>194</v>
      </c>
      <c r="M10" s="370"/>
      <c r="N10" s="370"/>
      <c r="O10" s="370"/>
      <c r="P10" s="370"/>
      <c r="Q10" s="371"/>
      <c r="R10" s="399">
        <v>24805</v>
      </c>
      <c r="S10" s="400"/>
      <c r="T10" s="400"/>
      <c r="U10" s="400"/>
      <c r="V10" s="401"/>
      <c r="W10" s="507"/>
      <c r="X10" s="487"/>
      <c r="Y10" s="487"/>
      <c r="Z10" s="487"/>
      <c r="AA10" s="487"/>
      <c r="AB10" s="487"/>
      <c r="AC10" s="487"/>
      <c r="AD10" s="487"/>
      <c r="AE10" s="487"/>
      <c r="AF10" s="487"/>
      <c r="AG10" s="487"/>
      <c r="AH10" s="487"/>
      <c r="AI10" s="487"/>
      <c r="AJ10" s="487"/>
      <c r="AK10" s="487"/>
      <c r="AL10" s="510"/>
      <c r="AM10" s="369" t="s">
        <v>196</v>
      </c>
      <c r="AN10" s="370"/>
      <c r="AO10" s="370"/>
      <c r="AP10" s="370"/>
      <c r="AQ10" s="370"/>
      <c r="AR10" s="370"/>
      <c r="AS10" s="370"/>
      <c r="AT10" s="371"/>
      <c r="AU10" s="372" t="s">
        <v>65</v>
      </c>
      <c r="AV10" s="373"/>
      <c r="AW10" s="373"/>
      <c r="AX10" s="373"/>
      <c r="AY10" s="374" t="s">
        <v>198</v>
      </c>
      <c r="AZ10" s="375"/>
      <c r="BA10" s="375"/>
      <c r="BB10" s="375"/>
      <c r="BC10" s="375"/>
      <c r="BD10" s="375"/>
      <c r="BE10" s="375"/>
      <c r="BF10" s="375"/>
      <c r="BG10" s="375"/>
      <c r="BH10" s="375"/>
      <c r="BI10" s="375"/>
      <c r="BJ10" s="375"/>
      <c r="BK10" s="375"/>
      <c r="BL10" s="375"/>
      <c r="BM10" s="376"/>
      <c r="BN10" s="377">
        <v>1558</v>
      </c>
      <c r="BO10" s="378"/>
      <c r="BP10" s="378"/>
      <c r="BQ10" s="378"/>
      <c r="BR10" s="378"/>
      <c r="BS10" s="378"/>
      <c r="BT10" s="378"/>
      <c r="BU10" s="379"/>
      <c r="BV10" s="377">
        <v>2299</v>
      </c>
      <c r="BW10" s="378"/>
      <c r="BX10" s="378"/>
      <c r="BY10" s="378"/>
      <c r="BZ10" s="378"/>
      <c r="CA10" s="378"/>
      <c r="CB10" s="378"/>
      <c r="CC10" s="379"/>
      <c r="CD10" s="25" t="s">
        <v>199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51"/>
      <c r="C11" s="352"/>
      <c r="D11" s="352"/>
      <c r="E11" s="352"/>
      <c r="F11" s="352"/>
      <c r="G11" s="352"/>
      <c r="H11" s="352"/>
      <c r="I11" s="352"/>
      <c r="J11" s="352"/>
      <c r="K11" s="449"/>
      <c r="L11" s="402" t="s">
        <v>201</v>
      </c>
      <c r="M11" s="403"/>
      <c r="N11" s="403"/>
      <c r="O11" s="403"/>
      <c r="P11" s="403"/>
      <c r="Q11" s="404"/>
      <c r="R11" s="405" t="s">
        <v>203</v>
      </c>
      <c r="S11" s="406"/>
      <c r="T11" s="406"/>
      <c r="U11" s="406"/>
      <c r="V11" s="407"/>
      <c r="W11" s="507"/>
      <c r="X11" s="487"/>
      <c r="Y11" s="487"/>
      <c r="Z11" s="487"/>
      <c r="AA11" s="487"/>
      <c r="AB11" s="487"/>
      <c r="AC11" s="487"/>
      <c r="AD11" s="487"/>
      <c r="AE11" s="487"/>
      <c r="AF11" s="487"/>
      <c r="AG11" s="487"/>
      <c r="AH11" s="487"/>
      <c r="AI11" s="487"/>
      <c r="AJ11" s="487"/>
      <c r="AK11" s="487"/>
      <c r="AL11" s="510"/>
      <c r="AM11" s="369" t="s">
        <v>204</v>
      </c>
      <c r="AN11" s="370"/>
      <c r="AO11" s="370"/>
      <c r="AP11" s="370"/>
      <c r="AQ11" s="370"/>
      <c r="AR11" s="370"/>
      <c r="AS11" s="370"/>
      <c r="AT11" s="371"/>
      <c r="AU11" s="372" t="s">
        <v>205</v>
      </c>
      <c r="AV11" s="373"/>
      <c r="AW11" s="373"/>
      <c r="AX11" s="373"/>
      <c r="AY11" s="374" t="s">
        <v>207</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210</v>
      </c>
      <c r="CE11" s="381"/>
      <c r="CF11" s="381"/>
      <c r="CG11" s="381"/>
      <c r="CH11" s="381"/>
      <c r="CI11" s="381"/>
      <c r="CJ11" s="381"/>
      <c r="CK11" s="381"/>
      <c r="CL11" s="381"/>
      <c r="CM11" s="381"/>
      <c r="CN11" s="381"/>
      <c r="CO11" s="381"/>
      <c r="CP11" s="381"/>
      <c r="CQ11" s="381"/>
      <c r="CR11" s="381"/>
      <c r="CS11" s="382"/>
      <c r="CT11" s="389" t="s">
        <v>211</v>
      </c>
      <c r="CU11" s="390"/>
      <c r="CV11" s="390"/>
      <c r="CW11" s="390"/>
      <c r="CX11" s="390"/>
      <c r="CY11" s="390"/>
      <c r="CZ11" s="390"/>
      <c r="DA11" s="391"/>
      <c r="DB11" s="389" t="s">
        <v>211</v>
      </c>
      <c r="DC11" s="390"/>
      <c r="DD11" s="390"/>
      <c r="DE11" s="390"/>
      <c r="DF11" s="390"/>
      <c r="DG11" s="390"/>
      <c r="DH11" s="390"/>
      <c r="DI11" s="391"/>
    </row>
    <row r="12" spans="1:119" ht="18.75" customHeight="1" x14ac:dyDescent="0.2">
      <c r="A12" s="2"/>
      <c r="B12" s="534" t="s">
        <v>212</v>
      </c>
      <c r="C12" s="535"/>
      <c r="D12" s="535"/>
      <c r="E12" s="535"/>
      <c r="F12" s="535"/>
      <c r="G12" s="535"/>
      <c r="H12" s="535"/>
      <c r="I12" s="535"/>
      <c r="J12" s="535"/>
      <c r="K12" s="536"/>
      <c r="L12" s="408" t="s">
        <v>214</v>
      </c>
      <c r="M12" s="409"/>
      <c r="N12" s="409"/>
      <c r="O12" s="409"/>
      <c r="P12" s="409"/>
      <c r="Q12" s="410"/>
      <c r="R12" s="411">
        <v>22607</v>
      </c>
      <c r="S12" s="412"/>
      <c r="T12" s="412"/>
      <c r="U12" s="412"/>
      <c r="V12" s="413"/>
      <c r="W12" s="414" t="s">
        <v>5</v>
      </c>
      <c r="X12" s="373"/>
      <c r="Y12" s="373"/>
      <c r="Z12" s="373"/>
      <c r="AA12" s="373"/>
      <c r="AB12" s="415"/>
      <c r="AC12" s="416" t="s">
        <v>215</v>
      </c>
      <c r="AD12" s="417"/>
      <c r="AE12" s="417"/>
      <c r="AF12" s="417"/>
      <c r="AG12" s="418"/>
      <c r="AH12" s="416" t="s">
        <v>217</v>
      </c>
      <c r="AI12" s="417"/>
      <c r="AJ12" s="417"/>
      <c r="AK12" s="417"/>
      <c r="AL12" s="419"/>
      <c r="AM12" s="369" t="s">
        <v>220</v>
      </c>
      <c r="AN12" s="370"/>
      <c r="AO12" s="370"/>
      <c r="AP12" s="370"/>
      <c r="AQ12" s="370"/>
      <c r="AR12" s="370"/>
      <c r="AS12" s="370"/>
      <c r="AT12" s="371"/>
      <c r="AU12" s="372" t="s">
        <v>65</v>
      </c>
      <c r="AV12" s="373"/>
      <c r="AW12" s="373"/>
      <c r="AX12" s="373"/>
      <c r="AY12" s="374" t="s">
        <v>222</v>
      </c>
      <c r="AZ12" s="375"/>
      <c r="BA12" s="375"/>
      <c r="BB12" s="375"/>
      <c r="BC12" s="375"/>
      <c r="BD12" s="375"/>
      <c r="BE12" s="375"/>
      <c r="BF12" s="375"/>
      <c r="BG12" s="375"/>
      <c r="BH12" s="375"/>
      <c r="BI12" s="375"/>
      <c r="BJ12" s="375"/>
      <c r="BK12" s="375"/>
      <c r="BL12" s="375"/>
      <c r="BM12" s="376"/>
      <c r="BN12" s="377">
        <v>181488</v>
      </c>
      <c r="BO12" s="378"/>
      <c r="BP12" s="378"/>
      <c r="BQ12" s="378"/>
      <c r="BR12" s="378"/>
      <c r="BS12" s="378"/>
      <c r="BT12" s="378"/>
      <c r="BU12" s="379"/>
      <c r="BV12" s="377">
        <v>37</v>
      </c>
      <c r="BW12" s="378"/>
      <c r="BX12" s="378"/>
      <c r="BY12" s="378"/>
      <c r="BZ12" s="378"/>
      <c r="CA12" s="378"/>
      <c r="CB12" s="378"/>
      <c r="CC12" s="379"/>
      <c r="CD12" s="380" t="s">
        <v>224</v>
      </c>
      <c r="CE12" s="381"/>
      <c r="CF12" s="381"/>
      <c r="CG12" s="381"/>
      <c r="CH12" s="381"/>
      <c r="CI12" s="381"/>
      <c r="CJ12" s="381"/>
      <c r="CK12" s="381"/>
      <c r="CL12" s="381"/>
      <c r="CM12" s="381"/>
      <c r="CN12" s="381"/>
      <c r="CO12" s="381"/>
      <c r="CP12" s="381"/>
      <c r="CQ12" s="381"/>
      <c r="CR12" s="381"/>
      <c r="CS12" s="382"/>
      <c r="CT12" s="389" t="s">
        <v>211</v>
      </c>
      <c r="CU12" s="390"/>
      <c r="CV12" s="390"/>
      <c r="CW12" s="390"/>
      <c r="CX12" s="390"/>
      <c r="CY12" s="390"/>
      <c r="CZ12" s="390"/>
      <c r="DA12" s="391"/>
      <c r="DB12" s="389" t="s">
        <v>211</v>
      </c>
      <c r="DC12" s="390"/>
      <c r="DD12" s="390"/>
      <c r="DE12" s="390"/>
      <c r="DF12" s="390"/>
      <c r="DG12" s="390"/>
      <c r="DH12" s="390"/>
      <c r="DI12" s="391"/>
    </row>
    <row r="13" spans="1:119" ht="18.75" customHeight="1" x14ac:dyDescent="0.2">
      <c r="A13" s="2"/>
      <c r="B13" s="537"/>
      <c r="C13" s="538"/>
      <c r="D13" s="538"/>
      <c r="E13" s="538"/>
      <c r="F13" s="538"/>
      <c r="G13" s="538"/>
      <c r="H13" s="538"/>
      <c r="I13" s="538"/>
      <c r="J13" s="538"/>
      <c r="K13" s="539"/>
      <c r="L13" s="16"/>
      <c r="M13" s="420" t="s">
        <v>225</v>
      </c>
      <c r="N13" s="421"/>
      <c r="O13" s="421"/>
      <c r="P13" s="421"/>
      <c r="Q13" s="422"/>
      <c r="R13" s="423">
        <v>22284</v>
      </c>
      <c r="S13" s="424"/>
      <c r="T13" s="424"/>
      <c r="U13" s="424"/>
      <c r="V13" s="425"/>
      <c r="W13" s="522" t="s">
        <v>156</v>
      </c>
      <c r="X13" s="523"/>
      <c r="Y13" s="523"/>
      <c r="Z13" s="523"/>
      <c r="AA13" s="523"/>
      <c r="AB13" s="513"/>
      <c r="AC13" s="399">
        <v>196</v>
      </c>
      <c r="AD13" s="400"/>
      <c r="AE13" s="400"/>
      <c r="AF13" s="400"/>
      <c r="AG13" s="426"/>
      <c r="AH13" s="399">
        <v>218</v>
      </c>
      <c r="AI13" s="400"/>
      <c r="AJ13" s="400"/>
      <c r="AK13" s="400"/>
      <c r="AL13" s="401"/>
      <c r="AM13" s="369" t="s">
        <v>227</v>
      </c>
      <c r="AN13" s="370"/>
      <c r="AO13" s="370"/>
      <c r="AP13" s="370"/>
      <c r="AQ13" s="370"/>
      <c r="AR13" s="370"/>
      <c r="AS13" s="370"/>
      <c r="AT13" s="371"/>
      <c r="AU13" s="372" t="s">
        <v>205</v>
      </c>
      <c r="AV13" s="373"/>
      <c r="AW13" s="373"/>
      <c r="AX13" s="373"/>
      <c r="AY13" s="374" t="s">
        <v>229</v>
      </c>
      <c r="AZ13" s="375"/>
      <c r="BA13" s="375"/>
      <c r="BB13" s="375"/>
      <c r="BC13" s="375"/>
      <c r="BD13" s="375"/>
      <c r="BE13" s="375"/>
      <c r="BF13" s="375"/>
      <c r="BG13" s="375"/>
      <c r="BH13" s="375"/>
      <c r="BI13" s="375"/>
      <c r="BJ13" s="375"/>
      <c r="BK13" s="375"/>
      <c r="BL13" s="375"/>
      <c r="BM13" s="376"/>
      <c r="BN13" s="377">
        <v>-193400</v>
      </c>
      <c r="BO13" s="378"/>
      <c r="BP13" s="378"/>
      <c r="BQ13" s="378"/>
      <c r="BR13" s="378"/>
      <c r="BS13" s="378"/>
      <c r="BT13" s="378"/>
      <c r="BU13" s="379"/>
      <c r="BV13" s="377">
        <v>54743</v>
      </c>
      <c r="BW13" s="378"/>
      <c r="BX13" s="378"/>
      <c r="BY13" s="378"/>
      <c r="BZ13" s="378"/>
      <c r="CA13" s="378"/>
      <c r="CB13" s="378"/>
      <c r="CC13" s="379"/>
      <c r="CD13" s="380" t="s">
        <v>231</v>
      </c>
      <c r="CE13" s="381"/>
      <c r="CF13" s="381"/>
      <c r="CG13" s="381"/>
      <c r="CH13" s="381"/>
      <c r="CI13" s="381"/>
      <c r="CJ13" s="381"/>
      <c r="CK13" s="381"/>
      <c r="CL13" s="381"/>
      <c r="CM13" s="381"/>
      <c r="CN13" s="381"/>
      <c r="CO13" s="381"/>
      <c r="CP13" s="381"/>
      <c r="CQ13" s="381"/>
      <c r="CR13" s="381"/>
      <c r="CS13" s="382"/>
      <c r="CT13" s="383">
        <v>10.7</v>
      </c>
      <c r="CU13" s="384"/>
      <c r="CV13" s="384"/>
      <c r="CW13" s="384"/>
      <c r="CX13" s="384"/>
      <c r="CY13" s="384"/>
      <c r="CZ13" s="384"/>
      <c r="DA13" s="385"/>
      <c r="DB13" s="383">
        <v>10.5</v>
      </c>
      <c r="DC13" s="384"/>
      <c r="DD13" s="384"/>
      <c r="DE13" s="384"/>
      <c r="DF13" s="384"/>
      <c r="DG13" s="384"/>
      <c r="DH13" s="384"/>
      <c r="DI13" s="385"/>
    </row>
    <row r="14" spans="1:119" ht="18.75" customHeight="1" x14ac:dyDescent="0.2">
      <c r="A14" s="2"/>
      <c r="B14" s="537"/>
      <c r="C14" s="538"/>
      <c r="D14" s="538"/>
      <c r="E14" s="538"/>
      <c r="F14" s="538"/>
      <c r="G14" s="538"/>
      <c r="H14" s="538"/>
      <c r="I14" s="538"/>
      <c r="J14" s="538"/>
      <c r="K14" s="539"/>
      <c r="L14" s="427" t="s">
        <v>232</v>
      </c>
      <c r="M14" s="428"/>
      <c r="N14" s="428"/>
      <c r="O14" s="428"/>
      <c r="P14" s="428"/>
      <c r="Q14" s="429"/>
      <c r="R14" s="423">
        <v>22971</v>
      </c>
      <c r="S14" s="424"/>
      <c r="T14" s="424"/>
      <c r="U14" s="424"/>
      <c r="V14" s="425"/>
      <c r="W14" s="508"/>
      <c r="X14" s="509"/>
      <c r="Y14" s="509"/>
      <c r="Z14" s="509"/>
      <c r="AA14" s="509"/>
      <c r="AB14" s="499"/>
      <c r="AC14" s="430">
        <v>1.7</v>
      </c>
      <c r="AD14" s="431"/>
      <c r="AE14" s="431"/>
      <c r="AF14" s="431"/>
      <c r="AG14" s="432"/>
      <c r="AH14" s="430">
        <v>1.8</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233</v>
      </c>
      <c r="CE14" s="435"/>
      <c r="CF14" s="435"/>
      <c r="CG14" s="435"/>
      <c r="CH14" s="435"/>
      <c r="CI14" s="435"/>
      <c r="CJ14" s="435"/>
      <c r="CK14" s="435"/>
      <c r="CL14" s="435"/>
      <c r="CM14" s="435"/>
      <c r="CN14" s="435"/>
      <c r="CO14" s="435"/>
      <c r="CP14" s="435"/>
      <c r="CQ14" s="435"/>
      <c r="CR14" s="435"/>
      <c r="CS14" s="436"/>
      <c r="CT14" s="437">
        <v>55.8</v>
      </c>
      <c r="CU14" s="438"/>
      <c r="CV14" s="438"/>
      <c r="CW14" s="438"/>
      <c r="CX14" s="438"/>
      <c r="CY14" s="438"/>
      <c r="CZ14" s="438"/>
      <c r="DA14" s="439"/>
      <c r="DB14" s="437">
        <v>63.6</v>
      </c>
      <c r="DC14" s="438"/>
      <c r="DD14" s="438"/>
      <c r="DE14" s="438"/>
      <c r="DF14" s="438"/>
      <c r="DG14" s="438"/>
      <c r="DH14" s="438"/>
      <c r="DI14" s="439"/>
    </row>
    <row r="15" spans="1:119" ht="18.75" customHeight="1" x14ac:dyDescent="0.2">
      <c r="A15" s="2"/>
      <c r="B15" s="537"/>
      <c r="C15" s="538"/>
      <c r="D15" s="538"/>
      <c r="E15" s="538"/>
      <c r="F15" s="538"/>
      <c r="G15" s="538"/>
      <c r="H15" s="538"/>
      <c r="I15" s="538"/>
      <c r="J15" s="538"/>
      <c r="K15" s="539"/>
      <c r="L15" s="16"/>
      <c r="M15" s="420" t="s">
        <v>225</v>
      </c>
      <c r="N15" s="421"/>
      <c r="O15" s="421"/>
      <c r="P15" s="421"/>
      <c r="Q15" s="422"/>
      <c r="R15" s="423">
        <v>22671</v>
      </c>
      <c r="S15" s="424"/>
      <c r="T15" s="424"/>
      <c r="U15" s="424"/>
      <c r="V15" s="425"/>
      <c r="W15" s="522" t="s">
        <v>7</v>
      </c>
      <c r="X15" s="523"/>
      <c r="Y15" s="523"/>
      <c r="Z15" s="523"/>
      <c r="AA15" s="523"/>
      <c r="AB15" s="513"/>
      <c r="AC15" s="399">
        <v>3802</v>
      </c>
      <c r="AD15" s="400"/>
      <c r="AE15" s="400"/>
      <c r="AF15" s="400"/>
      <c r="AG15" s="426"/>
      <c r="AH15" s="399">
        <v>4064</v>
      </c>
      <c r="AI15" s="400"/>
      <c r="AJ15" s="400"/>
      <c r="AK15" s="400"/>
      <c r="AL15" s="401"/>
      <c r="AM15" s="369"/>
      <c r="AN15" s="370"/>
      <c r="AO15" s="370"/>
      <c r="AP15" s="370"/>
      <c r="AQ15" s="370"/>
      <c r="AR15" s="370"/>
      <c r="AS15" s="370"/>
      <c r="AT15" s="371"/>
      <c r="AU15" s="372"/>
      <c r="AV15" s="373"/>
      <c r="AW15" s="373"/>
      <c r="AX15" s="373"/>
      <c r="AY15" s="357" t="s">
        <v>236</v>
      </c>
      <c r="AZ15" s="358"/>
      <c r="BA15" s="358"/>
      <c r="BB15" s="358"/>
      <c r="BC15" s="358"/>
      <c r="BD15" s="358"/>
      <c r="BE15" s="358"/>
      <c r="BF15" s="358"/>
      <c r="BG15" s="358"/>
      <c r="BH15" s="358"/>
      <c r="BI15" s="358"/>
      <c r="BJ15" s="358"/>
      <c r="BK15" s="358"/>
      <c r="BL15" s="358"/>
      <c r="BM15" s="359"/>
      <c r="BN15" s="360">
        <v>3148954</v>
      </c>
      <c r="BO15" s="361"/>
      <c r="BP15" s="361"/>
      <c r="BQ15" s="361"/>
      <c r="BR15" s="361"/>
      <c r="BS15" s="361"/>
      <c r="BT15" s="361"/>
      <c r="BU15" s="362"/>
      <c r="BV15" s="360">
        <v>3085682</v>
      </c>
      <c r="BW15" s="361"/>
      <c r="BX15" s="361"/>
      <c r="BY15" s="361"/>
      <c r="BZ15" s="361"/>
      <c r="CA15" s="361"/>
      <c r="CB15" s="361"/>
      <c r="CC15" s="362"/>
      <c r="CD15" s="363" t="s">
        <v>226</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2">
      <c r="A16" s="2"/>
      <c r="B16" s="537"/>
      <c r="C16" s="538"/>
      <c r="D16" s="538"/>
      <c r="E16" s="538"/>
      <c r="F16" s="538"/>
      <c r="G16" s="538"/>
      <c r="H16" s="538"/>
      <c r="I16" s="538"/>
      <c r="J16" s="538"/>
      <c r="K16" s="539"/>
      <c r="L16" s="427" t="s">
        <v>47</v>
      </c>
      <c r="M16" s="440"/>
      <c r="N16" s="440"/>
      <c r="O16" s="440"/>
      <c r="P16" s="440"/>
      <c r="Q16" s="441"/>
      <c r="R16" s="442" t="s">
        <v>238</v>
      </c>
      <c r="S16" s="443"/>
      <c r="T16" s="443"/>
      <c r="U16" s="443"/>
      <c r="V16" s="444"/>
      <c r="W16" s="508"/>
      <c r="X16" s="509"/>
      <c r="Y16" s="509"/>
      <c r="Z16" s="509"/>
      <c r="AA16" s="509"/>
      <c r="AB16" s="499"/>
      <c r="AC16" s="430">
        <v>33</v>
      </c>
      <c r="AD16" s="431"/>
      <c r="AE16" s="431"/>
      <c r="AF16" s="431"/>
      <c r="AG16" s="432"/>
      <c r="AH16" s="430">
        <v>33</v>
      </c>
      <c r="AI16" s="431"/>
      <c r="AJ16" s="431"/>
      <c r="AK16" s="431"/>
      <c r="AL16" s="433"/>
      <c r="AM16" s="369"/>
      <c r="AN16" s="370"/>
      <c r="AO16" s="370"/>
      <c r="AP16" s="370"/>
      <c r="AQ16" s="370"/>
      <c r="AR16" s="370"/>
      <c r="AS16" s="370"/>
      <c r="AT16" s="371"/>
      <c r="AU16" s="372"/>
      <c r="AV16" s="373"/>
      <c r="AW16" s="373"/>
      <c r="AX16" s="373"/>
      <c r="AY16" s="374" t="s">
        <v>112</v>
      </c>
      <c r="AZ16" s="375"/>
      <c r="BA16" s="375"/>
      <c r="BB16" s="375"/>
      <c r="BC16" s="375"/>
      <c r="BD16" s="375"/>
      <c r="BE16" s="375"/>
      <c r="BF16" s="375"/>
      <c r="BG16" s="375"/>
      <c r="BH16" s="375"/>
      <c r="BI16" s="375"/>
      <c r="BJ16" s="375"/>
      <c r="BK16" s="375"/>
      <c r="BL16" s="375"/>
      <c r="BM16" s="376"/>
      <c r="BN16" s="377">
        <v>6281739</v>
      </c>
      <c r="BO16" s="378"/>
      <c r="BP16" s="378"/>
      <c r="BQ16" s="378"/>
      <c r="BR16" s="378"/>
      <c r="BS16" s="378"/>
      <c r="BT16" s="378"/>
      <c r="BU16" s="379"/>
      <c r="BV16" s="377">
        <v>6079778</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2">
      <c r="A17" s="2"/>
      <c r="B17" s="540"/>
      <c r="C17" s="541"/>
      <c r="D17" s="541"/>
      <c r="E17" s="541"/>
      <c r="F17" s="541"/>
      <c r="G17" s="541"/>
      <c r="H17" s="541"/>
      <c r="I17" s="541"/>
      <c r="J17" s="541"/>
      <c r="K17" s="542"/>
      <c r="L17" s="17"/>
      <c r="M17" s="445" t="s">
        <v>104</v>
      </c>
      <c r="N17" s="446"/>
      <c r="O17" s="446"/>
      <c r="P17" s="446"/>
      <c r="Q17" s="447"/>
      <c r="R17" s="442" t="s">
        <v>239</v>
      </c>
      <c r="S17" s="443"/>
      <c r="T17" s="443"/>
      <c r="U17" s="443"/>
      <c r="V17" s="444"/>
      <c r="W17" s="522" t="s">
        <v>95</v>
      </c>
      <c r="X17" s="523"/>
      <c r="Y17" s="523"/>
      <c r="Z17" s="523"/>
      <c r="AA17" s="523"/>
      <c r="AB17" s="513"/>
      <c r="AC17" s="399">
        <v>7520</v>
      </c>
      <c r="AD17" s="400"/>
      <c r="AE17" s="400"/>
      <c r="AF17" s="400"/>
      <c r="AG17" s="426"/>
      <c r="AH17" s="399">
        <v>8034</v>
      </c>
      <c r="AI17" s="400"/>
      <c r="AJ17" s="400"/>
      <c r="AK17" s="400"/>
      <c r="AL17" s="401"/>
      <c r="AM17" s="369"/>
      <c r="AN17" s="370"/>
      <c r="AO17" s="370"/>
      <c r="AP17" s="370"/>
      <c r="AQ17" s="370"/>
      <c r="AR17" s="370"/>
      <c r="AS17" s="370"/>
      <c r="AT17" s="371"/>
      <c r="AU17" s="372"/>
      <c r="AV17" s="373"/>
      <c r="AW17" s="373"/>
      <c r="AX17" s="373"/>
      <c r="AY17" s="374" t="s">
        <v>241</v>
      </c>
      <c r="AZ17" s="375"/>
      <c r="BA17" s="375"/>
      <c r="BB17" s="375"/>
      <c r="BC17" s="375"/>
      <c r="BD17" s="375"/>
      <c r="BE17" s="375"/>
      <c r="BF17" s="375"/>
      <c r="BG17" s="375"/>
      <c r="BH17" s="375"/>
      <c r="BI17" s="375"/>
      <c r="BJ17" s="375"/>
      <c r="BK17" s="375"/>
      <c r="BL17" s="375"/>
      <c r="BM17" s="376"/>
      <c r="BN17" s="377">
        <v>3989760</v>
      </c>
      <c r="BO17" s="378"/>
      <c r="BP17" s="378"/>
      <c r="BQ17" s="378"/>
      <c r="BR17" s="378"/>
      <c r="BS17" s="378"/>
      <c r="BT17" s="378"/>
      <c r="BU17" s="379"/>
      <c r="BV17" s="377">
        <v>3933889</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2">
      <c r="A18" s="2"/>
      <c r="B18" s="448" t="s">
        <v>242</v>
      </c>
      <c r="C18" s="449"/>
      <c r="D18" s="449"/>
      <c r="E18" s="450"/>
      <c r="F18" s="450"/>
      <c r="G18" s="450"/>
      <c r="H18" s="450"/>
      <c r="I18" s="450"/>
      <c r="J18" s="450"/>
      <c r="K18" s="450"/>
      <c r="L18" s="451">
        <v>170.57</v>
      </c>
      <c r="M18" s="451"/>
      <c r="N18" s="451"/>
      <c r="O18" s="451"/>
      <c r="P18" s="451"/>
      <c r="Q18" s="451"/>
      <c r="R18" s="452"/>
      <c r="S18" s="452"/>
      <c r="T18" s="452"/>
      <c r="U18" s="452"/>
      <c r="V18" s="453"/>
      <c r="W18" s="524"/>
      <c r="X18" s="525"/>
      <c r="Y18" s="525"/>
      <c r="Z18" s="525"/>
      <c r="AA18" s="525"/>
      <c r="AB18" s="516"/>
      <c r="AC18" s="454">
        <v>65.3</v>
      </c>
      <c r="AD18" s="455"/>
      <c r="AE18" s="455"/>
      <c r="AF18" s="455"/>
      <c r="AG18" s="456"/>
      <c r="AH18" s="454">
        <v>65.2</v>
      </c>
      <c r="AI18" s="455"/>
      <c r="AJ18" s="455"/>
      <c r="AK18" s="455"/>
      <c r="AL18" s="457"/>
      <c r="AM18" s="369"/>
      <c r="AN18" s="370"/>
      <c r="AO18" s="370"/>
      <c r="AP18" s="370"/>
      <c r="AQ18" s="370"/>
      <c r="AR18" s="370"/>
      <c r="AS18" s="370"/>
      <c r="AT18" s="371"/>
      <c r="AU18" s="372"/>
      <c r="AV18" s="373"/>
      <c r="AW18" s="373"/>
      <c r="AX18" s="373"/>
      <c r="AY18" s="374" t="s">
        <v>244</v>
      </c>
      <c r="AZ18" s="375"/>
      <c r="BA18" s="375"/>
      <c r="BB18" s="375"/>
      <c r="BC18" s="375"/>
      <c r="BD18" s="375"/>
      <c r="BE18" s="375"/>
      <c r="BF18" s="375"/>
      <c r="BG18" s="375"/>
      <c r="BH18" s="375"/>
      <c r="BI18" s="375"/>
      <c r="BJ18" s="375"/>
      <c r="BK18" s="375"/>
      <c r="BL18" s="375"/>
      <c r="BM18" s="376"/>
      <c r="BN18" s="377">
        <v>6821951</v>
      </c>
      <c r="BO18" s="378"/>
      <c r="BP18" s="378"/>
      <c r="BQ18" s="378"/>
      <c r="BR18" s="378"/>
      <c r="BS18" s="378"/>
      <c r="BT18" s="378"/>
      <c r="BU18" s="379"/>
      <c r="BV18" s="377">
        <v>6709904</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2">
      <c r="A19" s="2"/>
      <c r="B19" s="448" t="s">
        <v>70</v>
      </c>
      <c r="C19" s="449"/>
      <c r="D19" s="449"/>
      <c r="E19" s="450"/>
      <c r="F19" s="450"/>
      <c r="G19" s="450"/>
      <c r="H19" s="450"/>
      <c r="I19" s="450"/>
      <c r="J19" s="450"/>
      <c r="K19" s="450"/>
      <c r="L19" s="458">
        <v>133</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246</v>
      </c>
      <c r="AZ19" s="375"/>
      <c r="BA19" s="375"/>
      <c r="BB19" s="375"/>
      <c r="BC19" s="375"/>
      <c r="BD19" s="375"/>
      <c r="BE19" s="375"/>
      <c r="BF19" s="375"/>
      <c r="BG19" s="375"/>
      <c r="BH19" s="375"/>
      <c r="BI19" s="375"/>
      <c r="BJ19" s="375"/>
      <c r="BK19" s="375"/>
      <c r="BL19" s="375"/>
      <c r="BM19" s="376"/>
      <c r="BN19" s="377">
        <v>9176425</v>
      </c>
      <c r="BO19" s="378"/>
      <c r="BP19" s="378"/>
      <c r="BQ19" s="378"/>
      <c r="BR19" s="378"/>
      <c r="BS19" s="378"/>
      <c r="BT19" s="378"/>
      <c r="BU19" s="379"/>
      <c r="BV19" s="377">
        <v>8322402</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2">
      <c r="A20" s="2"/>
      <c r="B20" s="448" t="s">
        <v>249</v>
      </c>
      <c r="C20" s="449"/>
      <c r="D20" s="449"/>
      <c r="E20" s="450"/>
      <c r="F20" s="450"/>
      <c r="G20" s="450"/>
      <c r="H20" s="450"/>
      <c r="I20" s="450"/>
      <c r="J20" s="450"/>
      <c r="K20" s="450"/>
      <c r="L20" s="458">
        <v>9509</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2">
      <c r="A21" s="2"/>
      <c r="B21" s="469" t="s">
        <v>251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2">
      <c r="A22" s="2"/>
      <c r="B22" s="568" t="s">
        <v>253</v>
      </c>
      <c r="C22" s="569"/>
      <c r="D22" s="570"/>
      <c r="E22" s="518" t="s">
        <v>5</v>
      </c>
      <c r="F22" s="523"/>
      <c r="G22" s="523"/>
      <c r="H22" s="523"/>
      <c r="I22" s="523"/>
      <c r="J22" s="523"/>
      <c r="K22" s="513"/>
      <c r="L22" s="518" t="s">
        <v>255</v>
      </c>
      <c r="M22" s="523"/>
      <c r="N22" s="523"/>
      <c r="O22" s="523"/>
      <c r="P22" s="513"/>
      <c r="Q22" s="545" t="s">
        <v>256</v>
      </c>
      <c r="R22" s="546"/>
      <c r="S22" s="546"/>
      <c r="T22" s="546"/>
      <c r="U22" s="546"/>
      <c r="V22" s="547"/>
      <c r="W22" s="577" t="s">
        <v>258</v>
      </c>
      <c r="X22" s="569"/>
      <c r="Y22" s="570"/>
      <c r="Z22" s="518" t="s">
        <v>5</v>
      </c>
      <c r="AA22" s="523"/>
      <c r="AB22" s="523"/>
      <c r="AC22" s="523"/>
      <c r="AD22" s="523"/>
      <c r="AE22" s="523"/>
      <c r="AF22" s="523"/>
      <c r="AG22" s="513"/>
      <c r="AH22" s="551" t="s">
        <v>193</v>
      </c>
      <c r="AI22" s="523"/>
      <c r="AJ22" s="523"/>
      <c r="AK22" s="523"/>
      <c r="AL22" s="513"/>
      <c r="AM22" s="551" t="s">
        <v>259</v>
      </c>
      <c r="AN22" s="552"/>
      <c r="AO22" s="552"/>
      <c r="AP22" s="552"/>
      <c r="AQ22" s="552"/>
      <c r="AR22" s="553"/>
      <c r="AS22" s="545" t="s">
        <v>256</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2">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260</v>
      </c>
      <c r="AZ23" s="358"/>
      <c r="BA23" s="358"/>
      <c r="BB23" s="358"/>
      <c r="BC23" s="358"/>
      <c r="BD23" s="358"/>
      <c r="BE23" s="358"/>
      <c r="BF23" s="358"/>
      <c r="BG23" s="358"/>
      <c r="BH23" s="358"/>
      <c r="BI23" s="358"/>
      <c r="BJ23" s="358"/>
      <c r="BK23" s="358"/>
      <c r="BL23" s="358"/>
      <c r="BM23" s="359"/>
      <c r="BN23" s="377">
        <v>13107975</v>
      </c>
      <c r="BO23" s="378"/>
      <c r="BP23" s="378"/>
      <c r="BQ23" s="378"/>
      <c r="BR23" s="378"/>
      <c r="BS23" s="378"/>
      <c r="BT23" s="378"/>
      <c r="BU23" s="379"/>
      <c r="BV23" s="377">
        <v>13410934</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2">
      <c r="A24" s="2"/>
      <c r="B24" s="571"/>
      <c r="C24" s="572"/>
      <c r="D24" s="573"/>
      <c r="E24" s="398" t="s">
        <v>263</v>
      </c>
      <c r="F24" s="370"/>
      <c r="G24" s="370"/>
      <c r="H24" s="370"/>
      <c r="I24" s="370"/>
      <c r="J24" s="370"/>
      <c r="K24" s="371"/>
      <c r="L24" s="399">
        <v>1</v>
      </c>
      <c r="M24" s="400"/>
      <c r="N24" s="400"/>
      <c r="O24" s="400"/>
      <c r="P24" s="426"/>
      <c r="Q24" s="399">
        <v>7650</v>
      </c>
      <c r="R24" s="400"/>
      <c r="S24" s="400"/>
      <c r="T24" s="400"/>
      <c r="U24" s="400"/>
      <c r="V24" s="426"/>
      <c r="W24" s="578"/>
      <c r="X24" s="572"/>
      <c r="Y24" s="573"/>
      <c r="Z24" s="398" t="s">
        <v>265</v>
      </c>
      <c r="AA24" s="370"/>
      <c r="AB24" s="370"/>
      <c r="AC24" s="370"/>
      <c r="AD24" s="370"/>
      <c r="AE24" s="370"/>
      <c r="AF24" s="370"/>
      <c r="AG24" s="371"/>
      <c r="AH24" s="399">
        <v>212</v>
      </c>
      <c r="AI24" s="400"/>
      <c r="AJ24" s="400"/>
      <c r="AK24" s="400"/>
      <c r="AL24" s="426"/>
      <c r="AM24" s="399">
        <v>646388</v>
      </c>
      <c r="AN24" s="400"/>
      <c r="AO24" s="400"/>
      <c r="AP24" s="400"/>
      <c r="AQ24" s="400"/>
      <c r="AR24" s="426"/>
      <c r="AS24" s="399">
        <v>3049</v>
      </c>
      <c r="AT24" s="400"/>
      <c r="AU24" s="400"/>
      <c r="AV24" s="400"/>
      <c r="AW24" s="400"/>
      <c r="AX24" s="401"/>
      <c r="AY24" s="472" t="s">
        <v>266</v>
      </c>
      <c r="AZ24" s="473"/>
      <c r="BA24" s="473"/>
      <c r="BB24" s="473"/>
      <c r="BC24" s="473"/>
      <c r="BD24" s="473"/>
      <c r="BE24" s="473"/>
      <c r="BF24" s="473"/>
      <c r="BG24" s="473"/>
      <c r="BH24" s="473"/>
      <c r="BI24" s="473"/>
      <c r="BJ24" s="473"/>
      <c r="BK24" s="473"/>
      <c r="BL24" s="473"/>
      <c r="BM24" s="474"/>
      <c r="BN24" s="377">
        <v>9138088</v>
      </c>
      <c r="BO24" s="378"/>
      <c r="BP24" s="378"/>
      <c r="BQ24" s="378"/>
      <c r="BR24" s="378"/>
      <c r="BS24" s="378"/>
      <c r="BT24" s="378"/>
      <c r="BU24" s="379"/>
      <c r="BV24" s="377">
        <v>8930162</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2">
      <c r="A25" s="2"/>
      <c r="B25" s="571"/>
      <c r="C25" s="572"/>
      <c r="D25" s="573"/>
      <c r="E25" s="398" t="s">
        <v>267</v>
      </c>
      <c r="F25" s="370"/>
      <c r="G25" s="370"/>
      <c r="H25" s="370"/>
      <c r="I25" s="370"/>
      <c r="J25" s="370"/>
      <c r="K25" s="371"/>
      <c r="L25" s="399">
        <v>1</v>
      </c>
      <c r="M25" s="400"/>
      <c r="N25" s="400"/>
      <c r="O25" s="400"/>
      <c r="P25" s="426"/>
      <c r="Q25" s="399">
        <v>6180</v>
      </c>
      <c r="R25" s="400"/>
      <c r="S25" s="400"/>
      <c r="T25" s="400"/>
      <c r="U25" s="400"/>
      <c r="V25" s="426"/>
      <c r="W25" s="578"/>
      <c r="X25" s="572"/>
      <c r="Y25" s="573"/>
      <c r="Z25" s="398" t="s">
        <v>270</v>
      </c>
      <c r="AA25" s="370"/>
      <c r="AB25" s="370"/>
      <c r="AC25" s="370"/>
      <c r="AD25" s="370"/>
      <c r="AE25" s="370"/>
      <c r="AF25" s="370"/>
      <c r="AG25" s="371"/>
      <c r="AH25" s="399">
        <v>55</v>
      </c>
      <c r="AI25" s="400"/>
      <c r="AJ25" s="400"/>
      <c r="AK25" s="400"/>
      <c r="AL25" s="426"/>
      <c r="AM25" s="399">
        <v>159170</v>
      </c>
      <c r="AN25" s="400"/>
      <c r="AO25" s="400"/>
      <c r="AP25" s="400"/>
      <c r="AQ25" s="400"/>
      <c r="AR25" s="426"/>
      <c r="AS25" s="399">
        <v>2894</v>
      </c>
      <c r="AT25" s="400"/>
      <c r="AU25" s="400"/>
      <c r="AV25" s="400"/>
      <c r="AW25" s="400"/>
      <c r="AX25" s="401"/>
      <c r="AY25" s="357" t="s">
        <v>39</v>
      </c>
      <c r="AZ25" s="358"/>
      <c r="BA25" s="358"/>
      <c r="BB25" s="358"/>
      <c r="BC25" s="358"/>
      <c r="BD25" s="358"/>
      <c r="BE25" s="358"/>
      <c r="BF25" s="358"/>
      <c r="BG25" s="358"/>
      <c r="BH25" s="358"/>
      <c r="BI25" s="358"/>
      <c r="BJ25" s="358"/>
      <c r="BK25" s="358"/>
      <c r="BL25" s="358"/>
      <c r="BM25" s="359"/>
      <c r="BN25" s="360" t="s">
        <v>211</v>
      </c>
      <c r="BO25" s="361"/>
      <c r="BP25" s="361"/>
      <c r="BQ25" s="361"/>
      <c r="BR25" s="361"/>
      <c r="BS25" s="361"/>
      <c r="BT25" s="361"/>
      <c r="BU25" s="362"/>
      <c r="BV25" s="360" t="s">
        <v>211</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2">
      <c r="A26" s="2"/>
      <c r="B26" s="571"/>
      <c r="C26" s="572"/>
      <c r="D26" s="573"/>
      <c r="E26" s="398" t="s">
        <v>271</v>
      </c>
      <c r="F26" s="370"/>
      <c r="G26" s="370"/>
      <c r="H26" s="370"/>
      <c r="I26" s="370"/>
      <c r="J26" s="370"/>
      <c r="K26" s="371"/>
      <c r="L26" s="399">
        <v>1</v>
      </c>
      <c r="M26" s="400"/>
      <c r="N26" s="400"/>
      <c r="O26" s="400"/>
      <c r="P26" s="426"/>
      <c r="Q26" s="399">
        <v>5600</v>
      </c>
      <c r="R26" s="400"/>
      <c r="S26" s="400"/>
      <c r="T26" s="400"/>
      <c r="U26" s="400"/>
      <c r="V26" s="426"/>
      <c r="W26" s="578"/>
      <c r="X26" s="572"/>
      <c r="Y26" s="573"/>
      <c r="Z26" s="398" t="s">
        <v>272</v>
      </c>
      <c r="AA26" s="478"/>
      <c r="AB26" s="478"/>
      <c r="AC26" s="478"/>
      <c r="AD26" s="478"/>
      <c r="AE26" s="478"/>
      <c r="AF26" s="478"/>
      <c r="AG26" s="479"/>
      <c r="AH26" s="399">
        <v>3</v>
      </c>
      <c r="AI26" s="400"/>
      <c r="AJ26" s="400"/>
      <c r="AK26" s="400"/>
      <c r="AL26" s="426"/>
      <c r="AM26" s="399">
        <v>9204</v>
      </c>
      <c r="AN26" s="400"/>
      <c r="AO26" s="400"/>
      <c r="AP26" s="400"/>
      <c r="AQ26" s="400"/>
      <c r="AR26" s="426"/>
      <c r="AS26" s="399">
        <v>3068</v>
      </c>
      <c r="AT26" s="400"/>
      <c r="AU26" s="400"/>
      <c r="AV26" s="400"/>
      <c r="AW26" s="400"/>
      <c r="AX26" s="401"/>
      <c r="AY26" s="380" t="s">
        <v>273</v>
      </c>
      <c r="AZ26" s="381"/>
      <c r="BA26" s="381"/>
      <c r="BB26" s="381"/>
      <c r="BC26" s="381"/>
      <c r="BD26" s="381"/>
      <c r="BE26" s="381"/>
      <c r="BF26" s="381"/>
      <c r="BG26" s="381"/>
      <c r="BH26" s="381"/>
      <c r="BI26" s="381"/>
      <c r="BJ26" s="381"/>
      <c r="BK26" s="381"/>
      <c r="BL26" s="381"/>
      <c r="BM26" s="382"/>
      <c r="BN26" s="377" t="s">
        <v>211</v>
      </c>
      <c r="BO26" s="378"/>
      <c r="BP26" s="378"/>
      <c r="BQ26" s="378"/>
      <c r="BR26" s="378"/>
      <c r="BS26" s="378"/>
      <c r="BT26" s="378"/>
      <c r="BU26" s="379"/>
      <c r="BV26" s="377" t="s">
        <v>211</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2">
      <c r="A27" s="2"/>
      <c r="B27" s="571"/>
      <c r="C27" s="572"/>
      <c r="D27" s="573"/>
      <c r="E27" s="398" t="s">
        <v>274</v>
      </c>
      <c r="F27" s="370"/>
      <c r="G27" s="370"/>
      <c r="H27" s="370"/>
      <c r="I27" s="370"/>
      <c r="J27" s="370"/>
      <c r="K27" s="371"/>
      <c r="L27" s="399">
        <v>1</v>
      </c>
      <c r="M27" s="400"/>
      <c r="N27" s="400"/>
      <c r="O27" s="400"/>
      <c r="P27" s="426"/>
      <c r="Q27" s="399">
        <v>3100</v>
      </c>
      <c r="R27" s="400"/>
      <c r="S27" s="400"/>
      <c r="T27" s="400"/>
      <c r="U27" s="400"/>
      <c r="V27" s="426"/>
      <c r="W27" s="578"/>
      <c r="X27" s="572"/>
      <c r="Y27" s="573"/>
      <c r="Z27" s="398" t="s">
        <v>275</v>
      </c>
      <c r="AA27" s="370"/>
      <c r="AB27" s="370"/>
      <c r="AC27" s="370"/>
      <c r="AD27" s="370"/>
      <c r="AE27" s="370"/>
      <c r="AF27" s="370"/>
      <c r="AG27" s="371"/>
      <c r="AH27" s="399">
        <v>1</v>
      </c>
      <c r="AI27" s="400"/>
      <c r="AJ27" s="400"/>
      <c r="AK27" s="400"/>
      <c r="AL27" s="426"/>
      <c r="AM27" s="399" t="s">
        <v>278</v>
      </c>
      <c r="AN27" s="400"/>
      <c r="AO27" s="400"/>
      <c r="AP27" s="400"/>
      <c r="AQ27" s="400"/>
      <c r="AR27" s="426"/>
      <c r="AS27" s="399" t="s">
        <v>278</v>
      </c>
      <c r="AT27" s="400"/>
      <c r="AU27" s="400"/>
      <c r="AV27" s="400"/>
      <c r="AW27" s="400"/>
      <c r="AX27" s="401"/>
      <c r="AY27" s="434" t="s">
        <v>281</v>
      </c>
      <c r="AZ27" s="435"/>
      <c r="BA27" s="435"/>
      <c r="BB27" s="435"/>
      <c r="BC27" s="435"/>
      <c r="BD27" s="435"/>
      <c r="BE27" s="435"/>
      <c r="BF27" s="435"/>
      <c r="BG27" s="435"/>
      <c r="BH27" s="435"/>
      <c r="BI27" s="435"/>
      <c r="BJ27" s="435"/>
      <c r="BK27" s="435"/>
      <c r="BL27" s="435"/>
      <c r="BM27" s="436"/>
      <c r="BN27" s="475">
        <v>559474</v>
      </c>
      <c r="BO27" s="476"/>
      <c r="BP27" s="476"/>
      <c r="BQ27" s="476"/>
      <c r="BR27" s="476"/>
      <c r="BS27" s="476"/>
      <c r="BT27" s="476"/>
      <c r="BU27" s="477"/>
      <c r="BV27" s="475">
        <v>559474</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2">
      <c r="A28" s="2"/>
      <c r="B28" s="571"/>
      <c r="C28" s="572"/>
      <c r="D28" s="573"/>
      <c r="E28" s="398" t="s">
        <v>282</v>
      </c>
      <c r="F28" s="370"/>
      <c r="G28" s="370"/>
      <c r="H28" s="370"/>
      <c r="I28" s="370"/>
      <c r="J28" s="370"/>
      <c r="K28" s="371"/>
      <c r="L28" s="399">
        <v>1</v>
      </c>
      <c r="M28" s="400"/>
      <c r="N28" s="400"/>
      <c r="O28" s="400"/>
      <c r="P28" s="426"/>
      <c r="Q28" s="399">
        <v>2800</v>
      </c>
      <c r="R28" s="400"/>
      <c r="S28" s="400"/>
      <c r="T28" s="400"/>
      <c r="U28" s="400"/>
      <c r="V28" s="426"/>
      <c r="W28" s="578"/>
      <c r="X28" s="572"/>
      <c r="Y28" s="573"/>
      <c r="Z28" s="398" t="s">
        <v>37</v>
      </c>
      <c r="AA28" s="370"/>
      <c r="AB28" s="370"/>
      <c r="AC28" s="370"/>
      <c r="AD28" s="370"/>
      <c r="AE28" s="370"/>
      <c r="AF28" s="370"/>
      <c r="AG28" s="371"/>
      <c r="AH28" s="399" t="s">
        <v>211</v>
      </c>
      <c r="AI28" s="400"/>
      <c r="AJ28" s="400"/>
      <c r="AK28" s="400"/>
      <c r="AL28" s="426"/>
      <c r="AM28" s="399" t="s">
        <v>211</v>
      </c>
      <c r="AN28" s="400"/>
      <c r="AO28" s="400"/>
      <c r="AP28" s="400"/>
      <c r="AQ28" s="400"/>
      <c r="AR28" s="426"/>
      <c r="AS28" s="399" t="s">
        <v>211</v>
      </c>
      <c r="AT28" s="400"/>
      <c r="AU28" s="400"/>
      <c r="AV28" s="400"/>
      <c r="AW28" s="400"/>
      <c r="AX28" s="401"/>
      <c r="AY28" s="559" t="s">
        <v>283</v>
      </c>
      <c r="AZ28" s="560"/>
      <c r="BA28" s="560"/>
      <c r="BB28" s="561"/>
      <c r="BC28" s="357" t="s">
        <v>103</v>
      </c>
      <c r="BD28" s="358"/>
      <c r="BE28" s="358"/>
      <c r="BF28" s="358"/>
      <c r="BG28" s="358"/>
      <c r="BH28" s="358"/>
      <c r="BI28" s="358"/>
      <c r="BJ28" s="358"/>
      <c r="BK28" s="358"/>
      <c r="BL28" s="358"/>
      <c r="BM28" s="359"/>
      <c r="BN28" s="360">
        <v>1915708</v>
      </c>
      <c r="BO28" s="361"/>
      <c r="BP28" s="361"/>
      <c r="BQ28" s="361"/>
      <c r="BR28" s="361"/>
      <c r="BS28" s="361"/>
      <c r="BT28" s="361"/>
      <c r="BU28" s="362"/>
      <c r="BV28" s="360">
        <v>2095638</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2">
      <c r="A29" s="2"/>
      <c r="B29" s="571"/>
      <c r="C29" s="572"/>
      <c r="D29" s="573"/>
      <c r="E29" s="398" t="s">
        <v>286</v>
      </c>
      <c r="F29" s="370"/>
      <c r="G29" s="370"/>
      <c r="H29" s="370"/>
      <c r="I29" s="370"/>
      <c r="J29" s="370"/>
      <c r="K29" s="371"/>
      <c r="L29" s="399">
        <v>14</v>
      </c>
      <c r="M29" s="400"/>
      <c r="N29" s="400"/>
      <c r="O29" s="400"/>
      <c r="P29" s="426"/>
      <c r="Q29" s="399">
        <v>2600</v>
      </c>
      <c r="R29" s="400"/>
      <c r="S29" s="400"/>
      <c r="T29" s="400"/>
      <c r="U29" s="400"/>
      <c r="V29" s="426"/>
      <c r="W29" s="579"/>
      <c r="X29" s="580"/>
      <c r="Y29" s="581"/>
      <c r="Z29" s="398" t="s">
        <v>288</v>
      </c>
      <c r="AA29" s="370"/>
      <c r="AB29" s="370"/>
      <c r="AC29" s="370"/>
      <c r="AD29" s="370"/>
      <c r="AE29" s="370"/>
      <c r="AF29" s="370"/>
      <c r="AG29" s="371"/>
      <c r="AH29" s="399">
        <v>213</v>
      </c>
      <c r="AI29" s="400"/>
      <c r="AJ29" s="400"/>
      <c r="AK29" s="400"/>
      <c r="AL29" s="426"/>
      <c r="AM29" s="399">
        <v>650198</v>
      </c>
      <c r="AN29" s="400"/>
      <c r="AO29" s="400"/>
      <c r="AP29" s="400"/>
      <c r="AQ29" s="400"/>
      <c r="AR29" s="426"/>
      <c r="AS29" s="399">
        <v>3053</v>
      </c>
      <c r="AT29" s="400"/>
      <c r="AU29" s="400"/>
      <c r="AV29" s="400"/>
      <c r="AW29" s="400"/>
      <c r="AX29" s="401"/>
      <c r="AY29" s="562"/>
      <c r="AZ29" s="563"/>
      <c r="BA29" s="563"/>
      <c r="BB29" s="564"/>
      <c r="BC29" s="374" t="s">
        <v>289</v>
      </c>
      <c r="BD29" s="375"/>
      <c r="BE29" s="375"/>
      <c r="BF29" s="375"/>
      <c r="BG29" s="375"/>
      <c r="BH29" s="375"/>
      <c r="BI29" s="375"/>
      <c r="BJ29" s="375"/>
      <c r="BK29" s="375"/>
      <c r="BL29" s="375"/>
      <c r="BM29" s="376"/>
      <c r="BN29" s="377">
        <v>660701</v>
      </c>
      <c r="BO29" s="378"/>
      <c r="BP29" s="378"/>
      <c r="BQ29" s="378"/>
      <c r="BR29" s="378"/>
      <c r="BS29" s="378"/>
      <c r="BT29" s="378"/>
      <c r="BU29" s="379"/>
      <c r="BV29" s="377">
        <v>671638</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2">
      <c r="A30" s="2"/>
      <c r="B30" s="574"/>
      <c r="C30" s="575"/>
      <c r="D30" s="576"/>
      <c r="E30" s="402"/>
      <c r="F30" s="403"/>
      <c r="G30" s="403"/>
      <c r="H30" s="403"/>
      <c r="I30" s="403"/>
      <c r="J30" s="403"/>
      <c r="K30" s="404"/>
      <c r="L30" s="480"/>
      <c r="M30" s="481"/>
      <c r="N30" s="481"/>
      <c r="O30" s="481"/>
      <c r="P30" s="482"/>
      <c r="Q30" s="480"/>
      <c r="R30" s="481"/>
      <c r="S30" s="481"/>
      <c r="T30" s="481"/>
      <c r="U30" s="481"/>
      <c r="V30" s="482"/>
      <c r="W30" s="483" t="s">
        <v>147</v>
      </c>
      <c r="X30" s="484"/>
      <c r="Y30" s="484"/>
      <c r="Z30" s="484"/>
      <c r="AA30" s="484"/>
      <c r="AB30" s="484"/>
      <c r="AC30" s="484"/>
      <c r="AD30" s="484"/>
      <c r="AE30" s="484"/>
      <c r="AF30" s="484"/>
      <c r="AG30" s="485"/>
      <c r="AH30" s="454">
        <v>97.4</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64</v>
      </c>
      <c r="BD30" s="473"/>
      <c r="BE30" s="473"/>
      <c r="BF30" s="473"/>
      <c r="BG30" s="473"/>
      <c r="BH30" s="473"/>
      <c r="BI30" s="473"/>
      <c r="BJ30" s="473"/>
      <c r="BK30" s="473"/>
      <c r="BL30" s="473"/>
      <c r="BM30" s="474"/>
      <c r="BN30" s="475">
        <v>1976448</v>
      </c>
      <c r="BO30" s="476"/>
      <c r="BP30" s="476"/>
      <c r="BQ30" s="476"/>
      <c r="BR30" s="476"/>
      <c r="BS30" s="476"/>
      <c r="BT30" s="476"/>
      <c r="BU30" s="477"/>
      <c r="BV30" s="475">
        <v>1605431</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197</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291</v>
      </c>
      <c r="AN32" s="8"/>
      <c r="AO32" s="8"/>
      <c r="AP32" s="8"/>
      <c r="AQ32" s="8"/>
      <c r="AR32" s="8"/>
      <c r="AS32" s="22"/>
      <c r="AT32" s="22"/>
      <c r="AU32" s="22"/>
      <c r="AV32" s="22"/>
      <c r="AW32" s="22"/>
      <c r="AX32" s="22"/>
      <c r="AY32" s="22"/>
      <c r="AZ32" s="22"/>
      <c r="BA32" s="22"/>
      <c r="BB32" s="8"/>
      <c r="BC32" s="22"/>
      <c r="BD32" s="8"/>
      <c r="BE32" s="22" t="s">
        <v>292</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295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6" t="s">
        <v>123</v>
      </c>
      <c r="D33" s="486"/>
      <c r="E33" s="487" t="s">
        <v>296</v>
      </c>
      <c r="F33" s="487"/>
      <c r="G33" s="487"/>
      <c r="H33" s="487"/>
      <c r="I33" s="487"/>
      <c r="J33" s="487"/>
      <c r="K33" s="487"/>
      <c r="L33" s="487"/>
      <c r="M33" s="487"/>
      <c r="N33" s="487"/>
      <c r="O33" s="487"/>
      <c r="P33" s="487"/>
      <c r="Q33" s="487"/>
      <c r="R33" s="487"/>
      <c r="S33" s="487"/>
      <c r="T33" s="14"/>
      <c r="U33" s="486" t="s">
        <v>123</v>
      </c>
      <c r="V33" s="486"/>
      <c r="W33" s="487" t="s">
        <v>296</v>
      </c>
      <c r="X33" s="487"/>
      <c r="Y33" s="487"/>
      <c r="Z33" s="487"/>
      <c r="AA33" s="487"/>
      <c r="AB33" s="487"/>
      <c r="AC33" s="487"/>
      <c r="AD33" s="487"/>
      <c r="AE33" s="487"/>
      <c r="AF33" s="487"/>
      <c r="AG33" s="487"/>
      <c r="AH33" s="487"/>
      <c r="AI33" s="487"/>
      <c r="AJ33" s="487"/>
      <c r="AK33" s="487"/>
      <c r="AL33" s="14"/>
      <c r="AM33" s="486" t="s">
        <v>123</v>
      </c>
      <c r="AN33" s="486"/>
      <c r="AO33" s="487" t="s">
        <v>296</v>
      </c>
      <c r="AP33" s="487"/>
      <c r="AQ33" s="487"/>
      <c r="AR33" s="487"/>
      <c r="AS33" s="487"/>
      <c r="AT33" s="487"/>
      <c r="AU33" s="487"/>
      <c r="AV33" s="487"/>
      <c r="AW33" s="487"/>
      <c r="AX33" s="487"/>
      <c r="AY33" s="487"/>
      <c r="AZ33" s="487"/>
      <c r="BA33" s="487"/>
      <c r="BB33" s="487"/>
      <c r="BC33" s="487"/>
      <c r="BD33" s="10"/>
      <c r="BE33" s="487" t="s">
        <v>297</v>
      </c>
      <c r="BF33" s="487"/>
      <c r="BG33" s="487" t="s">
        <v>178</v>
      </c>
      <c r="BH33" s="487"/>
      <c r="BI33" s="487"/>
      <c r="BJ33" s="487"/>
      <c r="BK33" s="487"/>
      <c r="BL33" s="487"/>
      <c r="BM33" s="487"/>
      <c r="BN33" s="487"/>
      <c r="BO33" s="487"/>
      <c r="BP33" s="487"/>
      <c r="BQ33" s="487"/>
      <c r="BR33" s="487"/>
      <c r="BS33" s="487"/>
      <c r="BT33" s="487"/>
      <c r="BU33" s="487"/>
      <c r="BV33" s="10"/>
      <c r="BW33" s="486" t="s">
        <v>297</v>
      </c>
      <c r="BX33" s="486"/>
      <c r="BY33" s="487" t="s">
        <v>113</v>
      </c>
      <c r="BZ33" s="487"/>
      <c r="CA33" s="487"/>
      <c r="CB33" s="487"/>
      <c r="CC33" s="487"/>
      <c r="CD33" s="487"/>
      <c r="CE33" s="487"/>
      <c r="CF33" s="487"/>
      <c r="CG33" s="487"/>
      <c r="CH33" s="487"/>
      <c r="CI33" s="487"/>
      <c r="CJ33" s="487"/>
      <c r="CK33" s="487"/>
      <c r="CL33" s="487"/>
      <c r="CM33" s="487"/>
      <c r="CN33" s="14"/>
      <c r="CO33" s="486" t="s">
        <v>123</v>
      </c>
      <c r="CP33" s="486"/>
      <c r="CQ33" s="487" t="s">
        <v>299</v>
      </c>
      <c r="CR33" s="487"/>
      <c r="CS33" s="487"/>
      <c r="CT33" s="487"/>
      <c r="CU33" s="487"/>
      <c r="CV33" s="487"/>
      <c r="CW33" s="487"/>
      <c r="CX33" s="487"/>
      <c r="CY33" s="487"/>
      <c r="CZ33" s="487"/>
      <c r="DA33" s="487"/>
      <c r="DB33" s="487"/>
      <c r="DC33" s="487"/>
      <c r="DD33" s="487"/>
      <c r="DE33" s="487"/>
      <c r="DF33" s="14"/>
      <c r="DG33" s="488" t="s">
        <v>79</v>
      </c>
      <c r="DH33" s="488"/>
      <c r="DI33" s="21"/>
    </row>
    <row r="34" spans="1:113" ht="32.25" customHeight="1" x14ac:dyDescent="0.2">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3</v>
      </c>
      <c r="V34" s="489"/>
      <c r="W34" s="490" t="str">
        <f>IF('各会計、関係団体の財政状況及び健全化判断比率'!B28="","",'各会計、関係団体の財政状況及び健全化判断比率'!B28)</f>
        <v>国民健康保険特別会計</v>
      </c>
      <c r="X34" s="490"/>
      <c r="Y34" s="490"/>
      <c r="Z34" s="490"/>
      <c r="AA34" s="490"/>
      <c r="AB34" s="490"/>
      <c r="AC34" s="490"/>
      <c r="AD34" s="490"/>
      <c r="AE34" s="490"/>
      <c r="AF34" s="490"/>
      <c r="AG34" s="490"/>
      <c r="AH34" s="490"/>
      <c r="AI34" s="490"/>
      <c r="AJ34" s="490"/>
      <c r="AK34" s="490"/>
      <c r="AL34" s="9"/>
      <c r="AM34" s="489">
        <f>IF(AO34="","",MAX(C34:D43,U34:V43)+1)</f>
        <v>7</v>
      </c>
      <c r="AN34" s="489"/>
      <c r="AO34" s="490" t="str">
        <f>IF('各会計、関係団体の財政状況及び健全化判断比率'!B32="","",'各会計、関係団体の財政状況及び健全化判断比率'!B32)</f>
        <v>病院事業会計</v>
      </c>
      <c r="AP34" s="490"/>
      <c r="AQ34" s="490"/>
      <c r="AR34" s="490"/>
      <c r="AS34" s="490"/>
      <c r="AT34" s="490"/>
      <c r="AU34" s="490"/>
      <c r="AV34" s="490"/>
      <c r="AW34" s="490"/>
      <c r="AX34" s="490"/>
      <c r="AY34" s="490"/>
      <c r="AZ34" s="490"/>
      <c r="BA34" s="490"/>
      <c r="BB34" s="490"/>
      <c r="BC34" s="490"/>
      <c r="BD34" s="9"/>
      <c r="BE34" s="489">
        <f>IF(BG34="","",MAX(C34:D43,U34:V43,AM34:AN43)+1)</f>
        <v>8</v>
      </c>
      <c r="BF34" s="489"/>
      <c r="BG34" s="490" t="str">
        <f>IF('各会計、関係団体の財政状況及び健全化判断比率'!B33="","",'各会計、関係団体の財政状況及び健全化判断比率'!B33)</f>
        <v>公共下水道事業特別会計</v>
      </c>
      <c r="BH34" s="490"/>
      <c r="BI34" s="490"/>
      <c r="BJ34" s="490"/>
      <c r="BK34" s="490"/>
      <c r="BL34" s="490"/>
      <c r="BM34" s="490"/>
      <c r="BN34" s="490"/>
      <c r="BO34" s="490"/>
      <c r="BP34" s="490"/>
      <c r="BQ34" s="490"/>
      <c r="BR34" s="490"/>
      <c r="BS34" s="490"/>
      <c r="BT34" s="490"/>
      <c r="BU34" s="490"/>
      <c r="BV34" s="9"/>
      <c r="BW34" s="489">
        <f>IF(BY34="","",MAX(C34:D43,U34:V43,AM34:AN43,BE34:BF43)+1)</f>
        <v>10</v>
      </c>
      <c r="BX34" s="489"/>
      <c r="BY34" s="490" t="str">
        <f>IF('各会計、関係団体の財政状況及び健全化判断比率'!B68="","",'各会計、関係団体の財政状況及び健全化判断比率'!B68)</f>
        <v>東部地域広域水道企業団（水道事業会計）</v>
      </c>
      <c r="BZ34" s="490"/>
      <c r="CA34" s="490"/>
      <c r="CB34" s="490"/>
      <c r="CC34" s="490"/>
      <c r="CD34" s="490"/>
      <c r="CE34" s="490"/>
      <c r="CF34" s="490"/>
      <c r="CG34" s="490"/>
      <c r="CH34" s="490"/>
      <c r="CI34" s="490"/>
      <c r="CJ34" s="490"/>
      <c r="CK34" s="490"/>
      <c r="CL34" s="490"/>
      <c r="CM34" s="490"/>
      <c r="CN34" s="9"/>
      <c r="CO34" s="489" t="str">
        <f>IF(CQ34="","",MAX(C34:D43,U34:V43,AM34:AN43,BE34:BF43,BW34:BX43)+1)</f>
        <v/>
      </c>
      <c r="CP34" s="489"/>
      <c r="CQ34" s="490" t="str">
        <f>IF('各会計、関係団体の財政状況及び健全化判断比率'!BS7="","",'各会計、関係団体の財政状況及び健全化判断比率'!BS7)</f>
        <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2">
      <c r="A35" s="2"/>
      <c r="B35" s="5"/>
      <c r="C35" s="489">
        <f t="shared" ref="C35:C43" si="0">IF(E35="","",C34+1)</f>
        <v>2</v>
      </c>
      <c r="D35" s="489"/>
      <c r="E35" s="490" t="str">
        <f>IF('各会計、関係団体の財政状況及び健全化判断比率'!B8="","",'各会計、関係団体の財政状況及び健全化判断比率'!B8)</f>
        <v>教育奨励資金特別会計</v>
      </c>
      <c r="F35" s="490"/>
      <c r="G35" s="490"/>
      <c r="H35" s="490"/>
      <c r="I35" s="490"/>
      <c r="J35" s="490"/>
      <c r="K35" s="490"/>
      <c r="L35" s="490"/>
      <c r="M35" s="490"/>
      <c r="N35" s="490"/>
      <c r="O35" s="490"/>
      <c r="P35" s="490"/>
      <c r="Q35" s="490"/>
      <c r="R35" s="490"/>
      <c r="S35" s="490"/>
      <c r="T35" s="9"/>
      <c r="U35" s="489">
        <f t="shared" ref="U35:U43" si="1">IF(W35="","",U34+1)</f>
        <v>4</v>
      </c>
      <c r="V35" s="489"/>
      <c r="W35" s="490" t="str">
        <f>IF('各会計、関係団体の財政状況及び健全化判断比率'!B29="","",'各会計、関係団体の財政状況及び健全化判断比率'!B29)</f>
        <v>後期高齢者医療特別会計</v>
      </c>
      <c r="X35" s="490"/>
      <c r="Y35" s="490"/>
      <c r="Z35" s="490"/>
      <c r="AA35" s="490"/>
      <c r="AB35" s="490"/>
      <c r="AC35" s="490"/>
      <c r="AD35" s="490"/>
      <c r="AE35" s="490"/>
      <c r="AF35" s="490"/>
      <c r="AG35" s="490"/>
      <c r="AH35" s="490"/>
      <c r="AI35" s="490"/>
      <c r="AJ35" s="490"/>
      <c r="AK35" s="490"/>
      <c r="AL35" s="9"/>
      <c r="AM35" s="489" t="str">
        <f t="shared" ref="AM35:AM43" si="2">IF(AO35="","",AM34+1)</f>
        <v/>
      </c>
      <c r="AN35" s="489"/>
      <c r="AO35" s="490"/>
      <c r="AP35" s="490"/>
      <c r="AQ35" s="490"/>
      <c r="AR35" s="490"/>
      <c r="AS35" s="490"/>
      <c r="AT35" s="490"/>
      <c r="AU35" s="490"/>
      <c r="AV35" s="490"/>
      <c r="AW35" s="490"/>
      <c r="AX35" s="490"/>
      <c r="AY35" s="490"/>
      <c r="AZ35" s="490"/>
      <c r="BA35" s="490"/>
      <c r="BB35" s="490"/>
      <c r="BC35" s="490"/>
      <c r="BD35" s="9"/>
      <c r="BE35" s="489">
        <f t="shared" ref="BE35:BE43" si="3">IF(BG35="","",BE34+1)</f>
        <v>9</v>
      </c>
      <c r="BF35" s="489"/>
      <c r="BG35" s="490" t="str">
        <f>IF('各会計、関係団体の財政状況及び健全化判断比率'!B34="","",'各会計、関係団体の財政状況及び健全化判断比率'!B34)</f>
        <v>簡易水道事業特別会計</v>
      </c>
      <c r="BH35" s="490"/>
      <c r="BI35" s="490"/>
      <c r="BJ35" s="490"/>
      <c r="BK35" s="490"/>
      <c r="BL35" s="490"/>
      <c r="BM35" s="490"/>
      <c r="BN35" s="490"/>
      <c r="BO35" s="490"/>
      <c r="BP35" s="490"/>
      <c r="BQ35" s="490"/>
      <c r="BR35" s="490"/>
      <c r="BS35" s="490"/>
      <c r="BT35" s="490"/>
      <c r="BU35" s="490"/>
      <c r="BV35" s="9"/>
      <c r="BW35" s="489">
        <f t="shared" ref="BW35:BW43" si="4">IF(BY35="","",BW34+1)</f>
        <v>11</v>
      </c>
      <c r="BX35" s="489"/>
      <c r="BY35" s="490" t="str">
        <f>IF('各会計、関係団体の財政状況及び健全化判断比率'!B69="","",'各会計、関係団体の財政状況及び健全化判断比率'!B69)</f>
        <v>山梨県市町村総合事務組合（一般会計）</v>
      </c>
      <c r="BZ35" s="490"/>
      <c r="CA35" s="490"/>
      <c r="CB35" s="490"/>
      <c r="CC35" s="490"/>
      <c r="CD35" s="490"/>
      <c r="CE35" s="490"/>
      <c r="CF35" s="490"/>
      <c r="CG35" s="490"/>
      <c r="CH35" s="490"/>
      <c r="CI35" s="490"/>
      <c r="CJ35" s="490"/>
      <c r="CK35" s="490"/>
      <c r="CL35" s="490"/>
      <c r="CM35" s="490"/>
      <c r="CN35" s="9"/>
      <c r="CO35" s="489" t="str">
        <f t="shared" ref="CO35:CO43" si="5">IF(CQ35="","",CO34+1)</f>
        <v/>
      </c>
      <c r="CP35" s="489"/>
      <c r="CQ35" s="490" t="str">
        <f>IF('各会計、関係団体の財政状況及び健全化判断比率'!BS8="","",'各会計、関係団体の財政状況及び健全化判断比率'!BS8)</f>
        <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2">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5</v>
      </c>
      <c r="V36" s="489"/>
      <c r="W36" s="490" t="str">
        <f>IF('各会計、関係団体の財政状況及び健全化判断比率'!B30="","",'各会計、関係団体の財政状況及び健全化判断比率'!B30)</f>
        <v>介護保険特別会計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12</v>
      </c>
      <c r="BX36" s="489"/>
      <c r="BY36" s="490" t="str">
        <f>IF('各会計、関係団体の財政状況及び健全化判断比率'!B70="","",'各会計、関係団体の財政状況及び健全化判断比率'!B70)</f>
        <v>山梨県市町村総合事務組合（電子化事業及び会館管理・研修事業特別会計）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2">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f t="shared" si="1"/>
        <v>6</v>
      </c>
      <c r="V37" s="489"/>
      <c r="W37" s="490" t="str">
        <f>IF('各会計、関係団体の財政状況及び健全化判断比率'!B31="","",'各会計、関係団体の財政状況及び健全化判断比率'!B31)</f>
        <v>介護サービス事業特別会計</v>
      </c>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13</v>
      </c>
      <c r="BX37" s="489"/>
      <c r="BY37" s="490" t="str">
        <f>IF('各会計、関係団体の財政状況及び健全化判断比率'!B71="","",'各会計、関係団体の財政状況及び健全化判断比率'!B71)</f>
        <v>山梨県市町村総合事務組合（一般廃棄物最終処分場事業特別会計）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2">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14</v>
      </c>
      <c r="BX38" s="489"/>
      <c r="BY38" s="490" t="str">
        <f>IF('各会計、関係団体の財政状況及び健全化判断比率'!B72="","",'各会計、関係団体の財政状況及び健全化判断比率'!B72)</f>
        <v>山梨県市町村総合事務組合（入札参加資格審査事業費特別会計）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2">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15</v>
      </c>
      <c r="BX39" s="489"/>
      <c r="BY39" s="490" t="str">
        <f>IF('各会計、関係団体の財政状況及び健全化判断比率'!B73="","",'各会計、関係団体の財政状況及び健全化判断比率'!B73)</f>
        <v>山梨県市町村総合事務組合（交通災害共済事業特別会計）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2">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16</v>
      </c>
      <c r="BX40" s="489"/>
      <c r="BY40" s="490" t="str">
        <f>IF('各会計、関係団体の財政状況及び健全化判断比率'!B74="","",'各会計、関係団体の財政状況及び健全化判断比率'!B74)</f>
        <v>山梨県後期高齢者医療広域連合（一般会計）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2">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17</v>
      </c>
      <c r="BX41" s="489"/>
      <c r="BY41" s="490" t="str">
        <f>IF('各会計、関係団体の財政状況及び健全化判断比率'!B75="","",'各会計、関係団体の財政状況及び健全化判断比率'!B75)</f>
        <v>山梨県後期高齢者医療広域連合（後期高齢者医療特別会計）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2">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t="str">
        <f t="shared" si="4"/>
        <v/>
      </c>
      <c r="BX42" s="489"/>
      <c r="BY42" s="490" t="str">
        <f>IF('各会計、関係団体の財政状況及び健全化判断比率'!B76="","",'各会計、関係団体の財政状況及び健全化判断比率'!B76)</f>
        <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2">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300</v>
      </c>
      <c r="E46" s="1" t="s">
        <v>159</v>
      </c>
    </row>
    <row r="47" spans="1:113" x14ac:dyDescent="0.2">
      <c r="E47" s="1" t="s">
        <v>302</v>
      </c>
    </row>
    <row r="48" spans="1:113" x14ac:dyDescent="0.2">
      <c r="E48" s="1" t="s">
        <v>304</v>
      </c>
    </row>
    <row r="49" spans="5:5" x14ac:dyDescent="0.2">
      <c r="E49" s="1" t="s">
        <v>306</v>
      </c>
    </row>
    <row r="50" spans="5:5" x14ac:dyDescent="0.2">
      <c r="E50" s="1" t="s">
        <v>208</v>
      </c>
    </row>
    <row r="51" spans="5:5" x14ac:dyDescent="0.2">
      <c r="E51" s="1" t="s">
        <v>308</v>
      </c>
    </row>
    <row r="52" spans="5:5" x14ac:dyDescent="0.2">
      <c r="E52" s="1" t="s">
        <v>158</v>
      </c>
    </row>
    <row r="53" spans="5:5" x14ac:dyDescent="0.2"/>
    <row r="54" spans="5:5" x14ac:dyDescent="0.2"/>
    <row r="55" spans="5:5" x14ac:dyDescent="0.2"/>
    <row r="56" spans="5:5" x14ac:dyDescent="0.2"/>
  </sheetData>
  <sheetProtection algorithmName="SHA-512" hashValue="nL4tXsQdpMc+E8k50MV85VlN/bx9evffnaUg6kfo4Z2RX5s7tscFPDZGFOb3S9HT7ZA1gfoDQ4bzSbJ9rdw2+A==" saltValue="IxWvlTxIl4HBTJnwCHBYs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534</v>
      </c>
      <c r="G33" s="219" t="s">
        <v>418</v>
      </c>
      <c r="H33" s="219" t="s">
        <v>535</v>
      </c>
      <c r="I33" s="219" t="s">
        <v>536</v>
      </c>
      <c r="J33" s="223" t="s">
        <v>537</v>
      </c>
      <c r="K33" s="204"/>
      <c r="L33" s="204"/>
      <c r="M33" s="204"/>
      <c r="N33" s="204"/>
      <c r="O33" s="204"/>
      <c r="P33" s="204"/>
    </row>
    <row r="34" spans="1:16" ht="39" customHeight="1" x14ac:dyDescent="0.2">
      <c r="A34" s="204"/>
      <c r="B34" s="206"/>
      <c r="C34" s="1063" t="s">
        <v>279</v>
      </c>
      <c r="D34" s="1063"/>
      <c r="E34" s="1064"/>
      <c r="F34" s="215">
        <v>6.51</v>
      </c>
      <c r="G34" s="220">
        <v>4.6900000000000004</v>
      </c>
      <c r="H34" s="220">
        <v>5.84</v>
      </c>
      <c r="I34" s="220">
        <v>6.69</v>
      </c>
      <c r="J34" s="224">
        <v>6.34</v>
      </c>
      <c r="K34" s="204"/>
      <c r="L34" s="204"/>
      <c r="M34" s="204"/>
      <c r="N34" s="204"/>
      <c r="O34" s="204"/>
      <c r="P34" s="204"/>
    </row>
    <row r="35" spans="1:16" ht="39" customHeight="1" x14ac:dyDescent="0.2">
      <c r="A35" s="204"/>
      <c r="B35" s="207"/>
      <c r="C35" s="1065" t="s">
        <v>468</v>
      </c>
      <c r="D35" s="1065"/>
      <c r="E35" s="1066"/>
      <c r="F35" s="216">
        <v>4.13</v>
      </c>
      <c r="G35" s="221">
        <v>3.85</v>
      </c>
      <c r="H35" s="221">
        <v>4.0199999999999996</v>
      </c>
      <c r="I35" s="221">
        <v>4.63</v>
      </c>
      <c r="J35" s="225">
        <v>4.01</v>
      </c>
      <c r="K35" s="204"/>
      <c r="L35" s="204"/>
      <c r="M35" s="204"/>
      <c r="N35" s="204"/>
      <c r="O35" s="204"/>
      <c r="P35" s="204"/>
    </row>
    <row r="36" spans="1:16" ht="39" customHeight="1" x14ac:dyDescent="0.2">
      <c r="A36" s="204"/>
      <c r="B36" s="207"/>
      <c r="C36" s="1065" t="s">
        <v>27</v>
      </c>
      <c r="D36" s="1065"/>
      <c r="E36" s="1066"/>
      <c r="F36" s="216">
        <v>1.37</v>
      </c>
      <c r="G36" s="221">
        <v>0.78</v>
      </c>
      <c r="H36" s="221">
        <v>1.98</v>
      </c>
      <c r="I36" s="221">
        <v>2.02</v>
      </c>
      <c r="J36" s="225">
        <v>1.24</v>
      </c>
      <c r="K36" s="204"/>
      <c r="L36" s="204"/>
      <c r="M36" s="204"/>
      <c r="N36" s="204"/>
      <c r="O36" s="204"/>
      <c r="P36" s="204"/>
    </row>
    <row r="37" spans="1:16" ht="39" customHeight="1" x14ac:dyDescent="0.2">
      <c r="A37" s="204"/>
      <c r="B37" s="207"/>
      <c r="C37" s="1065" t="s">
        <v>252</v>
      </c>
      <c r="D37" s="1065"/>
      <c r="E37" s="1066"/>
      <c r="F37" s="216">
        <v>0.4</v>
      </c>
      <c r="G37" s="221">
        <v>0.57999999999999996</v>
      </c>
      <c r="H37" s="221">
        <v>7.0000000000000007E-2</v>
      </c>
      <c r="I37" s="221">
        <v>0.16</v>
      </c>
      <c r="J37" s="225">
        <v>0.38</v>
      </c>
      <c r="K37" s="204"/>
      <c r="L37" s="204"/>
      <c r="M37" s="204"/>
      <c r="N37" s="204"/>
      <c r="O37" s="204"/>
      <c r="P37" s="204"/>
    </row>
    <row r="38" spans="1:16" ht="39" customHeight="1" x14ac:dyDescent="0.2">
      <c r="A38" s="204"/>
      <c r="B38" s="207"/>
      <c r="C38" s="1065" t="s">
        <v>182</v>
      </c>
      <c r="D38" s="1065"/>
      <c r="E38" s="1066"/>
      <c r="F38" s="216">
        <v>0.01</v>
      </c>
      <c r="G38" s="221">
        <v>0.02</v>
      </c>
      <c r="H38" s="221">
        <v>0.03</v>
      </c>
      <c r="I38" s="221">
        <v>0.05</v>
      </c>
      <c r="J38" s="225">
        <v>0.06</v>
      </c>
      <c r="K38" s="204"/>
      <c r="L38" s="204"/>
      <c r="M38" s="204"/>
      <c r="N38" s="204"/>
      <c r="O38" s="204"/>
      <c r="P38" s="204"/>
    </row>
    <row r="39" spans="1:16" ht="39" customHeight="1" x14ac:dyDescent="0.2">
      <c r="A39" s="204"/>
      <c r="B39" s="207"/>
      <c r="C39" s="1065" t="s">
        <v>53</v>
      </c>
      <c r="D39" s="1065"/>
      <c r="E39" s="1066"/>
      <c r="F39" s="216">
        <v>0.03</v>
      </c>
      <c r="G39" s="221">
        <v>0.01</v>
      </c>
      <c r="H39" s="221">
        <v>0.03</v>
      </c>
      <c r="I39" s="221">
        <v>0.03</v>
      </c>
      <c r="J39" s="225">
        <v>0.03</v>
      </c>
      <c r="K39" s="204"/>
      <c r="L39" s="204"/>
      <c r="M39" s="204"/>
      <c r="N39" s="204"/>
      <c r="O39" s="204"/>
      <c r="P39" s="204"/>
    </row>
    <row r="40" spans="1:16" ht="39" customHeight="1" x14ac:dyDescent="0.2">
      <c r="A40" s="204"/>
      <c r="B40" s="207"/>
      <c r="C40" s="1065" t="s">
        <v>237</v>
      </c>
      <c r="D40" s="1065"/>
      <c r="E40" s="1066"/>
      <c r="F40" s="216">
        <v>0.01</v>
      </c>
      <c r="G40" s="221">
        <v>0.01</v>
      </c>
      <c r="H40" s="221">
        <v>0.01</v>
      </c>
      <c r="I40" s="221">
        <v>0.01</v>
      </c>
      <c r="J40" s="225">
        <v>0.01</v>
      </c>
      <c r="K40" s="204"/>
      <c r="L40" s="204"/>
      <c r="M40" s="204"/>
      <c r="N40" s="204"/>
      <c r="O40" s="204"/>
      <c r="P40" s="204"/>
    </row>
    <row r="41" spans="1:16" ht="39" customHeight="1" x14ac:dyDescent="0.2">
      <c r="A41" s="204"/>
      <c r="B41" s="207"/>
      <c r="C41" s="1065" t="s">
        <v>240</v>
      </c>
      <c r="D41" s="1065"/>
      <c r="E41" s="1066"/>
      <c r="F41" s="216">
        <v>0</v>
      </c>
      <c r="G41" s="221">
        <v>0</v>
      </c>
      <c r="H41" s="221">
        <v>0</v>
      </c>
      <c r="I41" s="221">
        <v>0</v>
      </c>
      <c r="J41" s="225">
        <v>0</v>
      </c>
      <c r="K41" s="204"/>
      <c r="L41" s="204"/>
      <c r="M41" s="204"/>
      <c r="N41" s="204"/>
      <c r="O41" s="204"/>
      <c r="P41" s="204"/>
    </row>
    <row r="42" spans="1:16" ht="39" customHeight="1" x14ac:dyDescent="0.2">
      <c r="A42" s="204"/>
      <c r="B42" s="208"/>
      <c r="C42" s="1065" t="s">
        <v>539</v>
      </c>
      <c r="D42" s="1065"/>
      <c r="E42" s="1066"/>
      <c r="F42" s="216" t="s">
        <v>211</v>
      </c>
      <c r="G42" s="221" t="s">
        <v>211</v>
      </c>
      <c r="H42" s="221" t="s">
        <v>211</v>
      </c>
      <c r="I42" s="221" t="s">
        <v>211</v>
      </c>
      <c r="J42" s="225" t="s">
        <v>211</v>
      </c>
      <c r="K42" s="204"/>
      <c r="L42" s="204"/>
      <c r="M42" s="204"/>
      <c r="N42" s="204"/>
      <c r="O42" s="204"/>
      <c r="P42" s="204"/>
    </row>
    <row r="43" spans="1:16" ht="39" customHeight="1" x14ac:dyDescent="0.2">
      <c r="A43" s="204"/>
      <c r="B43" s="209"/>
      <c r="C43" s="1067" t="s">
        <v>497</v>
      </c>
      <c r="D43" s="1067"/>
      <c r="E43" s="1068"/>
      <c r="F43" s="217">
        <v>0</v>
      </c>
      <c r="G43" s="222">
        <v>0</v>
      </c>
      <c r="H43" s="222">
        <v>0</v>
      </c>
      <c r="I43" s="222">
        <v>0</v>
      </c>
      <c r="J43" s="226">
        <v>0</v>
      </c>
      <c r="K43" s="204"/>
      <c r="L43" s="204"/>
      <c r="M43" s="204"/>
      <c r="N43" s="204"/>
      <c r="O43" s="204"/>
      <c r="P43" s="204"/>
    </row>
    <row r="44" spans="1:16" ht="39" customHeight="1" x14ac:dyDescent="0.2">
      <c r="A44" s="204"/>
      <c r="B44" s="210" t="s">
        <v>16</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ur8behJUWGmzT4bTLJA4wUfE0QM70LusI/AryrvzGGNi/j5JnSpDFq/IqpGVrvmONbqFI8mzUybgiF4AFDJRHw==" saltValue="ndTTS7ZM+UQfaJ0Y9DSiw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2">
      <c r="A44" s="104"/>
      <c r="B44" s="227" t="s">
        <v>23</v>
      </c>
      <c r="C44" s="233"/>
      <c r="D44" s="233"/>
      <c r="E44" s="241"/>
      <c r="F44" s="241"/>
      <c r="G44" s="241"/>
      <c r="H44" s="241"/>
      <c r="I44" s="241"/>
      <c r="J44" s="244" t="s">
        <v>14</v>
      </c>
      <c r="K44" s="246" t="s">
        <v>534</v>
      </c>
      <c r="L44" s="254" t="s">
        <v>418</v>
      </c>
      <c r="M44" s="254" t="s">
        <v>535</v>
      </c>
      <c r="N44" s="254" t="s">
        <v>536</v>
      </c>
      <c r="O44" s="262" t="s">
        <v>537</v>
      </c>
      <c r="P44" s="104"/>
      <c r="Q44" s="104"/>
      <c r="R44" s="104"/>
      <c r="S44" s="104"/>
      <c r="T44" s="104"/>
      <c r="U44" s="104"/>
    </row>
    <row r="45" spans="1:21" ht="30.75" customHeight="1" x14ac:dyDescent="0.2">
      <c r="A45" s="104"/>
      <c r="B45" s="1089" t="s">
        <v>28</v>
      </c>
      <c r="C45" s="1090"/>
      <c r="D45" s="236"/>
      <c r="E45" s="1069" t="s">
        <v>25</v>
      </c>
      <c r="F45" s="1069"/>
      <c r="G45" s="1069"/>
      <c r="H45" s="1069"/>
      <c r="I45" s="1069"/>
      <c r="J45" s="1070"/>
      <c r="K45" s="247">
        <v>1506</v>
      </c>
      <c r="L45" s="255">
        <v>1601</v>
      </c>
      <c r="M45" s="255">
        <v>1516</v>
      </c>
      <c r="N45" s="255">
        <v>1436</v>
      </c>
      <c r="O45" s="263">
        <v>1519</v>
      </c>
      <c r="P45" s="104"/>
      <c r="Q45" s="104"/>
      <c r="R45" s="104"/>
      <c r="S45" s="104"/>
      <c r="T45" s="104"/>
      <c r="U45" s="104"/>
    </row>
    <row r="46" spans="1:21" ht="30.75" customHeight="1" x14ac:dyDescent="0.2">
      <c r="A46" s="104"/>
      <c r="B46" s="1091"/>
      <c r="C46" s="1092"/>
      <c r="D46" s="237"/>
      <c r="E46" s="1071" t="s">
        <v>30</v>
      </c>
      <c r="F46" s="1071"/>
      <c r="G46" s="1071"/>
      <c r="H46" s="1071"/>
      <c r="I46" s="1071"/>
      <c r="J46" s="1072"/>
      <c r="K46" s="248" t="s">
        <v>211</v>
      </c>
      <c r="L46" s="256" t="s">
        <v>211</v>
      </c>
      <c r="M46" s="256" t="s">
        <v>211</v>
      </c>
      <c r="N46" s="256" t="s">
        <v>211</v>
      </c>
      <c r="O46" s="264" t="s">
        <v>211</v>
      </c>
      <c r="P46" s="104"/>
      <c r="Q46" s="104"/>
      <c r="R46" s="104"/>
      <c r="S46" s="104"/>
      <c r="T46" s="104"/>
      <c r="U46" s="104"/>
    </row>
    <row r="47" spans="1:21" ht="30.75" customHeight="1" x14ac:dyDescent="0.2">
      <c r="A47" s="104"/>
      <c r="B47" s="1091"/>
      <c r="C47" s="1092"/>
      <c r="D47" s="237"/>
      <c r="E47" s="1071" t="s">
        <v>35</v>
      </c>
      <c r="F47" s="1071"/>
      <c r="G47" s="1071"/>
      <c r="H47" s="1071"/>
      <c r="I47" s="1071"/>
      <c r="J47" s="1072"/>
      <c r="K47" s="248" t="s">
        <v>211</v>
      </c>
      <c r="L47" s="256" t="s">
        <v>211</v>
      </c>
      <c r="M47" s="256" t="s">
        <v>211</v>
      </c>
      <c r="N47" s="256" t="s">
        <v>211</v>
      </c>
      <c r="O47" s="264" t="s">
        <v>211</v>
      </c>
      <c r="P47" s="104"/>
      <c r="Q47" s="104"/>
      <c r="R47" s="104"/>
      <c r="S47" s="104"/>
      <c r="T47" s="104"/>
      <c r="U47" s="104"/>
    </row>
    <row r="48" spans="1:21" ht="30.75" customHeight="1" x14ac:dyDescent="0.2">
      <c r="A48" s="104"/>
      <c r="B48" s="1091"/>
      <c r="C48" s="1092"/>
      <c r="D48" s="237"/>
      <c r="E48" s="1071" t="s">
        <v>38</v>
      </c>
      <c r="F48" s="1071"/>
      <c r="G48" s="1071"/>
      <c r="H48" s="1071"/>
      <c r="I48" s="1071"/>
      <c r="J48" s="1072"/>
      <c r="K48" s="248">
        <v>411</v>
      </c>
      <c r="L48" s="256">
        <v>415</v>
      </c>
      <c r="M48" s="256">
        <v>396</v>
      </c>
      <c r="N48" s="256">
        <v>410</v>
      </c>
      <c r="O48" s="264">
        <v>409</v>
      </c>
      <c r="P48" s="104"/>
      <c r="Q48" s="104"/>
      <c r="R48" s="104"/>
      <c r="S48" s="104"/>
      <c r="T48" s="104"/>
      <c r="U48" s="104"/>
    </row>
    <row r="49" spans="1:21" ht="30.75" customHeight="1" x14ac:dyDescent="0.2">
      <c r="A49" s="104"/>
      <c r="B49" s="1091"/>
      <c r="C49" s="1092"/>
      <c r="D49" s="237"/>
      <c r="E49" s="1071" t="s">
        <v>0</v>
      </c>
      <c r="F49" s="1071"/>
      <c r="G49" s="1071"/>
      <c r="H49" s="1071"/>
      <c r="I49" s="1071"/>
      <c r="J49" s="1072"/>
      <c r="K49" s="248">
        <v>115</v>
      </c>
      <c r="L49" s="256">
        <v>117</v>
      </c>
      <c r="M49" s="256">
        <v>101</v>
      </c>
      <c r="N49" s="256">
        <v>110</v>
      </c>
      <c r="O49" s="264">
        <v>138</v>
      </c>
      <c r="P49" s="104"/>
      <c r="Q49" s="104"/>
      <c r="R49" s="104"/>
      <c r="S49" s="104"/>
      <c r="T49" s="104"/>
      <c r="U49" s="104"/>
    </row>
    <row r="50" spans="1:21" ht="30.75" customHeight="1" x14ac:dyDescent="0.2">
      <c r="A50" s="104"/>
      <c r="B50" s="1091"/>
      <c r="C50" s="1092"/>
      <c r="D50" s="237"/>
      <c r="E50" s="1071" t="s">
        <v>43</v>
      </c>
      <c r="F50" s="1071"/>
      <c r="G50" s="1071"/>
      <c r="H50" s="1071"/>
      <c r="I50" s="1071"/>
      <c r="J50" s="1072"/>
      <c r="K50" s="248" t="s">
        <v>211</v>
      </c>
      <c r="L50" s="256" t="s">
        <v>211</v>
      </c>
      <c r="M50" s="256" t="s">
        <v>211</v>
      </c>
      <c r="N50" s="256" t="s">
        <v>211</v>
      </c>
      <c r="O50" s="264" t="s">
        <v>211</v>
      </c>
      <c r="P50" s="104"/>
      <c r="Q50" s="104"/>
      <c r="R50" s="104"/>
      <c r="S50" s="104"/>
      <c r="T50" s="104"/>
      <c r="U50" s="104"/>
    </row>
    <row r="51" spans="1:21" ht="30.75" customHeight="1" x14ac:dyDescent="0.2">
      <c r="A51" s="104"/>
      <c r="B51" s="1093"/>
      <c r="C51" s="1094"/>
      <c r="D51" s="238"/>
      <c r="E51" s="1071" t="s">
        <v>45</v>
      </c>
      <c r="F51" s="1071"/>
      <c r="G51" s="1071"/>
      <c r="H51" s="1071"/>
      <c r="I51" s="1071"/>
      <c r="J51" s="1072"/>
      <c r="K51" s="248" t="s">
        <v>211</v>
      </c>
      <c r="L51" s="256" t="s">
        <v>211</v>
      </c>
      <c r="M51" s="256" t="s">
        <v>211</v>
      </c>
      <c r="N51" s="256" t="s">
        <v>211</v>
      </c>
      <c r="O51" s="264" t="s">
        <v>211</v>
      </c>
      <c r="P51" s="104"/>
      <c r="Q51" s="104"/>
      <c r="R51" s="104"/>
      <c r="S51" s="104"/>
      <c r="T51" s="104"/>
      <c r="U51" s="104"/>
    </row>
    <row r="52" spans="1:21" ht="30.75" customHeight="1" x14ac:dyDescent="0.2">
      <c r="A52" s="104"/>
      <c r="B52" s="1073" t="s">
        <v>51</v>
      </c>
      <c r="C52" s="1074"/>
      <c r="D52" s="238"/>
      <c r="E52" s="1071" t="s">
        <v>54</v>
      </c>
      <c r="F52" s="1071"/>
      <c r="G52" s="1071"/>
      <c r="H52" s="1071"/>
      <c r="I52" s="1071"/>
      <c r="J52" s="1072"/>
      <c r="K52" s="248">
        <v>1423</v>
      </c>
      <c r="L52" s="256">
        <v>1466</v>
      </c>
      <c r="M52" s="256">
        <v>1418</v>
      </c>
      <c r="N52" s="256">
        <v>1331</v>
      </c>
      <c r="O52" s="264">
        <v>1349</v>
      </c>
      <c r="P52" s="104"/>
      <c r="Q52" s="104"/>
      <c r="R52" s="104"/>
      <c r="S52" s="104"/>
      <c r="T52" s="104"/>
      <c r="U52" s="104"/>
    </row>
    <row r="53" spans="1:21" ht="30.75" customHeight="1" x14ac:dyDescent="0.2">
      <c r="A53" s="104"/>
      <c r="B53" s="1075" t="s">
        <v>56</v>
      </c>
      <c r="C53" s="1076"/>
      <c r="D53" s="239"/>
      <c r="E53" s="1077" t="s">
        <v>59</v>
      </c>
      <c r="F53" s="1077"/>
      <c r="G53" s="1077"/>
      <c r="H53" s="1077"/>
      <c r="I53" s="1077"/>
      <c r="J53" s="1078"/>
      <c r="K53" s="249">
        <v>609</v>
      </c>
      <c r="L53" s="257">
        <v>667</v>
      </c>
      <c r="M53" s="257">
        <v>595</v>
      </c>
      <c r="N53" s="257">
        <v>625</v>
      </c>
      <c r="O53" s="265">
        <v>717</v>
      </c>
      <c r="P53" s="104"/>
      <c r="Q53" s="104"/>
      <c r="R53" s="104"/>
      <c r="S53" s="104"/>
      <c r="T53" s="104"/>
      <c r="U53" s="104"/>
    </row>
    <row r="54" spans="1:21" ht="24" customHeight="1" x14ac:dyDescent="0.2">
      <c r="A54" s="104"/>
      <c r="B54" s="228" t="s">
        <v>60</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6</v>
      </c>
      <c r="C55" s="234"/>
      <c r="D55" s="234"/>
      <c r="E55" s="234"/>
      <c r="F55" s="234"/>
      <c r="G55" s="234"/>
      <c r="H55" s="234"/>
      <c r="I55" s="234"/>
      <c r="J55" s="234"/>
      <c r="K55" s="250"/>
      <c r="L55" s="250"/>
      <c r="M55" s="250"/>
      <c r="N55" s="250"/>
      <c r="O55" s="266" t="s">
        <v>540</v>
      </c>
      <c r="P55" s="104"/>
      <c r="Q55" s="104"/>
      <c r="R55" s="104"/>
      <c r="S55" s="104"/>
      <c r="T55" s="104"/>
      <c r="U55" s="104"/>
    </row>
    <row r="56" spans="1:21" ht="31.5" customHeight="1" x14ac:dyDescent="0.2">
      <c r="A56" s="104"/>
      <c r="B56" s="230"/>
      <c r="C56" s="235"/>
      <c r="D56" s="235"/>
      <c r="E56" s="242"/>
      <c r="F56" s="242"/>
      <c r="G56" s="242"/>
      <c r="H56" s="242"/>
      <c r="I56" s="242"/>
      <c r="J56" s="245" t="s">
        <v>14</v>
      </c>
      <c r="K56" s="251" t="s">
        <v>541</v>
      </c>
      <c r="L56" s="258" t="s">
        <v>542</v>
      </c>
      <c r="M56" s="258" t="s">
        <v>543</v>
      </c>
      <c r="N56" s="258" t="s">
        <v>544</v>
      </c>
      <c r="O56" s="267" t="s">
        <v>545</v>
      </c>
      <c r="P56" s="104"/>
      <c r="Q56" s="104"/>
      <c r="R56" s="104"/>
      <c r="S56" s="104"/>
      <c r="T56" s="104"/>
      <c r="U56" s="104"/>
    </row>
    <row r="57" spans="1:21" ht="31.5" customHeight="1" x14ac:dyDescent="0.2">
      <c r="B57" s="1085" t="s">
        <v>52</v>
      </c>
      <c r="C57" s="1086"/>
      <c r="D57" s="1079" t="s">
        <v>68</v>
      </c>
      <c r="E57" s="1080"/>
      <c r="F57" s="1080"/>
      <c r="G57" s="1080"/>
      <c r="H57" s="1080"/>
      <c r="I57" s="1080"/>
      <c r="J57" s="1081"/>
      <c r="K57" s="252"/>
      <c r="L57" s="259"/>
      <c r="M57" s="259"/>
      <c r="N57" s="259"/>
      <c r="O57" s="268"/>
    </row>
    <row r="58" spans="1:21" ht="31.5" customHeight="1" x14ac:dyDescent="0.2">
      <c r="B58" s="1087"/>
      <c r="C58" s="1088"/>
      <c r="D58" s="1082" t="s">
        <v>19</v>
      </c>
      <c r="E58" s="1083"/>
      <c r="F58" s="1083"/>
      <c r="G58" s="1083"/>
      <c r="H58" s="1083"/>
      <c r="I58" s="1083"/>
      <c r="J58" s="1084"/>
      <c r="K58" s="253"/>
      <c r="L58" s="260"/>
      <c r="M58" s="260"/>
      <c r="N58" s="260"/>
      <c r="O58" s="269"/>
    </row>
    <row r="59" spans="1:21" ht="24" customHeight="1" x14ac:dyDescent="0.2">
      <c r="B59" s="231"/>
      <c r="C59" s="231"/>
      <c r="D59" s="240" t="s">
        <v>48</v>
      </c>
      <c r="E59" s="243"/>
      <c r="F59" s="243"/>
      <c r="G59" s="243"/>
      <c r="H59" s="243"/>
      <c r="I59" s="243"/>
      <c r="J59" s="243"/>
      <c r="K59" s="243"/>
      <c r="L59" s="243"/>
      <c r="M59" s="243"/>
      <c r="N59" s="243"/>
      <c r="O59" s="243"/>
    </row>
    <row r="60" spans="1:21" ht="24" customHeight="1" x14ac:dyDescent="0.2">
      <c r="B60" s="232"/>
      <c r="C60" s="232"/>
      <c r="D60" s="240" t="s">
        <v>44</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5NxrGN6ckrDYFbKG3UhmEfm2kudAVRLKGkM3LZeUEJHE+0N2a8NHMLrJ/pqFKOd74lX9qXsz7BwYxJrqRROvng==" saltValue="KlOcJZGNWloh8C10mIVHq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22</v>
      </c>
    </row>
    <row r="40" spans="2:13" ht="27.75" customHeight="1" x14ac:dyDescent="0.2">
      <c r="B40" s="227" t="s">
        <v>23</v>
      </c>
      <c r="C40" s="233"/>
      <c r="D40" s="233"/>
      <c r="E40" s="241"/>
      <c r="F40" s="241"/>
      <c r="G40" s="241"/>
      <c r="H40" s="244" t="s">
        <v>14</v>
      </c>
      <c r="I40" s="246" t="s">
        <v>534</v>
      </c>
      <c r="J40" s="254" t="s">
        <v>418</v>
      </c>
      <c r="K40" s="254" t="s">
        <v>535</v>
      </c>
      <c r="L40" s="254" t="s">
        <v>536</v>
      </c>
      <c r="M40" s="275" t="s">
        <v>537</v>
      </c>
    </row>
    <row r="41" spans="2:13" ht="27.75" customHeight="1" x14ac:dyDescent="0.2">
      <c r="B41" s="1089" t="s">
        <v>40</v>
      </c>
      <c r="C41" s="1090"/>
      <c r="D41" s="236"/>
      <c r="E41" s="1095" t="s">
        <v>69</v>
      </c>
      <c r="F41" s="1095"/>
      <c r="G41" s="1095"/>
      <c r="H41" s="1096"/>
      <c r="I41" s="247">
        <v>14248</v>
      </c>
      <c r="J41" s="255">
        <v>14467</v>
      </c>
      <c r="K41" s="255">
        <v>13813</v>
      </c>
      <c r="L41" s="255">
        <v>13411</v>
      </c>
      <c r="M41" s="263">
        <v>13108</v>
      </c>
    </row>
    <row r="42" spans="2:13" ht="27.75" customHeight="1" x14ac:dyDescent="0.2">
      <c r="B42" s="1091"/>
      <c r="C42" s="1092"/>
      <c r="D42" s="237"/>
      <c r="E42" s="1097" t="s">
        <v>63</v>
      </c>
      <c r="F42" s="1097"/>
      <c r="G42" s="1097"/>
      <c r="H42" s="1098"/>
      <c r="I42" s="248" t="s">
        <v>211</v>
      </c>
      <c r="J42" s="256" t="s">
        <v>211</v>
      </c>
      <c r="K42" s="256" t="s">
        <v>211</v>
      </c>
      <c r="L42" s="256" t="s">
        <v>211</v>
      </c>
      <c r="M42" s="264" t="s">
        <v>211</v>
      </c>
    </row>
    <row r="43" spans="2:13" ht="27.75" customHeight="1" x14ac:dyDescent="0.2">
      <c r="B43" s="1091"/>
      <c r="C43" s="1092"/>
      <c r="D43" s="237"/>
      <c r="E43" s="1097" t="s">
        <v>71</v>
      </c>
      <c r="F43" s="1097"/>
      <c r="G43" s="1097"/>
      <c r="H43" s="1098"/>
      <c r="I43" s="248">
        <v>4920</v>
      </c>
      <c r="J43" s="256">
        <v>4871</v>
      </c>
      <c r="K43" s="256">
        <v>4765</v>
      </c>
      <c r="L43" s="256">
        <v>4550</v>
      </c>
      <c r="M43" s="264">
        <v>4231</v>
      </c>
    </row>
    <row r="44" spans="2:13" ht="27.75" customHeight="1" x14ac:dyDescent="0.2">
      <c r="B44" s="1091"/>
      <c r="C44" s="1092"/>
      <c r="D44" s="237"/>
      <c r="E44" s="1097" t="s">
        <v>73</v>
      </c>
      <c r="F44" s="1097"/>
      <c r="G44" s="1097"/>
      <c r="H44" s="1098"/>
      <c r="I44" s="248">
        <v>1400</v>
      </c>
      <c r="J44" s="256">
        <v>1459</v>
      </c>
      <c r="K44" s="256">
        <v>1518</v>
      </c>
      <c r="L44" s="256">
        <v>1425</v>
      </c>
      <c r="M44" s="264">
        <v>1473</v>
      </c>
    </row>
    <row r="45" spans="2:13" ht="27.75" customHeight="1" x14ac:dyDescent="0.2">
      <c r="B45" s="1091"/>
      <c r="C45" s="1092"/>
      <c r="D45" s="237"/>
      <c r="E45" s="1097" t="s">
        <v>75</v>
      </c>
      <c r="F45" s="1097"/>
      <c r="G45" s="1097"/>
      <c r="H45" s="1098"/>
      <c r="I45" s="248">
        <v>2474</v>
      </c>
      <c r="J45" s="256">
        <v>2467</v>
      </c>
      <c r="K45" s="256">
        <v>2374</v>
      </c>
      <c r="L45" s="256">
        <v>2342</v>
      </c>
      <c r="M45" s="264">
        <v>2343</v>
      </c>
    </row>
    <row r="46" spans="2:13" ht="27.75" customHeight="1" x14ac:dyDescent="0.2">
      <c r="B46" s="1091"/>
      <c r="C46" s="1092"/>
      <c r="D46" s="238"/>
      <c r="E46" s="1097" t="s">
        <v>74</v>
      </c>
      <c r="F46" s="1097"/>
      <c r="G46" s="1097"/>
      <c r="H46" s="1098"/>
      <c r="I46" s="248" t="s">
        <v>211</v>
      </c>
      <c r="J46" s="256" t="s">
        <v>211</v>
      </c>
      <c r="K46" s="256" t="s">
        <v>211</v>
      </c>
      <c r="L46" s="256" t="s">
        <v>211</v>
      </c>
      <c r="M46" s="264" t="s">
        <v>211</v>
      </c>
    </row>
    <row r="47" spans="2:13" ht="27.75" customHeight="1" x14ac:dyDescent="0.2">
      <c r="B47" s="1091"/>
      <c r="C47" s="1092"/>
      <c r="D47" s="271"/>
      <c r="E47" s="1099" t="s">
        <v>78</v>
      </c>
      <c r="F47" s="1100"/>
      <c r="G47" s="1100"/>
      <c r="H47" s="1101"/>
      <c r="I47" s="248" t="s">
        <v>211</v>
      </c>
      <c r="J47" s="256" t="s">
        <v>211</v>
      </c>
      <c r="K47" s="256" t="s">
        <v>211</v>
      </c>
      <c r="L47" s="256" t="s">
        <v>211</v>
      </c>
      <c r="M47" s="264" t="s">
        <v>211</v>
      </c>
    </row>
    <row r="48" spans="2:13" ht="27.75" customHeight="1" x14ac:dyDescent="0.2">
      <c r="B48" s="1091"/>
      <c r="C48" s="1092"/>
      <c r="D48" s="237"/>
      <c r="E48" s="1097" t="s">
        <v>85</v>
      </c>
      <c r="F48" s="1097"/>
      <c r="G48" s="1097"/>
      <c r="H48" s="1098"/>
      <c r="I48" s="248" t="s">
        <v>211</v>
      </c>
      <c r="J48" s="256" t="s">
        <v>211</v>
      </c>
      <c r="K48" s="256" t="s">
        <v>211</v>
      </c>
      <c r="L48" s="256" t="s">
        <v>211</v>
      </c>
      <c r="M48" s="264" t="s">
        <v>211</v>
      </c>
    </row>
    <row r="49" spans="2:13" ht="27.75" customHeight="1" x14ac:dyDescent="0.2">
      <c r="B49" s="1093"/>
      <c r="C49" s="1094"/>
      <c r="D49" s="237"/>
      <c r="E49" s="1097" t="s">
        <v>89</v>
      </c>
      <c r="F49" s="1097"/>
      <c r="G49" s="1097"/>
      <c r="H49" s="1098"/>
      <c r="I49" s="248" t="s">
        <v>211</v>
      </c>
      <c r="J49" s="256" t="s">
        <v>211</v>
      </c>
      <c r="K49" s="256" t="s">
        <v>211</v>
      </c>
      <c r="L49" s="256" t="s">
        <v>211</v>
      </c>
      <c r="M49" s="264" t="s">
        <v>211</v>
      </c>
    </row>
    <row r="50" spans="2:13" ht="27.75" customHeight="1" x14ac:dyDescent="0.2">
      <c r="B50" s="1104" t="s">
        <v>91</v>
      </c>
      <c r="C50" s="1105"/>
      <c r="D50" s="272"/>
      <c r="E50" s="1097" t="s">
        <v>92</v>
      </c>
      <c r="F50" s="1097"/>
      <c r="G50" s="1097"/>
      <c r="H50" s="1098"/>
      <c r="I50" s="248">
        <v>4828</v>
      </c>
      <c r="J50" s="256">
        <v>4519</v>
      </c>
      <c r="K50" s="256">
        <v>4598</v>
      </c>
      <c r="L50" s="256">
        <v>4736</v>
      </c>
      <c r="M50" s="264">
        <v>5031</v>
      </c>
    </row>
    <row r="51" spans="2:13" ht="27.75" customHeight="1" x14ac:dyDescent="0.2">
      <c r="B51" s="1091"/>
      <c r="C51" s="1092"/>
      <c r="D51" s="237"/>
      <c r="E51" s="1097" t="s">
        <v>94</v>
      </c>
      <c r="F51" s="1097"/>
      <c r="G51" s="1097"/>
      <c r="H51" s="1098"/>
      <c r="I51" s="248">
        <v>89</v>
      </c>
      <c r="J51" s="256">
        <v>81</v>
      </c>
      <c r="K51" s="256">
        <v>88</v>
      </c>
      <c r="L51" s="256">
        <v>92</v>
      </c>
      <c r="M51" s="264">
        <v>77</v>
      </c>
    </row>
    <row r="52" spans="2:13" ht="27.75" customHeight="1" x14ac:dyDescent="0.2">
      <c r="B52" s="1093"/>
      <c r="C52" s="1094"/>
      <c r="D52" s="237"/>
      <c r="E52" s="1097" t="s">
        <v>50</v>
      </c>
      <c r="F52" s="1097"/>
      <c r="G52" s="1097"/>
      <c r="H52" s="1098"/>
      <c r="I52" s="248">
        <v>14537</v>
      </c>
      <c r="J52" s="256">
        <v>14142</v>
      </c>
      <c r="K52" s="256">
        <v>13600</v>
      </c>
      <c r="L52" s="256">
        <v>13108</v>
      </c>
      <c r="M52" s="264">
        <v>12628</v>
      </c>
    </row>
    <row r="53" spans="2:13" ht="27.75" customHeight="1" x14ac:dyDescent="0.2">
      <c r="B53" s="1075" t="s">
        <v>56</v>
      </c>
      <c r="C53" s="1076"/>
      <c r="D53" s="239"/>
      <c r="E53" s="1102" t="s">
        <v>98</v>
      </c>
      <c r="F53" s="1102"/>
      <c r="G53" s="1102"/>
      <c r="H53" s="1103"/>
      <c r="I53" s="249">
        <v>3587</v>
      </c>
      <c r="J53" s="257">
        <v>4522</v>
      </c>
      <c r="K53" s="257">
        <v>4183</v>
      </c>
      <c r="L53" s="257">
        <v>3791</v>
      </c>
      <c r="M53" s="265">
        <v>3420</v>
      </c>
    </row>
    <row r="54" spans="2:13" ht="27.75" customHeight="1" x14ac:dyDescent="0.2">
      <c r="B54" s="270" t="s">
        <v>81</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qLnNqhayQh7fgRP8aJnaHhgfWCC23hVm6dL6wtVRfUwrJNM5I2KwYlhzthOdE8j0GKgchUOjY4MrzmK/C8/oA==" saltValue="69U97ojL3WtETHIruWRIh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1" t="s">
        <v>96</v>
      </c>
    </row>
    <row r="54" spans="2:8" ht="29.25" customHeight="1" x14ac:dyDescent="0.25">
      <c r="B54" s="276" t="s">
        <v>5</v>
      </c>
      <c r="C54" s="282"/>
      <c r="D54" s="282"/>
      <c r="E54" s="283" t="s">
        <v>14</v>
      </c>
      <c r="F54" s="284" t="s">
        <v>535</v>
      </c>
      <c r="G54" s="284" t="s">
        <v>536</v>
      </c>
      <c r="H54" s="292" t="s">
        <v>537</v>
      </c>
    </row>
    <row r="55" spans="2:8" ht="52.5" customHeight="1" x14ac:dyDescent="0.2">
      <c r="B55" s="277"/>
      <c r="C55" s="1106" t="s">
        <v>103</v>
      </c>
      <c r="D55" s="1106"/>
      <c r="E55" s="1107"/>
      <c r="F55" s="285">
        <v>2093</v>
      </c>
      <c r="G55" s="285">
        <v>2096</v>
      </c>
      <c r="H55" s="293">
        <v>1916</v>
      </c>
    </row>
    <row r="56" spans="2:8" ht="52.5" customHeight="1" x14ac:dyDescent="0.2">
      <c r="B56" s="278"/>
      <c r="C56" s="1108" t="s">
        <v>106</v>
      </c>
      <c r="D56" s="1108"/>
      <c r="E56" s="1109"/>
      <c r="F56" s="286">
        <v>681</v>
      </c>
      <c r="G56" s="286">
        <v>672</v>
      </c>
      <c r="H56" s="294">
        <v>661</v>
      </c>
    </row>
    <row r="57" spans="2:8" ht="53.25" customHeight="1" x14ac:dyDescent="0.2">
      <c r="B57" s="278"/>
      <c r="C57" s="1110" t="s">
        <v>64</v>
      </c>
      <c r="D57" s="1110"/>
      <c r="E57" s="1111"/>
      <c r="F57" s="287">
        <v>1582</v>
      </c>
      <c r="G57" s="287">
        <v>1605</v>
      </c>
      <c r="H57" s="295">
        <v>1976</v>
      </c>
    </row>
    <row r="58" spans="2:8" ht="45.75" customHeight="1" x14ac:dyDescent="0.2">
      <c r="B58" s="279"/>
      <c r="C58" s="1112" t="s">
        <v>400</v>
      </c>
      <c r="D58" s="1113"/>
      <c r="E58" s="1114"/>
      <c r="F58" s="288">
        <v>468</v>
      </c>
      <c r="G58" s="288">
        <v>488</v>
      </c>
      <c r="H58" s="296">
        <v>847</v>
      </c>
    </row>
    <row r="59" spans="2:8" ht="45.75" customHeight="1" x14ac:dyDescent="0.2">
      <c r="B59" s="279"/>
      <c r="C59" s="1112" t="s">
        <v>404</v>
      </c>
      <c r="D59" s="1113"/>
      <c r="E59" s="1114"/>
      <c r="F59" s="288">
        <v>414</v>
      </c>
      <c r="G59" s="288">
        <v>414</v>
      </c>
      <c r="H59" s="296">
        <v>414</v>
      </c>
    </row>
    <row r="60" spans="2:8" ht="45.75" customHeight="1" x14ac:dyDescent="0.2">
      <c r="B60" s="279"/>
      <c r="C60" s="1112" t="s">
        <v>546</v>
      </c>
      <c r="D60" s="1113"/>
      <c r="E60" s="1114"/>
      <c r="F60" s="288">
        <v>303</v>
      </c>
      <c r="G60" s="288">
        <v>296</v>
      </c>
      <c r="H60" s="296">
        <v>290</v>
      </c>
    </row>
    <row r="61" spans="2:8" ht="45.75" customHeight="1" x14ac:dyDescent="0.2">
      <c r="B61" s="279"/>
      <c r="C61" s="1112" t="s">
        <v>552</v>
      </c>
      <c r="D61" s="1113"/>
      <c r="E61" s="1114"/>
      <c r="F61" s="288">
        <v>49</v>
      </c>
      <c r="G61" s="288">
        <v>58</v>
      </c>
      <c r="H61" s="296">
        <v>78</v>
      </c>
    </row>
    <row r="62" spans="2:8" ht="45.75" customHeight="1" x14ac:dyDescent="0.2">
      <c r="B62" s="280"/>
      <c r="C62" s="1115" t="s">
        <v>269</v>
      </c>
      <c r="D62" s="1116"/>
      <c r="E62" s="1117"/>
      <c r="F62" s="289">
        <v>73</v>
      </c>
      <c r="G62" s="289">
        <v>73</v>
      </c>
      <c r="H62" s="297">
        <v>73</v>
      </c>
    </row>
    <row r="63" spans="2:8" ht="52.5" customHeight="1" x14ac:dyDescent="0.2">
      <c r="B63" s="281"/>
      <c r="C63" s="1118" t="s">
        <v>111</v>
      </c>
      <c r="D63" s="1118"/>
      <c r="E63" s="1119"/>
      <c r="F63" s="290">
        <v>4356</v>
      </c>
      <c r="G63" s="290">
        <v>4373</v>
      </c>
      <c r="H63" s="298">
        <v>4553</v>
      </c>
    </row>
    <row r="64" spans="2:8" ht="15" customHeight="1" x14ac:dyDescent="0.2"/>
  </sheetData>
  <sheetProtection algorithmName="SHA-512" hashValue="Xbtqn8Ev+IEjq05/zp/xOmL0RsaQ+MCsUXtM78cLyHX6B5kM2bhiH0eGesZIw/9PfHwkGHDg+UnOu8ezgljFUw==" saltValue="BDhAQCz/mmQd3qhpzHtL2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99" customWidth="1"/>
    <col min="2" max="8" width="13.33203125" style="299" customWidth="1"/>
    <col min="9" max="16384" width="11.109375" style="299"/>
  </cols>
  <sheetData>
    <row r="1" spans="1:8" x14ac:dyDescent="0.2">
      <c r="A1" s="115"/>
      <c r="B1" s="121"/>
      <c r="C1" s="125"/>
      <c r="D1" s="131"/>
      <c r="E1" s="141"/>
      <c r="F1" s="141"/>
      <c r="G1" s="141"/>
      <c r="H1" s="175"/>
    </row>
    <row r="2" spans="1:8" x14ac:dyDescent="0.2">
      <c r="A2" s="116"/>
      <c r="B2" s="122"/>
      <c r="C2" s="306"/>
      <c r="D2" s="132" t="s">
        <v>80</v>
      </c>
      <c r="E2" s="142"/>
      <c r="F2" s="314" t="s">
        <v>533</v>
      </c>
      <c r="G2" s="166"/>
      <c r="H2" s="176"/>
    </row>
    <row r="3" spans="1:8" x14ac:dyDescent="0.2">
      <c r="A3" s="132" t="s">
        <v>138</v>
      </c>
      <c r="B3" s="124"/>
      <c r="C3" s="307"/>
      <c r="D3" s="310">
        <v>93624</v>
      </c>
      <c r="E3" s="312"/>
      <c r="F3" s="315">
        <v>66954</v>
      </c>
      <c r="G3" s="317"/>
      <c r="H3" s="320"/>
    </row>
    <row r="4" spans="1:8" x14ac:dyDescent="0.2">
      <c r="A4" s="117"/>
      <c r="B4" s="123"/>
      <c r="C4" s="308"/>
      <c r="D4" s="311">
        <v>45002</v>
      </c>
      <c r="E4" s="313"/>
      <c r="F4" s="316">
        <v>37305</v>
      </c>
      <c r="G4" s="318"/>
      <c r="H4" s="321"/>
    </row>
    <row r="5" spans="1:8" x14ac:dyDescent="0.2">
      <c r="A5" s="132" t="s">
        <v>243</v>
      </c>
      <c r="B5" s="124"/>
      <c r="C5" s="307"/>
      <c r="D5" s="310">
        <v>140713</v>
      </c>
      <c r="E5" s="312"/>
      <c r="F5" s="315">
        <v>72656</v>
      </c>
      <c r="G5" s="317"/>
      <c r="H5" s="320"/>
    </row>
    <row r="6" spans="1:8" x14ac:dyDescent="0.2">
      <c r="A6" s="117"/>
      <c r="B6" s="123"/>
      <c r="C6" s="308"/>
      <c r="D6" s="311">
        <v>49461</v>
      </c>
      <c r="E6" s="313"/>
      <c r="F6" s="316">
        <v>36448</v>
      </c>
      <c r="G6" s="318"/>
      <c r="H6" s="321"/>
    </row>
    <row r="7" spans="1:8" x14ac:dyDescent="0.2">
      <c r="A7" s="132" t="s">
        <v>531</v>
      </c>
      <c r="B7" s="124"/>
      <c r="C7" s="307"/>
      <c r="D7" s="310">
        <v>38296</v>
      </c>
      <c r="E7" s="312"/>
      <c r="F7" s="315">
        <v>65080</v>
      </c>
      <c r="G7" s="317"/>
      <c r="H7" s="320"/>
    </row>
    <row r="8" spans="1:8" x14ac:dyDescent="0.2">
      <c r="A8" s="117"/>
      <c r="B8" s="123"/>
      <c r="C8" s="308"/>
      <c r="D8" s="311">
        <v>25017</v>
      </c>
      <c r="E8" s="313"/>
      <c r="F8" s="316">
        <v>38201</v>
      </c>
      <c r="G8" s="318"/>
      <c r="H8" s="321"/>
    </row>
    <row r="9" spans="1:8" x14ac:dyDescent="0.2">
      <c r="A9" s="132" t="s">
        <v>532</v>
      </c>
      <c r="B9" s="124"/>
      <c r="C9" s="307"/>
      <c r="D9" s="310">
        <v>49365</v>
      </c>
      <c r="E9" s="312"/>
      <c r="F9" s="315">
        <v>79288</v>
      </c>
      <c r="G9" s="317"/>
      <c r="H9" s="320"/>
    </row>
    <row r="10" spans="1:8" x14ac:dyDescent="0.2">
      <c r="A10" s="117"/>
      <c r="B10" s="123"/>
      <c r="C10" s="308"/>
      <c r="D10" s="311">
        <v>26260</v>
      </c>
      <c r="E10" s="313"/>
      <c r="F10" s="316">
        <v>41870</v>
      </c>
      <c r="G10" s="318"/>
      <c r="H10" s="321"/>
    </row>
    <row r="11" spans="1:8" x14ac:dyDescent="0.2">
      <c r="A11" s="132" t="s">
        <v>485</v>
      </c>
      <c r="B11" s="124"/>
      <c r="C11" s="307"/>
      <c r="D11" s="310">
        <v>65343</v>
      </c>
      <c r="E11" s="312"/>
      <c r="F11" s="315">
        <v>84962</v>
      </c>
      <c r="G11" s="317"/>
      <c r="H11" s="320"/>
    </row>
    <row r="12" spans="1:8" x14ac:dyDescent="0.2">
      <c r="A12" s="117"/>
      <c r="B12" s="123"/>
      <c r="C12" s="309"/>
      <c r="D12" s="311">
        <v>34290</v>
      </c>
      <c r="E12" s="313"/>
      <c r="F12" s="316">
        <v>42793</v>
      </c>
      <c r="G12" s="318"/>
      <c r="H12" s="321"/>
    </row>
    <row r="13" spans="1:8" x14ac:dyDescent="0.2">
      <c r="A13" s="132"/>
      <c r="B13" s="124"/>
      <c r="C13" s="307"/>
      <c r="D13" s="310">
        <v>77468</v>
      </c>
      <c r="E13" s="312"/>
      <c r="F13" s="315">
        <v>73788</v>
      </c>
      <c r="G13" s="319"/>
      <c r="H13" s="320"/>
    </row>
    <row r="14" spans="1:8" x14ac:dyDescent="0.2">
      <c r="A14" s="117"/>
      <c r="B14" s="123"/>
      <c r="C14" s="308"/>
      <c r="D14" s="311">
        <v>36006</v>
      </c>
      <c r="E14" s="313"/>
      <c r="F14" s="316">
        <v>39323</v>
      </c>
      <c r="G14" s="318"/>
      <c r="H14" s="321"/>
    </row>
    <row r="17" spans="1:11" x14ac:dyDescent="0.2">
      <c r="A17" s="299" t="s">
        <v>26</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87</v>
      </c>
      <c r="B19" s="300">
        <f>ROUND(VALUE(SUBSTITUTE(実質収支比率等に係る経年分析!F$48,"▲","-")),2)</f>
        <v>6.51</v>
      </c>
      <c r="C19" s="300">
        <f>ROUND(VALUE(SUBSTITUTE(実質収支比率等に係る経年分析!G$48,"▲","-")),2)</f>
        <v>4.6900000000000004</v>
      </c>
      <c r="D19" s="300">
        <f>ROUND(VALUE(SUBSTITUTE(実質収支比率等に係る経年分析!H$48,"▲","-")),2)</f>
        <v>5.85</v>
      </c>
      <c r="E19" s="300">
        <f>ROUND(VALUE(SUBSTITUTE(実質収支比率等に係る経年分析!I$48,"▲","-")),2)</f>
        <v>6.69</v>
      </c>
      <c r="F19" s="300">
        <f>ROUND(VALUE(SUBSTITUTE(実質収支比率等に係る経年分析!J$48,"▲","-")),2)</f>
        <v>6.34</v>
      </c>
    </row>
    <row r="20" spans="1:11" x14ac:dyDescent="0.2">
      <c r="A20" s="300" t="s">
        <v>41</v>
      </c>
      <c r="B20" s="300">
        <f>ROUND(VALUE(SUBSTITUTE(実質収支比率等に係る経年分析!F$47,"▲","-")),2)</f>
        <v>27.42</v>
      </c>
      <c r="C20" s="300">
        <f>ROUND(VALUE(SUBSTITUTE(実質収支比率等に係る経年分析!G$47,"▲","-")),2)</f>
        <v>27.97</v>
      </c>
      <c r="D20" s="300">
        <f>ROUND(VALUE(SUBSTITUTE(実質収支比率等に係る経年分析!H$47,"▲","-")),2)</f>
        <v>28.23</v>
      </c>
      <c r="E20" s="300">
        <f>ROUND(VALUE(SUBSTITUTE(実質収支比率等に係る経年分析!I$47,"▲","-")),2)</f>
        <v>28.84</v>
      </c>
      <c r="F20" s="300">
        <f>ROUND(VALUE(SUBSTITUTE(実質収支比率等に係る経年分析!J$47,"▲","-")),2)</f>
        <v>25.71</v>
      </c>
    </row>
    <row r="21" spans="1:11" x14ac:dyDescent="0.2">
      <c r="A21" s="300" t="s">
        <v>114</v>
      </c>
      <c r="B21" s="300">
        <f>IF(ISNUMBER(VALUE(SUBSTITUTE(実質収支比率等に係る経年分析!F$49,"▲","-"))),ROUND(VALUE(SUBSTITUTE(実質収支比率等に係る経年分析!F$49,"▲","-")),2),NA())</f>
        <v>1.81</v>
      </c>
      <c r="C21" s="300">
        <f>IF(ISNUMBER(VALUE(SUBSTITUTE(実質収支比率等に係る経年分析!G$49,"▲","-"))),ROUND(VALUE(SUBSTITUTE(実質収支比率等に係る経年分析!G$49,"▲","-")),2),NA())</f>
        <v>-1.92</v>
      </c>
      <c r="D21" s="300">
        <f>IF(ISNUMBER(VALUE(SUBSTITUTE(実質収支比率等に係る経年分析!H$49,"▲","-"))),ROUND(VALUE(SUBSTITUTE(実質収支比率等に係る経年分析!H$49,"▲","-")),2),NA())</f>
        <v>1.26</v>
      </c>
      <c r="E21" s="300">
        <f>IF(ISNUMBER(VALUE(SUBSTITUTE(実質収支比率等に係る経年分析!I$49,"▲","-"))),ROUND(VALUE(SUBSTITUTE(実質収支比率等に係る経年分析!I$49,"▲","-")),2),NA())</f>
        <v>0.75</v>
      </c>
      <c r="F21" s="300">
        <f>IF(ISNUMBER(VALUE(SUBSTITUTE(実質収支比率等に係る経年分析!J$49,"▲","-"))),ROUND(VALUE(SUBSTITUTE(実質収支比率等に係る経年分析!J$49,"▲","-")),2),NA())</f>
        <v>-2.6</v>
      </c>
    </row>
    <row r="24" spans="1:11" x14ac:dyDescent="0.2">
      <c r="A24" s="299" t="s">
        <v>100</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116</v>
      </c>
      <c r="C26" s="301" t="s">
        <v>66</v>
      </c>
      <c r="D26" s="301" t="s">
        <v>116</v>
      </c>
      <c r="E26" s="301" t="s">
        <v>66</v>
      </c>
      <c r="F26" s="301" t="s">
        <v>116</v>
      </c>
      <c r="G26" s="301" t="s">
        <v>66</v>
      </c>
      <c r="H26" s="301" t="s">
        <v>116</v>
      </c>
      <c r="I26" s="301" t="s">
        <v>66</v>
      </c>
      <c r="J26" s="301" t="s">
        <v>116</v>
      </c>
      <c r="K26" s="301" t="s">
        <v>66</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公共下水道事業特別会計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後期高齢者医療特別会計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0.01</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0.01</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0.01</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0.01</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0.01</v>
      </c>
    </row>
    <row r="31" spans="1:11" x14ac:dyDescent="0.2">
      <c r="A31" s="301" t="str">
        <f>IF(連結実質赤字比率に係る赤字・黒字の構成分析!C$39="",NA(),連結実質赤字比率に係る赤字・黒字の構成分析!C$39)</f>
        <v>簡易水道事業特別会計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0.03</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0.03</v>
      </c>
    </row>
    <row r="32" spans="1:11" x14ac:dyDescent="0.2">
      <c r="A32" s="301" t="str">
        <f>IF(連結実質赤字比率に係る赤字・黒字の構成分析!C$38="",NA(),連結実質赤字比率に係る赤字・黒字の構成分析!C$38)</f>
        <v>介護サービス事業特別会計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0.01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0.02</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0.03</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0.05</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0.06</v>
      </c>
    </row>
    <row r="33" spans="1:16" x14ac:dyDescent="0.2">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0.4</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0.57999999999999996</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7.0000000000000007E-2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0.16</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0.38</v>
      </c>
    </row>
    <row r="34" spans="1:16" x14ac:dyDescent="0.2">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1.37</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0.78</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1.98</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2.02</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1.24</v>
      </c>
    </row>
    <row r="35" spans="1:16" x14ac:dyDescent="0.2">
      <c r="A35" s="301" t="str">
        <f>IF(連結実質赤字比率に係る赤字・黒字の構成分析!C$35="",NA(),連結実質赤字比率に係る赤字・黒字の構成分析!C$35)</f>
        <v>病院事業会計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4.13</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3.85</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4.0199999999999996</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4.63</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4.01</v>
      </c>
    </row>
    <row r="36" spans="1:16" x14ac:dyDescent="0.2">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6.51</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4.6900000000000004</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5.84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6.69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6.34</v>
      </c>
    </row>
    <row r="39" spans="1:16" x14ac:dyDescent="0.2">
      <c r="A39" s="299" t="s">
        <v>12</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108</v>
      </c>
      <c r="C41" s="302"/>
      <c r="D41" s="302" t="s">
        <v>117</v>
      </c>
      <c r="E41" s="302" t="s">
        <v>108</v>
      </c>
      <c r="F41" s="302"/>
      <c r="G41" s="302" t="s">
        <v>117</v>
      </c>
      <c r="H41" s="302" t="s">
        <v>108</v>
      </c>
      <c r="I41" s="302"/>
      <c r="J41" s="302" t="s">
        <v>117</v>
      </c>
      <c r="K41" s="302" t="s">
        <v>108</v>
      </c>
      <c r="L41" s="302"/>
      <c r="M41" s="302" t="s">
        <v>117</v>
      </c>
      <c r="N41" s="302" t="s">
        <v>108</v>
      </c>
      <c r="O41" s="302"/>
      <c r="P41" s="302" t="s">
        <v>117</v>
      </c>
    </row>
    <row r="42" spans="1:16" x14ac:dyDescent="0.2">
      <c r="A42" s="302" t="s">
        <v>118</v>
      </c>
      <c r="B42" s="302"/>
      <c r="C42" s="302"/>
      <c r="D42" s="302">
        <f>'実質公債費比率（分子）の構造'!K$52</f>
        <v>1423</v>
      </c>
      <c r="E42" s="302"/>
      <c r="F42" s="302"/>
      <c r="G42" s="302">
        <f>'実質公債費比率（分子）の構造'!L$52</f>
        <v>1466</v>
      </c>
      <c r="H42" s="302"/>
      <c r="I42" s="302"/>
      <c r="J42" s="302">
        <f>'実質公債費比率（分子）の構造'!M$52</f>
        <v>1418</v>
      </c>
      <c r="K42" s="302"/>
      <c r="L42" s="302"/>
      <c r="M42" s="302">
        <f>'実質公債費比率（分子）の構造'!N$52</f>
        <v>1331</v>
      </c>
      <c r="N42" s="302"/>
      <c r="O42" s="302"/>
      <c r="P42" s="302">
        <f>'実質公債費比率（分子）の構造'!O$52</f>
        <v>1349</v>
      </c>
    </row>
    <row r="43" spans="1:16" x14ac:dyDescent="0.2">
      <c r="A43" s="302" t="s">
        <v>45</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43</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0</v>
      </c>
      <c r="B45" s="302">
        <f>'実質公債費比率（分子）の構造'!K$49</f>
        <v>115</v>
      </c>
      <c r="C45" s="302"/>
      <c r="D45" s="302"/>
      <c r="E45" s="302">
        <f>'実質公債費比率（分子）の構造'!L$49</f>
        <v>117</v>
      </c>
      <c r="F45" s="302"/>
      <c r="G45" s="302"/>
      <c r="H45" s="302">
        <f>'実質公債費比率（分子）の構造'!M$49</f>
        <v>101</v>
      </c>
      <c r="I45" s="302"/>
      <c r="J45" s="302"/>
      <c r="K45" s="302">
        <f>'実質公債費比率（分子）の構造'!N$49</f>
        <v>110</v>
      </c>
      <c r="L45" s="302"/>
      <c r="M45" s="302"/>
      <c r="N45" s="302">
        <f>'実質公債費比率（分子）の構造'!O$49</f>
        <v>138</v>
      </c>
      <c r="O45" s="302"/>
      <c r="P45" s="302"/>
    </row>
    <row r="46" spans="1:16" x14ac:dyDescent="0.2">
      <c r="A46" s="302" t="s">
        <v>38</v>
      </c>
      <c r="B46" s="302">
        <f>'実質公債費比率（分子）の構造'!K$48</f>
        <v>411</v>
      </c>
      <c r="C46" s="302"/>
      <c r="D46" s="302"/>
      <c r="E46" s="302">
        <f>'実質公債費比率（分子）の構造'!L$48</f>
        <v>415</v>
      </c>
      <c r="F46" s="302"/>
      <c r="G46" s="302"/>
      <c r="H46" s="302">
        <f>'実質公債費比率（分子）の構造'!M$48</f>
        <v>396</v>
      </c>
      <c r="I46" s="302"/>
      <c r="J46" s="302"/>
      <c r="K46" s="302">
        <f>'実質公債費比率（分子）の構造'!N$48</f>
        <v>410</v>
      </c>
      <c r="L46" s="302"/>
      <c r="M46" s="302"/>
      <c r="N46" s="302">
        <f>'実質公債費比率（分子）の構造'!O$48</f>
        <v>409</v>
      </c>
      <c r="O46" s="302"/>
      <c r="P46" s="302"/>
    </row>
    <row r="47" spans="1:16" x14ac:dyDescent="0.2">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33</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25</v>
      </c>
      <c r="B49" s="302">
        <f>'実質公債費比率（分子）の構造'!K$45</f>
        <v>1506</v>
      </c>
      <c r="C49" s="302"/>
      <c r="D49" s="302"/>
      <c r="E49" s="302">
        <f>'実質公債費比率（分子）の構造'!L$45</f>
        <v>1601</v>
      </c>
      <c r="F49" s="302"/>
      <c r="G49" s="302"/>
      <c r="H49" s="302">
        <f>'実質公債費比率（分子）の構造'!M$45</f>
        <v>1516</v>
      </c>
      <c r="I49" s="302"/>
      <c r="J49" s="302"/>
      <c r="K49" s="302">
        <f>'実質公債費比率（分子）の構造'!N$45</f>
        <v>1436</v>
      </c>
      <c r="L49" s="302"/>
      <c r="M49" s="302"/>
      <c r="N49" s="302">
        <f>'実質公債費比率（分子）の構造'!O$45</f>
        <v>1519</v>
      </c>
      <c r="O49" s="302"/>
      <c r="P49" s="302"/>
    </row>
    <row r="50" spans="1:16" x14ac:dyDescent="0.2">
      <c r="A50" s="302" t="s">
        <v>59</v>
      </c>
      <c r="B50" s="302" t="e">
        <f>NA()</f>
        <v>#N/A</v>
      </c>
      <c r="C50" s="302">
        <f>IF(ISNUMBER('実質公債費比率（分子）の構造'!K$53),'実質公債費比率（分子）の構造'!K$53,NA())</f>
        <v>609</v>
      </c>
      <c r="D50" s="302" t="e">
        <f>NA()</f>
        <v>#N/A</v>
      </c>
      <c r="E50" s="302" t="e">
        <f>NA()</f>
        <v>#N/A</v>
      </c>
      <c r="F50" s="302">
        <f>IF(ISNUMBER('実質公債費比率（分子）の構造'!L$53),'実質公債費比率（分子）の構造'!L$53,NA())</f>
        <v>667</v>
      </c>
      <c r="G50" s="302" t="e">
        <f>NA()</f>
        <v>#N/A</v>
      </c>
      <c r="H50" s="302" t="e">
        <f>NA()</f>
        <v>#N/A</v>
      </c>
      <c r="I50" s="302">
        <f>IF(ISNUMBER('実質公債費比率（分子）の構造'!M$53),'実質公債費比率（分子）の構造'!M$53,NA())</f>
        <v>595</v>
      </c>
      <c r="J50" s="302" t="e">
        <f>NA()</f>
        <v>#N/A</v>
      </c>
      <c r="K50" s="302" t="e">
        <f>NA()</f>
        <v>#N/A</v>
      </c>
      <c r="L50" s="302">
        <f>IF(ISNUMBER('実質公債費比率（分子）の構造'!N$53),'実質公債費比率（分子）の構造'!N$53,NA())</f>
        <v>625</v>
      </c>
      <c r="M50" s="302" t="e">
        <f>NA()</f>
        <v>#N/A</v>
      </c>
      <c r="N50" s="302" t="e">
        <f>NA()</f>
        <v>#N/A</v>
      </c>
      <c r="O50" s="302">
        <f>IF(ISNUMBER('実質公債費比率（分子）の構造'!O$53),'実質公債費比率（分子）の構造'!O$53,NA())</f>
        <v>717</v>
      </c>
      <c r="P50" s="302" t="e">
        <f>NA()</f>
        <v>#N/A</v>
      </c>
    </row>
    <row r="53" spans="1:16" x14ac:dyDescent="0.2">
      <c r="A53" s="299" t="s">
        <v>122</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125</v>
      </c>
      <c r="C55" s="301"/>
      <c r="D55" s="301" t="s">
        <v>128</v>
      </c>
      <c r="E55" s="301" t="s">
        <v>125</v>
      </c>
      <c r="F55" s="301"/>
      <c r="G55" s="301" t="s">
        <v>128</v>
      </c>
      <c r="H55" s="301" t="s">
        <v>125</v>
      </c>
      <c r="I55" s="301"/>
      <c r="J55" s="301" t="s">
        <v>128</v>
      </c>
      <c r="K55" s="301" t="s">
        <v>125</v>
      </c>
      <c r="L55" s="301"/>
      <c r="M55" s="301" t="s">
        <v>128</v>
      </c>
      <c r="N55" s="301" t="s">
        <v>125</v>
      </c>
      <c r="O55" s="301"/>
      <c r="P55" s="301" t="s">
        <v>128</v>
      </c>
    </row>
    <row r="56" spans="1:16" x14ac:dyDescent="0.2">
      <c r="A56" s="301" t="s">
        <v>50</v>
      </c>
      <c r="B56" s="301"/>
      <c r="C56" s="301"/>
      <c r="D56" s="301">
        <f>'将来負担比率（分子）の構造'!I$52</f>
        <v>14537</v>
      </c>
      <c r="E56" s="301"/>
      <c r="F56" s="301"/>
      <c r="G56" s="301">
        <f>'将来負担比率（分子）の構造'!J$52</f>
        <v>14142</v>
      </c>
      <c r="H56" s="301"/>
      <c r="I56" s="301"/>
      <c r="J56" s="301">
        <f>'将来負担比率（分子）の構造'!K$52</f>
        <v>13600</v>
      </c>
      <c r="K56" s="301"/>
      <c r="L56" s="301"/>
      <c r="M56" s="301">
        <f>'将来負担比率（分子）の構造'!L$52</f>
        <v>13108</v>
      </c>
      <c r="N56" s="301"/>
      <c r="O56" s="301"/>
      <c r="P56" s="301">
        <f>'将来負担比率（分子）の構造'!M$52</f>
        <v>12628</v>
      </c>
    </row>
    <row r="57" spans="1:16" x14ac:dyDescent="0.2">
      <c r="A57" s="301" t="s">
        <v>94</v>
      </c>
      <c r="B57" s="301"/>
      <c r="C57" s="301"/>
      <c r="D57" s="301">
        <f>'将来負担比率（分子）の構造'!I$51</f>
        <v>89</v>
      </c>
      <c r="E57" s="301"/>
      <c r="F57" s="301"/>
      <c r="G57" s="301">
        <f>'将来負担比率（分子）の構造'!J$51</f>
        <v>81</v>
      </c>
      <c r="H57" s="301"/>
      <c r="I57" s="301"/>
      <c r="J57" s="301">
        <f>'将来負担比率（分子）の構造'!K$51</f>
        <v>88</v>
      </c>
      <c r="K57" s="301"/>
      <c r="L57" s="301"/>
      <c r="M57" s="301">
        <f>'将来負担比率（分子）の構造'!L$51</f>
        <v>92</v>
      </c>
      <c r="N57" s="301"/>
      <c r="O57" s="301"/>
      <c r="P57" s="301">
        <f>'将来負担比率（分子）の構造'!M$51</f>
        <v>77</v>
      </c>
    </row>
    <row r="58" spans="1:16" x14ac:dyDescent="0.2">
      <c r="A58" s="301" t="s">
        <v>92</v>
      </c>
      <c r="B58" s="301"/>
      <c r="C58" s="301"/>
      <c r="D58" s="301">
        <f>'将来負担比率（分子）の構造'!I$50</f>
        <v>4828</v>
      </c>
      <c r="E58" s="301"/>
      <c r="F58" s="301"/>
      <c r="G58" s="301">
        <f>'将来負担比率（分子）の構造'!J$50</f>
        <v>4519</v>
      </c>
      <c r="H58" s="301"/>
      <c r="I58" s="301"/>
      <c r="J58" s="301">
        <f>'将来負担比率（分子）の構造'!K$50</f>
        <v>4598</v>
      </c>
      <c r="K58" s="301"/>
      <c r="L58" s="301"/>
      <c r="M58" s="301">
        <f>'将来負担比率（分子）の構造'!L$50</f>
        <v>4736</v>
      </c>
      <c r="N58" s="301"/>
      <c r="O58" s="301"/>
      <c r="P58" s="301">
        <f>'将来負担比率（分子）の構造'!M$50</f>
        <v>5031</v>
      </c>
    </row>
    <row r="59" spans="1:16" x14ac:dyDescent="0.2">
      <c r="A59" s="301" t="s">
        <v>89</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85</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74</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75</v>
      </c>
      <c r="B62" s="301">
        <f>'将来負担比率（分子）の構造'!I$45</f>
        <v>2474</v>
      </c>
      <c r="C62" s="301"/>
      <c r="D62" s="301"/>
      <c r="E62" s="301">
        <f>'将来負担比率（分子）の構造'!J$45</f>
        <v>2467</v>
      </c>
      <c r="F62" s="301"/>
      <c r="G62" s="301"/>
      <c r="H62" s="301">
        <f>'将来負担比率（分子）の構造'!K$45</f>
        <v>2374</v>
      </c>
      <c r="I62" s="301"/>
      <c r="J62" s="301"/>
      <c r="K62" s="301">
        <f>'将来負担比率（分子）の構造'!L$45</f>
        <v>2342</v>
      </c>
      <c r="L62" s="301"/>
      <c r="M62" s="301"/>
      <c r="N62" s="301">
        <f>'将来負担比率（分子）の構造'!M$45</f>
        <v>2343</v>
      </c>
      <c r="O62" s="301"/>
      <c r="P62" s="301"/>
    </row>
    <row r="63" spans="1:16" x14ac:dyDescent="0.2">
      <c r="A63" s="301" t="s">
        <v>73</v>
      </c>
      <c r="B63" s="301">
        <f>'将来負担比率（分子）の構造'!I$44</f>
        <v>1400</v>
      </c>
      <c r="C63" s="301"/>
      <c r="D63" s="301"/>
      <c r="E63" s="301">
        <f>'将来負担比率（分子）の構造'!J$44</f>
        <v>1459</v>
      </c>
      <c r="F63" s="301"/>
      <c r="G63" s="301"/>
      <c r="H63" s="301">
        <f>'将来負担比率（分子）の構造'!K$44</f>
        <v>1518</v>
      </c>
      <c r="I63" s="301"/>
      <c r="J63" s="301"/>
      <c r="K63" s="301">
        <f>'将来負担比率（分子）の構造'!L$44</f>
        <v>1425</v>
      </c>
      <c r="L63" s="301"/>
      <c r="M63" s="301"/>
      <c r="N63" s="301">
        <f>'将来負担比率（分子）の構造'!M$44</f>
        <v>1473</v>
      </c>
      <c r="O63" s="301"/>
      <c r="P63" s="301"/>
    </row>
    <row r="64" spans="1:16" x14ac:dyDescent="0.2">
      <c r="A64" s="301" t="s">
        <v>71</v>
      </c>
      <c r="B64" s="301">
        <f>'将来負担比率（分子）の構造'!I$43</f>
        <v>4920</v>
      </c>
      <c r="C64" s="301"/>
      <c r="D64" s="301"/>
      <c r="E64" s="301">
        <f>'将来負担比率（分子）の構造'!J$43</f>
        <v>4871</v>
      </c>
      <c r="F64" s="301"/>
      <c r="G64" s="301"/>
      <c r="H64" s="301">
        <f>'将来負担比率（分子）の構造'!K$43</f>
        <v>4765</v>
      </c>
      <c r="I64" s="301"/>
      <c r="J64" s="301"/>
      <c r="K64" s="301">
        <f>'将来負担比率（分子）の構造'!L$43</f>
        <v>4550</v>
      </c>
      <c r="L64" s="301"/>
      <c r="M64" s="301"/>
      <c r="N64" s="301">
        <f>'将来負担比率（分子）の構造'!M$43</f>
        <v>4231</v>
      </c>
      <c r="O64" s="301"/>
      <c r="P64" s="301"/>
    </row>
    <row r="65" spans="1:16" x14ac:dyDescent="0.2">
      <c r="A65" s="301" t="s">
        <v>63</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69</v>
      </c>
      <c r="B66" s="301">
        <f>'将来負担比率（分子）の構造'!I$41</f>
        <v>14248</v>
      </c>
      <c r="C66" s="301"/>
      <c r="D66" s="301"/>
      <c r="E66" s="301">
        <f>'将来負担比率（分子）の構造'!J$41</f>
        <v>14467</v>
      </c>
      <c r="F66" s="301"/>
      <c r="G66" s="301"/>
      <c r="H66" s="301">
        <f>'将来負担比率（分子）の構造'!K$41</f>
        <v>13813</v>
      </c>
      <c r="I66" s="301"/>
      <c r="J66" s="301"/>
      <c r="K66" s="301">
        <f>'将来負担比率（分子）の構造'!L$41</f>
        <v>13411</v>
      </c>
      <c r="L66" s="301"/>
      <c r="M66" s="301"/>
      <c r="N66" s="301">
        <f>'将来負担比率（分子）の構造'!M$41</f>
        <v>13108</v>
      </c>
      <c r="O66" s="301"/>
      <c r="P66" s="301"/>
    </row>
    <row r="67" spans="1:16" x14ac:dyDescent="0.2">
      <c r="A67" s="301" t="s">
        <v>98</v>
      </c>
      <c r="B67" s="301" t="e">
        <f>NA()</f>
        <v>#N/A</v>
      </c>
      <c r="C67" s="301">
        <f>IF(ISNUMBER('将来負担比率（分子）の構造'!I$53),IF('将来負担比率（分子）の構造'!I$53&lt;0,0,'将来負担比率（分子）の構造'!I$53),NA())</f>
        <v>3587</v>
      </c>
      <c r="D67" s="301" t="e">
        <f>NA()</f>
        <v>#N/A</v>
      </c>
      <c r="E67" s="301" t="e">
        <f>NA()</f>
        <v>#N/A</v>
      </c>
      <c r="F67" s="301">
        <f>IF(ISNUMBER('将来負担比率（分子）の構造'!J$53),IF('将来負担比率（分子）の構造'!J$53&lt;0,0,'将来負担比率（分子）の構造'!J$53),NA())</f>
        <v>4522</v>
      </c>
      <c r="G67" s="301" t="e">
        <f>NA()</f>
        <v>#N/A</v>
      </c>
      <c r="H67" s="301" t="e">
        <f>NA()</f>
        <v>#N/A</v>
      </c>
      <c r="I67" s="301">
        <f>IF(ISNUMBER('将来負担比率（分子）の構造'!K$53),IF('将来負担比率（分子）の構造'!K$53&lt;0,0,'将来負担比率（分子）の構造'!K$53),NA())</f>
        <v>4183</v>
      </c>
      <c r="J67" s="301" t="e">
        <f>NA()</f>
        <v>#N/A</v>
      </c>
      <c r="K67" s="301" t="e">
        <f>NA()</f>
        <v>#N/A</v>
      </c>
      <c r="L67" s="301">
        <f>IF(ISNUMBER('将来負担比率（分子）の構造'!L$53),IF('将来負担比率（分子）の構造'!L$53&lt;0,0,'将来負担比率（分子）の構造'!L$53),NA())</f>
        <v>3791</v>
      </c>
      <c r="M67" s="301" t="e">
        <f>NA()</f>
        <v>#N/A</v>
      </c>
      <c r="N67" s="301" t="e">
        <f>NA()</f>
        <v>#N/A</v>
      </c>
      <c r="O67" s="301">
        <f>IF(ISNUMBER('将来負担比率（分子）の構造'!M$53),IF('将来負担比率（分子）の構造'!M$53&lt;0,0,'将来負担比率（分子）の構造'!M$53),NA())</f>
        <v>3420</v>
      </c>
      <c r="P67" s="301" t="e">
        <f>NA()</f>
        <v>#N/A</v>
      </c>
    </row>
    <row r="70" spans="1:16" x14ac:dyDescent="0.2">
      <c r="A70" s="304" t="s">
        <v>129</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130</v>
      </c>
      <c r="B72" s="305">
        <f>基金残高に係る経年分析!F55</f>
        <v>2093</v>
      </c>
      <c r="C72" s="305">
        <f>基金残高に係る経年分析!G55</f>
        <v>2096</v>
      </c>
      <c r="D72" s="305">
        <f>基金残高に係る経年分析!H55</f>
        <v>1916</v>
      </c>
    </row>
    <row r="73" spans="1:16" x14ac:dyDescent="0.2">
      <c r="A73" s="303" t="s">
        <v>131</v>
      </c>
      <c r="B73" s="305">
        <f>基金残高に係る経年分析!F56</f>
        <v>681</v>
      </c>
      <c r="C73" s="305">
        <f>基金残高に係る経年分析!G56</f>
        <v>672</v>
      </c>
      <c r="D73" s="305">
        <f>基金残高に係る経年分析!H56</f>
        <v>661</v>
      </c>
    </row>
    <row r="74" spans="1:16" x14ac:dyDescent="0.2">
      <c r="A74" s="303" t="s">
        <v>133</v>
      </c>
      <c r="B74" s="305">
        <f>基金残高に係る経年分析!F57</f>
        <v>1582</v>
      </c>
      <c r="C74" s="305">
        <f>基金残高に係る経年分析!G57</f>
        <v>1605</v>
      </c>
      <c r="D74" s="305">
        <f>基金残高に係る経年分析!H57</f>
        <v>1976</v>
      </c>
    </row>
  </sheetData>
  <sheetProtection algorithmName="SHA-512" hashValue="qOEE4uGCAe/xLpJod3U8N+3xsBW1tdPBLtvi4ROZfblzCfxuPIxA8EDq3dSZE0gbfL/eEBJBB7iz5knJ1kc3gA==" saltValue="QDFJHnQrGlWL6pFF/t+I1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x14ac:dyDescent="0.2">
      <c r="A1" s="323"/>
      <c r="B1" s="325"/>
      <c r="DD1" s="109"/>
      <c r="DE1" s="109"/>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31</v>
      </c>
    </row>
    <row r="11" spans="1:143" s="9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31</v>
      </c>
    </row>
    <row r="13" spans="1:143" s="9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ht="13.2" x14ac:dyDescent="0.2">
      <c r="DD19" s="109"/>
      <c r="DE19" s="109"/>
    </row>
    <row r="20" spans="1:351" ht="13.2" x14ac:dyDescent="0.2">
      <c r="DD20" s="109"/>
      <c r="DE20" s="109"/>
    </row>
    <row r="21" spans="1:351" ht="16.2" x14ac:dyDescent="0.2">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6.2" x14ac:dyDescent="0.2">
      <c r="B22" s="98"/>
      <c r="MM22" s="349"/>
    </row>
    <row r="23" spans="1:351" ht="13.2" x14ac:dyDescent="0.2">
      <c r="B23" s="98"/>
    </row>
    <row r="24" spans="1:351" ht="13.2" x14ac:dyDescent="0.2">
      <c r="B24" s="98"/>
    </row>
    <row r="25" spans="1:351" ht="13.2" x14ac:dyDescent="0.2">
      <c r="B25" s="98"/>
    </row>
    <row r="26" spans="1:351" ht="13.2" x14ac:dyDescent="0.2">
      <c r="B26" s="98"/>
    </row>
    <row r="27" spans="1:351" ht="13.2" x14ac:dyDescent="0.2">
      <c r="B27" s="98"/>
    </row>
    <row r="28" spans="1:351" ht="13.2" x14ac:dyDescent="0.2">
      <c r="B28" s="98"/>
    </row>
    <row r="29" spans="1:351" ht="13.2" x14ac:dyDescent="0.2">
      <c r="B29" s="98"/>
    </row>
    <row r="30" spans="1:351" ht="13.2" x14ac:dyDescent="0.2">
      <c r="B30" s="98"/>
    </row>
    <row r="31" spans="1:351" ht="13.2" x14ac:dyDescent="0.2">
      <c r="B31" s="98"/>
    </row>
    <row r="32" spans="1:351" ht="13.2" x14ac:dyDescent="0.2">
      <c r="B32" s="98"/>
    </row>
    <row r="33" spans="2:109" ht="13.2" x14ac:dyDescent="0.2">
      <c r="B33" s="98"/>
    </row>
    <row r="34" spans="2:109" ht="13.2" x14ac:dyDescent="0.2">
      <c r="B34" s="98"/>
    </row>
    <row r="35" spans="2:109" ht="13.2" x14ac:dyDescent="0.2">
      <c r="B35" s="98"/>
    </row>
    <row r="36" spans="2:109" ht="13.2" x14ac:dyDescent="0.2">
      <c r="B36" s="98"/>
    </row>
    <row r="37" spans="2:109" ht="13.2" x14ac:dyDescent="0.2">
      <c r="B37" s="98"/>
    </row>
    <row r="38" spans="2:109" ht="13.2" x14ac:dyDescent="0.2">
      <c r="B38" s="98"/>
    </row>
    <row r="39" spans="2:109" ht="13.2"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2" x14ac:dyDescent="0.2">
      <c r="B40" s="327"/>
      <c r="DD40" s="327"/>
      <c r="DE40" s="109"/>
    </row>
    <row r="41" spans="2:109" ht="16.2" x14ac:dyDescent="0.2">
      <c r="B41" s="100" t="s">
        <v>553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2" x14ac:dyDescent="0.2">
      <c r="B42" s="98"/>
      <c r="G42" s="331"/>
      <c r="I42" s="322"/>
      <c r="J42" s="322"/>
      <c r="K42" s="322"/>
      <c r="AM42" s="331"/>
      <c r="AN42" s="331" t="s">
        <v>554</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2">
      <c r="B43" s="98"/>
      <c r="AN43" s="1123" t="s">
        <v>557</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ht="13.2" x14ac:dyDescent="0.2">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ht="13.2" x14ac:dyDescent="0.2">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ht="13.2" x14ac:dyDescent="0.2">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ht="13.2" x14ac:dyDescent="0.2">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ht="13.2" x14ac:dyDescent="0.2">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ht="13.2" x14ac:dyDescent="0.2">
      <c r="B49" s="98"/>
      <c r="AN49" s="51" t="s">
        <v>177</v>
      </c>
    </row>
    <row r="50" spans="1:109" ht="13.2" x14ac:dyDescent="0.2">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534</v>
      </c>
      <c r="BQ50" s="1122"/>
      <c r="BR50" s="1122"/>
      <c r="BS50" s="1122"/>
      <c r="BT50" s="1122"/>
      <c r="BU50" s="1122"/>
      <c r="BV50" s="1122"/>
      <c r="BW50" s="1122"/>
      <c r="BX50" s="1122" t="s">
        <v>418</v>
      </c>
      <c r="BY50" s="1122"/>
      <c r="BZ50" s="1122"/>
      <c r="CA50" s="1122"/>
      <c r="CB50" s="1122"/>
      <c r="CC50" s="1122"/>
      <c r="CD50" s="1122"/>
      <c r="CE50" s="1122"/>
      <c r="CF50" s="1122" t="s">
        <v>535</v>
      </c>
      <c r="CG50" s="1122"/>
      <c r="CH50" s="1122"/>
      <c r="CI50" s="1122"/>
      <c r="CJ50" s="1122"/>
      <c r="CK50" s="1122"/>
      <c r="CL50" s="1122"/>
      <c r="CM50" s="1122"/>
      <c r="CN50" s="1122" t="s">
        <v>536</v>
      </c>
      <c r="CO50" s="1122"/>
      <c r="CP50" s="1122"/>
      <c r="CQ50" s="1122"/>
      <c r="CR50" s="1122"/>
      <c r="CS50" s="1122"/>
      <c r="CT50" s="1122"/>
      <c r="CU50" s="1122"/>
      <c r="CV50" s="1122" t="s">
        <v>537</v>
      </c>
      <c r="CW50" s="1122"/>
      <c r="CX50" s="1122"/>
      <c r="CY50" s="1122"/>
      <c r="CZ50" s="1122"/>
      <c r="DA50" s="1122"/>
      <c r="DB50" s="1122"/>
      <c r="DC50" s="1122"/>
    </row>
    <row r="51" spans="1:109" ht="13.5" customHeight="1" x14ac:dyDescent="0.2">
      <c r="B51" s="98"/>
      <c r="G51" s="1132"/>
      <c r="H51" s="1132"/>
      <c r="I51" s="1133"/>
      <c r="J51" s="1133"/>
      <c r="K51" s="1134"/>
      <c r="L51" s="1134"/>
      <c r="M51" s="1134"/>
      <c r="N51" s="1134"/>
      <c r="AM51" s="333"/>
      <c r="AN51" s="1135" t="s">
        <v>555</v>
      </c>
      <c r="AO51" s="1135"/>
      <c r="AP51" s="1135"/>
      <c r="AQ51" s="1135"/>
      <c r="AR51" s="1135"/>
      <c r="AS51" s="1135"/>
      <c r="AT51" s="1135"/>
      <c r="AU51" s="1135"/>
      <c r="AV51" s="1135"/>
      <c r="AW51" s="1135"/>
      <c r="AX51" s="1135"/>
      <c r="AY51" s="1135"/>
      <c r="AZ51" s="1135"/>
      <c r="BA51" s="1135"/>
      <c r="BB51" s="1135" t="s">
        <v>556</v>
      </c>
      <c r="BC51" s="1135"/>
      <c r="BD51" s="1135"/>
      <c r="BE51" s="1135"/>
      <c r="BF51" s="1135"/>
      <c r="BG51" s="1135"/>
      <c r="BH51" s="1135"/>
      <c r="BI51" s="1135"/>
      <c r="BJ51" s="1135"/>
      <c r="BK51" s="1135"/>
      <c r="BL51" s="1135"/>
      <c r="BM51" s="1135"/>
      <c r="BN51" s="1135"/>
      <c r="BO51" s="1135"/>
      <c r="BP51" s="1136">
        <v>57.9</v>
      </c>
      <c r="BQ51" s="1136"/>
      <c r="BR51" s="1136"/>
      <c r="BS51" s="1136"/>
      <c r="BT51" s="1136"/>
      <c r="BU51" s="1136"/>
      <c r="BV51" s="1136"/>
      <c r="BW51" s="1136"/>
      <c r="BX51" s="1136">
        <v>75.3</v>
      </c>
      <c r="BY51" s="1136"/>
      <c r="BZ51" s="1136"/>
      <c r="CA51" s="1136"/>
      <c r="CB51" s="1136"/>
      <c r="CC51" s="1136"/>
      <c r="CD51" s="1136"/>
      <c r="CE51" s="1136"/>
      <c r="CF51" s="1136">
        <v>69.5</v>
      </c>
      <c r="CG51" s="1136"/>
      <c r="CH51" s="1136"/>
      <c r="CI51" s="1136"/>
      <c r="CJ51" s="1136"/>
      <c r="CK51" s="1136"/>
      <c r="CL51" s="1136"/>
      <c r="CM51" s="1136"/>
      <c r="CN51" s="1136">
        <v>63.6</v>
      </c>
      <c r="CO51" s="1136"/>
      <c r="CP51" s="1136"/>
      <c r="CQ51" s="1136"/>
      <c r="CR51" s="1136"/>
      <c r="CS51" s="1136"/>
      <c r="CT51" s="1136"/>
      <c r="CU51" s="1136"/>
      <c r="CV51" s="1136">
        <v>55.8</v>
      </c>
      <c r="CW51" s="1136"/>
      <c r="CX51" s="1136"/>
      <c r="CY51" s="1136"/>
      <c r="CZ51" s="1136"/>
      <c r="DA51" s="1136"/>
      <c r="DB51" s="1136"/>
      <c r="DC51" s="1136"/>
    </row>
    <row r="52" spans="1:109" ht="13.2" x14ac:dyDescent="0.2">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ht="13.2" x14ac:dyDescent="0.2">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153</v>
      </c>
      <c r="BC53" s="1135"/>
      <c r="BD53" s="1135"/>
      <c r="BE53" s="1135"/>
      <c r="BF53" s="1135"/>
      <c r="BG53" s="1135"/>
      <c r="BH53" s="1135"/>
      <c r="BI53" s="1135"/>
      <c r="BJ53" s="1135"/>
      <c r="BK53" s="1135"/>
      <c r="BL53" s="1135"/>
      <c r="BM53" s="1135"/>
      <c r="BN53" s="1135"/>
      <c r="BO53" s="1135"/>
      <c r="BP53" s="1136">
        <v>57.6</v>
      </c>
      <c r="BQ53" s="1136"/>
      <c r="BR53" s="1136"/>
      <c r="BS53" s="1136"/>
      <c r="BT53" s="1136"/>
      <c r="BU53" s="1136"/>
      <c r="BV53" s="1136"/>
      <c r="BW53" s="1136"/>
      <c r="BX53" s="1136">
        <v>57.9</v>
      </c>
      <c r="BY53" s="1136"/>
      <c r="BZ53" s="1136"/>
      <c r="CA53" s="1136"/>
      <c r="CB53" s="1136"/>
      <c r="CC53" s="1136"/>
      <c r="CD53" s="1136"/>
      <c r="CE53" s="1136"/>
      <c r="CF53" s="1136">
        <v>59.9</v>
      </c>
      <c r="CG53" s="1136"/>
      <c r="CH53" s="1136"/>
      <c r="CI53" s="1136"/>
      <c r="CJ53" s="1136"/>
      <c r="CK53" s="1136"/>
      <c r="CL53" s="1136"/>
      <c r="CM53" s="1136"/>
      <c r="CN53" s="1136">
        <v>61.8</v>
      </c>
      <c r="CO53" s="1136"/>
      <c r="CP53" s="1136"/>
      <c r="CQ53" s="1136"/>
      <c r="CR53" s="1136"/>
      <c r="CS53" s="1136"/>
      <c r="CT53" s="1136"/>
      <c r="CU53" s="1136"/>
      <c r="CV53" s="1136">
        <v>63.6</v>
      </c>
      <c r="CW53" s="1136"/>
      <c r="CX53" s="1136"/>
      <c r="CY53" s="1136"/>
      <c r="CZ53" s="1136"/>
      <c r="DA53" s="1136"/>
      <c r="DB53" s="1136"/>
      <c r="DC53" s="1136"/>
    </row>
    <row r="54" spans="1:109" ht="13.2" x14ac:dyDescent="0.2">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ht="13.2" x14ac:dyDescent="0.2">
      <c r="A55" s="322"/>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556</v>
      </c>
      <c r="BC55" s="1135"/>
      <c r="BD55" s="1135"/>
      <c r="BE55" s="1135"/>
      <c r="BF55" s="1135"/>
      <c r="BG55" s="1135"/>
      <c r="BH55" s="1135"/>
      <c r="BI55" s="1135"/>
      <c r="BJ55" s="1135"/>
      <c r="BK55" s="1135"/>
      <c r="BL55" s="1135"/>
      <c r="BM55" s="1135"/>
      <c r="BN55" s="1135"/>
      <c r="BO55" s="1135"/>
      <c r="BP55" s="1136">
        <v>36.6</v>
      </c>
      <c r="BQ55" s="1136"/>
      <c r="BR55" s="1136"/>
      <c r="BS55" s="1136"/>
      <c r="BT55" s="1136"/>
      <c r="BU55" s="1136"/>
      <c r="BV55" s="1136"/>
      <c r="BW55" s="1136"/>
      <c r="BX55" s="1136">
        <v>37.700000000000003</v>
      </c>
      <c r="BY55" s="1136"/>
      <c r="BZ55" s="1136"/>
      <c r="CA55" s="1136"/>
      <c r="CB55" s="1136"/>
      <c r="CC55" s="1136"/>
      <c r="CD55" s="1136"/>
      <c r="CE55" s="1136"/>
      <c r="CF55" s="1136">
        <v>37.9</v>
      </c>
      <c r="CG55" s="1136"/>
      <c r="CH55" s="1136"/>
      <c r="CI55" s="1136"/>
      <c r="CJ55" s="1136"/>
      <c r="CK55" s="1136"/>
      <c r="CL55" s="1136"/>
      <c r="CM55" s="1136"/>
      <c r="CN55" s="1136">
        <v>38.700000000000003</v>
      </c>
      <c r="CO55" s="1136"/>
      <c r="CP55" s="1136"/>
      <c r="CQ55" s="1136"/>
      <c r="CR55" s="1136"/>
      <c r="CS55" s="1136"/>
      <c r="CT55" s="1136"/>
      <c r="CU55" s="1136"/>
      <c r="CV55" s="1136">
        <v>32.5</v>
      </c>
      <c r="CW55" s="1136"/>
      <c r="CX55" s="1136"/>
      <c r="CY55" s="1136"/>
      <c r="CZ55" s="1136"/>
      <c r="DA55" s="1136"/>
      <c r="DB55" s="1136"/>
      <c r="DC55" s="1136"/>
    </row>
    <row r="56" spans="1:109" ht="13.2" x14ac:dyDescent="0.2">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ht="13.2" x14ac:dyDescent="0.2">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153</v>
      </c>
      <c r="BC57" s="1135"/>
      <c r="BD57" s="1135"/>
      <c r="BE57" s="1135"/>
      <c r="BF57" s="1135"/>
      <c r="BG57" s="1135"/>
      <c r="BH57" s="1135"/>
      <c r="BI57" s="1135"/>
      <c r="BJ57" s="1135"/>
      <c r="BK57" s="1135"/>
      <c r="BL57" s="1135"/>
      <c r="BM57" s="1135"/>
      <c r="BN57" s="1135"/>
      <c r="BO57" s="1135"/>
      <c r="BP57" s="1136">
        <v>58.8</v>
      </c>
      <c r="BQ57" s="1136"/>
      <c r="BR57" s="1136"/>
      <c r="BS57" s="1136"/>
      <c r="BT57" s="1136"/>
      <c r="BU57" s="1136"/>
      <c r="BV57" s="1136"/>
      <c r="BW57" s="1136"/>
      <c r="BX57" s="1136">
        <v>59.4</v>
      </c>
      <c r="BY57" s="1136"/>
      <c r="BZ57" s="1136"/>
      <c r="CA57" s="1136"/>
      <c r="CB57" s="1136"/>
      <c r="CC57" s="1136"/>
      <c r="CD57" s="1136"/>
      <c r="CE57" s="1136"/>
      <c r="CF57" s="1136">
        <v>60.7</v>
      </c>
      <c r="CG57" s="1136"/>
      <c r="CH57" s="1136"/>
      <c r="CI57" s="1136"/>
      <c r="CJ57" s="1136"/>
      <c r="CK57" s="1136"/>
      <c r="CL57" s="1136"/>
      <c r="CM57" s="1136"/>
      <c r="CN57" s="1136">
        <v>61.3</v>
      </c>
      <c r="CO57" s="1136"/>
      <c r="CP57" s="1136"/>
      <c r="CQ57" s="1136"/>
      <c r="CR57" s="1136"/>
      <c r="CS57" s="1136"/>
      <c r="CT57" s="1136"/>
      <c r="CU57" s="1136"/>
      <c r="CV57" s="1136">
        <v>62.5</v>
      </c>
      <c r="CW57" s="1136"/>
      <c r="CX57" s="1136"/>
      <c r="CY57" s="1136"/>
      <c r="CZ57" s="1136"/>
      <c r="DA57" s="1136"/>
      <c r="DB57" s="1136"/>
      <c r="DC57" s="1136"/>
      <c r="DD57" s="347"/>
      <c r="DE57" s="328"/>
    </row>
    <row r="58" spans="1:109" s="322" customFormat="1" ht="13.2" x14ac:dyDescent="0.2">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ht="13.2" x14ac:dyDescent="0.2">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ht="13.2" x14ac:dyDescent="0.2">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ht="13.2" x14ac:dyDescent="0.2">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ht="13.2" x14ac:dyDescent="0.2">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6.2" x14ac:dyDescent="0.2">
      <c r="B63" s="107" t="s">
        <v>334</v>
      </c>
    </row>
    <row r="64" spans="1:109" ht="13.2" x14ac:dyDescent="0.2">
      <c r="B64" s="98"/>
      <c r="G64" s="331"/>
      <c r="N64" s="345"/>
      <c r="AM64" s="331"/>
      <c r="AN64" s="331" t="s">
        <v>554</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ht="13.2" x14ac:dyDescent="0.2">
      <c r="B65" s="98"/>
      <c r="AN65" s="1138" t="s">
        <v>558</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ht="13.2" x14ac:dyDescent="0.2">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ht="13.2" x14ac:dyDescent="0.2">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ht="13.2" x14ac:dyDescent="0.2">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ht="13.2" x14ac:dyDescent="0.2">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ht="13.2" x14ac:dyDescent="0.2">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ht="13.2" x14ac:dyDescent="0.2">
      <c r="B71" s="98"/>
      <c r="G71" s="332"/>
      <c r="I71" s="335"/>
      <c r="J71" s="336"/>
      <c r="K71" s="336"/>
      <c r="L71" s="341"/>
      <c r="M71" s="336"/>
      <c r="N71" s="341"/>
      <c r="AM71" s="332"/>
      <c r="AN71" s="51" t="s">
        <v>177</v>
      </c>
    </row>
    <row r="72" spans="2:107" ht="13.2" x14ac:dyDescent="0.2">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534</v>
      </c>
      <c r="BQ72" s="1122"/>
      <c r="BR72" s="1122"/>
      <c r="BS72" s="1122"/>
      <c r="BT72" s="1122"/>
      <c r="BU72" s="1122"/>
      <c r="BV72" s="1122"/>
      <c r="BW72" s="1122"/>
      <c r="BX72" s="1122" t="s">
        <v>418</v>
      </c>
      <c r="BY72" s="1122"/>
      <c r="BZ72" s="1122"/>
      <c r="CA72" s="1122"/>
      <c r="CB72" s="1122"/>
      <c r="CC72" s="1122"/>
      <c r="CD72" s="1122"/>
      <c r="CE72" s="1122"/>
      <c r="CF72" s="1122" t="s">
        <v>535</v>
      </c>
      <c r="CG72" s="1122"/>
      <c r="CH72" s="1122"/>
      <c r="CI72" s="1122"/>
      <c r="CJ72" s="1122"/>
      <c r="CK72" s="1122"/>
      <c r="CL72" s="1122"/>
      <c r="CM72" s="1122"/>
      <c r="CN72" s="1122" t="s">
        <v>536</v>
      </c>
      <c r="CO72" s="1122"/>
      <c r="CP72" s="1122"/>
      <c r="CQ72" s="1122"/>
      <c r="CR72" s="1122"/>
      <c r="CS72" s="1122"/>
      <c r="CT72" s="1122"/>
      <c r="CU72" s="1122"/>
      <c r="CV72" s="1122" t="s">
        <v>537</v>
      </c>
      <c r="CW72" s="1122"/>
      <c r="CX72" s="1122"/>
      <c r="CY72" s="1122"/>
      <c r="CZ72" s="1122"/>
      <c r="DA72" s="1122"/>
      <c r="DB72" s="1122"/>
      <c r="DC72" s="1122"/>
    </row>
    <row r="73" spans="2:107" ht="13.2" x14ac:dyDescent="0.2">
      <c r="B73" s="98"/>
      <c r="G73" s="1132"/>
      <c r="H73" s="1132"/>
      <c r="I73" s="1132"/>
      <c r="J73" s="1132"/>
      <c r="K73" s="1139"/>
      <c r="L73" s="1139"/>
      <c r="M73" s="1139"/>
      <c r="N73" s="1139"/>
      <c r="AM73" s="333"/>
      <c r="AN73" s="1135" t="s">
        <v>555</v>
      </c>
      <c r="AO73" s="1135"/>
      <c r="AP73" s="1135"/>
      <c r="AQ73" s="1135"/>
      <c r="AR73" s="1135"/>
      <c r="AS73" s="1135"/>
      <c r="AT73" s="1135"/>
      <c r="AU73" s="1135"/>
      <c r="AV73" s="1135"/>
      <c r="AW73" s="1135"/>
      <c r="AX73" s="1135"/>
      <c r="AY73" s="1135"/>
      <c r="AZ73" s="1135"/>
      <c r="BA73" s="1135"/>
      <c r="BB73" s="1135" t="s">
        <v>556</v>
      </c>
      <c r="BC73" s="1135"/>
      <c r="BD73" s="1135"/>
      <c r="BE73" s="1135"/>
      <c r="BF73" s="1135"/>
      <c r="BG73" s="1135"/>
      <c r="BH73" s="1135"/>
      <c r="BI73" s="1135"/>
      <c r="BJ73" s="1135"/>
      <c r="BK73" s="1135"/>
      <c r="BL73" s="1135"/>
      <c r="BM73" s="1135"/>
      <c r="BN73" s="1135"/>
      <c r="BO73" s="1135"/>
      <c r="BP73" s="1136">
        <v>57.9</v>
      </c>
      <c r="BQ73" s="1136"/>
      <c r="BR73" s="1136"/>
      <c r="BS73" s="1136"/>
      <c r="BT73" s="1136"/>
      <c r="BU73" s="1136"/>
      <c r="BV73" s="1136"/>
      <c r="BW73" s="1136"/>
      <c r="BX73" s="1136">
        <v>75.3</v>
      </c>
      <c r="BY73" s="1136"/>
      <c r="BZ73" s="1136"/>
      <c r="CA73" s="1136"/>
      <c r="CB73" s="1136"/>
      <c r="CC73" s="1136"/>
      <c r="CD73" s="1136"/>
      <c r="CE73" s="1136"/>
      <c r="CF73" s="1136">
        <v>69.5</v>
      </c>
      <c r="CG73" s="1136"/>
      <c r="CH73" s="1136"/>
      <c r="CI73" s="1136"/>
      <c r="CJ73" s="1136"/>
      <c r="CK73" s="1136"/>
      <c r="CL73" s="1136"/>
      <c r="CM73" s="1136"/>
      <c r="CN73" s="1136">
        <v>63.6</v>
      </c>
      <c r="CO73" s="1136"/>
      <c r="CP73" s="1136"/>
      <c r="CQ73" s="1136"/>
      <c r="CR73" s="1136"/>
      <c r="CS73" s="1136"/>
      <c r="CT73" s="1136"/>
      <c r="CU73" s="1136"/>
      <c r="CV73" s="1136">
        <v>55.8</v>
      </c>
      <c r="CW73" s="1136"/>
      <c r="CX73" s="1136"/>
      <c r="CY73" s="1136"/>
      <c r="CZ73" s="1136"/>
      <c r="DA73" s="1136"/>
      <c r="DB73" s="1136"/>
      <c r="DC73" s="1136"/>
    </row>
    <row r="74" spans="2:107" ht="13.2" x14ac:dyDescent="0.2">
      <c r="B74" s="98"/>
      <c r="G74" s="1132"/>
      <c r="H74" s="1132"/>
      <c r="I74" s="1132"/>
      <c r="J74" s="1132"/>
      <c r="K74" s="1139"/>
      <c r="L74" s="1139"/>
      <c r="M74" s="1139"/>
      <c r="N74" s="1139"/>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ht="13.2" x14ac:dyDescent="0.2">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421</v>
      </c>
      <c r="BC75" s="1135"/>
      <c r="BD75" s="1135"/>
      <c r="BE75" s="1135"/>
      <c r="BF75" s="1135"/>
      <c r="BG75" s="1135"/>
      <c r="BH75" s="1135"/>
      <c r="BI75" s="1135"/>
      <c r="BJ75" s="1135"/>
      <c r="BK75" s="1135"/>
      <c r="BL75" s="1135"/>
      <c r="BM75" s="1135"/>
      <c r="BN75" s="1135"/>
      <c r="BO75" s="1135"/>
      <c r="BP75" s="1136">
        <v>10</v>
      </c>
      <c r="BQ75" s="1136"/>
      <c r="BR75" s="1136"/>
      <c r="BS75" s="1136"/>
      <c r="BT75" s="1136"/>
      <c r="BU75" s="1136"/>
      <c r="BV75" s="1136"/>
      <c r="BW75" s="1136"/>
      <c r="BX75" s="1136">
        <v>10.3</v>
      </c>
      <c r="BY75" s="1136"/>
      <c r="BZ75" s="1136"/>
      <c r="CA75" s="1136"/>
      <c r="CB75" s="1136"/>
      <c r="CC75" s="1136"/>
      <c r="CD75" s="1136"/>
      <c r="CE75" s="1136"/>
      <c r="CF75" s="1136">
        <v>10.199999999999999</v>
      </c>
      <c r="CG75" s="1136"/>
      <c r="CH75" s="1136"/>
      <c r="CI75" s="1136"/>
      <c r="CJ75" s="1136"/>
      <c r="CK75" s="1136"/>
      <c r="CL75" s="1136"/>
      <c r="CM75" s="1136"/>
      <c r="CN75" s="1136">
        <v>10.5</v>
      </c>
      <c r="CO75" s="1136"/>
      <c r="CP75" s="1136"/>
      <c r="CQ75" s="1136"/>
      <c r="CR75" s="1136"/>
      <c r="CS75" s="1136"/>
      <c r="CT75" s="1136"/>
      <c r="CU75" s="1136"/>
      <c r="CV75" s="1136">
        <v>10.7</v>
      </c>
      <c r="CW75" s="1136"/>
      <c r="CX75" s="1136"/>
      <c r="CY75" s="1136"/>
      <c r="CZ75" s="1136"/>
      <c r="DA75" s="1136"/>
      <c r="DB75" s="1136"/>
      <c r="DC75" s="1136"/>
    </row>
    <row r="76" spans="2:107" ht="13.2" x14ac:dyDescent="0.2">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ht="13.2" x14ac:dyDescent="0.2">
      <c r="B77" s="98"/>
      <c r="G77" s="1120"/>
      <c r="H77" s="1120"/>
      <c r="I77" s="1120"/>
      <c r="J77" s="1120"/>
      <c r="K77" s="1139"/>
      <c r="L77" s="1139"/>
      <c r="M77" s="1139"/>
      <c r="N77" s="1139"/>
      <c r="AN77" s="1122" t="s">
        <v>17</v>
      </c>
      <c r="AO77" s="1122"/>
      <c r="AP77" s="1122"/>
      <c r="AQ77" s="1122"/>
      <c r="AR77" s="1122"/>
      <c r="AS77" s="1122"/>
      <c r="AT77" s="1122"/>
      <c r="AU77" s="1122"/>
      <c r="AV77" s="1122"/>
      <c r="AW77" s="1122"/>
      <c r="AX77" s="1122"/>
      <c r="AY77" s="1122"/>
      <c r="AZ77" s="1122"/>
      <c r="BA77" s="1122"/>
      <c r="BB77" s="1135" t="s">
        <v>556</v>
      </c>
      <c r="BC77" s="1135"/>
      <c r="BD77" s="1135"/>
      <c r="BE77" s="1135"/>
      <c r="BF77" s="1135"/>
      <c r="BG77" s="1135"/>
      <c r="BH77" s="1135"/>
      <c r="BI77" s="1135"/>
      <c r="BJ77" s="1135"/>
      <c r="BK77" s="1135"/>
      <c r="BL77" s="1135"/>
      <c r="BM77" s="1135"/>
      <c r="BN77" s="1135"/>
      <c r="BO77" s="1135"/>
      <c r="BP77" s="1136">
        <v>36.6</v>
      </c>
      <c r="BQ77" s="1136"/>
      <c r="BR77" s="1136"/>
      <c r="BS77" s="1136"/>
      <c r="BT77" s="1136"/>
      <c r="BU77" s="1136"/>
      <c r="BV77" s="1136"/>
      <c r="BW77" s="1136"/>
      <c r="BX77" s="1136">
        <v>37.700000000000003</v>
      </c>
      <c r="BY77" s="1136"/>
      <c r="BZ77" s="1136"/>
      <c r="CA77" s="1136"/>
      <c r="CB77" s="1136"/>
      <c r="CC77" s="1136"/>
      <c r="CD77" s="1136"/>
      <c r="CE77" s="1136"/>
      <c r="CF77" s="1136">
        <v>37.9</v>
      </c>
      <c r="CG77" s="1136"/>
      <c r="CH77" s="1136"/>
      <c r="CI77" s="1136"/>
      <c r="CJ77" s="1136"/>
      <c r="CK77" s="1136"/>
      <c r="CL77" s="1136"/>
      <c r="CM77" s="1136"/>
      <c r="CN77" s="1136">
        <v>38.700000000000003</v>
      </c>
      <c r="CO77" s="1136"/>
      <c r="CP77" s="1136"/>
      <c r="CQ77" s="1136"/>
      <c r="CR77" s="1136"/>
      <c r="CS77" s="1136"/>
      <c r="CT77" s="1136"/>
      <c r="CU77" s="1136"/>
      <c r="CV77" s="1136">
        <v>32.5</v>
      </c>
      <c r="CW77" s="1136"/>
      <c r="CX77" s="1136"/>
      <c r="CY77" s="1136"/>
      <c r="CZ77" s="1136"/>
      <c r="DA77" s="1136"/>
      <c r="DB77" s="1136"/>
      <c r="DC77" s="1136"/>
    </row>
    <row r="78" spans="2:107" ht="13.2" x14ac:dyDescent="0.2">
      <c r="B78" s="98"/>
      <c r="G78" s="1120"/>
      <c r="H78" s="1120"/>
      <c r="I78" s="1120"/>
      <c r="J78" s="1120"/>
      <c r="K78" s="1139"/>
      <c r="L78" s="1139"/>
      <c r="M78" s="1139"/>
      <c r="N78" s="1139"/>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ht="13.2" x14ac:dyDescent="0.2">
      <c r="B79" s="98"/>
      <c r="G79" s="1120"/>
      <c r="H79" s="1120"/>
      <c r="I79" s="1137"/>
      <c r="J79" s="1137"/>
      <c r="K79" s="1140"/>
      <c r="L79" s="1140"/>
      <c r="M79" s="1140"/>
      <c r="N79" s="1140"/>
      <c r="AN79" s="1122"/>
      <c r="AO79" s="1122"/>
      <c r="AP79" s="1122"/>
      <c r="AQ79" s="1122"/>
      <c r="AR79" s="1122"/>
      <c r="AS79" s="1122"/>
      <c r="AT79" s="1122"/>
      <c r="AU79" s="1122"/>
      <c r="AV79" s="1122"/>
      <c r="AW79" s="1122"/>
      <c r="AX79" s="1122"/>
      <c r="AY79" s="1122"/>
      <c r="AZ79" s="1122"/>
      <c r="BA79" s="1122"/>
      <c r="BB79" s="1135" t="s">
        <v>421</v>
      </c>
      <c r="BC79" s="1135"/>
      <c r="BD79" s="1135"/>
      <c r="BE79" s="1135"/>
      <c r="BF79" s="1135"/>
      <c r="BG79" s="1135"/>
      <c r="BH79" s="1135"/>
      <c r="BI79" s="1135"/>
      <c r="BJ79" s="1135"/>
      <c r="BK79" s="1135"/>
      <c r="BL79" s="1135"/>
      <c r="BM79" s="1135"/>
      <c r="BN79" s="1135"/>
      <c r="BO79" s="1135"/>
      <c r="BP79" s="1136">
        <v>9.1999999999999993</v>
      </c>
      <c r="BQ79" s="1136"/>
      <c r="BR79" s="1136"/>
      <c r="BS79" s="1136"/>
      <c r="BT79" s="1136"/>
      <c r="BU79" s="1136"/>
      <c r="BV79" s="1136"/>
      <c r="BW79" s="1136"/>
      <c r="BX79" s="1136">
        <v>8.9</v>
      </c>
      <c r="BY79" s="1136"/>
      <c r="BZ79" s="1136"/>
      <c r="CA79" s="1136"/>
      <c r="CB79" s="1136"/>
      <c r="CC79" s="1136"/>
      <c r="CD79" s="1136"/>
      <c r="CE79" s="1136"/>
      <c r="CF79" s="1136">
        <v>8.6999999999999993</v>
      </c>
      <c r="CG79" s="1136"/>
      <c r="CH79" s="1136"/>
      <c r="CI79" s="1136"/>
      <c r="CJ79" s="1136"/>
      <c r="CK79" s="1136"/>
      <c r="CL79" s="1136"/>
      <c r="CM79" s="1136"/>
      <c r="CN79" s="1136">
        <v>8.8000000000000007</v>
      </c>
      <c r="CO79" s="1136"/>
      <c r="CP79" s="1136"/>
      <c r="CQ79" s="1136"/>
      <c r="CR79" s="1136"/>
      <c r="CS79" s="1136"/>
      <c r="CT79" s="1136"/>
      <c r="CU79" s="1136"/>
      <c r="CV79" s="1136">
        <v>8.6999999999999993</v>
      </c>
      <c r="CW79" s="1136"/>
      <c r="CX79" s="1136"/>
      <c r="CY79" s="1136"/>
      <c r="CZ79" s="1136"/>
      <c r="DA79" s="1136"/>
      <c r="DB79" s="1136"/>
      <c r="DC79" s="1136"/>
    </row>
    <row r="80" spans="2:107" ht="13.2" x14ac:dyDescent="0.2">
      <c r="B80" s="98"/>
      <c r="G80" s="1120"/>
      <c r="H80" s="1120"/>
      <c r="I80" s="1137"/>
      <c r="J80" s="1137"/>
      <c r="K80" s="1140"/>
      <c r="L80" s="1140"/>
      <c r="M80" s="1140"/>
      <c r="N80" s="1140"/>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ht="13.2" x14ac:dyDescent="0.2">
      <c r="B81" s="98"/>
    </row>
    <row r="82" spans="2:109" ht="16.2" x14ac:dyDescent="0.2">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ht="13.2"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2" x14ac:dyDescent="0.2">
      <c r="DD84" s="109"/>
      <c r="DE84" s="109"/>
    </row>
    <row r="85" spans="2:109" ht="13.2" x14ac:dyDescent="0.2">
      <c r="DD85" s="109"/>
      <c r="DE85" s="109"/>
    </row>
    <row r="86" spans="2:109" ht="13.2" hidden="1" x14ac:dyDescent="0.2">
      <c r="DD86" s="109"/>
      <c r="DE86" s="109"/>
    </row>
    <row r="87" spans="2:109" ht="13.2" hidden="1" x14ac:dyDescent="0.2">
      <c r="K87" s="340"/>
      <c r="AQ87" s="340"/>
      <c r="BC87" s="340"/>
      <c r="BO87" s="340"/>
      <c r="CA87" s="340"/>
      <c r="CM87" s="340"/>
      <c r="CY87" s="340"/>
      <c r="DD87" s="109"/>
      <c r="DE87" s="109"/>
    </row>
    <row r="88" spans="2:109" ht="13.2" hidden="1" x14ac:dyDescent="0.2">
      <c r="DD88" s="109"/>
      <c r="DE88" s="109"/>
    </row>
    <row r="89" spans="2:109" ht="13.2" hidden="1" x14ac:dyDescent="0.2">
      <c r="DD89" s="109"/>
      <c r="DE89" s="109"/>
    </row>
    <row r="90" spans="2:109" ht="13.2" hidden="1" x14ac:dyDescent="0.2">
      <c r="DD90" s="109"/>
      <c r="DE90" s="109"/>
    </row>
    <row r="91" spans="2:109" ht="13.2"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rvJXQ8oYgdLKBT9nPTIbvLpyXa9D+euMmhTyU7/fQT0XMG60D7LgFyuPRvOeAjIQgDhbBsxxsR10Hujt8G8w5w==" saltValue="cLtgWFK8dgBt5WdB1bqE/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102</v>
      </c>
    </row>
  </sheetData>
  <sheetProtection algorithmName="SHA-512" hashValue="5A1mGJqS9QgQQA67D1UcRbX450sdI3VWTvFWC409eggWNDPpNxto74iEcvAvXP0oRCA76CIc4hz7mIMQ+e5Twg==" saltValue="RqyjQTUv1Y1fK640qEbniQ==" spinCount="100000" sheet="1" objects="1" scenarios="1"/>
  <phoneticPr fontId="6"/>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70" zoomScaleNormal="70" zoomScaleSheetLayoutView="55"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102</v>
      </c>
    </row>
  </sheetData>
  <sheetProtection algorithmName="SHA-512" hashValue="zvbVrsFDpwiodCimBhA2vu6yrfrxEOGV2SNZX4YSjsr61g17p6BFCB4DYWxw7vS4on9o/xD1m34M/bw4mhEa0w==" saltValue="E2KWHyFqhbGS8bZX3e6iXw==" spinCount="100000" sheet="1" objects="1" scenarios="1"/>
  <phoneticPr fontId="6"/>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301</v>
      </c>
      <c r="DI1" s="583"/>
      <c r="DJ1" s="583"/>
      <c r="DK1" s="583"/>
      <c r="DL1" s="583"/>
      <c r="DM1" s="583"/>
      <c r="DN1" s="584"/>
      <c r="DO1" s="1"/>
      <c r="DP1" s="582" t="s">
        <v>99</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2">
      <c r="B2" s="43" t="s">
        <v>310</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2" t="s">
        <v>109</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312</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313</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2">
      <c r="B4" s="372" t="s">
        <v>5</v>
      </c>
      <c r="C4" s="373"/>
      <c r="D4" s="373"/>
      <c r="E4" s="373"/>
      <c r="F4" s="373"/>
      <c r="G4" s="373"/>
      <c r="H4" s="373"/>
      <c r="I4" s="373"/>
      <c r="J4" s="373"/>
      <c r="K4" s="373"/>
      <c r="L4" s="373"/>
      <c r="M4" s="373"/>
      <c r="N4" s="373"/>
      <c r="O4" s="373"/>
      <c r="P4" s="373"/>
      <c r="Q4" s="415"/>
      <c r="R4" s="372" t="s">
        <v>317</v>
      </c>
      <c r="S4" s="373"/>
      <c r="T4" s="373"/>
      <c r="U4" s="373"/>
      <c r="V4" s="373"/>
      <c r="W4" s="373"/>
      <c r="X4" s="373"/>
      <c r="Y4" s="415"/>
      <c r="Z4" s="372" t="s">
        <v>319</v>
      </c>
      <c r="AA4" s="373"/>
      <c r="AB4" s="373"/>
      <c r="AC4" s="415"/>
      <c r="AD4" s="372" t="s">
        <v>268</v>
      </c>
      <c r="AE4" s="373"/>
      <c r="AF4" s="373"/>
      <c r="AG4" s="373"/>
      <c r="AH4" s="373"/>
      <c r="AI4" s="373"/>
      <c r="AJ4" s="373"/>
      <c r="AK4" s="415"/>
      <c r="AL4" s="372" t="s">
        <v>319</v>
      </c>
      <c r="AM4" s="373"/>
      <c r="AN4" s="373"/>
      <c r="AO4" s="415"/>
      <c r="AP4" s="585" t="s">
        <v>170</v>
      </c>
      <c r="AQ4" s="585"/>
      <c r="AR4" s="585"/>
      <c r="AS4" s="585"/>
      <c r="AT4" s="585"/>
      <c r="AU4" s="585"/>
      <c r="AV4" s="585"/>
      <c r="AW4" s="585"/>
      <c r="AX4" s="585"/>
      <c r="AY4" s="585"/>
      <c r="AZ4" s="585"/>
      <c r="BA4" s="585"/>
      <c r="BB4" s="585"/>
      <c r="BC4" s="585"/>
      <c r="BD4" s="585"/>
      <c r="BE4" s="585"/>
      <c r="BF4" s="585"/>
      <c r="BG4" s="585" t="s">
        <v>303</v>
      </c>
      <c r="BH4" s="585"/>
      <c r="BI4" s="585"/>
      <c r="BJ4" s="585"/>
      <c r="BK4" s="585"/>
      <c r="BL4" s="585"/>
      <c r="BM4" s="585"/>
      <c r="BN4" s="585"/>
      <c r="BO4" s="585" t="s">
        <v>319</v>
      </c>
      <c r="BP4" s="585"/>
      <c r="BQ4" s="585"/>
      <c r="BR4" s="585"/>
      <c r="BS4" s="585" t="s">
        <v>321</v>
      </c>
      <c r="BT4" s="585"/>
      <c r="BU4" s="585"/>
      <c r="BV4" s="585"/>
      <c r="BW4" s="585"/>
      <c r="BX4" s="585"/>
      <c r="BY4" s="585"/>
      <c r="BZ4" s="585"/>
      <c r="CA4" s="585"/>
      <c r="CB4" s="585"/>
      <c r="CD4" s="372" t="s">
        <v>322</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2">
      <c r="B5" s="586" t="s">
        <v>316</v>
      </c>
      <c r="C5" s="587"/>
      <c r="D5" s="587"/>
      <c r="E5" s="587"/>
      <c r="F5" s="587"/>
      <c r="G5" s="587"/>
      <c r="H5" s="587"/>
      <c r="I5" s="587"/>
      <c r="J5" s="587"/>
      <c r="K5" s="587"/>
      <c r="L5" s="587"/>
      <c r="M5" s="587"/>
      <c r="N5" s="587"/>
      <c r="O5" s="587"/>
      <c r="P5" s="587"/>
      <c r="Q5" s="588"/>
      <c r="R5" s="589">
        <v>3152553</v>
      </c>
      <c r="S5" s="590"/>
      <c r="T5" s="590"/>
      <c r="U5" s="590"/>
      <c r="V5" s="590"/>
      <c r="W5" s="590"/>
      <c r="X5" s="590"/>
      <c r="Y5" s="591"/>
      <c r="Z5" s="592">
        <v>21.5</v>
      </c>
      <c r="AA5" s="592"/>
      <c r="AB5" s="592"/>
      <c r="AC5" s="592"/>
      <c r="AD5" s="593">
        <v>3152553</v>
      </c>
      <c r="AE5" s="593"/>
      <c r="AF5" s="593"/>
      <c r="AG5" s="593"/>
      <c r="AH5" s="593"/>
      <c r="AI5" s="593"/>
      <c r="AJ5" s="593"/>
      <c r="AK5" s="593"/>
      <c r="AL5" s="594">
        <v>44.3</v>
      </c>
      <c r="AM5" s="595"/>
      <c r="AN5" s="595"/>
      <c r="AO5" s="596"/>
      <c r="AP5" s="586" t="s">
        <v>323</v>
      </c>
      <c r="AQ5" s="587"/>
      <c r="AR5" s="587"/>
      <c r="AS5" s="587"/>
      <c r="AT5" s="587"/>
      <c r="AU5" s="587"/>
      <c r="AV5" s="587"/>
      <c r="AW5" s="587"/>
      <c r="AX5" s="587"/>
      <c r="AY5" s="587"/>
      <c r="AZ5" s="587"/>
      <c r="BA5" s="587"/>
      <c r="BB5" s="587"/>
      <c r="BC5" s="587"/>
      <c r="BD5" s="587"/>
      <c r="BE5" s="587"/>
      <c r="BF5" s="588"/>
      <c r="BG5" s="597">
        <v>3146782</v>
      </c>
      <c r="BH5" s="378"/>
      <c r="BI5" s="378"/>
      <c r="BJ5" s="378"/>
      <c r="BK5" s="378"/>
      <c r="BL5" s="378"/>
      <c r="BM5" s="378"/>
      <c r="BN5" s="598"/>
      <c r="BO5" s="599">
        <v>99.8</v>
      </c>
      <c r="BP5" s="599"/>
      <c r="BQ5" s="599"/>
      <c r="BR5" s="599"/>
      <c r="BS5" s="600">
        <v>17899</v>
      </c>
      <c r="BT5" s="600"/>
      <c r="BU5" s="600"/>
      <c r="BV5" s="600"/>
      <c r="BW5" s="600"/>
      <c r="BX5" s="600"/>
      <c r="BY5" s="600"/>
      <c r="BZ5" s="600"/>
      <c r="CA5" s="600"/>
      <c r="CB5" s="601"/>
      <c r="CD5" s="372" t="s">
        <v>170</v>
      </c>
      <c r="CE5" s="373"/>
      <c r="CF5" s="373"/>
      <c r="CG5" s="373"/>
      <c r="CH5" s="373"/>
      <c r="CI5" s="373"/>
      <c r="CJ5" s="373"/>
      <c r="CK5" s="373"/>
      <c r="CL5" s="373"/>
      <c r="CM5" s="373"/>
      <c r="CN5" s="373"/>
      <c r="CO5" s="373"/>
      <c r="CP5" s="373"/>
      <c r="CQ5" s="415"/>
      <c r="CR5" s="372" t="s">
        <v>325</v>
      </c>
      <c r="CS5" s="373"/>
      <c r="CT5" s="373"/>
      <c r="CU5" s="373"/>
      <c r="CV5" s="373"/>
      <c r="CW5" s="373"/>
      <c r="CX5" s="373"/>
      <c r="CY5" s="415"/>
      <c r="CZ5" s="372" t="s">
        <v>319</v>
      </c>
      <c r="DA5" s="373"/>
      <c r="DB5" s="373"/>
      <c r="DC5" s="415"/>
      <c r="DD5" s="372" t="s">
        <v>327</v>
      </c>
      <c r="DE5" s="373"/>
      <c r="DF5" s="373"/>
      <c r="DG5" s="373"/>
      <c r="DH5" s="373"/>
      <c r="DI5" s="373"/>
      <c r="DJ5" s="373"/>
      <c r="DK5" s="373"/>
      <c r="DL5" s="373"/>
      <c r="DM5" s="373"/>
      <c r="DN5" s="373"/>
      <c r="DO5" s="373"/>
      <c r="DP5" s="415"/>
      <c r="DQ5" s="372" t="s">
        <v>329</v>
      </c>
      <c r="DR5" s="373"/>
      <c r="DS5" s="373"/>
      <c r="DT5" s="373"/>
      <c r="DU5" s="373"/>
      <c r="DV5" s="373"/>
      <c r="DW5" s="373"/>
      <c r="DX5" s="373"/>
      <c r="DY5" s="373"/>
      <c r="DZ5" s="373"/>
      <c r="EA5" s="373"/>
      <c r="EB5" s="373"/>
      <c r="EC5" s="415"/>
    </row>
    <row r="6" spans="2:143" ht="11.25" customHeight="1" x14ac:dyDescent="0.2">
      <c r="B6" s="602" t="s">
        <v>330</v>
      </c>
      <c r="C6" s="603"/>
      <c r="D6" s="603"/>
      <c r="E6" s="603"/>
      <c r="F6" s="603"/>
      <c r="G6" s="603"/>
      <c r="H6" s="603"/>
      <c r="I6" s="603"/>
      <c r="J6" s="603"/>
      <c r="K6" s="603"/>
      <c r="L6" s="603"/>
      <c r="M6" s="603"/>
      <c r="N6" s="603"/>
      <c r="O6" s="603"/>
      <c r="P6" s="603"/>
      <c r="Q6" s="604"/>
      <c r="R6" s="597">
        <v>109382</v>
      </c>
      <c r="S6" s="378"/>
      <c r="T6" s="378"/>
      <c r="U6" s="378"/>
      <c r="V6" s="378"/>
      <c r="W6" s="378"/>
      <c r="X6" s="378"/>
      <c r="Y6" s="598"/>
      <c r="Z6" s="599">
        <v>0.7</v>
      </c>
      <c r="AA6" s="599"/>
      <c r="AB6" s="599"/>
      <c r="AC6" s="599"/>
      <c r="AD6" s="600">
        <v>109382</v>
      </c>
      <c r="AE6" s="600"/>
      <c r="AF6" s="600"/>
      <c r="AG6" s="600"/>
      <c r="AH6" s="600"/>
      <c r="AI6" s="600"/>
      <c r="AJ6" s="600"/>
      <c r="AK6" s="600"/>
      <c r="AL6" s="605">
        <v>1.5</v>
      </c>
      <c r="AM6" s="384"/>
      <c r="AN6" s="384"/>
      <c r="AO6" s="606"/>
      <c r="AP6" s="602" t="s">
        <v>107</v>
      </c>
      <c r="AQ6" s="603"/>
      <c r="AR6" s="603"/>
      <c r="AS6" s="603"/>
      <c r="AT6" s="603"/>
      <c r="AU6" s="603"/>
      <c r="AV6" s="603"/>
      <c r="AW6" s="603"/>
      <c r="AX6" s="603"/>
      <c r="AY6" s="603"/>
      <c r="AZ6" s="603"/>
      <c r="BA6" s="603"/>
      <c r="BB6" s="603"/>
      <c r="BC6" s="603"/>
      <c r="BD6" s="603"/>
      <c r="BE6" s="603"/>
      <c r="BF6" s="604"/>
      <c r="BG6" s="597">
        <v>3146782</v>
      </c>
      <c r="BH6" s="378"/>
      <c r="BI6" s="378"/>
      <c r="BJ6" s="378"/>
      <c r="BK6" s="378"/>
      <c r="BL6" s="378"/>
      <c r="BM6" s="378"/>
      <c r="BN6" s="598"/>
      <c r="BO6" s="599">
        <v>99.8</v>
      </c>
      <c r="BP6" s="599"/>
      <c r="BQ6" s="599"/>
      <c r="BR6" s="599"/>
      <c r="BS6" s="600">
        <v>17899</v>
      </c>
      <c r="BT6" s="600"/>
      <c r="BU6" s="600"/>
      <c r="BV6" s="600"/>
      <c r="BW6" s="600"/>
      <c r="BX6" s="600"/>
      <c r="BY6" s="600"/>
      <c r="BZ6" s="600"/>
      <c r="CA6" s="600"/>
      <c r="CB6" s="601"/>
      <c r="CD6" s="586" t="s">
        <v>331</v>
      </c>
      <c r="CE6" s="587"/>
      <c r="CF6" s="587"/>
      <c r="CG6" s="587"/>
      <c r="CH6" s="587"/>
      <c r="CI6" s="587"/>
      <c r="CJ6" s="587"/>
      <c r="CK6" s="587"/>
      <c r="CL6" s="587"/>
      <c r="CM6" s="587"/>
      <c r="CN6" s="587"/>
      <c r="CO6" s="587"/>
      <c r="CP6" s="587"/>
      <c r="CQ6" s="588"/>
      <c r="CR6" s="597">
        <v>124620</v>
      </c>
      <c r="CS6" s="378"/>
      <c r="CT6" s="378"/>
      <c r="CU6" s="378"/>
      <c r="CV6" s="378"/>
      <c r="CW6" s="378"/>
      <c r="CX6" s="378"/>
      <c r="CY6" s="598"/>
      <c r="CZ6" s="594">
        <v>0.9</v>
      </c>
      <c r="DA6" s="595"/>
      <c r="DB6" s="595"/>
      <c r="DC6" s="607"/>
      <c r="DD6" s="608" t="s">
        <v>211</v>
      </c>
      <c r="DE6" s="378"/>
      <c r="DF6" s="378"/>
      <c r="DG6" s="378"/>
      <c r="DH6" s="378"/>
      <c r="DI6" s="378"/>
      <c r="DJ6" s="378"/>
      <c r="DK6" s="378"/>
      <c r="DL6" s="378"/>
      <c r="DM6" s="378"/>
      <c r="DN6" s="378"/>
      <c r="DO6" s="378"/>
      <c r="DP6" s="598"/>
      <c r="DQ6" s="608">
        <v>124620</v>
      </c>
      <c r="DR6" s="378"/>
      <c r="DS6" s="378"/>
      <c r="DT6" s="378"/>
      <c r="DU6" s="378"/>
      <c r="DV6" s="378"/>
      <c r="DW6" s="378"/>
      <c r="DX6" s="378"/>
      <c r="DY6" s="378"/>
      <c r="DZ6" s="378"/>
      <c r="EA6" s="378"/>
      <c r="EB6" s="378"/>
      <c r="EC6" s="609"/>
    </row>
    <row r="7" spans="2:143" ht="11.25" customHeight="1" x14ac:dyDescent="0.2">
      <c r="B7" s="602" t="s">
        <v>49</v>
      </c>
      <c r="C7" s="603"/>
      <c r="D7" s="603"/>
      <c r="E7" s="603"/>
      <c r="F7" s="603"/>
      <c r="G7" s="603"/>
      <c r="H7" s="603"/>
      <c r="I7" s="603"/>
      <c r="J7" s="603"/>
      <c r="K7" s="603"/>
      <c r="L7" s="603"/>
      <c r="M7" s="603"/>
      <c r="N7" s="603"/>
      <c r="O7" s="603"/>
      <c r="P7" s="603"/>
      <c r="Q7" s="604"/>
      <c r="R7" s="597">
        <v>2722</v>
      </c>
      <c r="S7" s="378"/>
      <c r="T7" s="378"/>
      <c r="U7" s="378"/>
      <c r="V7" s="378"/>
      <c r="W7" s="378"/>
      <c r="X7" s="378"/>
      <c r="Y7" s="598"/>
      <c r="Z7" s="599">
        <v>0</v>
      </c>
      <c r="AA7" s="599"/>
      <c r="AB7" s="599"/>
      <c r="AC7" s="599"/>
      <c r="AD7" s="600">
        <v>2722</v>
      </c>
      <c r="AE7" s="600"/>
      <c r="AF7" s="600"/>
      <c r="AG7" s="600"/>
      <c r="AH7" s="600"/>
      <c r="AI7" s="600"/>
      <c r="AJ7" s="600"/>
      <c r="AK7" s="600"/>
      <c r="AL7" s="605">
        <v>0</v>
      </c>
      <c r="AM7" s="384"/>
      <c r="AN7" s="384"/>
      <c r="AO7" s="606"/>
      <c r="AP7" s="602" t="s">
        <v>332</v>
      </c>
      <c r="AQ7" s="603"/>
      <c r="AR7" s="603"/>
      <c r="AS7" s="603"/>
      <c r="AT7" s="603"/>
      <c r="AU7" s="603"/>
      <c r="AV7" s="603"/>
      <c r="AW7" s="603"/>
      <c r="AX7" s="603"/>
      <c r="AY7" s="603"/>
      <c r="AZ7" s="603"/>
      <c r="BA7" s="603"/>
      <c r="BB7" s="603"/>
      <c r="BC7" s="603"/>
      <c r="BD7" s="603"/>
      <c r="BE7" s="603"/>
      <c r="BF7" s="604"/>
      <c r="BG7" s="597">
        <v>1403927</v>
      </c>
      <c r="BH7" s="378"/>
      <c r="BI7" s="378"/>
      <c r="BJ7" s="378"/>
      <c r="BK7" s="378"/>
      <c r="BL7" s="378"/>
      <c r="BM7" s="378"/>
      <c r="BN7" s="598"/>
      <c r="BO7" s="599">
        <v>44.5</v>
      </c>
      <c r="BP7" s="599"/>
      <c r="BQ7" s="599"/>
      <c r="BR7" s="599"/>
      <c r="BS7" s="600">
        <v>17899</v>
      </c>
      <c r="BT7" s="600"/>
      <c r="BU7" s="600"/>
      <c r="BV7" s="600"/>
      <c r="BW7" s="600"/>
      <c r="BX7" s="600"/>
      <c r="BY7" s="600"/>
      <c r="BZ7" s="600"/>
      <c r="CA7" s="600"/>
      <c r="CB7" s="601"/>
      <c r="CD7" s="602" t="s">
        <v>335</v>
      </c>
      <c r="CE7" s="603"/>
      <c r="CF7" s="603"/>
      <c r="CG7" s="603"/>
      <c r="CH7" s="603"/>
      <c r="CI7" s="603"/>
      <c r="CJ7" s="603"/>
      <c r="CK7" s="603"/>
      <c r="CL7" s="603"/>
      <c r="CM7" s="603"/>
      <c r="CN7" s="603"/>
      <c r="CO7" s="603"/>
      <c r="CP7" s="603"/>
      <c r="CQ7" s="604"/>
      <c r="CR7" s="597">
        <v>3899185</v>
      </c>
      <c r="CS7" s="378"/>
      <c r="CT7" s="378"/>
      <c r="CU7" s="378"/>
      <c r="CV7" s="378"/>
      <c r="CW7" s="378"/>
      <c r="CX7" s="378"/>
      <c r="CY7" s="598"/>
      <c r="CZ7" s="599">
        <v>27.6</v>
      </c>
      <c r="DA7" s="599"/>
      <c r="DB7" s="599"/>
      <c r="DC7" s="599"/>
      <c r="DD7" s="608">
        <v>58773</v>
      </c>
      <c r="DE7" s="378"/>
      <c r="DF7" s="378"/>
      <c r="DG7" s="378"/>
      <c r="DH7" s="378"/>
      <c r="DI7" s="378"/>
      <c r="DJ7" s="378"/>
      <c r="DK7" s="378"/>
      <c r="DL7" s="378"/>
      <c r="DM7" s="378"/>
      <c r="DN7" s="378"/>
      <c r="DO7" s="378"/>
      <c r="DP7" s="598"/>
      <c r="DQ7" s="608">
        <v>1361016</v>
      </c>
      <c r="DR7" s="378"/>
      <c r="DS7" s="378"/>
      <c r="DT7" s="378"/>
      <c r="DU7" s="378"/>
      <c r="DV7" s="378"/>
      <c r="DW7" s="378"/>
      <c r="DX7" s="378"/>
      <c r="DY7" s="378"/>
      <c r="DZ7" s="378"/>
      <c r="EA7" s="378"/>
      <c r="EB7" s="378"/>
      <c r="EC7" s="609"/>
    </row>
    <row r="8" spans="2:143" ht="11.25" customHeight="1" x14ac:dyDescent="0.2">
      <c r="B8" s="602" t="s">
        <v>336</v>
      </c>
      <c r="C8" s="603"/>
      <c r="D8" s="603"/>
      <c r="E8" s="603"/>
      <c r="F8" s="603"/>
      <c r="G8" s="603"/>
      <c r="H8" s="603"/>
      <c r="I8" s="603"/>
      <c r="J8" s="603"/>
      <c r="K8" s="603"/>
      <c r="L8" s="603"/>
      <c r="M8" s="603"/>
      <c r="N8" s="603"/>
      <c r="O8" s="603"/>
      <c r="P8" s="603"/>
      <c r="Q8" s="604"/>
      <c r="R8" s="597">
        <v>10383</v>
      </c>
      <c r="S8" s="378"/>
      <c r="T8" s="378"/>
      <c r="U8" s="378"/>
      <c r="V8" s="378"/>
      <c r="W8" s="378"/>
      <c r="X8" s="378"/>
      <c r="Y8" s="598"/>
      <c r="Z8" s="599">
        <v>0.1</v>
      </c>
      <c r="AA8" s="599"/>
      <c r="AB8" s="599"/>
      <c r="AC8" s="599"/>
      <c r="AD8" s="600">
        <v>10383</v>
      </c>
      <c r="AE8" s="600"/>
      <c r="AF8" s="600"/>
      <c r="AG8" s="600"/>
      <c r="AH8" s="600"/>
      <c r="AI8" s="600"/>
      <c r="AJ8" s="600"/>
      <c r="AK8" s="600"/>
      <c r="AL8" s="605">
        <v>0.1</v>
      </c>
      <c r="AM8" s="384"/>
      <c r="AN8" s="384"/>
      <c r="AO8" s="606"/>
      <c r="AP8" s="602" t="s">
        <v>126</v>
      </c>
      <c r="AQ8" s="603"/>
      <c r="AR8" s="603"/>
      <c r="AS8" s="603"/>
      <c r="AT8" s="603"/>
      <c r="AU8" s="603"/>
      <c r="AV8" s="603"/>
      <c r="AW8" s="603"/>
      <c r="AX8" s="603"/>
      <c r="AY8" s="603"/>
      <c r="AZ8" s="603"/>
      <c r="BA8" s="603"/>
      <c r="BB8" s="603"/>
      <c r="BC8" s="603"/>
      <c r="BD8" s="603"/>
      <c r="BE8" s="603"/>
      <c r="BF8" s="604"/>
      <c r="BG8" s="597">
        <v>42625</v>
      </c>
      <c r="BH8" s="378"/>
      <c r="BI8" s="378"/>
      <c r="BJ8" s="378"/>
      <c r="BK8" s="378"/>
      <c r="BL8" s="378"/>
      <c r="BM8" s="378"/>
      <c r="BN8" s="598"/>
      <c r="BO8" s="599">
        <v>1.4</v>
      </c>
      <c r="BP8" s="599"/>
      <c r="BQ8" s="599"/>
      <c r="BR8" s="599"/>
      <c r="BS8" s="608" t="s">
        <v>211</v>
      </c>
      <c r="BT8" s="378"/>
      <c r="BU8" s="378"/>
      <c r="BV8" s="378"/>
      <c r="BW8" s="378"/>
      <c r="BX8" s="378"/>
      <c r="BY8" s="378"/>
      <c r="BZ8" s="378"/>
      <c r="CA8" s="378"/>
      <c r="CB8" s="609"/>
      <c r="CD8" s="602" t="s">
        <v>338</v>
      </c>
      <c r="CE8" s="603"/>
      <c r="CF8" s="603"/>
      <c r="CG8" s="603"/>
      <c r="CH8" s="603"/>
      <c r="CI8" s="603"/>
      <c r="CJ8" s="603"/>
      <c r="CK8" s="603"/>
      <c r="CL8" s="603"/>
      <c r="CM8" s="603"/>
      <c r="CN8" s="603"/>
      <c r="CO8" s="603"/>
      <c r="CP8" s="603"/>
      <c r="CQ8" s="604"/>
      <c r="CR8" s="597">
        <v>2859225</v>
      </c>
      <c r="CS8" s="378"/>
      <c r="CT8" s="378"/>
      <c r="CU8" s="378"/>
      <c r="CV8" s="378"/>
      <c r="CW8" s="378"/>
      <c r="CX8" s="378"/>
      <c r="CY8" s="598"/>
      <c r="CZ8" s="599">
        <v>20.3</v>
      </c>
      <c r="DA8" s="599"/>
      <c r="DB8" s="599"/>
      <c r="DC8" s="599"/>
      <c r="DD8" s="608">
        <v>42386</v>
      </c>
      <c r="DE8" s="378"/>
      <c r="DF8" s="378"/>
      <c r="DG8" s="378"/>
      <c r="DH8" s="378"/>
      <c r="DI8" s="378"/>
      <c r="DJ8" s="378"/>
      <c r="DK8" s="378"/>
      <c r="DL8" s="378"/>
      <c r="DM8" s="378"/>
      <c r="DN8" s="378"/>
      <c r="DO8" s="378"/>
      <c r="DP8" s="598"/>
      <c r="DQ8" s="608">
        <v>1672818</v>
      </c>
      <c r="DR8" s="378"/>
      <c r="DS8" s="378"/>
      <c r="DT8" s="378"/>
      <c r="DU8" s="378"/>
      <c r="DV8" s="378"/>
      <c r="DW8" s="378"/>
      <c r="DX8" s="378"/>
      <c r="DY8" s="378"/>
      <c r="DZ8" s="378"/>
      <c r="EA8" s="378"/>
      <c r="EB8" s="378"/>
      <c r="EC8" s="609"/>
    </row>
    <row r="9" spans="2:143" ht="11.25" customHeight="1" x14ac:dyDescent="0.2">
      <c r="B9" s="602" t="s">
        <v>339</v>
      </c>
      <c r="C9" s="603"/>
      <c r="D9" s="603"/>
      <c r="E9" s="603"/>
      <c r="F9" s="603"/>
      <c r="G9" s="603"/>
      <c r="H9" s="603"/>
      <c r="I9" s="603"/>
      <c r="J9" s="603"/>
      <c r="K9" s="603"/>
      <c r="L9" s="603"/>
      <c r="M9" s="603"/>
      <c r="N9" s="603"/>
      <c r="O9" s="603"/>
      <c r="P9" s="603"/>
      <c r="Q9" s="604"/>
      <c r="R9" s="597">
        <v>14089</v>
      </c>
      <c r="S9" s="378"/>
      <c r="T9" s="378"/>
      <c r="U9" s="378"/>
      <c r="V9" s="378"/>
      <c r="W9" s="378"/>
      <c r="X9" s="378"/>
      <c r="Y9" s="598"/>
      <c r="Z9" s="599">
        <v>0.1</v>
      </c>
      <c r="AA9" s="599"/>
      <c r="AB9" s="599"/>
      <c r="AC9" s="599"/>
      <c r="AD9" s="600">
        <v>14089</v>
      </c>
      <c r="AE9" s="600"/>
      <c r="AF9" s="600"/>
      <c r="AG9" s="600"/>
      <c r="AH9" s="600"/>
      <c r="AI9" s="600"/>
      <c r="AJ9" s="600"/>
      <c r="AK9" s="600"/>
      <c r="AL9" s="605">
        <v>0.2</v>
      </c>
      <c r="AM9" s="384"/>
      <c r="AN9" s="384"/>
      <c r="AO9" s="606"/>
      <c r="AP9" s="602" t="s">
        <v>341</v>
      </c>
      <c r="AQ9" s="603"/>
      <c r="AR9" s="603"/>
      <c r="AS9" s="603"/>
      <c r="AT9" s="603"/>
      <c r="AU9" s="603"/>
      <c r="AV9" s="603"/>
      <c r="AW9" s="603"/>
      <c r="AX9" s="603"/>
      <c r="AY9" s="603"/>
      <c r="AZ9" s="603"/>
      <c r="BA9" s="603"/>
      <c r="BB9" s="603"/>
      <c r="BC9" s="603"/>
      <c r="BD9" s="603"/>
      <c r="BE9" s="603"/>
      <c r="BF9" s="604"/>
      <c r="BG9" s="597">
        <v>1125531</v>
      </c>
      <c r="BH9" s="378"/>
      <c r="BI9" s="378"/>
      <c r="BJ9" s="378"/>
      <c r="BK9" s="378"/>
      <c r="BL9" s="378"/>
      <c r="BM9" s="378"/>
      <c r="BN9" s="598"/>
      <c r="BO9" s="599">
        <v>35.700000000000003</v>
      </c>
      <c r="BP9" s="599"/>
      <c r="BQ9" s="599"/>
      <c r="BR9" s="599"/>
      <c r="BS9" s="608" t="s">
        <v>211</v>
      </c>
      <c r="BT9" s="378"/>
      <c r="BU9" s="378"/>
      <c r="BV9" s="378"/>
      <c r="BW9" s="378"/>
      <c r="BX9" s="378"/>
      <c r="BY9" s="378"/>
      <c r="BZ9" s="378"/>
      <c r="CA9" s="378"/>
      <c r="CB9" s="609"/>
      <c r="CD9" s="602" t="s">
        <v>343</v>
      </c>
      <c r="CE9" s="603"/>
      <c r="CF9" s="603"/>
      <c r="CG9" s="603"/>
      <c r="CH9" s="603"/>
      <c r="CI9" s="603"/>
      <c r="CJ9" s="603"/>
      <c r="CK9" s="603"/>
      <c r="CL9" s="603"/>
      <c r="CM9" s="603"/>
      <c r="CN9" s="603"/>
      <c r="CO9" s="603"/>
      <c r="CP9" s="603"/>
      <c r="CQ9" s="604"/>
      <c r="CR9" s="597">
        <v>1601127</v>
      </c>
      <c r="CS9" s="378"/>
      <c r="CT9" s="378"/>
      <c r="CU9" s="378"/>
      <c r="CV9" s="378"/>
      <c r="CW9" s="378"/>
      <c r="CX9" s="378"/>
      <c r="CY9" s="598"/>
      <c r="CZ9" s="599">
        <v>11.4</v>
      </c>
      <c r="DA9" s="599"/>
      <c r="DB9" s="599"/>
      <c r="DC9" s="599"/>
      <c r="DD9" s="608">
        <v>147156</v>
      </c>
      <c r="DE9" s="378"/>
      <c r="DF9" s="378"/>
      <c r="DG9" s="378"/>
      <c r="DH9" s="378"/>
      <c r="DI9" s="378"/>
      <c r="DJ9" s="378"/>
      <c r="DK9" s="378"/>
      <c r="DL9" s="378"/>
      <c r="DM9" s="378"/>
      <c r="DN9" s="378"/>
      <c r="DO9" s="378"/>
      <c r="DP9" s="598"/>
      <c r="DQ9" s="608">
        <v>1383802</v>
      </c>
      <c r="DR9" s="378"/>
      <c r="DS9" s="378"/>
      <c r="DT9" s="378"/>
      <c r="DU9" s="378"/>
      <c r="DV9" s="378"/>
      <c r="DW9" s="378"/>
      <c r="DX9" s="378"/>
      <c r="DY9" s="378"/>
      <c r="DZ9" s="378"/>
      <c r="EA9" s="378"/>
      <c r="EB9" s="378"/>
      <c r="EC9" s="609"/>
    </row>
    <row r="10" spans="2:143" ht="11.25" customHeight="1" x14ac:dyDescent="0.2">
      <c r="B10" s="602" t="s">
        <v>132</v>
      </c>
      <c r="C10" s="603"/>
      <c r="D10" s="603"/>
      <c r="E10" s="603"/>
      <c r="F10" s="603"/>
      <c r="G10" s="603"/>
      <c r="H10" s="603"/>
      <c r="I10" s="603"/>
      <c r="J10" s="603"/>
      <c r="K10" s="603"/>
      <c r="L10" s="603"/>
      <c r="M10" s="603"/>
      <c r="N10" s="603"/>
      <c r="O10" s="603"/>
      <c r="P10" s="603"/>
      <c r="Q10" s="604"/>
      <c r="R10" s="597" t="s">
        <v>211</v>
      </c>
      <c r="S10" s="378"/>
      <c r="T10" s="378"/>
      <c r="U10" s="378"/>
      <c r="V10" s="378"/>
      <c r="W10" s="378"/>
      <c r="X10" s="378"/>
      <c r="Y10" s="598"/>
      <c r="Z10" s="599" t="s">
        <v>211</v>
      </c>
      <c r="AA10" s="599"/>
      <c r="AB10" s="599"/>
      <c r="AC10" s="599"/>
      <c r="AD10" s="600" t="s">
        <v>211</v>
      </c>
      <c r="AE10" s="600"/>
      <c r="AF10" s="600"/>
      <c r="AG10" s="600"/>
      <c r="AH10" s="600"/>
      <c r="AI10" s="600"/>
      <c r="AJ10" s="600"/>
      <c r="AK10" s="600"/>
      <c r="AL10" s="605" t="s">
        <v>211</v>
      </c>
      <c r="AM10" s="384"/>
      <c r="AN10" s="384"/>
      <c r="AO10" s="606"/>
      <c r="AP10" s="602" t="s">
        <v>200</v>
      </c>
      <c r="AQ10" s="603"/>
      <c r="AR10" s="603"/>
      <c r="AS10" s="603"/>
      <c r="AT10" s="603"/>
      <c r="AU10" s="603"/>
      <c r="AV10" s="603"/>
      <c r="AW10" s="603"/>
      <c r="AX10" s="603"/>
      <c r="AY10" s="603"/>
      <c r="AZ10" s="603"/>
      <c r="BA10" s="603"/>
      <c r="BB10" s="603"/>
      <c r="BC10" s="603"/>
      <c r="BD10" s="603"/>
      <c r="BE10" s="603"/>
      <c r="BF10" s="604"/>
      <c r="BG10" s="597">
        <v>72152</v>
      </c>
      <c r="BH10" s="378"/>
      <c r="BI10" s="378"/>
      <c r="BJ10" s="378"/>
      <c r="BK10" s="378"/>
      <c r="BL10" s="378"/>
      <c r="BM10" s="378"/>
      <c r="BN10" s="598"/>
      <c r="BO10" s="599">
        <v>2.2999999999999998</v>
      </c>
      <c r="BP10" s="599"/>
      <c r="BQ10" s="599"/>
      <c r="BR10" s="599"/>
      <c r="BS10" s="608" t="s">
        <v>211</v>
      </c>
      <c r="BT10" s="378"/>
      <c r="BU10" s="378"/>
      <c r="BV10" s="378"/>
      <c r="BW10" s="378"/>
      <c r="BX10" s="378"/>
      <c r="BY10" s="378"/>
      <c r="BZ10" s="378"/>
      <c r="CA10" s="378"/>
      <c r="CB10" s="609"/>
      <c r="CD10" s="602" t="s">
        <v>46</v>
      </c>
      <c r="CE10" s="603"/>
      <c r="CF10" s="603"/>
      <c r="CG10" s="603"/>
      <c r="CH10" s="603"/>
      <c r="CI10" s="603"/>
      <c r="CJ10" s="603"/>
      <c r="CK10" s="603"/>
      <c r="CL10" s="603"/>
      <c r="CM10" s="603"/>
      <c r="CN10" s="603"/>
      <c r="CO10" s="603"/>
      <c r="CP10" s="603"/>
      <c r="CQ10" s="604"/>
      <c r="CR10" s="597">
        <v>4764</v>
      </c>
      <c r="CS10" s="378"/>
      <c r="CT10" s="378"/>
      <c r="CU10" s="378"/>
      <c r="CV10" s="378"/>
      <c r="CW10" s="378"/>
      <c r="CX10" s="378"/>
      <c r="CY10" s="598"/>
      <c r="CZ10" s="599">
        <v>0</v>
      </c>
      <c r="DA10" s="599"/>
      <c r="DB10" s="599"/>
      <c r="DC10" s="599"/>
      <c r="DD10" s="608" t="s">
        <v>211</v>
      </c>
      <c r="DE10" s="378"/>
      <c r="DF10" s="378"/>
      <c r="DG10" s="378"/>
      <c r="DH10" s="378"/>
      <c r="DI10" s="378"/>
      <c r="DJ10" s="378"/>
      <c r="DK10" s="378"/>
      <c r="DL10" s="378"/>
      <c r="DM10" s="378"/>
      <c r="DN10" s="378"/>
      <c r="DO10" s="378"/>
      <c r="DP10" s="598"/>
      <c r="DQ10" s="608">
        <v>4764</v>
      </c>
      <c r="DR10" s="378"/>
      <c r="DS10" s="378"/>
      <c r="DT10" s="378"/>
      <c r="DU10" s="378"/>
      <c r="DV10" s="378"/>
      <c r="DW10" s="378"/>
      <c r="DX10" s="378"/>
      <c r="DY10" s="378"/>
      <c r="DZ10" s="378"/>
      <c r="EA10" s="378"/>
      <c r="EB10" s="378"/>
      <c r="EC10" s="609"/>
    </row>
    <row r="11" spans="2:143" ht="11.25" customHeight="1" x14ac:dyDescent="0.2">
      <c r="B11" s="602" t="s">
        <v>105</v>
      </c>
      <c r="C11" s="603"/>
      <c r="D11" s="603"/>
      <c r="E11" s="603"/>
      <c r="F11" s="603"/>
      <c r="G11" s="603"/>
      <c r="H11" s="603"/>
      <c r="I11" s="603"/>
      <c r="J11" s="603"/>
      <c r="K11" s="603"/>
      <c r="L11" s="603"/>
      <c r="M11" s="603"/>
      <c r="N11" s="603"/>
      <c r="O11" s="603"/>
      <c r="P11" s="603"/>
      <c r="Q11" s="604"/>
      <c r="R11" s="597">
        <v>548533</v>
      </c>
      <c r="S11" s="378"/>
      <c r="T11" s="378"/>
      <c r="U11" s="378"/>
      <c r="V11" s="378"/>
      <c r="W11" s="378"/>
      <c r="X11" s="378"/>
      <c r="Y11" s="598"/>
      <c r="Z11" s="605">
        <v>3.7</v>
      </c>
      <c r="AA11" s="384"/>
      <c r="AB11" s="384"/>
      <c r="AC11" s="610"/>
      <c r="AD11" s="608">
        <v>548533</v>
      </c>
      <c r="AE11" s="378"/>
      <c r="AF11" s="378"/>
      <c r="AG11" s="378"/>
      <c r="AH11" s="378"/>
      <c r="AI11" s="378"/>
      <c r="AJ11" s="378"/>
      <c r="AK11" s="598"/>
      <c r="AL11" s="605">
        <v>7.7</v>
      </c>
      <c r="AM11" s="384"/>
      <c r="AN11" s="384"/>
      <c r="AO11" s="606"/>
      <c r="AP11" s="602" t="s">
        <v>345</v>
      </c>
      <c r="AQ11" s="603"/>
      <c r="AR11" s="603"/>
      <c r="AS11" s="603"/>
      <c r="AT11" s="603"/>
      <c r="AU11" s="603"/>
      <c r="AV11" s="603"/>
      <c r="AW11" s="603"/>
      <c r="AX11" s="603"/>
      <c r="AY11" s="603"/>
      <c r="AZ11" s="603"/>
      <c r="BA11" s="603"/>
      <c r="BB11" s="603"/>
      <c r="BC11" s="603"/>
      <c r="BD11" s="603"/>
      <c r="BE11" s="603"/>
      <c r="BF11" s="604"/>
      <c r="BG11" s="597">
        <v>163619</v>
      </c>
      <c r="BH11" s="378"/>
      <c r="BI11" s="378"/>
      <c r="BJ11" s="378"/>
      <c r="BK11" s="378"/>
      <c r="BL11" s="378"/>
      <c r="BM11" s="378"/>
      <c r="BN11" s="598"/>
      <c r="BO11" s="599">
        <v>5.2</v>
      </c>
      <c r="BP11" s="599"/>
      <c r="BQ11" s="599"/>
      <c r="BR11" s="599"/>
      <c r="BS11" s="608">
        <v>17899</v>
      </c>
      <c r="BT11" s="378"/>
      <c r="BU11" s="378"/>
      <c r="BV11" s="378"/>
      <c r="BW11" s="378"/>
      <c r="BX11" s="378"/>
      <c r="BY11" s="378"/>
      <c r="BZ11" s="378"/>
      <c r="CA11" s="378"/>
      <c r="CB11" s="609"/>
      <c r="CD11" s="602" t="s">
        <v>348</v>
      </c>
      <c r="CE11" s="603"/>
      <c r="CF11" s="603"/>
      <c r="CG11" s="603"/>
      <c r="CH11" s="603"/>
      <c r="CI11" s="603"/>
      <c r="CJ11" s="603"/>
      <c r="CK11" s="603"/>
      <c r="CL11" s="603"/>
      <c r="CM11" s="603"/>
      <c r="CN11" s="603"/>
      <c r="CO11" s="603"/>
      <c r="CP11" s="603"/>
      <c r="CQ11" s="604"/>
      <c r="CR11" s="597">
        <v>229310</v>
      </c>
      <c r="CS11" s="378"/>
      <c r="CT11" s="378"/>
      <c r="CU11" s="378"/>
      <c r="CV11" s="378"/>
      <c r="CW11" s="378"/>
      <c r="CX11" s="378"/>
      <c r="CY11" s="598"/>
      <c r="CZ11" s="599">
        <v>1.6</v>
      </c>
      <c r="DA11" s="599"/>
      <c r="DB11" s="599"/>
      <c r="DC11" s="599"/>
      <c r="DD11" s="608">
        <v>76123</v>
      </c>
      <c r="DE11" s="378"/>
      <c r="DF11" s="378"/>
      <c r="DG11" s="378"/>
      <c r="DH11" s="378"/>
      <c r="DI11" s="378"/>
      <c r="DJ11" s="378"/>
      <c r="DK11" s="378"/>
      <c r="DL11" s="378"/>
      <c r="DM11" s="378"/>
      <c r="DN11" s="378"/>
      <c r="DO11" s="378"/>
      <c r="DP11" s="598"/>
      <c r="DQ11" s="608">
        <v>157917</v>
      </c>
      <c r="DR11" s="378"/>
      <c r="DS11" s="378"/>
      <c r="DT11" s="378"/>
      <c r="DU11" s="378"/>
      <c r="DV11" s="378"/>
      <c r="DW11" s="378"/>
      <c r="DX11" s="378"/>
      <c r="DY11" s="378"/>
      <c r="DZ11" s="378"/>
      <c r="EA11" s="378"/>
      <c r="EB11" s="378"/>
      <c r="EC11" s="609"/>
    </row>
    <row r="12" spans="2:143" ht="11.25" customHeight="1" x14ac:dyDescent="0.2">
      <c r="B12" s="602" t="s">
        <v>151</v>
      </c>
      <c r="C12" s="603"/>
      <c r="D12" s="603"/>
      <c r="E12" s="603"/>
      <c r="F12" s="603"/>
      <c r="G12" s="603"/>
      <c r="H12" s="603"/>
      <c r="I12" s="603"/>
      <c r="J12" s="603"/>
      <c r="K12" s="603"/>
      <c r="L12" s="603"/>
      <c r="M12" s="603"/>
      <c r="N12" s="603"/>
      <c r="O12" s="603"/>
      <c r="P12" s="603"/>
      <c r="Q12" s="604"/>
      <c r="R12" s="597">
        <v>97129</v>
      </c>
      <c r="S12" s="378"/>
      <c r="T12" s="378"/>
      <c r="U12" s="378"/>
      <c r="V12" s="378"/>
      <c r="W12" s="378"/>
      <c r="X12" s="378"/>
      <c r="Y12" s="598"/>
      <c r="Z12" s="599">
        <v>0.7</v>
      </c>
      <c r="AA12" s="599"/>
      <c r="AB12" s="599"/>
      <c r="AC12" s="599"/>
      <c r="AD12" s="600">
        <v>97129</v>
      </c>
      <c r="AE12" s="600"/>
      <c r="AF12" s="600"/>
      <c r="AG12" s="600"/>
      <c r="AH12" s="600"/>
      <c r="AI12" s="600"/>
      <c r="AJ12" s="600"/>
      <c r="AK12" s="600"/>
      <c r="AL12" s="605">
        <v>1.4</v>
      </c>
      <c r="AM12" s="384"/>
      <c r="AN12" s="384"/>
      <c r="AO12" s="606"/>
      <c r="AP12" s="602" t="s">
        <v>349</v>
      </c>
      <c r="AQ12" s="603"/>
      <c r="AR12" s="603"/>
      <c r="AS12" s="603"/>
      <c r="AT12" s="603"/>
      <c r="AU12" s="603"/>
      <c r="AV12" s="603"/>
      <c r="AW12" s="603"/>
      <c r="AX12" s="603"/>
      <c r="AY12" s="603"/>
      <c r="AZ12" s="603"/>
      <c r="BA12" s="603"/>
      <c r="BB12" s="603"/>
      <c r="BC12" s="603"/>
      <c r="BD12" s="603"/>
      <c r="BE12" s="603"/>
      <c r="BF12" s="604"/>
      <c r="BG12" s="597">
        <v>1524190</v>
      </c>
      <c r="BH12" s="378"/>
      <c r="BI12" s="378"/>
      <c r="BJ12" s="378"/>
      <c r="BK12" s="378"/>
      <c r="BL12" s="378"/>
      <c r="BM12" s="378"/>
      <c r="BN12" s="598"/>
      <c r="BO12" s="599">
        <v>48.3</v>
      </c>
      <c r="BP12" s="599"/>
      <c r="BQ12" s="599"/>
      <c r="BR12" s="599"/>
      <c r="BS12" s="608" t="s">
        <v>211</v>
      </c>
      <c r="BT12" s="378"/>
      <c r="BU12" s="378"/>
      <c r="BV12" s="378"/>
      <c r="BW12" s="378"/>
      <c r="BX12" s="378"/>
      <c r="BY12" s="378"/>
      <c r="BZ12" s="378"/>
      <c r="CA12" s="378"/>
      <c r="CB12" s="609"/>
      <c r="CD12" s="602" t="s">
        <v>90</v>
      </c>
      <c r="CE12" s="603"/>
      <c r="CF12" s="603"/>
      <c r="CG12" s="603"/>
      <c r="CH12" s="603"/>
      <c r="CI12" s="603"/>
      <c r="CJ12" s="603"/>
      <c r="CK12" s="603"/>
      <c r="CL12" s="603"/>
      <c r="CM12" s="603"/>
      <c r="CN12" s="603"/>
      <c r="CO12" s="603"/>
      <c r="CP12" s="603"/>
      <c r="CQ12" s="604"/>
      <c r="CR12" s="597">
        <v>344069</v>
      </c>
      <c r="CS12" s="378"/>
      <c r="CT12" s="378"/>
      <c r="CU12" s="378"/>
      <c r="CV12" s="378"/>
      <c r="CW12" s="378"/>
      <c r="CX12" s="378"/>
      <c r="CY12" s="598"/>
      <c r="CZ12" s="599">
        <v>2.4</v>
      </c>
      <c r="DA12" s="599"/>
      <c r="DB12" s="599"/>
      <c r="DC12" s="599"/>
      <c r="DD12" s="608">
        <v>10353</v>
      </c>
      <c r="DE12" s="378"/>
      <c r="DF12" s="378"/>
      <c r="DG12" s="378"/>
      <c r="DH12" s="378"/>
      <c r="DI12" s="378"/>
      <c r="DJ12" s="378"/>
      <c r="DK12" s="378"/>
      <c r="DL12" s="378"/>
      <c r="DM12" s="378"/>
      <c r="DN12" s="378"/>
      <c r="DO12" s="378"/>
      <c r="DP12" s="598"/>
      <c r="DQ12" s="608">
        <v>338110</v>
      </c>
      <c r="DR12" s="378"/>
      <c r="DS12" s="378"/>
      <c r="DT12" s="378"/>
      <c r="DU12" s="378"/>
      <c r="DV12" s="378"/>
      <c r="DW12" s="378"/>
      <c r="DX12" s="378"/>
      <c r="DY12" s="378"/>
      <c r="DZ12" s="378"/>
      <c r="EA12" s="378"/>
      <c r="EB12" s="378"/>
      <c r="EC12" s="609"/>
    </row>
    <row r="13" spans="2:143" ht="11.25" customHeight="1" x14ac:dyDescent="0.2">
      <c r="B13" s="602" t="s">
        <v>350</v>
      </c>
      <c r="C13" s="603"/>
      <c r="D13" s="603"/>
      <c r="E13" s="603"/>
      <c r="F13" s="603"/>
      <c r="G13" s="603"/>
      <c r="H13" s="603"/>
      <c r="I13" s="603"/>
      <c r="J13" s="603"/>
      <c r="K13" s="603"/>
      <c r="L13" s="603"/>
      <c r="M13" s="603"/>
      <c r="N13" s="603"/>
      <c r="O13" s="603"/>
      <c r="P13" s="603"/>
      <c r="Q13" s="604"/>
      <c r="R13" s="597" t="s">
        <v>211</v>
      </c>
      <c r="S13" s="378"/>
      <c r="T13" s="378"/>
      <c r="U13" s="378"/>
      <c r="V13" s="378"/>
      <c r="W13" s="378"/>
      <c r="X13" s="378"/>
      <c r="Y13" s="598"/>
      <c r="Z13" s="599" t="s">
        <v>211</v>
      </c>
      <c r="AA13" s="599"/>
      <c r="AB13" s="599"/>
      <c r="AC13" s="599"/>
      <c r="AD13" s="600" t="s">
        <v>211</v>
      </c>
      <c r="AE13" s="600"/>
      <c r="AF13" s="600"/>
      <c r="AG13" s="600"/>
      <c r="AH13" s="600"/>
      <c r="AI13" s="600"/>
      <c r="AJ13" s="600"/>
      <c r="AK13" s="600"/>
      <c r="AL13" s="605" t="s">
        <v>211</v>
      </c>
      <c r="AM13" s="384"/>
      <c r="AN13" s="384"/>
      <c r="AO13" s="606"/>
      <c r="AP13" s="602" t="s">
        <v>351</v>
      </c>
      <c r="AQ13" s="603"/>
      <c r="AR13" s="603"/>
      <c r="AS13" s="603"/>
      <c r="AT13" s="603"/>
      <c r="AU13" s="603"/>
      <c r="AV13" s="603"/>
      <c r="AW13" s="603"/>
      <c r="AX13" s="603"/>
      <c r="AY13" s="603"/>
      <c r="AZ13" s="603"/>
      <c r="BA13" s="603"/>
      <c r="BB13" s="603"/>
      <c r="BC13" s="603"/>
      <c r="BD13" s="603"/>
      <c r="BE13" s="603"/>
      <c r="BF13" s="604"/>
      <c r="BG13" s="597">
        <v>1521141</v>
      </c>
      <c r="BH13" s="378"/>
      <c r="BI13" s="378"/>
      <c r="BJ13" s="378"/>
      <c r="BK13" s="378"/>
      <c r="BL13" s="378"/>
      <c r="BM13" s="378"/>
      <c r="BN13" s="598"/>
      <c r="BO13" s="599">
        <v>48.3</v>
      </c>
      <c r="BP13" s="599"/>
      <c r="BQ13" s="599"/>
      <c r="BR13" s="599"/>
      <c r="BS13" s="608" t="s">
        <v>211</v>
      </c>
      <c r="BT13" s="378"/>
      <c r="BU13" s="378"/>
      <c r="BV13" s="378"/>
      <c r="BW13" s="378"/>
      <c r="BX13" s="378"/>
      <c r="BY13" s="378"/>
      <c r="BZ13" s="378"/>
      <c r="CA13" s="378"/>
      <c r="CB13" s="609"/>
      <c r="CD13" s="602" t="s">
        <v>353</v>
      </c>
      <c r="CE13" s="603"/>
      <c r="CF13" s="603"/>
      <c r="CG13" s="603"/>
      <c r="CH13" s="603"/>
      <c r="CI13" s="603"/>
      <c r="CJ13" s="603"/>
      <c r="CK13" s="603"/>
      <c r="CL13" s="603"/>
      <c r="CM13" s="603"/>
      <c r="CN13" s="603"/>
      <c r="CO13" s="603"/>
      <c r="CP13" s="603"/>
      <c r="CQ13" s="604"/>
      <c r="CR13" s="597">
        <v>1291414</v>
      </c>
      <c r="CS13" s="378"/>
      <c r="CT13" s="378"/>
      <c r="CU13" s="378"/>
      <c r="CV13" s="378"/>
      <c r="CW13" s="378"/>
      <c r="CX13" s="378"/>
      <c r="CY13" s="598"/>
      <c r="CZ13" s="599">
        <v>9.1999999999999993</v>
      </c>
      <c r="DA13" s="599"/>
      <c r="DB13" s="599"/>
      <c r="DC13" s="599"/>
      <c r="DD13" s="608">
        <v>734679</v>
      </c>
      <c r="DE13" s="378"/>
      <c r="DF13" s="378"/>
      <c r="DG13" s="378"/>
      <c r="DH13" s="378"/>
      <c r="DI13" s="378"/>
      <c r="DJ13" s="378"/>
      <c r="DK13" s="378"/>
      <c r="DL13" s="378"/>
      <c r="DM13" s="378"/>
      <c r="DN13" s="378"/>
      <c r="DO13" s="378"/>
      <c r="DP13" s="598"/>
      <c r="DQ13" s="608">
        <v>676937</v>
      </c>
      <c r="DR13" s="378"/>
      <c r="DS13" s="378"/>
      <c r="DT13" s="378"/>
      <c r="DU13" s="378"/>
      <c r="DV13" s="378"/>
      <c r="DW13" s="378"/>
      <c r="DX13" s="378"/>
      <c r="DY13" s="378"/>
      <c r="DZ13" s="378"/>
      <c r="EA13" s="378"/>
      <c r="EB13" s="378"/>
      <c r="EC13" s="609"/>
    </row>
    <row r="14" spans="2:143" ht="11.25" customHeight="1" x14ac:dyDescent="0.2">
      <c r="B14" s="602" t="s">
        <v>354</v>
      </c>
      <c r="C14" s="603"/>
      <c r="D14" s="603"/>
      <c r="E14" s="603"/>
      <c r="F14" s="603"/>
      <c r="G14" s="603"/>
      <c r="H14" s="603"/>
      <c r="I14" s="603"/>
      <c r="J14" s="603"/>
      <c r="K14" s="603"/>
      <c r="L14" s="603"/>
      <c r="M14" s="603"/>
      <c r="N14" s="603"/>
      <c r="O14" s="603"/>
      <c r="P14" s="603"/>
      <c r="Q14" s="604"/>
      <c r="R14" s="597" t="s">
        <v>211</v>
      </c>
      <c r="S14" s="378"/>
      <c r="T14" s="378"/>
      <c r="U14" s="378"/>
      <c r="V14" s="378"/>
      <c r="W14" s="378"/>
      <c r="X14" s="378"/>
      <c r="Y14" s="598"/>
      <c r="Z14" s="599" t="s">
        <v>211</v>
      </c>
      <c r="AA14" s="599"/>
      <c r="AB14" s="599"/>
      <c r="AC14" s="599"/>
      <c r="AD14" s="600" t="s">
        <v>211</v>
      </c>
      <c r="AE14" s="600"/>
      <c r="AF14" s="600"/>
      <c r="AG14" s="600"/>
      <c r="AH14" s="600"/>
      <c r="AI14" s="600"/>
      <c r="AJ14" s="600"/>
      <c r="AK14" s="600"/>
      <c r="AL14" s="605" t="s">
        <v>211</v>
      </c>
      <c r="AM14" s="384"/>
      <c r="AN14" s="384"/>
      <c r="AO14" s="606"/>
      <c r="AP14" s="602" t="s">
        <v>230</v>
      </c>
      <c r="AQ14" s="603"/>
      <c r="AR14" s="603"/>
      <c r="AS14" s="603"/>
      <c r="AT14" s="603"/>
      <c r="AU14" s="603"/>
      <c r="AV14" s="603"/>
      <c r="AW14" s="603"/>
      <c r="AX14" s="603"/>
      <c r="AY14" s="603"/>
      <c r="AZ14" s="603"/>
      <c r="BA14" s="603"/>
      <c r="BB14" s="603"/>
      <c r="BC14" s="603"/>
      <c r="BD14" s="603"/>
      <c r="BE14" s="603"/>
      <c r="BF14" s="604"/>
      <c r="BG14" s="597">
        <v>76894</v>
      </c>
      <c r="BH14" s="378"/>
      <c r="BI14" s="378"/>
      <c r="BJ14" s="378"/>
      <c r="BK14" s="378"/>
      <c r="BL14" s="378"/>
      <c r="BM14" s="378"/>
      <c r="BN14" s="598"/>
      <c r="BO14" s="599">
        <v>2.4</v>
      </c>
      <c r="BP14" s="599"/>
      <c r="BQ14" s="599"/>
      <c r="BR14" s="599"/>
      <c r="BS14" s="608" t="s">
        <v>211</v>
      </c>
      <c r="BT14" s="378"/>
      <c r="BU14" s="378"/>
      <c r="BV14" s="378"/>
      <c r="BW14" s="378"/>
      <c r="BX14" s="378"/>
      <c r="BY14" s="378"/>
      <c r="BZ14" s="378"/>
      <c r="CA14" s="378"/>
      <c r="CB14" s="609"/>
      <c r="CD14" s="602" t="s">
        <v>356</v>
      </c>
      <c r="CE14" s="603"/>
      <c r="CF14" s="603"/>
      <c r="CG14" s="603"/>
      <c r="CH14" s="603"/>
      <c r="CI14" s="603"/>
      <c r="CJ14" s="603"/>
      <c r="CK14" s="603"/>
      <c r="CL14" s="603"/>
      <c r="CM14" s="603"/>
      <c r="CN14" s="603"/>
      <c r="CO14" s="603"/>
      <c r="CP14" s="603"/>
      <c r="CQ14" s="604"/>
      <c r="CR14" s="597">
        <v>699453</v>
      </c>
      <c r="CS14" s="378"/>
      <c r="CT14" s="378"/>
      <c r="CU14" s="378"/>
      <c r="CV14" s="378"/>
      <c r="CW14" s="378"/>
      <c r="CX14" s="378"/>
      <c r="CY14" s="598"/>
      <c r="CZ14" s="599">
        <v>5</v>
      </c>
      <c r="DA14" s="599"/>
      <c r="DB14" s="599"/>
      <c r="DC14" s="599"/>
      <c r="DD14" s="608">
        <v>118986</v>
      </c>
      <c r="DE14" s="378"/>
      <c r="DF14" s="378"/>
      <c r="DG14" s="378"/>
      <c r="DH14" s="378"/>
      <c r="DI14" s="378"/>
      <c r="DJ14" s="378"/>
      <c r="DK14" s="378"/>
      <c r="DL14" s="378"/>
      <c r="DM14" s="378"/>
      <c r="DN14" s="378"/>
      <c r="DO14" s="378"/>
      <c r="DP14" s="598"/>
      <c r="DQ14" s="608">
        <v>574846</v>
      </c>
      <c r="DR14" s="378"/>
      <c r="DS14" s="378"/>
      <c r="DT14" s="378"/>
      <c r="DU14" s="378"/>
      <c r="DV14" s="378"/>
      <c r="DW14" s="378"/>
      <c r="DX14" s="378"/>
      <c r="DY14" s="378"/>
      <c r="DZ14" s="378"/>
      <c r="EA14" s="378"/>
      <c r="EB14" s="378"/>
      <c r="EC14" s="609"/>
    </row>
    <row r="15" spans="2:143" ht="11.25" customHeight="1" x14ac:dyDescent="0.2">
      <c r="B15" s="602" t="s">
        <v>324</v>
      </c>
      <c r="C15" s="603"/>
      <c r="D15" s="603"/>
      <c r="E15" s="603"/>
      <c r="F15" s="603"/>
      <c r="G15" s="603"/>
      <c r="H15" s="603"/>
      <c r="I15" s="603"/>
      <c r="J15" s="603"/>
      <c r="K15" s="603"/>
      <c r="L15" s="603"/>
      <c r="M15" s="603"/>
      <c r="N15" s="603"/>
      <c r="O15" s="603"/>
      <c r="P15" s="603"/>
      <c r="Q15" s="604"/>
      <c r="R15" s="597" t="s">
        <v>211</v>
      </c>
      <c r="S15" s="378"/>
      <c r="T15" s="378"/>
      <c r="U15" s="378"/>
      <c r="V15" s="378"/>
      <c r="W15" s="378"/>
      <c r="X15" s="378"/>
      <c r="Y15" s="598"/>
      <c r="Z15" s="599" t="s">
        <v>211</v>
      </c>
      <c r="AA15" s="599"/>
      <c r="AB15" s="599"/>
      <c r="AC15" s="599"/>
      <c r="AD15" s="600" t="s">
        <v>211</v>
      </c>
      <c r="AE15" s="600"/>
      <c r="AF15" s="600"/>
      <c r="AG15" s="600"/>
      <c r="AH15" s="600"/>
      <c r="AI15" s="600"/>
      <c r="AJ15" s="600"/>
      <c r="AK15" s="600"/>
      <c r="AL15" s="605" t="s">
        <v>211</v>
      </c>
      <c r="AM15" s="384"/>
      <c r="AN15" s="384"/>
      <c r="AO15" s="606"/>
      <c r="AP15" s="602" t="s">
        <v>357</v>
      </c>
      <c r="AQ15" s="603"/>
      <c r="AR15" s="603"/>
      <c r="AS15" s="603"/>
      <c r="AT15" s="603"/>
      <c r="AU15" s="603"/>
      <c r="AV15" s="603"/>
      <c r="AW15" s="603"/>
      <c r="AX15" s="603"/>
      <c r="AY15" s="603"/>
      <c r="AZ15" s="603"/>
      <c r="BA15" s="603"/>
      <c r="BB15" s="603"/>
      <c r="BC15" s="603"/>
      <c r="BD15" s="603"/>
      <c r="BE15" s="603"/>
      <c r="BF15" s="604"/>
      <c r="BG15" s="597">
        <v>141771</v>
      </c>
      <c r="BH15" s="378"/>
      <c r="BI15" s="378"/>
      <c r="BJ15" s="378"/>
      <c r="BK15" s="378"/>
      <c r="BL15" s="378"/>
      <c r="BM15" s="378"/>
      <c r="BN15" s="598"/>
      <c r="BO15" s="599">
        <v>4.5</v>
      </c>
      <c r="BP15" s="599"/>
      <c r="BQ15" s="599"/>
      <c r="BR15" s="599"/>
      <c r="BS15" s="608" t="s">
        <v>211</v>
      </c>
      <c r="BT15" s="378"/>
      <c r="BU15" s="378"/>
      <c r="BV15" s="378"/>
      <c r="BW15" s="378"/>
      <c r="BX15" s="378"/>
      <c r="BY15" s="378"/>
      <c r="BZ15" s="378"/>
      <c r="CA15" s="378"/>
      <c r="CB15" s="609"/>
      <c r="CD15" s="602" t="s">
        <v>358</v>
      </c>
      <c r="CE15" s="603"/>
      <c r="CF15" s="603"/>
      <c r="CG15" s="603"/>
      <c r="CH15" s="603"/>
      <c r="CI15" s="603"/>
      <c r="CJ15" s="603"/>
      <c r="CK15" s="603"/>
      <c r="CL15" s="603"/>
      <c r="CM15" s="603"/>
      <c r="CN15" s="603"/>
      <c r="CO15" s="603"/>
      <c r="CP15" s="603"/>
      <c r="CQ15" s="604"/>
      <c r="CR15" s="597">
        <v>1181410</v>
      </c>
      <c r="CS15" s="378"/>
      <c r="CT15" s="378"/>
      <c r="CU15" s="378"/>
      <c r="CV15" s="378"/>
      <c r="CW15" s="378"/>
      <c r="CX15" s="378"/>
      <c r="CY15" s="598"/>
      <c r="CZ15" s="599">
        <v>8.4</v>
      </c>
      <c r="DA15" s="599"/>
      <c r="DB15" s="599"/>
      <c r="DC15" s="599"/>
      <c r="DD15" s="608">
        <v>288758</v>
      </c>
      <c r="DE15" s="378"/>
      <c r="DF15" s="378"/>
      <c r="DG15" s="378"/>
      <c r="DH15" s="378"/>
      <c r="DI15" s="378"/>
      <c r="DJ15" s="378"/>
      <c r="DK15" s="378"/>
      <c r="DL15" s="378"/>
      <c r="DM15" s="378"/>
      <c r="DN15" s="378"/>
      <c r="DO15" s="378"/>
      <c r="DP15" s="598"/>
      <c r="DQ15" s="608">
        <v>826005</v>
      </c>
      <c r="DR15" s="378"/>
      <c r="DS15" s="378"/>
      <c r="DT15" s="378"/>
      <c r="DU15" s="378"/>
      <c r="DV15" s="378"/>
      <c r="DW15" s="378"/>
      <c r="DX15" s="378"/>
      <c r="DY15" s="378"/>
      <c r="DZ15" s="378"/>
      <c r="EA15" s="378"/>
      <c r="EB15" s="378"/>
      <c r="EC15" s="609"/>
    </row>
    <row r="16" spans="2:143" ht="11.25" customHeight="1" x14ac:dyDescent="0.2">
      <c r="B16" s="602" t="s">
        <v>359</v>
      </c>
      <c r="C16" s="603"/>
      <c r="D16" s="603"/>
      <c r="E16" s="603"/>
      <c r="F16" s="603"/>
      <c r="G16" s="603"/>
      <c r="H16" s="603"/>
      <c r="I16" s="603"/>
      <c r="J16" s="603"/>
      <c r="K16" s="603"/>
      <c r="L16" s="603"/>
      <c r="M16" s="603"/>
      <c r="N16" s="603"/>
      <c r="O16" s="603"/>
      <c r="P16" s="603"/>
      <c r="Q16" s="604"/>
      <c r="R16" s="597">
        <v>9510</v>
      </c>
      <c r="S16" s="378"/>
      <c r="T16" s="378"/>
      <c r="U16" s="378"/>
      <c r="V16" s="378"/>
      <c r="W16" s="378"/>
      <c r="X16" s="378"/>
      <c r="Y16" s="598"/>
      <c r="Z16" s="599">
        <v>0.1</v>
      </c>
      <c r="AA16" s="599"/>
      <c r="AB16" s="599"/>
      <c r="AC16" s="599"/>
      <c r="AD16" s="600">
        <v>9510</v>
      </c>
      <c r="AE16" s="600"/>
      <c r="AF16" s="600"/>
      <c r="AG16" s="600"/>
      <c r="AH16" s="600"/>
      <c r="AI16" s="600"/>
      <c r="AJ16" s="600"/>
      <c r="AK16" s="600"/>
      <c r="AL16" s="605">
        <v>0.1</v>
      </c>
      <c r="AM16" s="384"/>
      <c r="AN16" s="384"/>
      <c r="AO16" s="606"/>
      <c r="AP16" s="602" t="s">
        <v>360</v>
      </c>
      <c r="AQ16" s="603"/>
      <c r="AR16" s="603"/>
      <c r="AS16" s="603"/>
      <c r="AT16" s="603"/>
      <c r="AU16" s="603"/>
      <c r="AV16" s="603"/>
      <c r="AW16" s="603"/>
      <c r="AX16" s="603"/>
      <c r="AY16" s="603"/>
      <c r="AZ16" s="603"/>
      <c r="BA16" s="603"/>
      <c r="BB16" s="603"/>
      <c r="BC16" s="603"/>
      <c r="BD16" s="603"/>
      <c r="BE16" s="603"/>
      <c r="BF16" s="604"/>
      <c r="BG16" s="597" t="s">
        <v>211</v>
      </c>
      <c r="BH16" s="378"/>
      <c r="BI16" s="378"/>
      <c r="BJ16" s="378"/>
      <c r="BK16" s="378"/>
      <c r="BL16" s="378"/>
      <c r="BM16" s="378"/>
      <c r="BN16" s="598"/>
      <c r="BO16" s="599" t="s">
        <v>211</v>
      </c>
      <c r="BP16" s="599"/>
      <c r="BQ16" s="599"/>
      <c r="BR16" s="599"/>
      <c r="BS16" s="608" t="s">
        <v>211</v>
      </c>
      <c r="BT16" s="378"/>
      <c r="BU16" s="378"/>
      <c r="BV16" s="378"/>
      <c r="BW16" s="378"/>
      <c r="BX16" s="378"/>
      <c r="BY16" s="378"/>
      <c r="BZ16" s="378"/>
      <c r="CA16" s="378"/>
      <c r="CB16" s="609"/>
      <c r="CD16" s="602" t="s">
        <v>361</v>
      </c>
      <c r="CE16" s="603"/>
      <c r="CF16" s="603"/>
      <c r="CG16" s="603"/>
      <c r="CH16" s="603"/>
      <c r="CI16" s="603"/>
      <c r="CJ16" s="603"/>
      <c r="CK16" s="603"/>
      <c r="CL16" s="603"/>
      <c r="CM16" s="603"/>
      <c r="CN16" s="603"/>
      <c r="CO16" s="603"/>
      <c r="CP16" s="603"/>
      <c r="CQ16" s="604"/>
      <c r="CR16" s="597">
        <v>348855</v>
      </c>
      <c r="CS16" s="378"/>
      <c r="CT16" s="378"/>
      <c r="CU16" s="378"/>
      <c r="CV16" s="378"/>
      <c r="CW16" s="378"/>
      <c r="CX16" s="378"/>
      <c r="CY16" s="598"/>
      <c r="CZ16" s="599">
        <v>2.5</v>
      </c>
      <c r="DA16" s="599"/>
      <c r="DB16" s="599"/>
      <c r="DC16" s="599"/>
      <c r="DD16" s="608" t="s">
        <v>211</v>
      </c>
      <c r="DE16" s="378"/>
      <c r="DF16" s="378"/>
      <c r="DG16" s="378"/>
      <c r="DH16" s="378"/>
      <c r="DI16" s="378"/>
      <c r="DJ16" s="378"/>
      <c r="DK16" s="378"/>
      <c r="DL16" s="378"/>
      <c r="DM16" s="378"/>
      <c r="DN16" s="378"/>
      <c r="DO16" s="378"/>
      <c r="DP16" s="598"/>
      <c r="DQ16" s="608">
        <v>7576</v>
      </c>
      <c r="DR16" s="378"/>
      <c r="DS16" s="378"/>
      <c r="DT16" s="378"/>
      <c r="DU16" s="378"/>
      <c r="DV16" s="378"/>
      <c r="DW16" s="378"/>
      <c r="DX16" s="378"/>
      <c r="DY16" s="378"/>
      <c r="DZ16" s="378"/>
      <c r="EA16" s="378"/>
      <c r="EB16" s="378"/>
      <c r="EC16" s="609"/>
    </row>
    <row r="17" spans="2:133" ht="11.25" customHeight="1" x14ac:dyDescent="0.2">
      <c r="B17" s="602" t="s">
        <v>362</v>
      </c>
      <c r="C17" s="603"/>
      <c r="D17" s="603"/>
      <c r="E17" s="603"/>
      <c r="F17" s="603"/>
      <c r="G17" s="603"/>
      <c r="H17" s="603"/>
      <c r="I17" s="603"/>
      <c r="J17" s="603"/>
      <c r="K17" s="603"/>
      <c r="L17" s="603"/>
      <c r="M17" s="603"/>
      <c r="N17" s="603"/>
      <c r="O17" s="603"/>
      <c r="P17" s="603"/>
      <c r="Q17" s="604"/>
      <c r="R17" s="597">
        <v>20472</v>
      </c>
      <c r="S17" s="378"/>
      <c r="T17" s="378"/>
      <c r="U17" s="378"/>
      <c r="V17" s="378"/>
      <c r="W17" s="378"/>
      <c r="X17" s="378"/>
      <c r="Y17" s="598"/>
      <c r="Z17" s="599">
        <v>0.1</v>
      </c>
      <c r="AA17" s="599"/>
      <c r="AB17" s="599"/>
      <c r="AC17" s="599"/>
      <c r="AD17" s="600">
        <v>20472</v>
      </c>
      <c r="AE17" s="600"/>
      <c r="AF17" s="600"/>
      <c r="AG17" s="600"/>
      <c r="AH17" s="600"/>
      <c r="AI17" s="600"/>
      <c r="AJ17" s="600"/>
      <c r="AK17" s="600"/>
      <c r="AL17" s="605">
        <v>0.3</v>
      </c>
      <c r="AM17" s="384"/>
      <c r="AN17" s="384"/>
      <c r="AO17" s="606"/>
      <c r="AP17" s="602" t="s">
        <v>363</v>
      </c>
      <c r="AQ17" s="603"/>
      <c r="AR17" s="603"/>
      <c r="AS17" s="603"/>
      <c r="AT17" s="603"/>
      <c r="AU17" s="603"/>
      <c r="AV17" s="603"/>
      <c r="AW17" s="603"/>
      <c r="AX17" s="603"/>
      <c r="AY17" s="603"/>
      <c r="AZ17" s="603"/>
      <c r="BA17" s="603"/>
      <c r="BB17" s="603"/>
      <c r="BC17" s="603"/>
      <c r="BD17" s="603"/>
      <c r="BE17" s="603"/>
      <c r="BF17" s="604"/>
      <c r="BG17" s="597" t="s">
        <v>211</v>
      </c>
      <c r="BH17" s="378"/>
      <c r="BI17" s="378"/>
      <c r="BJ17" s="378"/>
      <c r="BK17" s="378"/>
      <c r="BL17" s="378"/>
      <c r="BM17" s="378"/>
      <c r="BN17" s="598"/>
      <c r="BO17" s="599" t="s">
        <v>211</v>
      </c>
      <c r="BP17" s="599"/>
      <c r="BQ17" s="599"/>
      <c r="BR17" s="599"/>
      <c r="BS17" s="608" t="s">
        <v>211</v>
      </c>
      <c r="BT17" s="378"/>
      <c r="BU17" s="378"/>
      <c r="BV17" s="378"/>
      <c r="BW17" s="378"/>
      <c r="BX17" s="378"/>
      <c r="BY17" s="378"/>
      <c r="BZ17" s="378"/>
      <c r="CA17" s="378"/>
      <c r="CB17" s="609"/>
      <c r="CD17" s="602" t="s">
        <v>365</v>
      </c>
      <c r="CE17" s="603"/>
      <c r="CF17" s="603"/>
      <c r="CG17" s="603"/>
      <c r="CH17" s="603"/>
      <c r="CI17" s="603"/>
      <c r="CJ17" s="603"/>
      <c r="CK17" s="603"/>
      <c r="CL17" s="603"/>
      <c r="CM17" s="603"/>
      <c r="CN17" s="603"/>
      <c r="CO17" s="603"/>
      <c r="CP17" s="603"/>
      <c r="CQ17" s="604"/>
      <c r="CR17" s="597">
        <v>1519413</v>
      </c>
      <c r="CS17" s="378"/>
      <c r="CT17" s="378"/>
      <c r="CU17" s="378"/>
      <c r="CV17" s="378"/>
      <c r="CW17" s="378"/>
      <c r="CX17" s="378"/>
      <c r="CY17" s="598"/>
      <c r="CZ17" s="599">
        <v>10.8</v>
      </c>
      <c r="DA17" s="599"/>
      <c r="DB17" s="599"/>
      <c r="DC17" s="599"/>
      <c r="DD17" s="608" t="s">
        <v>211</v>
      </c>
      <c r="DE17" s="378"/>
      <c r="DF17" s="378"/>
      <c r="DG17" s="378"/>
      <c r="DH17" s="378"/>
      <c r="DI17" s="378"/>
      <c r="DJ17" s="378"/>
      <c r="DK17" s="378"/>
      <c r="DL17" s="378"/>
      <c r="DM17" s="378"/>
      <c r="DN17" s="378"/>
      <c r="DO17" s="378"/>
      <c r="DP17" s="598"/>
      <c r="DQ17" s="608">
        <v>1502588</v>
      </c>
      <c r="DR17" s="378"/>
      <c r="DS17" s="378"/>
      <c r="DT17" s="378"/>
      <c r="DU17" s="378"/>
      <c r="DV17" s="378"/>
      <c r="DW17" s="378"/>
      <c r="DX17" s="378"/>
      <c r="DY17" s="378"/>
      <c r="DZ17" s="378"/>
      <c r="EA17" s="378"/>
      <c r="EB17" s="378"/>
      <c r="EC17" s="609"/>
    </row>
    <row r="18" spans="2:133" ht="11.25" customHeight="1" x14ac:dyDescent="0.2">
      <c r="B18" s="602" t="s">
        <v>174</v>
      </c>
      <c r="C18" s="603"/>
      <c r="D18" s="603"/>
      <c r="E18" s="603"/>
      <c r="F18" s="603"/>
      <c r="G18" s="603"/>
      <c r="H18" s="603"/>
      <c r="I18" s="603"/>
      <c r="J18" s="603"/>
      <c r="K18" s="603"/>
      <c r="L18" s="603"/>
      <c r="M18" s="603"/>
      <c r="N18" s="603"/>
      <c r="O18" s="603"/>
      <c r="P18" s="603"/>
      <c r="Q18" s="604"/>
      <c r="R18" s="597">
        <v>13949</v>
      </c>
      <c r="S18" s="378"/>
      <c r="T18" s="378"/>
      <c r="U18" s="378"/>
      <c r="V18" s="378"/>
      <c r="W18" s="378"/>
      <c r="X18" s="378"/>
      <c r="Y18" s="598"/>
      <c r="Z18" s="599">
        <v>0.1</v>
      </c>
      <c r="AA18" s="599"/>
      <c r="AB18" s="599"/>
      <c r="AC18" s="599"/>
      <c r="AD18" s="600">
        <v>13949</v>
      </c>
      <c r="AE18" s="600"/>
      <c r="AF18" s="600"/>
      <c r="AG18" s="600"/>
      <c r="AH18" s="600"/>
      <c r="AI18" s="600"/>
      <c r="AJ18" s="600"/>
      <c r="AK18" s="600"/>
      <c r="AL18" s="605">
        <v>0.2</v>
      </c>
      <c r="AM18" s="384"/>
      <c r="AN18" s="384"/>
      <c r="AO18" s="606"/>
      <c r="AP18" s="602" t="s">
        <v>101</v>
      </c>
      <c r="AQ18" s="603"/>
      <c r="AR18" s="603"/>
      <c r="AS18" s="603"/>
      <c r="AT18" s="603"/>
      <c r="AU18" s="603"/>
      <c r="AV18" s="603"/>
      <c r="AW18" s="603"/>
      <c r="AX18" s="603"/>
      <c r="AY18" s="603"/>
      <c r="AZ18" s="603"/>
      <c r="BA18" s="603"/>
      <c r="BB18" s="603"/>
      <c r="BC18" s="603"/>
      <c r="BD18" s="603"/>
      <c r="BE18" s="603"/>
      <c r="BF18" s="604"/>
      <c r="BG18" s="597" t="s">
        <v>211</v>
      </c>
      <c r="BH18" s="378"/>
      <c r="BI18" s="378"/>
      <c r="BJ18" s="378"/>
      <c r="BK18" s="378"/>
      <c r="BL18" s="378"/>
      <c r="BM18" s="378"/>
      <c r="BN18" s="598"/>
      <c r="BO18" s="599" t="s">
        <v>211</v>
      </c>
      <c r="BP18" s="599"/>
      <c r="BQ18" s="599"/>
      <c r="BR18" s="599"/>
      <c r="BS18" s="608" t="s">
        <v>211</v>
      </c>
      <c r="BT18" s="378"/>
      <c r="BU18" s="378"/>
      <c r="BV18" s="378"/>
      <c r="BW18" s="378"/>
      <c r="BX18" s="378"/>
      <c r="BY18" s="378"/>
      <c r="BZ18" s="378"/>
      <c r="CA18" s="378"/>
      <c r="CB18" s="609"/>
      <c r="CD18" s="602" t="s">
        <v>366</v>
      </c>
      <c r="CE18" s="603"/>
      <c r="CF18" s="603"/>
      <c r="CG18" s="603"/>
      <c r="CH18" s="603"/>
      <c r="CI18" s="603"/>
      <c r="CJ18" s="603"/>
      <c r="CK18" s="603"/>
      <c r="CL18" s="603"/>
      <c r="CM18" s="603"/>
      <c r="CN18" s="603"/>
      <c r="CO18" s="603"/>
      <c r="CP18" s="603"/>
      <c r="CQ18" s="604"/>
      <c r="CR18" s="597" t="s">
        <v>211</v>
      </c>
      <c r="CS18" s="378"/>
      <c r="CT18" s="378"/>
      <c r="CU18" s="378"/>
      <c r="CV18" s="378"/>
      <c r="CW18" s="378"/>
      <c r="CX18" s="378"/>
      <c r="CY18" s="598"/>
      <c r="CZ18" s="599" t="s">
        <v>211</v>
      </c>
      <c r="DA18" s="599"/>
      <c r="DB18" s="599"/>
      <c r="DC18" s="599"/>
      <c r="DD18" s="608" t="s">
        <v>211</v>
      </c>
      <c r="DE18" s="378"/>
      <c r="DF18" s="378"/>
      <c r="DG18" s="378"/>
      <c r="DH18" s="378"/>
      <c r="DI18" s="378"/>
      <c r="DJ18" s="378"/>
      <c r="DK18" s="378"/>
      <c r="DL18" s="378"/>
      <c r="DM18" s="378"/>
      <c r="DN18" s="378"/>
      <c r="DO18" s="378"/>
      <c r="DP18" s="598"/>
      <c r="DQ18" s="608" t="s">
        <v>211</v>
      </c>
      <c r="DR18" s="378"/>
      <c r="DS18" s="378"/>
      <c r="DT18" s="378"/>
      <c r="DU18" s="378"/>
      <c r="DV18" s="378"/>
      <c r="DW18" s="378"/>
      <c r="DX18" s="378"/>
      <c r="DY18" s="378"/>
      <c r="DZ18" s="378"/>
      <c r="EA18" s="378"/>
      <c r="EB18" s="378"/>
      <c r="EC18" s="609"/>
    </row>
    <row r="19" spans="2:133" ht="11.25" customHeight="1" x14ac:dyDescent="0.2">
      <c r="B19" s="602" t="s">
        <v>367</v>
      </c>
      <c r="C19" s="603"/>
      <c r="D19" s="603"/>
      <c r="E19" s="603"/>
      <c r="F19" s="603"/>
      <c r="G19" s="603"/>
      <c r="H19" s="603"/>
      <c r="I19" s="603"/>
      <c r="J19" s="603"/>
      <c r="K19" s="603"/>
      <c r="L19" s="603"/>
      <c r="M19" s="603"/>
      <c r="N19" s="603"/>
      <c r="O19" s="603"/>
      <c r="P19" s="603"/>
      <c r="Q19" s="604"/>
      <c r="R19" s="597">
        <v>8221</v>
      </c>
      <c r="S19" s="378"/>
      <c r="T19" s="378"/>
      <c r="U19" s="378"/>
      <c r="V19" s="378"/>
      <c r="W19" s="378"/>
      <c r="X19" s="378"/>
      <c r="Y19" s="598"/>
      <c r="Z19" s="599">
        <v>0.1</v>
      </c>
      <c r="AA19" s="599"/>
      <c r="AB19" s="599"/>
      <c r="AC19" s="599"/>
      <c r="AD19" s="600">
        <v>8221</v>
      </c>
      <c r="AE19" s="600"/>
      <c r="AF19" s="600"/>
      <c r="AG19" s="600"/>
      <c r="AH19" s="600"/>
      <c r="AI19" s="600"/>
      <c r="AJ19" s="600"/>
      <c r="AK19" s="600"/>
      <c r="AL19" s="605">
        <v>0.1</v>
      </c>
      <c r="AM19" s="384"/>
      <c r="AN19" s="384"/>
      <c r="AO19" s="606"/>
      <c r="AP19" s="602" t="s">
        <v>368</v>
      </c>
      <c r="AQ19" s="603"/>
      <c r="AR19" s="603"/>
      <c r="AS19" s="603"/>
      <c r="AT19" s="603"/>
      <c r="AU19" s="603"/>
      <c r="AV19" s="603"/>
      <c r="AW19" s="603"/>
      <c r="AX19" s="603"/>
      <c r="AY19" s="603"/>
      <c r="AZ19" s="603"/>
      <c r="BA19" s="603"/>
      <c r="BB19" s="603"/>
      <c r="BC19" s="603"/>
      <c r="BD19" s="603"/>
      <c r="BE19" s="603"/>
      <c r="BF19" s="604"/>
      <c r="BG19" s="597">
        <v>5771</v>
      </c>
      <c r="BH19" s="378"/>
      <c r="BI19" s="378"/>
      <c r="BJ19" s="378"/>
      <c r="BK19" s="378"/>
      <c r="BL19" s="378"/>
      <c r="BM19" s="378"/>
      <c r="BN19" s="598"/>
      <c r="BO19" s="599">
        <v>0.2</v>
      </c>
      <c r="BP19" s="599"/>
      <c r="BQ19" s="599"/>
      <c r="BR19" s="599"/>
      <c r="BS19" s="608" t="s">
        <v>211</v>
      </c>
      <c r="BT19" s="378"/>
      <c r="BU19" s="378"/>
      <c r="BV19" s="378"/>
      <c r="BW19" s="378"/>
      <c r="BX19" s="378"/>
      <c r="BY19" s="378"/>
      <c r="BZ19" s="378"/>
      <c r="CA19" s="378"/>
      <c r="CB19" s="609"/>
      <c r="CD19" s="602" t="s">
        <v>369</v>
      </c>
      <c r="CE19" s="603"/>
      <c r="CF19" s="603"/>
      <c r="CG19" s="603"/>
      <c r="CH19" s="603"/>
      <c r="CI19" s="603"/>
      <c r="CJ19" s="603"/>
      <c r="CK19" s="603"/>
      <c r="CL19" s="603"/>
      <c r="CM19" s="603"/>
      <c r="CN19" s="603"/>
      <c r="CO19" s="603"/>
      <c r="CP19" s="603"/>
      <c r="CQ19" s="604"/>
      <c r="CR19" s="597" t="s">
        <v>211</v>
      </c>
      <c r="CS19" s="378"/>
      <c r="CT19" s="378"/>
      <c r="CU19" s="378"/>
      <c r="CV19" s="378"/>
      <c r="CW19" s="378"/>
      <c r="CX19" s="378"/>
      <c r="CY19" s="598"/>
      <c r="CZ19" s="599" t="s">
        <v>211</v>
      </c>
      <c r="DA19" s="599"/>
      <c r="DB19" s="599"/>
      <c r="DC19" s="599"/>
      <c r="DD19" s="608" t="s">
        <v>211</v>
      </c>
      <c r="DE19" s="378"/>
      <c r="DF19" s="378"/>
      <c r="DG19" s="378"/>
      <c r="DH19" s="378"/>
      <c r="DI19" s="378"/>
      <c r="DJ19" s="378"/>
      <c r="DK19" s="378"/>
      <c r="DL19" s="378"/>
      <c r="DM19" s="378"/>
      <c r="DN19" s="378"/>
      <c r="DO19" s="378"/>
      <c r="DP19" s="598"/>
      <c r="DQ19" s="608" t="s">
        <v>211</v>
      </c>
      <c r="DR19" s="378"/>
      <c r="DS19" s="378"/>
      <c r="DT19" s="378"/>
      <c r="DU19" s="378"/>
      <c r="DV19" s="378"/>
      <c r="DW19" s="378"/>
      <c r="DX19" s="378"/>
      <c r="DY19" s="378"/>
      <c r="DZ19" s="378"/>
      <c r="EA19" s="378"/>
      <c r="EB19" s="378"/>
      <c r="EC19" s="609"/>
    </row>
    <row r="20" spans="2:133" ht="11.25" customHeight="1" x14ac:dyDescent="0.2">
      <c r="B20" s="602" t="s">
        <v>76</v>
      </c>
      <c r="C20" s="603"/>
      <c r="D20" s="603"/>
      <c r="E20" s="603"/>
      <c r="F20" s="603"/>
      <c r="G20" s="603"/>
      <c r="H20" s="603"/>
      <c r="I20" s="603"/>
      <c r="J20" s="603"/>
      <c r="K20" s="603"/>
      <c r="L20" s="603"/>
      <c r="M20" s="603"/>
      <c r="N20" s="603"/>
      <c r="O20" s="603"/>
      <c r="P20" s="603"/>
      <c r="Q20" s="604"/>
      <c r="R20" s="597">
        <v>4111</v>
      </c>
      <c r="S20" s="378"/>
      <c r="T20" s="378"/>
      <c r="U20" s="378"/>
      <c r="V20" s="378"/>
      <c r="W20" s="378"/>
      <c r="X20" s="378"/>
      <c r="Y20" s="598"/>
      <c r="Z20" s="599">
        <v>0</v>
      </c>
      <c r="AA20" s="599"/>
      <c r="AB20" s="599"/>
      <c r="AC20" s="599"/>
      <c r="AD20" s="600">
        <v>4111</v>
      </c>
      <c r="AE20" s="600"/>
      <c r="AF20" s="600"/>
      <c r="AG20" s="600"/>
      <c r="AH20" s="600"/>
      <c r="AI20" s="600"/>
      <c r="AJ20" s="600"/>
      <c r="AK20" s="600"/>
      <c r="AL20" s="605">
        <v>0.1</v>
      </c>
      <c r="AM20" s="384"/>
      <c r="AN20" s="384"/>
      <c r="AO20" s="606"/>
      <c r="AP20" s="602" t="s">
        <v>370</v>
      </c>
      <c r="AQ20" s="603"/>
      <c r="AR20" s="603"/>
      <c r="AS20" s="603"/>
      <c r="AT20" s="603"/>
      <c r="AU20" s="603"/>
      <c r="AV20" s="603"/>
      <c r="AW20" s="603"/>
      <c r="AX20" s="603"/>
      <c r="AY20" s="603"/>
      <c r="AZ20" s="603"/>
      <c r="BA20" s="603"/>
      <c r="BB20" s="603"/>
      <c r="BC20" s="603"/>
      <c r="BD20" s="603"/>
      <c r="BE20" s="603"/>
      <c r="BF20" s="604"/>
      <c r="BG20" s="597">
        <v>5771</v>
      </c>
      <c r="BH20" s="378"/>
      <c r="BI20" s="378"/>
      <c r="BJ20" s="378"/>
      <c r="BK20" s="378"/>
      <c r="BL20" s="378"/>
      <c r="BM20" s="378"/>
      <c r="BN20" s="598"/>
      <c r="BO20" s="599">
        <v>0.2</v>
      </c>
      <c r="BP20" s="599"/>
      <c r="BQ20" s="599"/>
      <c r="BR20" s="599"/>
      <c r="BS20" s="608" t="s">
        <v>211</v>
      </c>
      <c r="BT20" s="378"/>
      <c r="BU20" s="378"/>
      <c r="BV20" s="378"/>
      <c r="BW20" s="378"/>
      <c r="BX20" s="378"/>
      <c r="BY20" s="378"/>
      <c r="BZ20" s="378"/>
      <c r="CA20" s="378"/>
      <c r="CB20" s="609"/>
      <c r="CD20" s="602" t="s">
        <v>202</v>
      </c>
      <c r="CE20" s="603"/>
      <c r="CF20" s="603"/>
      <c r="CG20" s="603"/>
      <c r="CH20" s="603"/>
      <c r="CI20" s="603"/>
      <c r="CJ20" s="603"/>
      <c r="CK20" s="603"/>
      <c r="CL20" s="603"/>
      <c r="CM20" s="603"/>
      <c r="CN20" s="603"/>
      <c r="CO20" s="603"/>
      <c r="CP20" s="603"/>
      <c r="CQ20" s="604"/>
      <c r="CR20" s="597">
        <v>14102845</v>
      </c>
      <c r="CS20" s="378"/>
      <c r="CT20" s="378"/>
      <c r="CU20" s="378"/>
      <c r="CV20" s="378"/>
      <c r="CW20" s="378"/>
      <c r="CX20" s="378"/>
      <c r="CY20" s="598"/>
      <c r="CZ20" s="599">
        <v>100</v>
      </c>
      <c r="DA20" s="599"/>
      <c r="DB20" s="599"/>
      <c r="DC20" s="599"/>
      <c r="DD20" s="608">
        <v>1477214</v>
      </c>
      <c r="DE20" s="378"/>
      <c r="DF20" s="378"/>
      <c r="DG20" s="378"/>
      <c r="DH20" s="378"/>
      <c r="DI20" s="378"/>
      <c r="DJ20" s="378"/>
      <c r="DK20" s="378"/>
      <c r="DL20" s="378"/>
      <c r="DM20" s="378"/>
      <c r="DN20" s="378"/>
      <c r="DO20" s="378"/>
      <c r="DP20" s="598"/>
      <c r="DQ20" s="608">
        <v>8630999</v>
      </c>
      <c r="DR20" s="378"/>
      <c r="DS20" s="378"/>
      <c r="DT20" s="378"/>
      <c r="DU20" s="378"/>
      <c r="DV20" s="378"/>
      <c r="DW20" s="378"/>
      <c r="DX20" s="378"/>
      <c r="DY20" s="378"/>
      <c r="DZ20" s="378"/>
      <c r="EA20" s="378"/>
      <c r="EB20" s="378"/>
      <c r="EC20" s="609"/>
    </row>
    <row r="21" spans="2:133" ht="11.25" customHeight="1" x14ac:dyDescent="0.2">
      <c r="B21" s="602" t="s">
        <v>372</v>
      </c>
      <c r="C21" s="603"/>
      <c r="D21" s="603"/>
      <c r="E21" s="603"/>
      <c r="F21" s="603"/>
      <c r="G21" s="603"/>
      <c r="H21" s="603"/>
      <c r="I21" s="603"/>
      <c r="J21" s="603"/>
      <c r="K21" s="603"/>
      <c r="L21" s="603"/>
      <c r="M21" s="603"/>
      <c r="N21" s="603"/>
      <c r="O21" s="603"/>
      <c r="P21" s="603"/>
      <c r="Q21" s="604"/>
      <c r="R21" s="597">
        <v>1617</v>
      </c>
      <c r="S21" s="378"/>
      <c r="T21" s="378"/>
      <c r="U21" s="378"/>
      <c r="V21" s="378"/>
      <c r="W21" s="378"/>
      <c r="X21" s="378"/>
      <c r="Y21" s="598"/>
      <c r="Z21" s="599">
        <v>0</v>
      </c>
      <c r="AA21" s="599"/>
      <c r="AB21" s="599"/>
      <c r="AC21" s="599"/>
      <c r="AD21" s="600">
        <v>1617</v>
      </c>
      <c r="AE21" s="600"/>
      <c r="AF21" s="600"/>
      <c r="AG21" s="600"/>
      <c r="AH21" s="600"/>
      <c r="AI21" s="600"/>
      <c r="AJ21" s="600"/>
      <c r="AK21" s="600"/>
      <c r="AL21" s="605">
        <v>0</v>
      </c>
      <c r="AM21" s="384"/>
      <c r="AN21" s="384"/>
      <c r="AO21" s="606"/>
      <c r="AP21" s="611" t="s">
        <v>373</v>
      </c>
      <c r="AQ21" s="612"/>
      <c r="AR21" s="612"/>
      <c r="AS21" s="612"/>
      <c r="AT21" s="612"/>
      <c r="AU21" s="612"/>
      <c r="AV21" s="612"/>
      <c r="AW21" s="612"/>
      <c r="AX21" s="612"/>
      <c r="AY21" s="612"/>
      <c r="AZ21" s="612"/>
      <c r="BA21" s="612"/>
      <c r="BB21" s="612"/>
      <c r="BC21" s="612"/>
      <c r="BD21" s="612"/>
      <c r="BE21" s="612"/>
      <c r="BF21" s="613"/>
      <c r="BG21" s="597">
        <v>5771</v>
      </c>
      <c r="BH21" s="378"/>
      <c r="BI21" s="378"/>
      <c r="BJ21" s="378"/>
      <c r="BK21" s="378"/>
      <c r="BL21" s="378"/>
      <c r="BM21" s="378"/>
      <c r="BN21" s="598"/>
      <c r="BO21" s="599">
        <v>0.2</v>
      </c>
      <c r="BP21" s="599"/>
      <c r="BQ21" s="599"/>
      <c r="BR21" s="599"/>
      <c r="BS21" s="608" t="s">
        <v>211</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2">
      <c r="B22" s="602" t="s">
        <v>346</v>
      </c>
      <c r="C22" s="603"/>
      <c r="D22" s="603"/>
      <c r="E22" s="603"/>
      <c r="F22" s="603"/>
      <c r="G22" s="603"/>
      <c r="H22" s="603"/>
      <c r="I22" s="603"/>
      <c r="J22" s="603"/>
      <c r="K22" s="603"/>
      <c r="L22" s="603"/>
      <c r="M22" s="603"/>
      <c r="N22" s="603"/>
      <c r="O22" s="603"/>
      <c r="P22" s="603"/>
      <c r="Q22" s="604"/>
      <c r="R22" s="597">
        <v>3520050</v>
      </c>
      <c r="S22" s="378"/>
      <c r="T22" s="378"/>
      <c r="U22" s="378"/>
      <c r="V22" s="378"/>
      <c r="W22" s="378"/>
      <c r="X22" s="378"/>
      <c r="Y22" s="598"/>
      <c r="Z22" s="599">
        <v>24</v>
      </c>
      <c r="AA22" s="599"/>
      <c r="AB22" s="599"/>
      <c r="AC22" s="599"/>
      <c r="AD22" s="600">
        <v>3130551</v>
      </c>
      <c r="AE22" s="600"/>
      <c r="AF22" s="600"/>
      <c r="AG22" s="600"/>
      <c r="AH22" s="600"/>
      <c r="AI22" s="600"/>
      <c r="AJ22" s="600"/>
      <c r="AK22" s="600"/>
      <c r="AL22" s="605">
        <v>44</v>
      </c>
      <c r="AM22" s="384"/>
      <c r="AN22" s="384"/>
      <c r="AO22" s="606"/>
      <c r="AP22" s="611" t="s">
        <v>374</v>
      </c>
      <c r="AQ22" s="612"/>
      <c r="AR22" s="612"/>
      <c r="AS22" s="612"/>
      <c r="AT22" s="612"/>
      <c r="AU22" s="612"/>
      <c r="AV22" s="612"/>
      <c r="AW22" s="612"/>
      <c r="AX22" s="612"/>
      <c r="AY22" s="612"/>
      <c r="AZ22" s="612"/>
      <c r="BA22" s="612"/>
      <c r="BB22" s="612"/>
      <c r="BC22" s="612"/>
      <c r="BD22" s="612"/>
      <c r="BE22" s="612"/>
      <c r="BF22" s="613"/>
      <c r="BG22" s="597" t="s">
        <v>211</v>
      </c>
      <c r="BH22" s="378"/>
      <c r="BI22" s="378"/>
      <c r="BJ22" s="378"/>
      <c r="BK22" s="378"/>
      <c r="BL22" s="378"/>
      <c r="BM22" s="378"/>
      <c r="BN22" s="598"/>
      <c r="BO22" s="599" t="s">
        <v>211</v>
      </c>
      <c r="BP22" s="599"/>
      <c r="BQ22" s="599"/>
      <c r="BR22" s="599"/>
      <c r="BS22" s="608" t="s">
        <v>211</v>
      </c>
      <c r="BT22" s="378"/>
      <c r="BU22" s="378"/>
      <c r="BV22" s="378"/>
      <c r="BW22" s="378"/>
      <c r="BX22" s="378"/>
      <c r="BY22" s="378"/>
      <c r="BZ22" s="378"/>
      <c r="CA22" s="378"/>
      <c r="CB22" s="609"/>
      <c r="CD22" s="372" t="s">
        <v>376</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2">
      <c r="B23" s="602" t="s">
        <v>307</v>
      </c>
      <c r="C23" s="603"/>
      <c r="D23" s="603"/>
      <c r="E23" s="603"/>
      <c r="F23" s="603"/>
      <c r="G23" s="603"/>
      <c r="H23" s="603"/>
      <c r="I23" s="603"/>
      <c r="J23" s="603"/>
      <c r="K23" s="603"/>
      <c r="L23" s="603"/>
      <c r="M23" s="603"/>
      <c r="N23" s="603"/>
      <c r="O23" s="603"/>
      <c r="P23" s="603"/>
      <c r="Q23" s="604"/>
      <c r="R23" s="597">
        <v>3130551</v>
      </c>
      <c r="S23" s="378"/>
      <c r="T23" s="378"/>
      <c r="U23" s="378"/>
      <c r="V23" s="378"/>
      <c r="W23" s="378"/>
      <c r="X23" s="378"/>
      <c r="Y23" s="598"/>
      <c r="Z23" s="599">
        <v>21.4</v>
      </c>
      <c r="AA23" s="599"/>
      <c r="AB23" s="599"/>
      <c r="AC23" s="599"/>
      <c r="AD23" s="600">
        <v>3130551</v>
      </c>
      <c r="AE23" s="600"/>
      <c r="AF23" s="600"/>
      <c r="AG23" s="600"/>
      <c r="AH23" s="600"/>
      <c r="AI23" s="600"/>
      <c r="AJ23" s="600"/>
      <c r="AK23" s="600"/>
      <c r="AL23" s="605">
        <v>44</v>
      </c>
      <c r="AM23" s="384"/>
      <c r="AN23" s="384"/>
      <c r="AO23" s="606"/>
      <c r="AP23" s="611" t="s">
        <v>121</v>
      </c>
      <c r="AQ23" s="612"/>
      <c r="AR23" s="612"/>
      <c r="AS23" s="612"/>
      <c r="AT23" s="612"/>
      <c r="AU23" s="612"/>
      <c r="AV23" s="612"/>
      <c r="AW23" s="612"/>
      <c r="AX23" s="612"/>
      <c r="AY23" s="612"/>
      <c r="AZ23" s="612"/>
      <c r="BA23" s="612"/>
      <c r="BB23" s="612"/>
      <c r="BC23" s="612"/>
      <c r="BD23" s="612"/>
      <c r="BE23" s="612"/>
      <c r="BF23" s="613"/>
      <c r="BG23" s="597" t="s">
        <v>211</v>
      </c>
      <c r="BH23" s="378"/>
      <c r="BI23" s="378"/>
      <c r="BJ23" s="378"/>
      <c r="BK23" s="378"/>
      <c r="BL23" s="378"/>
      <c r="BM23" s="378"/>
      <c r="BN23" s="598"/>
      <c r="BO23" s="599" t="s">
        <v>211</v>
      </c>
      <c r="BP23" s="599"/>
      <c r="BQ23" s="599"/>
      <c r="BR23" s="599"/>
      <c r="BS23" s="608" t="s">
        <v>211</v>
      </c>
      <c r="BT23" s="378"/>
      <c r="BU23" s="378"/>
      <c r="BV23" s="378"/>
      <c r="BW23" s="378"/>
      <c r="BX23" s="378"/>
      <c r="BY23" s="378"/>
      <c r="BZ23" s="378"/>
      <c r="CA23" s="378"/>
      <c r="CB23" s="609"/>
      <c r="CD23" s="372" t="s">
        <v>170</v>
      </c>
      <c r="CE23" s="373"/>
      <c r="CF23" s="373"/>
      <c r="CG23" s="373"/>
      <c r="CH23" s="373"/>
      <c r="CI23" s="373"/>
      <c r="CJ23" s="373"/>
      <c r="CK23" s="373"/>
      <c r="CL23" s="373"/>
      <c r="CM23" s="373"/>
      <c r="CN23" s="373"/>
      <c r="CO23" s="373"/>
      <c r="CP23" s="373"/>
      <c r="CQ23" s="415"/>
      <c r="CR23" s="372" t="s">
        <v>377</v>
      </c>
      <c r="CS23" s="373"/>
      <c r="CT23" s="373"/>
      <c r="CU23" s="373"/>
      <c r="CV23" s="373"/>
      <c r="CW23" s="373"/>
      <c r="CX23" s="373"/>
      <c r="CY23" s="415"/>
      <c r="CZ23" s="372" t="s">
        <v>380</v>
      </c>
      <c r="DA23" s="373"/>
      <c r="DB23" s="373"/>
      <c r="DC23" s="415"/>
      <c r="DD23" s="372" t="s">
        <v>160</v>
      </c>
      <c r="DE23" s="373"/>
      <c r="DF23" s="373"/>
      <c r="DG23" s="373"/>
      <c r="DH23" s="373"/>
      <c r="DI23" s="373"/>
      <c r="DJ23" s="373"/>
      <c r="DK23" s="415"/>
      <c r="DL23" s="623" t="s">
        <v>383</v>
      </c>
      <c r="DM23" s="624"/>
      <c r="DN23" s="624"/>
      <c r="DO23" s="624"/>
      <c r="DP23" s="624"/>
      <c r="DQ23" s="624"/>
      <c r="DR23" s="624"/>
      <c r="DS23" s="624"/>
      <c r="DT23" s="624"/>
      <c r="DU23" s="624"/>
      <c r="DV23" s="625"/>
      <c r="DW23" s="372" t="s">
        <v>386</v>
      </c>
      <c r="DX23" s="373"/>
      <c r="DY23" s="373"/>
      <c r="DZ23" s="373"/>
      <c r="EA23" s="373"/>
      <c r="EB23" s="373"/>
      <c r="EC23" s="415"/>
    </row>
    <row r="24" spans="2:133" ht="11.25" customHeight="1" x14ac:dyDescent="0.2">
      <c r="B24" s="602" t="s">
        <v>305</v>
      </c>
      <c r="C24" s="603"/>
      <c r="D24" s="603"/>
      <c r="E24" s="603"/>
      <c r="F24" s="603"/>
      <c r="G24" s="603"/>
      <c r="H24" s="603"/>
      <c r="I24" s="603"/>
      <c r="J24" s="603"/>
      <c r="K24" s="603"/>
      <c r="L24" s="603"/>
      <c r="M24" s="603"/>
      <c r="N24" s="603"/>
      <c r="O24" s="603"/>
      <c r="P24" s="603"/>
      <c r="Q24" s="604"/>
      <c r="R24" s="597">
        <v>389499</v>
      </c>
      <c r="S24" s="378"/>
      <c r="T24" s="378"/>
      <c r="U24" s="378"/>
      <c r="V24" s="378"/>
      <c r="W24" s="378"/>
      <c r="X24" s="378"/>
      <c r="Y24" s="598"/>
      <c r="Z24" s="599">
        <v>2.7</v>
      </c>
      <c r="AA24" s="599"/>
      <c r="AB24" s="599"/>
      <c r="AC24" s="599"/>
      <c r="AD24" s="600" t="s">
        <v>211</v>
      </c>
      <c r="AE24" s="600"/>
      <c r="AF24" s="600"/>
      <c r="AG24" s="600"/>
      <c r="AH24" s="600"/>
      <c r="AI24" s="600"/>
      <c r="AJ24" s="600"/>
      <c r="AK24" s="600"/>
      <c r="AL24" s="605" t="s">
        <v>211</v>
      </c>
      <c r="AM24" s="384"/>
      <c r="AN24" s="384"/>
      <c r="AO24" s="606"/>
      <c r="AP24" s="611" t="s">
        <v>387</v>
      </c>
      <c r="AQ24" s="612"/>
      <c r="AR24" s="612"/>
      <c r="AS24" s="612"/>
      <c r="AT24" s="612"/>
      <c r="AU24" s="612"/>
      <c r="AV24" s="612"/>
      <c r="AW24" s="612"/>
      <c r="AX24" s="612"/>
      <c r="AY24" s="612"/>
      <c r="AZ24" s="612"/>
      <c r="BA24" s="612"/>
      <c r="BB24" s="612"/>
      <c r="BC24" s="612"/>
      <c r="BD24" s="612"/>
      <c r="BE24" s="612"/>
      <c r="BF24" s="613"/>
      <c r="BG24" s="597" t="s">
        <v>211</v>
      </c>
      <c r="BH24" s="378"/>
      <c r="BI24" s="378"/>
      <c r="BJ24" s="378"/>
      <c r="BK24" s="378"/>
      <c r="BL24" s="378"/>
      <c r="BM24" s="378"/>
      <c r="BN24" s="598"/>
      <c r="BO24" s="599" t="s">
        <v>211</v>
      </c>
      <c r="BP24" s="599"/>
      <c r="BQ24" s="599"/>
      <c r="BR24" s="599"/>
      <c r="BS24" s="608" t="s">
        <v>211</v>
      </c>
      <c r="BT24" s="378"/>
      <c r="BU24" s="378"/>
      <c r="BV24" s="378"/>
      <c r="BW24" s="378"/>
      <c r="BX24" s="378"/>
      <c r="BY24" s="378"/>
      <c r="BZ24" s="378"/>
      <c r="CA24" s="378"/>
      <c r="CB24" s="609"/>
      <c r="CD24" s="586" t="s">
        <v>388</v>
      </c>
      <c r="CE24" s="587"/>
      <c r="CF24" s="587"/>
      <c r="CG24" s="587"/>
      <c r="CH24" s="587"/>
      <c r="CI24" s="587"/>
      <c r="CJ24" s="587"/>
      <c r="CK24" s="587"/>
      <c r="CL24" s="587"/>
      <c r="CM24" s="587"/>
      <c r="CN24" s="587"/>
      <c r="CO24" s="587"/>
      <c r="CP24" s="587"/>
      <c r="CQ24" s="588"/>
      <c r="CR24" s="589">
        <v>4972141</v>
      </c>
      <c r="CS24" s="590"/>
      <c r="CT24" s="590"/>
      <c r="CU24" s="590"/>
      <c r="CV24" s="590"/>
      <c r="CW24" s="590"/>
      <c r="CX24" s="590"/>
      <c r="CY24" s="591"/>
      <c r="CZ24" s="594">
        <v>35.299999999999997</v>
      </c>
      <c r="DA24" s="595"/>
      <c r="DB24" s="595"/>
      <c r="DC24" s="607"/>
      <c r="DD24" s="626">
        <v>3978710</v>
      </c>
      <c r="DE24" s="590"/>
      <c r="DF24" s="590"/>
      <c r="DG24" s="590"/>
      <c r="DH24" s="590"/>
      <c r="DI24" s="590"/>
      <c r="DJ24" s="590"/>
      <c r="DK24" s="591"/>
      <c r="DL24" s="626">
        <v>3856770</v>
      </c>
      <c r="DM24" s="590"/>
      <c r="DN24" s="590"/>
      <c r="DO24" s="590"/>
      <c r="DP24" s="590"/>
      <c r="DQ24" s="590"/>
      <c r="DR24" s="590"/>
      <c r="DS24" s="590"/>
      <c r="DT24" s="590"/>
      <c r="DU24" s="590"/>
      <c r="DV24" s="591"/>
      <c r="DW24" s="594">
        <v>51.7</v>
      </c>
      <c r="DX24" s="595"/>
      <c r="DY24" s="595"/>
      <c r="DZ24" s="595"/>
      <c r="EA24" s="595"/>
      <c r="EB24" s="595"/>
      <c r="EC24" s="596"/>
    </row>
    <row r="25" spans="2:133" ht="11.25" customHeight="1" x14ac:dyDescent="0.2">
      <c r="B25" s="602" t="s">
        <v>391</v>
      </c>
      <c r="C25" s="603"/>
      <c r="D25" s="603"/>
      <c r="E25" s="603"/>
      <c r="F25" s="603"/>
      <c r="G25" s="603"/>
      <c r="H25" s="603"/>
      <c r="I25" s="603"/>
      <c r="J25" s="603"/>
      <c r="K25" s="603"/>
      <c r="L25" s="603"/>
      <c r="M25" s="603"/>
      <c r="N25" s="603"/>
      <c r="O25" s="603"/>
      <c r="P25" s="603"/>
      <c r="Q25" s="604"/>
      <c r="R25" s="597" t="s">
        <v>211</v>
      </c>
      <c r="S25" s="378"/>
      <c r="T25" s="378"/>
      <c r="U25" s="378"/>
      <c r="V25" s="378"/>
      <c r="W25" s="378"/>
      <c r="X25" s="378"/>
      <c r="Y25" s="598"/>
      <c r="Z25" s="599" t="s">
        <v>211</v>
      </c>
      <c r="AA25" s="599"/>
      <c r="AB25" s="599"/>
      <c r="AC25" s="599"/>
      <c r="AD25" s="600" t="s">
        <v>211</v>
      </c>
      <c r="AE25" s="600"/>
      <c r="AF25" s="600"/>
      <c r="AG25" s="600"/>
      <c r="AH25" s="600"/>
      <c r="AI25" s="600"/>
      <c r="AJ25" s="600"/>
      <c r="AK25" s="600"/>
      <c r="AL25" s="605" t="s">
        <v>211</v>
      </c>
      <c r="AM25" s="384"/>
      <c r="AN25" s="384"/>
      <c r="AO25" s="606"/>
      <c r="AP25" s="611" t="s">
        <v>287</v>
      </c>
      <c r="AQ25" s="612"/>
      <c r="AR25" s="612"/>
      <c r="AS25" s="612"/>
      <c r="AT25" s="612"/>
      <c r="AU25" s="612"/>
      <c r="AV25" s="612"/>
      <c r="AW25" s="612"/>
      <c r="AX25" s="612"/>
      <c r="AY25" s="612"/>
      <c r="AZ25" s="612"/>
      <c r="BA25" s="612"/>
      <c r="BB25" s="612"/>
      <c r="BC25" s="612"/>
      <c r="BD25" s="612"/>
      <c r="BE25" s="612"/>
      <c r="BF25" s="613"/>
      <c r="BG25" s="597" t="s">
        <v>211</v>
      </c>
      <c r="BH25" s="378"/>
      <c r="BI25" s="378"/>
      <c r="BJ25" s="378"/>
      <c r="BK25" s="378"/>
      <c r="BL25" s="378"/>
      <c r="BM25" s="378"/>
      <c r="BN25" s="598"/>
      <c r="BO25" s="599" t="s">
        <v>211</v>
      </c>
      <c r="BP25" s="599"/>
      <c r="BQ25" s="599"/>
      <c r="BR25" s="599"/>
      <c r="BS25" s="608" t="s">
        <v>211</v>
      </c>
      <c r="BT25" s="378"/>
      <c r="BU25" s="378"/>
      <c r="BV25" s="378"/>
      <c r="BW25" s="378"/>
      <c r="BX25" s="378"/>
      <c r="BY25" s="378"/>
      <c r="BZ25" s="378"/>
      <c r="CA25" s="378"/>
      <c r="CB25" s="609"/>
      <c r="CD25" s="602" t="s">
        <v>209</v>
      </c>
      <c r="CE25" s="603"/>
      <c r="CF25" s="603"/>
      <c r="CG25" s="603"/>
      <c r="CH25" s="603"/>
      <c r="CI25" s="603"/>
      <c r="CJ25" s="603"/>
      <c r="CK25" s="603"/>
      <c r="CL25" s="603"/>
      <c r="CM25" s="603"/>
      <c r="CN25" s="603"/>
      <c r="CO25" s="603"/>
      <c r="CP25" s="603"/>
      <c r="CQ25" s="604"/>
      <c r="CR25" s="597">
        <v>2215386</v>
      </c>
      <c r="CS25" s="627"/>
      <c r="CT25" s="627"/>
      <c r="CU25" s="627"/>
      <c r="CV25" s="627"/>
      <c r="CW25" s="627"/>
      <c r="CX25" s="627"/>
      <c r="CY25" s="628"/>
      <c r="CZ25" s="605">
        <v>15.7</v>
      </c>
      <c r="DA25" s="629"/>
      <c r="DB25" s="629"/>
      <c r="DC25" s="630"/>
      <c r="DD25" s="608">
        <v>2079146</v>
      </c>
      <c r="DE25" s="627"/>
      <c r="DF25" s="627"/>
      <c r="DG25" s="627"/>
      <c r="DH25" s="627"/>
      <c r="DI25" s="627"/>
      <c r="DJ25" s="627"/>
      <c r="DK25" s="628"/>
      <c r="DL25" s="608">
        <v>1983982</v>
      </c>
      <c r="DM25" s="627"/>
      <c r="DN25" s="627"/>
      <c r="DO25" s="627"/>
      <c r="DP25" s="627"/>
      <c r="DQ25" s="627"/>
      <c r="DR25" s="627"/>
      <c r="DS25" s="627"/>
      <c r="DT25" s="627"/>
      <c r="DU25" s="627"/>
      <c r="DV25" s="628"/>
      <c r="DW25" s="605">
        <v>26.6</v>
      </c>
      <c r="DX25" s="629"/>
      <c r="DY25" s="629"/>
      <c r="DZ25" s="629"/>
      <c r="EA25" s="629"/>
      <c r="EB25" s="629"/>
      <c r="EC25" s="631"/>
    </row>
    <row r="26" spans="2:133" ht="11.25" customHeight="1" x14ac:dyDescent="0.2">
      <c r="B26" s="602" t="s">
        <v>82</v>
      </c>
      <c r="C26" s="603"/>
      <c r="D26" s="603"/>
      <c r="E26" s="603"/>
      <c r="F26" s="603"/>
      <c r="G26" s="603"/>
      <c r="H26" s="603"/>
      <c r="I26" s="603"/>
      <c r="J26" s="603"/>
      <c r="K26" s="603"/>
      <c r="L26" s="603"/>
      <c r="M26" s="603"/>
      <c r="N26" s="603"/>
      <c r="O26" s="603"/>
      <c r="P26" s="603"/>
      <c r="Q26" s="604"/>
      <c r="R26" s="597">
        <v>7498772</v>
      </c>
      <c r="S26" s="378"/>
      <c r="T26" s="378"/>
      <c r="U26" s="378"/>
      <c r="V26" s="378"/>
      <c r="W26" s="378"/>
      <c r="X26" s="378"/>
      <c r="Y26" s="598"/>
      <c r="Z26" s="599">
        <v>51.2</v>
      </c>
      <c r="AA26" s="599"/>
      <c r="AB26" s="599"/>
      <c r="AC26" s="599"/>
      <c r="AD26" s="600">
        <v>7109273</v>
      </c>
      <c r="AE26" s="600"/>
      <c r="AF26" s="600"/>
      <c r="AG26" s="600"/>
      <c r="AH26" s="600"/>
      <c r="AI26" s="600"/>
      <c r="AJ26" s="600"/>
      <c r="AK26" s="600"/>
      <c r="AL26" s="605">
        <v>99.9</v>
      </c>
      <c r="AM26" s="384"/>
      <c r="AN26" s="384"/>
      <c r="AO26" s="606"/>
      <c r="AP26" s="611" t="s">
        <v>392</v>
      </c>
      <c r="AQ26" s="632"/>
      <c r="AR26" s="632"/>
      <c r="AS26" s="632"/>
      <c r="AT26" s="632"/>
      <c r="AU26" s="632"/>
      <c r="AV26" s="632"/>
      <c r="AW26" s="632"/>
      <c r="AX26" s="632"/>
      <c r="AY26" s="632"/>
      <c r="AZ26" s="632"/>
      <c r="BA26" s="632"/>
      <c r="BB26" s="632"/>
      <c r="BC26" s="632"/>
      <c r="BD26" s="632"/>
      <c r="BE26" s="632"/>
      <c r="BF26" s="613"/>
      <c r="BG26" s="597" t="s">
        <v>211</v>
      </c>
      <c r="BH26" s="378"/>
      <c r="BI26" s="378"/>
      <c r="BJ26" s="378"/>
      <c r="BK26" s="378"/>
      <c r="BL26" s="378"/>
      <c r="BM26" s="378"/>
      <c r="BN26" s="598"/>
      <c r="BO26" s="599" t="s">
        <v>211</v>
      </c>
      <c r="BP26" s="599"/>
      <c r="BQ26" s="599"/>
      <c r="BR26" s="599"/>
      <c r="BS26" s="608" t="s">
        <v>211</v>
      </c>
      <c r="BT26" s="378"/>
      <c r="BU26" s="378"/>
      <c r="BV26" s="378"/>
      <c r="BW26" s="378"/>
      <c r="BX26" s="378"/>
      <c r="BY26" s="378"/>
      <c r="BZ26" s="378"/>
      <c r="CA26" s="378"/>
      <c r="CB26" s="609"/>
      <c r="CD26" s="602" t="s">
        <v>127</v>
      </c>
      <c r="CE26" s="603"/>
      <c r="CF26" s="603"/>
      <c r="CG26" s="603"/>
      <c r="CH26" s="603"/>
      <c r="CI26" s="603"/>
      <c r="CJ26" s="603"/>
      <c r="CK26" s="603"/>
      <c r="CL26" s="603"/>
      <c r="CM26" s="603"/>
      <c r="CN26" s="603"/>
      <c r="CO26" s="603"/>
      <c r="CP26" s="603"/>
      <c r="CQ26" s="604"/>
      <c r="CR26" s="597">
        <v>1274737</v>
      </c>
      <c r="CS26" s="378"/>
      <c r="CT26" s="378"/>
      <c r="CU26" s="378"/>
      <c r="CV26" s="378"/>
      <c r="CW26" s="378"/>
      <c r="CX26" s="378"/>
      <c r="CY26" s="598"/>
      <c r="CZ26" s="605">
        <v>9</v>
      </c>
      <c r="DA26" s="629"/>
      <c r="DB26" s="629"/>
      <c r="DC26" s="630"/>
      <c r="DD26" s="608">
        <v>1203757</v>
      </c>
      <c r="DE26" s="378"/>
      <c r="DF26" s="378"/>
      <c r="DG26" s="378"/>
      <c r="DH26" s="378"/>
      <c r="DI26" s="378"/>
      <c r="DJ26" s="378"/>
      <c r="DK26" s="598"/>
      <c r="DL26" s="608" t="s">
        <v>211</v>
      </c>
      <c r="DM26" s="378"/>
      <c r="DN26" s="378"/>
      <c r="DO26" s="378"/>
      <c r="DP26" s="378"/>
      <c r="DQ26" s="378"/>
      <c r="DR26" s="378"/>
      <c r="DS26" s="378"/>
      <c r="DT26" s="378"/>
      <c r="DU26" s="378"/>
      <c r="DV26" s="598"/>
      <c r="DW26" s="605" t="s">
        <v>211</v>
      </c>
      <c r="DX26" s="629"/>
      <c r="DY26" s="629"/>
      <c r="DZ26" s="629"/>
      <c r="EA26" s="629"/>
      <c r="EB26" s="629"/>
      <c r="EC26" s="631"/>
    </row>
    <row r="27" spans="2:133" ht="11.25" customHeight="1" x14ac:dyDescent="0.2">
      <c r="B27" s="602" t="s">
        <v>394</v>
      </c>
      <c r="C27" s="603"/>
      <c r="D27" s="603"/>
      <c r="E27" s="603"/>
      <c r="F27" s="603"/>
      <c r="G27" s="603"/>
      <c r="H27" s="603"/>
      <c r="I27" s="603"/>
      <c r="J27" s="603"/>
      <c r="K27" s="603"/>
      <c r="L27" s="603"/>
      <c r="M27" s="603"/>
      <c r="N27" s="603"/>
      <c r="O27" s="603"/>
      <c r="P27" s="603"/>
      <c r="Q27" s="604"/>
      <c r="R27" s="597">
        <v>3613</v>
      </c>
      <c r="S27" s="378"/>
      <c r="T27" s="378"/>
      <c r="U27" s="378"/>
      <c r="V27" s="378"/>
      <c r="W27" s="378"/>
      <c r="X27" s="378"/>
      <c r="Y27" s="598"/>
      <c r="Z27" s="599">
        <v>0</v>
      </c>
      <c r="AA27" s="599"/>
      <c r="AB27" s="599"/>
      <c r="AC27" s="599"/>
      <c r="AD27" s="600">
        <v>3613</v>
      </c>
      <c r="AE27" s="600"/>
      <c r="AF27" s="600"/>
      <c r="AG27" s="600"/>
      <c r="AH27" s="600"/>
      <c r="AI27" s="600"/>
      <c r="AJ27" s="600"/>
      <c r="AK27" s="600"/>
      <c r="AL27" s="605">
        <v>0.1</v>
      </c>
      <c r="AM27" s="384"/>
      <c r="AN27" s="384"/>
      <c r="AO27" s="606"/>
      <c r="AP27" s="602" t="s">
        <v>396</v>
      </c>
      <c r="AQ27" s="603"/>
      <c r="AR27" s="603"/>
      <c r="AS27" s="603"/>
      <c r="AT27" s="603"/>
      <c r="AU27" s="603"/>
      <c r="AV27" s="603"/>
      <c r="AW27" s="603"/>
      <c r="AX27" s="603"/>
      <c r="AY27" s="603"/>
      <c r="AZ27" s="603"/>
      <c r="BA27" s="603"/>
      <c r="BB27" s="603"/>
      <c r="BC27" s="603"/>
      <c r="BD27" s="603"/>
      <c r="BE27" s="603"/>
      <c r="BF27" s="604"/>
      <c r="BG27" s="597">
        <v>3152553</v>
      </c>
      <c r="BH27" s="378"/>
      <c r="BI27" s="378"/>
      <c r="BJ27" s="378"/>
      <c r="BK27" s="378"/>
      <c r="BL27" s="378"/>
      <c r="BM27" s="378"/>
      <c r="BN27" s="598"/>
      <c r="BO27" s="599">
        <v>100</v>
      </c>
      <c r="BP27" s="599"/>
      <c r="BQ27" s="599"/>
      <c r="BR27" s="599"/>
      <c r="BS27" s="608">
        <v>17899</v>
      </c>
      <c r="BT27" s="378"/>
      <c r="BU27" s="378"/>
      <c r="BV27" s="378"/>
      <c r="BW27" s="378"/>
      <c r="BX27" s="378"/>
      <c r="BY27" s="378"/>
      <c r="BZ27" s="378"/>
      <c r="CA27" s="378"/>
      <c r="CB27" s="609"/>
      <c r="CD27" s="602" t="s">
        <v>234</v>
      </c>
      <c r="CE27" s="603"/>
      <c r="CF27" s="603"/>
      <c r="CG27" s="603"/>
      <c r="CH27" s="603"/>
      <c r="CI27" s="603"/>
      <c r="CJ27" s="603"/>
      <c r="CK27" s="603"/>
      <c r="CL27" s="603"/>
      <c r="CM27" s="603"/>
      <c r="CN27" s="603"/>
      <c r="CO27" s="603"/>
      <c r="CP27" s="603"/>
      <c r="CQ27" s="604"/>
      <c r="CR27" s="597">
        <v>1237342</v>
      </c>
      <c r="CS27" s="627"/>
      <c r="CT27" s="627"/>
      <c r="CU27" s="627"/>
      <c r="CV27" s="627"/>
      <c r="CW27" s="627"/>
      <c r="CX27" s="627"/>
      <c r="CY27" s="628"/>
      <c r="CZ27" s="605">
        <v>8.8000000000000007</v>
      </c>
      <c r="DA27" s="629"/>
      <c r="DB27" s="629"/>
      <c r="DC27" s="630"/>
      <c r="DD27" s="608">
        <v>396976</v>
      </c>
      <c r="DE27" s="627"/>
      <c r="DF27" s="627"/>
      <c r="DG27" s="627"/>
      <c r="DH27" s="627"/>
      <c r="DI27" s="627"/>
      <c r="DJ27" s="627"/>
      <c r="DK27" s="628"/>
      <c r="DL27" s="608">
        <v>370200</v>
      </c>
      <c r="DM27" s="627"/>
      <c r="DN27" s="627"/>
      <c r="DO27" s="627"/>
      <c r="DP27" s="627"/>
      <c r="DQ27" s="627"/>
      <c r="DR27" s="627"/>
      <c r="DS27" s="627"/>
      <c r="DT27" s="627"/>
      <c r="DU27" s="627"/>
      <c r="DV27" s="628"/>
      <c r="DW27" s="605">
        <v>5</v>
      </c>
      <c r="DX27" s="629"/>
      <c r="DY27" s="629"/>
      <c r="DZ27" s="629"/>
      <c r="EA27" s="629"/>
      <c r="EB27" s="629"/>
      <c r="EC27" s="631"/>
    </row>
    <row r="28" spans="2:133" ht="11.25" customHeight="1" x14ac:dyDescent="0.2">
      <c r="B28" s="602" t="s">
        <v>165</v>
      </c>
      <c r="C28" s="603"/>
      <c r="D28" s="603"/>
      <c r="E28" s="603"/>
      <c r="F28" s="603"/>
      <c r="G28" s="603"/>
      <c r="H28" s="603"/>
      <c r="I28" s="603"/>
      <c r="J28" s="603"/>
      <c r="K28" s="603"/>
      <c r="L28" s="603"/>
      <c r="M28" s="603"/>
      <c r="N28" s="603"/>
      <c r="O28" s="603"/>
      <c r="P28" s="603"/>
      <c r="Q28" s="604"/>
      <c r="R28" s="597">
        <v>88882</v>
      </c>
      <c r="S28" s="378"/>
      <c r="T28" s="378"/>
      <c r="U28" s="378"/>
      <c r="V28" s="378"/>
      <c r="W28" s="378"/>
      <c r="X28" s="378"/>
      <c r="Y28" s="598"/>
      <c r="Z28" s="599">
        <v>0.6</v>
      </c>
      <c r="AA28" s="599"/>
      <c r="AB28" s="599"/>
      <c r="AC28" s="599"/>
      <c r="AD28" s="600" t="s">
        <v>211</v>
      </c>
      <c r="AE28" s="600"/>
      <c r="AF28" s="600"/>
      <c r="AG28" s="600"/>
      <c r="AH28" s="600"/>
      <c r="AI28" s="600"/>
      <c r="AJ28" s="600"/>
      <c r="AK28" s="600"/>
      <c r="AL28" s="605" t="s">
        <v>211</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389</v>
      </c>
      <c r="CE28" s="603"/>
      <c r="CF28" s="603"/>
      <c r="CG28" s="603"/>
      <c r="CH28" s="603"/>
      <c r="CI28" s="603"/>
      <c r="CJ28" s="603"/>
      <c r="CK28" s="603"/>
      <c r="CL28" s="603"/>
      <c r="CM28" s="603"/>
      <c r="CN28" s="603"/>
      <c r="CO28" s="603"/>
      <c r="CP28" s="603"/>
      <c r="CQ28" s="604"/>
      <c r="CR28" s="597">
        <v>1519413</v>
      </c>
      <c r="CS28" s="378"/>
      <c r="CT28" s="378"/>
      <c r="CU28" s="378"/>
      <c r="CV28" s="378"/>
      <c r="CW28" s="378"/>
      <c r="CX28" s="378"/>
      <c r="CY28" s="598"/>
      <c r="CZ28" s="605">
        <v>10.8</v>
      </c>
      <c r="DA28" s="629"/>
      <c r="DB28" s="629"/>
      <c r="DC28" s="630"/>
      <c r="DD28" s="608">
        <v>1502588</v>
      </c>
      <c r="DE28" s="378"/>
      <c r="DF28" s="378"/>
      <c r="DG28" s="378"/>
      <c r="DH28" s="378"/>
      <c r="DI28" s="378"/>
      <c r="DJ28" s="378"/>
      <c r="DK28" s="598"/>
      <c r="DL28" s="608">
        <v>1502588</v>
      </c>
      <c r="DM28" s="378"/>
      <c r="DN28" s="378"/>
      <c r="DO28" s="378"/>
      <c r="DP28" s="378"/>
      <c r="DQ28" s="378"/>
      <c r="DR28" s="378"/>
      <c r="DS28" s="378"/>
      <c r="DT28" s="378"/>
      <c r="DU28" s="378"/>
      <c r="DV28" s="598"/>
      <c r="DW28" s="605">
        <v>20.2</v>
      </c>
      <c r="DX28" s="629"/>
      <c r="DY28" s="629"/>
      <c r="DZ28" s="629"/>
      <c r="EA28" s="629"/>
      <c r="EB28" s="629"/>
      <c r="EC28" s="631"/>
    </row>
    <row r="29" spans="2:133" ht="11.25" customHeight="1" x14ac:dyDescent="0.2">
      <c r="B29" s="602" t="s">
        <v>320</v>
      </c>
      <c r="C29" s="603"/>
      <c r="D29" s="603"/>
      <c r="E29" s="603"/>
      <c r="F29" s="603"/>
      <c r="G29" s="603"/>
      <c r="H29" s="603"/>
      <c r="I29" s="603"/>
      <c r="J29" s="603"/>
      <c r="K29" s="603"/>
      <c r="L29" s="603"/>
      <c r="M29" s="603"/>
      <c r="N29" s="603"/>
      <c r="O29" s="603"/>
      <c r="P29" s="603"/>
      <c r="Q29" s="604"/>
      <c r="R29" s="597">
        <v>76144</v>
      </c>
      <c r="S29" s="378"/>
      <c r="T29" s="378"/>
      <c r="U29" s="378"/>
      <c r="V29" s="378"/>
      <c r="W29" s="378"/>
      <c r="X29" s="378"/>
      <c r="Y29" s="598"/>
      <c r="Z29" s="599">
        <v>0.5</v>
      </c>
      <c r="AA29" s="599"/>
      <c r="AB29" s="599"/>
      <c r="AC29" s="599"/>
      <c r="AD29" s="600" t="s">
        <v>211</v>
      </c>
      <c r="AE29" s="600"/>
      <c r="AF29" s="600"/>
      <c r="AG29" s="600"/>
      <c r="AH29" s="600"/>
      <c r="AI29" s="600"/>
      <c r="AJ29" s="600"/>
      <c r="AK29" s="600"/>
      <c r="AL29" s="605" t="s">
        <v>211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185</v>
      </c>
      <c r="CE29" s="570"/>
      <c r="CF29" s="602" t="s">
        <v>25</v>
      </c>
      <c r="CG29" s="603"/>
      <c r="CH29" s="603"/>
      <c r="CI29" s="603"/>
      <c r="CJ29" s="603"/>
      <c r="CK29" s="603"/>
      <c r="CL29" s="603"/>
      <c r="CM29" s="603"/>
      <c r="CN29" s="603"/>
      <c r="CO29" s="603"/>
      <c r="CP29" s="603"/>
      <c r="CQ29" s="604"/>
      <c r="CR29" s="597">
        <v>1519413</v>
      </c>
      <c r="CS29" s="627"/>
      <c r="CT29" s="627"/>
      <c r="CU29" s="627"/>
      <c r="CV29" s="627"/>
      <c r="CW29" s="627"/>
      <c r="CX29" s="627"/>
      <c r="CY29" s="628"/>
      <c r="CZ29" s="605">
        <v>10.8</v>
      </c>
      <c r="DA29" s="629"/>
      <c r="DB29" s="629"/>
      <c r="DC29" s="630"/>
      <c r="DD29" s="608">
        <v>1502588</v>
      </c>
      <c r="DE29" s="627"/>
      <c r="DF29" s="627"/>
      <c r="DG29" s="627"/>
      <c r="DH29" s="627"/>
      <c r="DI29" s="627"/>
      <c r="DJ29" s="627"/>
      <c r="DK29" s="628"/>
      <c r="DL29" s="608">
        <v>1502588</v>
      </c>
      <c r="DM29" s="627"/>
      <c r="DN29" s="627"/>
      <c r="DO29" s="627"/>
      <c r="DP29" s="627"/>
      <c r="DQ29" s="627"/>
      <c r="DR29" s="627"/>
      <c r="DS29" s="627"/>
      <c r="DT29" s="627"/>
      <c r="DU29" s="627"/>
      <c r="DV29" s="628"/>
      <c r="DW29" s="605">
        <v>20.2</v>
      </c>
      <c r="DX29" s="629"/>
      <c r="DY29" s="629"/>
      <c r="DZ29" s="629"/>
      <c r="EA29" s="629"/>
      <c r="EB29" s="629"/>
      <c r="EC29" s="631"/>
    </row>
    <row r="30" spans="2:133" ht="11.25" customHeight="1" x14ac:dyDescent="0.2">
      <c r="B30" s="602" t="s">
        <v>20</v>
      </c>
      <c r="C30" s="603"/>
      <c r="D30" s="603"/>
      <c r="E30" s="603"/>
      <c r="F30" s="603"/>
      <c r="G30" s="603"/>
      <c r="H30" s="603"/>
      <c r="I30" s="603"/>
      <c r="J30" s="603"/>
      <c r="K30" s="603"/>
      <c r="L30" s="603"/>
      <c r="M30" s="603"/>
      <c r="N30" s="603"/>
      <c r="O30" s="603"/>
      <c r="P30" s="603"/>
      <c r="Q30" s="604"/>
      <c r="R30" s="597">
        <v>52184</v>
      </c>
      <c r="S30" s="378"/>
      <c r="T30" s="378"/>
      <c r="U30" s="378"/>
      <c r="V30" s="378"/>
      <c r="W30" s="378"/>
      <c r="X30" s="378"/>
      <c r="Y30" s="598"/>
      <c r="Z30" s="599">
        <v>0.4</v>
      </c>
      <c r="AA30" s="599"/>
      <c r="AB30" s="599"/>
      <c r="AC30" s="599"/>
      <c r="AD30" s="600" t="s">
        <v>211</v>
      </c>
      <c r="AE30" s="600"/>
      <c r="AF30" s="600"/>
      <c r="AG30" s="600"/>
      <c r="AH30" s="600"/>
      <c r="AI30" s="600"/>
      <c r="AJ30" s="600"/>
      <c r="AK30" s="600"/>
      <c r="AL30" s="605" t="s">
        <v>211</v>
      </c>
      <c r="AM30" s="384"/>
      <c r="AN30" s="384"/>
      <c r="AO30" s="606"/>
      <c r="AP30" s="372" t="s">
        <v>170</v>
      </c>
      <c r="AQ30" s="373"/>
      <c r="AR30" s="373"/>
      <c r="AS30" s="373"/>
      <c r="AT30" s="373"/>
      <c r="AU30" s="373"/>
      <c r="AV30" s="373"/>
      <c r="AW30" s="373"/>
      <c r="AX30" s="373"/>
      <c r="AY30" s="373"/>
      <c r="AZ30" s="373"/>
      <c r="BA30" s="373"/>
      <c r="BB30" s="373"/>
      <c r="BC30" s="373"/>
      <c r="BD30" s="373"/>
      <c r="BE30" s="373"/>
      <c r="BF30" s="415"/>
      <c r="BG30" s="372" t="s">
        <v>398</v>
      </c>
      <c r="BH30" s="633"/>
      <c r="BI30" s="633"/>
      <c r="BJ30" s="633"/>
      <c r="BK30" s="633"/>
      <c r="BL30" s="633"/>
      <c r="BM30" s="633"/>
      <c r="BN30" s="633"/>
      <c r="BO30" s="633"/>
      <c r="BP30" s="633"/>
      <c r="BQ30" s="634"/>
      <c r="BR30" s="372" t="s">
        <v>134</v>
      </c>
      <c r="BS30" s="633"/>
      <c r="BT30" s="633"/>
      <c r="BU30" s="633"/>
      <c r="BV30" s="633"/>
      <c r="BW30" s="633"/>
      <c r="BX30" s="633"/>
      <c r="BY30" s="633"/>
      <c r="BZ30" s="633"/>
      <c r="CA30" s="633"/>
      <c r="CB30" s="634"/>
      <c r="CD30" s="578"/>
      <c r="CE30" s="573"/>
      <c r="CF30" s="602" t="s">
        <v>401</v>
      </c>
      <c r="CG30" s="603"/>
      <c r="CH30" s="603"/>
      <c r="CI30" s="603"/>
      <c r="CJ30" s="603"/>
      <c r="CK30" s="603"/>
      <c r="CL30" s="603"/>
      <c r="CM30" s="603"/>
      <c r="CN30" s="603"/>
      <c r="CO30" s="603"/>
      <c r="CP30" s="603"/>
      <c r="CQ30" s="604"/>
      <c r="CR30" s="597">
        <v>1447659</v>
      </c>
      <c r="CS30" s="378"/>
      <c r="CT30" s="378"/>
      <c r="CU30" s="378"/>
      <c r="CV30" s="378"/>
      <c r="CW30" s="378"/>
      <c r="CX30" s="378"/>
      <c r="CY30" s="598"/>
      <c r="CZ30" s="605">
        <v>10.3</v>
      </c>
      <c r="DA30" s="629"/>
      <c r="DB30" s="629"/>
      <c r="DC30" s="630"/>
      <c r="DD30" s="608">
        <v>1430896</v>
      </c>
      <c r="DE30" s="378"/>
      <c r="DF30" s="378"/>
      <c r="DG30" s="378"/>
      <c r="DH30" s="378"/>
      <c r="DI30" s="378"/>
      <c r="DJ30" s="378"/>
      <c r="DK30" s="598"/>
      <c r="DL30" s="608">
        <v>1430896</v>
      </c>
      <c r="DM30" s="378"/>
      <c r="DN30" s="378"/>
      <c r="DO30" s="378"/>
      <c r="DP30" s="378"/>
      <c r="DQ30" s="378"/>
      <c r="DR30" s="378"/>
      <c r="DS30" s="378"/>
      <c r="DT30" s="378"/>
      <c r="DU30" s="378"/>
      <c r="DV30" s="598"/>
      <c r="DW30" s="605">
        <v>19.2</v>
      </c>
      <c r="DX30" s="629"/>
      <c r="DY30" s="629"/>
      <c r="DZ30" s="629"/>
      <c r="EA30" s="629"/>
      <c r="EB30" s="629"/>
      <c r="EC30" s="631"/>
    </row>
    <row r="31" spans="2:133" ht="11.25" customHeight="1" x14ac:dyDescent="0.2">
      <c r="B31" s="602" t="s">
        <v>347</v>
      </c>
      <c r="C31" s="603"/>
      <c r="D31" s="603"/>
      <c r="E31" s="603"/>
      <c r="F31" s="603"/>
      <c r="G31" s="603"/>
      <c r="H31" s="603"/>
      <c r="I31" s="603"/>
      <c r="J31" s="603"/>
      <c r="K31" s="603"/>
      <c r="L31" s="603"/>
      <c r="M31" s="603"/>
      <c r="N31" s="603"/>
      <c r="O31" s="603"/>
      <c r="P31" s="603"/>
      <c r="Q31" s="604"/>
      <c r="R31" s="597">
        <v>4071416</v>
      </c>
      <c r="S31" s="378"/>
      <c r="T31" s="378"/>
      <c r="U31" s="378"/>
      <c r="V31" s="378"/>
      <c r="W31" s="378"/>
      <c r="X31" s="378"/>
      <c r="Y31" s="598"/>
      <c r="Z31" s="599">
        <v>27.8</v>
      </c>
      <c r="AA31" s="599"/>
      <c r="AB31" s="599"/>
      <c r="AC31" s="599"/>
      <c r="AD31" s="600" t="s">
        <v>211</v>
      </c>
      <c r="AE31" s="600"/>
      <c r="AF31" s="600"/>
      <c r="AG31" s="600"/>
      <c r="AH31" s="600"/>
      <c r="AI31" s="600"/>
      <c r="AJ31" s="600"/>
      <c r="AK31" s="600"/>
      <c r="AL31" s="605" t="s">
        <v>211</v>
      </c>
      <c r="AM31" s="384"/>
      <c r="AN31" s="384"/>
      <c r="AO31" s="606"/>
      <c r="AP31" s="551" t="s">
        <v>4</v>
      </c>
      <c r="AQ31" s="552"/>
      <c r="AR31" s="552"/>
      <c r="AS31" s="552"/>
      <c r="AT31" s="682" t="s">
        <v>402</v>
      </c>
      <c r="AU31" s="47"/>
      <c r="AV31" s="47"/>
      <c r="AW31" s="47"/>
      <c r="AX31" s="586" t="s">
        <v>288</v>
      </c>
      <c r="AY31" s="587"/>
      <c r="AZ31" s="587"/>
      <c r="BA31" s="587"/>
      <c r="BB31" s="587"/>
      <c r="BC31" s="587"/>
      <c r="BD31" s="587"/>
      <c r="BE31" s="587"/>
      <c r="BF31" s="588"/>
      <c r="BG31" s="635">
        <v>98.6</v>
      </c>
      <c r="BH31" s="636"/>
      <c r="BI31" s="636"/>
      <c r="BJ31" s="636"/>
      <c r="BK31" s="636"/>
      <c r="BL31" s="636"/>
      <c r="BM31" s="595">
        <v>96.3</v>
      </c>
      <c r="BN31" s="636"/>
      <c r="BO31" s="636"/>
      <c r="BP31" s="636"/>
      <c r="BQ31" s="637"/>
      <c r="BR31" s="635">
        <v>99.3</v>
      </c>
      <c r="BS31" s="636"/>
      <c r="BT31" s="636"/>
      <c r="BU31" s="636"/>
      <c r="BV31" s="636"/>
      <c r="BW31" s="636"/>
      <c r="BX31" s="595">
        <v>96.3</v>
      </c>
      <c r="BY31" s="636"/>
      <c r="BZ31" s="636"/>
      <c r="CA31" s="636"/>
      <c r="CB31" s="637"/>
      <c r="CD31" s="578"/>
      <c r="CE31" s="573"/>
      <c r="CF31" s="602" t="s">
        <v>172</v>
      </c>
      <c r="CG31" s="603"/>
      <c r="CH31" s="603"/>
      <c r="CI31" s="603"/>
      <c r="CJ31" s="603"/>
      <c r="CK31" s="603"/>
      <c r="CL31" s="603"/>
      <c r="CM31" s="603"/>
      <c r="CN31" s="603"/>
      <c r="CO31" s="603"/>
      <c r="CP31" s="603"/>
      <c r="CQ31" s="604"/>
      <c r="CR31" s="597">
        <v>71754</v>
      </c>
      <c r="CS31" s="627"/>
      <c r="CT31" s="627"/>
      <c r="CU31" s="627"/>
      <c r="CV31" s="627"/>
      <c r="CW31" s="627"/>
      <c r="CX31" s="627"/>
      <c r="CY31" s="628"/>
      <c r="CZ31" s="605">
        <v>0.5</v>
      </c>
      <c r="DA31" s="629"/>
      <c r="DB31" s="629"/>
      <c r="DC31" s="630"/>
      <c r="DD31" s="608">
        <v>71692</v>
      </c>
      <c r="DE31" s="627"/>
      <c r="DF31" s="627"/>
      <c r="DG31" s="627"/>
      <c r="DH31" s="627"/>
      <c r="DI31" s="627"/>
      <c r="DJ31" s="627"/>
      <c r="DK31" s="628"/>
      <c r="DL31" s="608">
        <v>71692</v>
      </c>
      <c r="DM31" s="627"/>
      <c r="DN31" s="627"/>
      <c r="DO31" s="627"/>
      <c r="DP31" s="627"/>
      <c r="DQ31" s="627"/>
      <c r="DR31" s="627"/>
      <c r="DS31" s="627"/>
      <c r="DT31" s="627"/>
      <c r="DU31" s="627"/>
      <c r="DV31" s="628"/>
      <c r="DW31" s="605">
        <v>1</v>
      </c>
      <c r="DX31" s="629"/>
      <c r="DY31" s="629"/>
      <c r="DZ31" s="629"/>
      <c r="EA31" s="629"/>
      <c r="EB31" s="629"/>
      <c r="EC31" s="631"/>
    </row>
    <row r="32" spans="2:133" ht="11.25" customHeight="1" x14ac:dyDescent="0.2">
      <c r="B32" s="638" t="s">
        <v>58</v>
      </c>
      <c r="C32" s="639"/>
      <c r="D32" s="639"/>
      <c r="E32" s="639"/>
      <c r="F32" s="639"/>
      <c r="G32" s="639"/>
      <c r="H32" s="639"/>
      <c r="I32" s="639"/>
      <c r="J32" s="639"/>
      <c r="K32" s="639"/>
      <c r="L32" s="639"/>
      <c r="M32" s="639"/>
      <c r="N32" s="639"/>
      <c r="O32" s="639"/>
      <c r="P32" s="639"/>
      <c r="Q32" s="640"/>
      <c r="R32" s="597" t="s">
        <v>211</v>
      </c>
      <c r="S32" s="378"/>
      <c r="T32" s="378"/>
      <c r="U32" s="378"/>
      <c r="V32" s="378"/>
      <c r="W32" s="378"/>
      <c r="X32" s="378"/>
      <c r="Y32" s="598"/>
      <c r="Z32" s="599" t="s">
        <v>211</v>
      </c>
      <c r="AA32" s="599"/>
      <c r="AB32" s="599"/>
      <c r="AC32" s="599"/>
      <c r="AD32" s="600" t="s">
        <v>211</v>
      </c>
      <c r="AE32" s="600"/>
      <c r="AF32" s="600"/>
      <c r="AG32" s="600"/>
      <c r="AH32" s="600"/>
      <c r="AI32" s="600"/>
      <c r="AJ32" s="600"/>
      <c r="AK32" s="600"/>
      <c r="AL32" s="605" t="s">
        <v>211</v>
      </c>
      <c r="AM32" s="384"/>
      <c r="AN32" s="384"/>
      <c r="AO32" s="606"/>
      <c r="AP32" s="681"/>
      <c r="AQ32" s="538"/>
      <c r="AR32" s="538"/>
      <c r="AS32" s="538"/>
      <c r="AT32" s="683"/>
      <c r="AU32" s="8" t="s">
        <v>261</v>
      </c>
      <c r="AV32" s="8"/>
      <c r="AW32" s="8"/>
      <c r="AX32" s="602" t="s">
        <v>378</v>
      </c>
      <c r="AY32" s="603"/>
      <c r="AZ32" s="603"/>
      <c r="BA32" s="603"/>
      <c r="BB32" s="603"/>
      <c r="BC32" s="603"/>
      <c r="BD32" s="603"/>
      <c r="BE32" s="603"/>
      <c r="BF32" s="604"/>
      <c r="BG32" s="641">
        <v>99</v>
      </c>
      <c r="BH32" s="627"/>
      <c r="BI32" s="627"/>
      <c r="BJ32" s="627"/>
      <c r="BK32" s="627"/>
      <c r="BL32" s="627"/>
      <c r="BM32" s="384">
        <v>97.3</v>
      </c>
      <c r="BN32" s="642"/>
      <c r="BO32" s="642"/>
      <c r="BP32" s="642"/>
      <c r="BQ32" s="643"/>
      <c r="BR32" s="641">
        <v>99.4</v>
      </c>
      <c r="BS32" s="627"/>
      <c r="BT32" s="627"/>
      <c r="BU32" s="627"/>
      <c r="BV32" s="627"/>
      <c r="BW32" s="627"/>
      <c r="BX32" s="384">
        <v>97.2</v>
      </c>
      <c r="BY32" s="642"/>
      <c r="BZ32" s="642"/>
      <c r="CA32" s="642"/>
      <c r="CB32" s="643"/>
      <c r="CD32" s="579"/>
      <c r="CE32" s="581"/>
      <c r="CF32" s="602" t="s">
        <v>218</v>
      </c>
      <c r="CG32" s="603"/>
      <c r="CH32" s="603"/>
      <c r="CI32" s="603"/>
      <c r="CJ32" s="603"/>
      <c r="CK32" s="603"/>
      <c r="CL32" s="603"/>
      <c r="CM32" s="603"/>
      <c r="CN32" s="603"/>
      <c r="CO32" s="603"/>
      <c r="CP32" s="603"/>
      <c r="CQ32" s="604"/>
      <c r="CR32" s="597" t="s">
        <v>211</v>
      </c>
      <c r="CS32" s="378"/>
      <c r="CT32" s="378"/>
      <c r="CU32" s="378"/>
      <c r="CV32" s="378"/>
      <c r="CW32" s="378"/>
      <c r="CX32" s="378"/>
      <c r="CY32" s="598"/>
      <c r="CZ32" s="605" t="s">
        <v>211</v>
      </c>
      <c r="DA32" s="629"/>
      <c r="DB32" s="629"/>
      <c r="DC32" s="630"/>
      <c r="DD32" s="608" t="s">
        <v>211</v>
      </c>
      <c r="DE32" s="378"/>
      <c r="DF32" s="378"/>
      <c r="DG32" s="378"/>
      <c r="DH32" s="378"/>
      <c r="DI32" s="378"/>
      <c r="DJ32" s="378"/>
      <c r="DK32" s="598"/>
      <c r="DL32" s="608" t="s">
        <v>211</v>
      </c>
      <c r="DM32" s="378"/>
      <c r="DN32" s="378"/>
      <c r="DO32" s="378"/>
      <c r="DP32" s="378"/>
      <c r="DQ32" s="378"/>
      <c r="DR32" s="378"/>
      <c r="DS32" s="378"/>
      <c r="DT32" s="378"/>
      <c r="DU32" s="378"/>
      <c r="DV32" s="598"/>
      <c r="DW32" s="605" t="s">
        <v>211</v>
      </c>
      <c r="DX32" s="629"/>
      <c r="DY32" s="629"/>
      <c r="DZ32" s="629"/>
      <c r="EA32" s="629"/>
      <c r="EB32" s="629"/>
      <c r="EC32" s="631"/>
    </row>
    <row r="33" spans="2:133" ht="11.25" customHeight="1" x14ac:dyDescent="0.2">
      <c r="B33" s="602" t="s">
        <v>403</v>
      </c>
      <c r="C33" s="603"/>
      <c r="D33" s="603"/>
      <c r="E33" s="603"/>
      <c r="F33" s="603"/>
      <c r="G33" s="603"/>
      <c r="H33" s="603"/>
      <c r="I33" s="603"/>
      <c r="J33" s="603"/>
      <c r="K33" s="603"/>
      <c r="L33" s="603"/>
      <c r="M33" s="603"/>
      <c r="N33" s="603"/>
      <c r="O33" s="603"/>
      <c r="P33" s="603"/>
      <c r="Q33" s="604"/>
      <c r="R33" s="597">
        <v>644004</v>
      </c>
      <c r="S33" s="378"/>
      <c r="T33" s="378"/>
      <c r="U33" s="378"/>
      <c r="V33" s="378"/>
      <c r="W33" s="378"/>
      <c r="X33" s="378"/>
      <c r="Y33" s="598"/>
      <c r="Z33" s="599">
        <v>4.4000000000000004</v>
      </c>
      <c r="AA33" s="599"/>
      <c r="AB33" s="599"/>
      <c r="AC33" s="599"/>
      <c r="AD33" s="600" t="s">
        <v>211</v>
      </c>
      <c r="AE33" s="600"/>
      <c r="AF33" s="600"/>
      <c r="AG33" s="600"/>
      <c r="AH33" s="600"/>
      <c r="AI33" s="600"/>
      <c r="AJ33" s="600"/>
      <c r="AK33" s="600"/>
      <c r="AL33" s="605" t="s">
        <v>211</v>
      </c>
      <c r="AM33" s="384"/>
      <c r="AN33" s="384"/>
      <c r="AO33" s="606"/>
      <c r="AP33" s="554"/>
      <c r="AQ33" s="555"/>
      <c r="AR33" s="555"/>
      <c r="AS33" s="555"/>
      <c r="AT33" s="684"/>
      <c r="AU33" s="48"/>
      <c r="AV33" s="48"/>
      <c r="AW33" s="48"/>
      <c r="AX33" s="614" t="s">
        <v>167</v>
      </c>
      <c r="AY33" s="615"/>
      <c r="AZ33" s="615"/>
      <c r="BA33" s="615"/>
      <c r="BB33" s="615"/>
      <c r="BC33" s="615"/>
      <c r="BD33" s="615"/>
      <c r="BE33" s="615"/>
      <c r="BF33" s="616"/>
      <c r="BG33" s="644">
        <v>98.2</v>
      </c>
      <c r="BH33" s="645"/>
      <c r="BI33" s="645"/>
      <c r="BJ33" s="645"/>
      <c r="BK33" s="645"/>
      <c r="BL33" s="645"/>
      <c r="BM33" s="646">
        <v>95.3</v>
      </c>
      <c r="BN33" s="645"/>
      <c r="BO33" s="645"/>
      <c r="BP33" s="645"/>
      <c r="BQ33" s="647"/>
      <c r="BR33" s="644">
        <v>99.1</v>
      </c>
      <c r="BS33" s="645"/>
      <c r="BT33" s="645"/>
      <c r="BU33" s="645"/>
      <c r="BV33" s="645"/>
      <c r="BW33" s="645"/>
      <c r="BX33" s="646">
        <v>95.6</v>
      </c>
      <c r="BY33" s="645"/>
      <c r="BZ33" s="645"/>
      <c r="CA33" s="645"/>
      <c r="CB33" s="647"/>
      <c r="CD33" s="602" t="s">
        <v>405</v>
      </c>
      <c r="CE33" s="603"/>
      <c r="CF33" s="603"/>
      <c r="CG33" s="603"/>
      <c r="CH33" s="603"/>
      <c r="CI33" s="603"/>
      <c r="CJ33" s="603"/>
      <c r="CK33" s="603"/>
      <c r="CL33" s="603"/>
      <c r="CM33" s="603"/>
      <c r="CN33" s="603"/>
      <c r="CO33" s="603"/>
      <c r="CP33" s="603"/>
      <c r="CQ33" s="604"/>
      <c r="CR33" s="597">
        <v>7304635</v>
      </c>
      <c r="CS33" s="627"/>
      <c r="CT33" s="627"/>
      <c r="CU33" s="627"/>
      <c r="CV33" s="627"/>
      <c r="CW33" s="627"/>
      <c r="CX33" s="627"/>
      <c r="CY33" s="628"/>
      <c r="CZ33" s="605">
        <v>51.8</v>
      </c>
      <c r="DA33" s="629"/>
      <c r="DB33" s="629"/>
      <c r="DC33" s="630"/>
      <c r="DD33" s="608">
        <v>4238538</v>
      </c>
      <c r="DE33" s="627"/>
      <c r="DF33" s="627"/>
      <c r="DG33" s="627"/>
      <c r="DH33" s="627"/>
      <c r="DI33" s="627"/>
      <c r="DJ33" s="627"/>
      <c r="DK33" s="628"/>
      <c r="DL33" s="608">
        <v>2965181</v>
      </c>
      <c r="DM33" s="627"/>
      <c r="DN33" s="627"/>
      <c r="DO33" s="627"/>
      <c r="DP33" s="627"/>
      <c r="DQ33" s="627"/>
      <c r="DR33" s="627"/>
      <c r="DS33" s="627"/>
      <c r="DT33" s="627"/>
      <c r="DU33" s="627"/>
      <c r="DV33" s="628"/>
      <c r="DW33" s="605">
        <v>39.799999999999997</v>
      </c>
      <c r="DX33" s="629"/>
      <c r="DY33" s="629"/>
      <c r="DZ33" s="629"/>
      <c r="EA33" s="629"/>
      <c r="EB33" s="629"/>
      <c r="EC33" s="631"/>
    </row>
    <row r="34" spans="2:133" ht="11.25" customHeight="1" x14ac:dyDescent="0.2">
      <c r="B34" s="602" t="s">
        <v>247</v>
      </c>
      <c r="C34" s="603"/>
      <c r="D34" s="603"/>
      <c r="E34" s="603"/>
      <c r="F34" s="603"/>
      <c r="G34" s="603"/>
      <c r="H34" s="603"/>
      <c r="I34" s="603"/>
      <c r="J34" s="603"/>
      <c r="K34" s="603"/>
      <c r="L34" s="603"/>
      <c r="M34" s="603"/>
      <c r="N34" s="603"/>
      <c r="O34" s="603"/>
      <c r="P34" s="603"/>
      <c r="Q34" s="604"/>
      <c r="R34" s="597">
        <v>13523</v>
      </c>
      <c r="S34" s="378"/>
      <c r="T34" s="378"/>
      <c r="U34" s="378"/>
      <c r="V34" s="378"/>
      <c r="W34" s="378"/>
      <c r="X34" s="378"/>
      <c r="Y34" s="598"/>
      <c r="Z34" s="599">
        <v>0.1</v>
      </c>
      <c r="AA34" s="599"/>
      <c r="AB34" s="599"/>
      <c r="AC34" s="599"/>
      <c r="AD34" s="600">
        <v>1418</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408</v>
      </c>
      <c r="CE34" s="603"/>
      <c r="CF34" s="603"/>
      <c r="CG34" s="603"/>
      <c r="CH34" s="603"/>
      <c r="CI34" s="603"/>
      <c r="CJ34" s="603"/>
      <c r="CK34" s="603"/>
      <c r="CL34" s="603"/>
      <c r="CM34" s="603"/>
      <c r="CN34" s="603"/>
      <c r="CO34" s="603"/>
      <c r="CP34" s="603"/>
      <c r="CQ34" s="604"/>
      <c r="CR34" s="597">
        <v>1794578</v>
      </c>
      <c r="CS34" s="378"/>
      <c r="CT34" s="378"/>
      <c r="CU34" s="378"/>
      <c r="CV34" s="378"/>
      <c r="CW34" s="378"/>
      <c r="CX34" s="378"/>
      <c r="CY34" s="598"/>
      <c r="CZ34" s="605">
        <v>12.7</v>
      </c>
      <c r="DA34" s="629"/>
      <c r="DB34" s="629"/>
      <c r="DC34" s="630"/>
      <c r="DD34" s="608">
        <v>1422801</v>
      </c>
      <c r="DE34" s="378"/>
      <c r="DF34" s="378"/>
      <c r="DG34" s="378"/>
      <c r="DH34" s="378"/>
      <c r="DI34" s="378"/>
      <c r="DJ34" s="378"/>
      <c r="DK34" s="598"/>
      <c r="DL34" s="608">
        <v>1191785</v>
      </c>
      <c r="DM34" s="378"/>
      <c r="DN34" s="378"/>
      <c r="DO34" s="378"/>
      <c r="DP34" s="378"/>
      <c r="DQ34" s="378"/>
      <c r="DR34" s="378"/>
      <c r="DS34" s="378"/>
      <c r="DT34" s="378"/>
      <c r="DU34" s="378"/>
      <c r="DV34" s="598"/>
      <c r="DW34" s="605">
        <v>16</v>
      </c>
      <c r="DX34" s="629"/>
      <c r="DY34" s="629"/>
      <c r="DZ34" s="629"/>
      <c r="EA34" s="629"/>
      <c r="EB34" s="629"/>
      <c r="EC34" s="631"/>
    </row>
    <row r="35" spans="2:133" ht="11.25" customHeight="1" x14ac:dyDescent="0.2">
      <c r="B35" s="602" t="s">
        <v>152</v>
      </c>
      <c r="C35" s="603"/>
      <c r="D35" s="603"/>
      <c r="E35" s="603"/>
      <c r="F35" s="603"/>
      <c r="G35" s="603"/>
      <c r="H35" s="603"/>
      <c r="I35" s="603"/>
      <c r="J35" s="603"/>
      <c r="K35" s="603"/>
      <c r="L35" s="603"/>
      <c r="M35" s="603"/>
      <c r="N35" s="603"/>
      <c r="O35" s="603"/>
      <c r="P35" s="603"/>
      <c r="Q35" s="604"/>
      <c r="R35" s="597">
        <v>36739</v>
      </c>
      <c r="S35" s="378"/>
      <c r="T35" s="378"/>
      <c r="U35" s="378"/>
      <c r="V35" s="378"/>
      <c r="W35" s="378"/>
      <c r="X35" s="378"/>
      <c r="Y35" s="598"/>
      <c r="Z35" s="599">
        <v>0.3</v>
      </c>
      <c r="AA35" s="599"/>
      <c r="AB35" s="599"/>
      <c r="AC35" s="599"/>
      <c r="AD35" s="600" t="s">
        <v>211</v>
      </c>
      <c r="AE35" s="600"/>
      <c r="AF35" s="600"/>
      <c r="AG35" s="600"/>
      <c r="AH35" s="600"/>
      <c r="AI35" s="600"/>
      <c r="AJ35" s="600"/>
      <c r="AK35" s="600"/>
      <c r="AL35" s="605" t="s">
        <v>211</v>
      </c>
      <c r="AM35" s="384"/>
      <c r="AN35" s="384"/>
      <c r="AO35" s="606"/>
      <c r="AP35" s="18"/>
      <c r="AQ35" s="372" t="s">
        <v>410</v>
      </c>
      <c r="AR35" s="373"/>
      <c r="AS35" s="373"/>
      <c r="AT35" s="373"/>
      <c r="AU35" s="373"/>
      <c r="AV35" s="373"/>
      <c r="AW35" s="373"/>
      <c r="AX35" s="373"/>
      <c r="AY35" s="373"/>
      <c r="AZ35" s="373"/>
      <c r="BA35" s="373"/>
      <c r="BB35" s="373"/>
      <c r="BC35" s="373"/>
      <c r="BD35" s="373"/>
      <c r="BE35" s="373"/>
      <c r="BF35" s="415"/>
      <c r="BG35" s="372" t="s">
        <v>223</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412</v>
      </c>
      <c r="CE35" s="603"/>
      <c r="CF35" s="603"/>
      <c r="CG35" s="603"/>
      <c r="CH35" s="603"/>
      <c r="CI35" s="603"/>
      <c r="CJ35" s="603"/>
      <c r="CK35" s="603"/>
      <c r="CL35" s="603"/>
      <c r="CM35" s="603"/>
      <c r="CN35" s="603"/>
      <c r="CO35" s="603"/>
      <c r="CP35" s="603"/>
      <c r="CQ35" s="604"/>
      <c r="CR35" s="597">
        <v>43183</v>
      </c>
      <c r="CS35" s="627"/>
      <c r="CT35" s="627"/>
      <c r="CU35" s="627"/>
      <c r="CV35" s="627"/>
      <c r="CW35" s="627"/>
      <c r="CX35" s="627"/>
      <c r="CY35" s="628"/>
      <c r="CZ35" s="605">
        <v>0.3</v>
      </c>
      <c r="DA35" s="629"/>
      <c r="DB35" s="629"/>
      <c r="DC35" s="630"/>
      <c r="DD35" s="608">
        <v>25275</v>
      </c>
      <c r="DE35" s="627"/>
      <c r="DF35" s="627"/>
      <c r="DG35" s="627"/>
      <c r="DH35" s="627"/>
      <c r="DI35" s="627"/>
      <c r="DJ35" s="627"/>
      <c r="DK35" s="628"/>
      <c r="DL35" s="608">
        <v>25275</v>
      </c>
      <c r="DM35" s="627"/>
      <c r="DN35" s="627"/>
      <c r="DO35" s="627"/>
      <c r="DP35" s="627"/>
      <c r="DQ35" s="627"/>
      <c r="DR35" s="627"/>
      <c r="DS35" s="627"/>
      <c r="DT35" s="627"/>
      <c r="DU35" s="627"/>
      <c r="DV35" s="628"/>
      <c r="DW35" s="605">
        <v>0.3</v>
      </c>
      <c r="DX35" s="629"/>
      <c r="DY35" s="629"/>
      <c r="DZ35" s="629"/>
      <c r="EA35" s="629"/>
      <c r="EB35" s="629"/>
      <c r="EC35" s="631"/>
    </row>
    <row r="36" spans="2:133" ht="11.25" customHeight="1" x14ac:dyDescent="0.2">
      <c r="B36" s="602" t="s">
        <v>414</v>
      </c>
      <c r="C36" s="603"/>
      <c r="D36" s="603"/>
      <c r="E36" s="603"/>
      <c r="F36" s="603"/>
      <c r="G36" s="603"/>
      <c r="H36" s="603"/>
      <c r="I36" s="603"/>
      <c r="J36" s="603"/>
      <c r="K36" s="603"/>
      <c r="L36" s="603"/>
      <c r="M36" s="603"/>
      <c r="N36" s="603"/>
      <c r="O36" s="603"/>
      <c r="P36" s="603"/>
      <c r="Q36" s="604"/>
      <c r="R36" s="597">
        <v>268200</v>
      </c>
      <c r="S36" s="378"/>
      <c r="T36" s="378"/>
      <c r="U36" s="378"/>
      <c r="V36" s="378"/>
      <c r="W36" s="378"/>
      <c r="X36" s="378"/>
      <c r="Y36" s="598"/>
      <c r="Z36" s="599">
        <v>1.8</v>
      </c>
      <c r="AA36" s="599"/>
      <c r="AB36" s="599"/>
      <c r="AC36" s="599"/>
      <c r="AD36" s="600" t="s">
        <v>211</v>
      </c>
      <c r="AE36" s="600"/>
      <c r="AF36" s="600"/>
      <c r="AG36" s="600"/>
      <c r="AH36" s="600"/>
      <c r="AI36" s="600"/>
      <c r="AJ36" s="600"/>
      <c r="AK36" s="600"/>
      <c r="AL36" s="605" t="s">
        <v>211</v>
      </c>
      <c r="AM36" s="384"/>
      <c r="AN36" s="384"/>
      <c r="AO36" s="606"/>
      <c r="AP36" s="18"/>
      <c r="AQ36" s="648" t="s">
        <v>396</v>
      </c>
      <c r="AR36" s="649"/>
      <c r="AS36" s="649"/>
      <c r="AT36" s="649"/>
      <c r="AU36" s="649"/>
      <c r="AV36" s="649"/>
      <c r="AW36" s="649"/>
      <c r="AX36" s="649"/>
      <c r="AY36" s="650"/>
      <c r="AZ36" s="589">
        <v>1978201</v>
      </c>
      <c r="BA36" s="590"/>
      <c r="BB36" s="590"/>
      <c r="BC36" s="590"/>
      <c r="BD36" s="590"/>
      <c r="BE36" s="590"/>
      <c r="BF36" s="651"/>
      <c r="BG36" s="586" t="s">
        <v>415</v>
      </c>
      <c r="BH36" s="587"/>
      <c r="BI36" s="587"/>
      <c r="BJ36" s="587"/>
      <c r="BK36" s="587"/>
      <c r="BL36" s="587"/>
      <c r="BM36" s="587"/>
      <c r="BN36" s="587"/>
      <c r="BO36" s="587"/>
      <c r="BP36" s="587"/>
      <c r="BQ36" s="587"/>
      <c r="BR36" s="587"/>
      <c r="BS36" s="587"/>
      <c r="BT36" s="587"/>
      <c r="BU36" s="588"/>
      <c r="BV36" s="589">
        <v>28795</v>
      </c>
      <c r="BW36" s="590"/>
      <c r="BX36" s="590"/>
      <c r="BY36" s="590"/>
      <c r="BZ36" s="590"/>
      <c r="CA36" s="590"/>
      <c r="CB36" s="651"/>
      <c r="CD36" s="602" t="s">
        <v>29</v>
      </c>
      <c r="CE36" s="603"/>
      <c r="CF36" s="603"/>
      <c r="CG36" s="603"/>
      <c r="CH36" s="603"/>
      <c r="CI36" s="603"/>
      <c r="CJ36" s="603"/>
      <c r="CK36" s="603"/>
      <c r="CL36" s="603"/>
      <c r="CM36" s="603"/>
      <c r="CN36" s="603"/>
      <c r="CO36" s="603"/>
      <c r="CP36" s="603"/>
      <c r="CQ36" s="604"/>
      <c r="CR36" s="597">
        <v>3556940</v>
      </c>
      <c r="CS36" s="378"/>
      <c r="CT36" s="378"/>
      <c r="CU36" s="378"/>
      <c r="CV36" s="378"/>
      <c r="CW36" s="378"/>
      <c r="CX36" s="378"/>
      <c r="CY36" s="598"/>
      <c r="CZ36" s="605">
        <v>25.2</v>
      </c>
      <c r="DA36" s="629"/>
      <c r="DB36" s="629"/>
      <c r="DC36" s="630"/>
      <c r="DD36" s="608">
        <v>1179802</v>
      </c>
      <c r="DE36" s="378"/>
      <c r="DF36" s="378"/>
      <c r="DG36" s="378"/>
      <c r="DH36" s="378"/>
      <c r="DI36" s="378"/>
      <c r="DJ36" s="378"/>
      <c r="DK36" s="598"/>
      <c r="DL36" s="608">
        <v>698781</v>
      </c>
      <c r="DM36" s="378"/>
      <c r="DN36" s="378"/>
      <c r="DO36" s="378"/>
      <c r="DP36" s="378"/>
      <c r="DQ36" s="378"/>
      <c r="DR36" s="378"/>
      <c r="DS36" s="378"/>
      <c r="DT36" s="378"/>
      <c r="DU36" s="378"/>
      <c r="DV36" s="598"/>
      <c r="DW36" s="605">
        <v>9.4</v>
      </c>
      <c r="DX36" s="629"/>
      <c r="DY36" s="629"/>
      <c r="DZ36" s="629"/>
      <c r="EA36" s="629"/>
      <c r="EB36" s="629"/>
      <c r="EC36" s="631"/>
    </row>
    <row r="37" spans="2:133" ht="11.25" customHeight="1" x14ac:dyDescent="0.2">
      <c r="B37" s="602" t="s">
        <v>379</v>
      </c>
      <c r="C37" s="603"/>
      <c r="D37" s="603"/>
      <c r="E37" s="603"/>
      <c r="F37" s="603"/>
      <c r="G37" s="603"/>
      <c r="H37" s="603"/>
      <c r="I37" s="603"/>
      <c r="J37" s="603"/>
      <c r="K37" s="603"/>
      <c r="L37" s="603"/>
      <c r="M37" s="603"/>
      <c r="N37" s="603"/>
      <c r="O37" s="603"/>
      <c r="P37" s="603"/>
      <c r="Q37" s="604"/>
      <c r="R37" s="597">
        <v>624924</v>
      </c>
      <c r="S37" s="378"/>
      <c r="T37" s="378"/>
      <c r="U37" s="378"/>
      <c r="V37" s="378"/>
      <c r="W37" s="378"/>
      <c r="X37" s="378"/>
      <c r="Y37" s="598"/>
      <c r="Z37" s="599">
        <v>4.3</v>
      </c>
      <c r="AA37" s="599"/>
      <c r="AB37" s="599"/>
      <c r="AC37" s="599"/>
      <c r="AD37" s="600" t="s">
        <v>211</v>
      </c>
      <c r="AE37" s="600"/>
      <c r="AF37" s="600"/>
      <c r="AG37" s="600"/>
      <c r="AH37" s="600"/>
      <c r="AI37" s="600"/>
      <c r="AJ37" s="600"/>
      <c r="AK37" s="600"/>
      <c r="AL37" s="605" t="s">
        <v>211</v>
      </c>
      <c r="AM37" s="384"/>
      <c r="AN37" s="384"/>
      <c r="AO37" s="606"/>
      <c r="AQ37" s="652" t="s">
        <v>419</v>
      </c>
      <c r="AR37" s="381"/>
      <c r="AS37" s="381"/>
      <c r="AT37" s="381"/>
      <c r="AU37" s="381"/>
      <c r="AV37" s="381"/>
      <c r="AW37" s="381"/>
      <c r="AX37" s="381"/>
      <c r="AY37" s="653"/>
      <c r="AZ37" s="597">
        <v>423377</v>
      </c>
      <c r="BA37" s="378"/>
      <c r="BB37" s="378"/>
      <c r="BC37" s="378"/>
      <c r="BD37" s="627"/>
      <c r="BE37" s="627"/>
      <c r="BF37" s="643"/>
      <c r="BG37" s="602" t="s">
        <v>422</v>
      </c>
      <c r="BH37" s="603"/>
      <c r="BI37" s="603"/>
      <c r="BJ37" s="603"/>
      <c r="BK37" s="603"/>
      <c r="BL37" s="603"/>
      <c r="BM37" s="603"/>
      <c r="BN37" s="603"/>
      <c r="BO37" s="603"/>
      <c r="BP37" s="603"/>
      <c r="BQ37" s="603"/>
      <c r="BR37" s="603"/>
      <c r="BS37" s="603"/>
      <c r="BT37" s="603"/>
      <c r="BU37" s="604"/>
      <c r="BV37" s="597">
        <v>18714</v>
      </c>
      <c r="BW37" s="378"/>
      <c r="BX37" s="378"/>
      <c r="BY37" s="378"/>
      <c r="BZ37" s="378"/>
      <c r="CA37" s="378"/>
      <c r="CB37" s="609"/>
      <c r="CD37" s="602" t="s">
        <v>169</v>
      </c>
      <c r="CE37" s="603"/>
      <c r="CF37" s="603"/>
      <c r="CG37" s="603"/>
      <c r="CH37" s="603"/>
      <c r="CI37" s="603"/>
      <c r="CJ37" s="603"/>
      <c r="CK37" s="603"/>
      <c r="CL37" s="603"/>
      <c r="CM37" s="603"/>
      <c r="CN37" s="603"/>
      <c r="CO37" s="603"/>
      <c r="CP37" s="603"/>
      <c r="CQ37" s="604"/>
      <c r="CR37" s="597">
        <v>93405</v>
      </c>
      <c r="CS37" s="627"/>
      <c r="CT37" s="627"/>
      <c r="CU37" s="627"/>
      <c r="CV37" s="627"/>
      <c r="CW37" s="627"/>
      <c r="CX37" s="627"/>
      <c r="CY37" s="628"/>
      <c r="CZ37" s="605">
        <v>0.7</v>
      </c>
      <c r="DA37" s="629"/>
      <c r="DB37" s="629"/>
      <c r="DC37" s="630"/>
      <c r="DD37" s="608">
        <v>88954</v>
      </c>
      <c r="DE37" s="627"/>
      <c r="DF37" s="627"/>
      <c r="DG37" s="627"/>
      <c r="DH37" s="627"/>
      <c r="DI37" s="627"/>
      <c r="DJ37" s="627"/>
      <c r="DK37" s="628"/>
      <c r="DL37" s="608">
        <v>74726</v>
      </c>
      <c r="DM37" s="627"/>
      <c r="DN37" s="627"/>
      <c r="DO37" s="627"/>
      <c r="DP37" s="627"/>
      <c r="DQ37" s="627"/>
      <c r="DR37" s="627"/>
      <c r="DS37" s="627"/>
      <c r="DT37" s="627"/>
      <c r="DU37" s="627"/>
      <c r="DV37" s="628"/>
      <c r="DW37" s="605">
        <v>1</v>
      </c>
      <c r="DX37" s="629"/>
      <c r="DY37" s="629"/>
      <c r="DZ37" s="629"/>
      <c r="EA37" s="629"/>
      <c r="EB37" s="629"/>
      <c r="EC37" s="631"/>
    </row>
    <row r="38" spans="2:133" ht="11.25" customHeight="1" x14ac:dyDescent="0.2">
      <c r="B38" s="602" t="s">
        <v>406</v>
      </c>
      <c r="C38" s="603"/>
      <c r="D38" s="603"/>
      <c r="E38" s="603"/>
      <c r="F38" s="603"/>
      <c r="G38" s="603"/>
      <c r="H38" s="603"/>
      <c r="I38" s="603"/>
      <c r="J38" s="603"/>
      <c r="K38" s="603"/>
      <c r="L38" s="603"/>
      <c r="M38" s="603"/>
      <c r="N38" s="603"/>
      <c r="O38" s="603"/>
      <c r="P38" s="603"/>
      <c r="Q38" s="604"/>
      <c r="R38" s="597">
        <v>125170</v>
      </c>
      <c r="S38" s="378"/>
      <c r="T38" s="378"/>
      <c r="U38" s="378"/>
      <c r="V38" s="378"/>
      <c r="W38" s="378"/>
      <c r="X38" s="378"/>
      <c r="Y38" s="598"/>
      <c r="Z38" s="599">
        <v>0.9</v>
      </c>
      <c r="AA38" s="599"/>
      <c r="AB38" s="599"/>
      <c r="AC38" s="599"/>
      <c r="AD38" s="600">
        <v>270</v>
      </c>
      <c r="AE38" s="600"/>
      <c r="AF38" s="600"/>
      <c r="AG38" s="600"/>
      <c r="AH38" s="600"/>
      <c r="AI38" s="600"/>
      <c r="AJ38" s="600"/>
      <c r="AK38" s="600"/>
      <c r="AL38" s="605">
        <v>0</v>
      </c>
      <c r="AM38" s="384"/>
      <c r="AN38" s="384"/>
      <c r="AO38" s="606"/>
      <c r="AQ38" s="652" t="s">
        <v>425</v>
      </c>
      <c r="AR38" s="381"/>
      <c r="AS38" s="381"/>
      <c r="AT38" s="381"/>
      <c r="AU38" s="381"/>
      <c r="AV38" s="381"/>
      <c r="AW38" s="381"/>
      <c r="AX38" s="381"/>
      <c r="AY38" s="653"/>
      <c r="AZ38" s="597">
        <v>380700</v>
      </c>
      <c r="BA38" s="378"/>
      <c r="BB38" s="378"/>
      <c r="BC38" s="378"/>
      <c r="BD38" s="627"/>
      <c r="BE38" s="627"/>
      <c r="BF38" s="643"/>
      <c r="BG38" s="602" t="s">
        <v>426</v>
      </c>
      <c r="BH38" s="603"/>
      <c r="BI38" s="603"/>
      <c r="BJ38" s="603"/>
      <c r="BK38" s="603"/>
      <c r="BL38" s="603"/>
      <c r="BM38" s="603"/>
      <c r="BN38" s="603"/>
      <c r="BO38" s="603"/>
      <c r="BP38" s="603"/>
      <c r="BQ38" s="603"/>
      <c r="BR38" s="603"/>
      <c r="BS38" s="603"/>
      <c r="BT38" s="603"/>
      <c r="BU38" s="604"/>
      <c r="BV38" s="597">
        <v>3533</v>
      </c>
      <c r="BW38" s="378"/>
      <c r="BX38" s="378"/>
      <c r="BY38" s="378"/>
      <c r="BZ38" s="378"/>
      <c r="CA38" s="378"/>
      <c r="CB38" s="609"/>
      <c r="CD38" s="602" t="s">
        <v>427</v>
      </c>
      <c r="CE38" s="603"/>
      <c r="CF38" s="603"/>
      <c r="CG38" s="603"/>
      <c r="CH38" s="603"/>
      <c r="CI38" s="603"/>
      <c r="CJ38" s="603"/>
      <c r="CK38" s="603"/>
      <c r="CL38" s="603"/>
      <c r="CM38" s="603"/>
      <c r="CN38" s="603"/>
      <c r="CO38" s="603"/>
      <c r="CP38" s="603"/>
      <c r="CQ38" s="604"/>
      <c r="CR38" s="597">
        <v>1343459</v>
      </c>
      <c r="CS38" s="378"/>
      <c r="CT38" s="378"/>
      <c r="CU38" s="378"/>
      <c r="CV38" s="378"/>
      <c r="CW38" s="378"/>
      <c r="CX38" s="378"/>
      <c r="CY38" s="598"/>
      <c r="CZ38" s="605">
        <v>9.5</v>
      </c>
      <c r="DA38" s="629"/>
      <c r="DB38" s="629"/>
      <c r="DC38" s="630"/>
      <c r="DD38" s="608">
        <v>1173168</v>
      </c>
      <c r="DE38" s="378"/>
      <c r="DF38" s="378"/>
      <c r="DG38" s="378"/>
      <c r="DH38" s="378"/>
      <c r="DI38" s="378"/>
      <c r="DJ38" s="378"/>
      <c r="DK38" s="598"/>
      <c r="DL38" s="608">
        <v>990413</v>
      </c>
      <c r="DM38" s="378"/>
      <c r="DN38" s="378"/>
      <c r="DO38" s="378"/>
      <c r="DP38" s="378"/>
      <c r="DQ38" s="378"/>
      <c r="DR38" s="378"/>
      <c r="DS38" s="378"/>
      <c r="DT38" s="378"/>
      <c r="DU38" s="378"/>
      <c r="DV38" s="598"/>
      <c r="DW38" s="605">
        <v>13.3</v>
      </c>
      <c r="DX38" s="629"/>
      <c r="DY38" s="629"/>
      <c r="DZ38" s="629"/>
      <c r="EA38" s="629"/>
      <c r="EB38" s="629"/>
      <c r="EC38" s="631"/>
    </row>
    <row r="39" spans="2:133" ht="11.25" customHeight="1" x14ac:dyDescent="0.2">
      <c r="B39" s="602" t="s">
        <v>428</v>
      </c>
      <c r="C39" s="603"/>
      <c r="D39" s="603"/>
      <c r="E39" s="603"/>
      <c r="F39" s="603"/>
      <c r="G39" s="603"/>
      <c r="H39" s="603"/>
      <c r="I39" s="603"/>
      <c r="J39" s="603"/>
      <c r="K39" s="603"/>
      <c r="L39" s="603"/>
      <c r="M39" s="603"/>
      <c r="N39" s="603"/>
      <c r="O39" s="603"/>
      <c r="P39" s="603"/>
      <c r="Q39" s="604"/>
      <c r="R39" s="597">
        <v>1144700</v>
      </c>
      <c r="S39" s="378"/>
      <c r="T39" s="378"/>
      <c r="U39" s="378"/>
      <c r="V39" s="378"/>
      <c r="W39" s="378"/>
      <c r="X39" s="378"/>
      <c r="Y39" s="598"/>
      <c r="Z39" s="599">
        <v>7.8</v>
      </c>
      <c r="AA39" s="599"/>
      <c r="AB39" s="599"/>
      <c r="AC39" s="599"/>
      <c r="AD39" s="600" t="s">
        <v>211</v>
      </c>
      <c r="AE39" s="600"/>
      <c r="AF39" s="600"/>
      <c r="AG39" s="600"/>
      <c r="AH39" s="600"/>
      <c r="AI39" s="600"/>
      <c r="AJ39" s="600"/>
      <c r="AK39" s="600"/>
      <c r="AL39" s="605" t="s">
        <v>211</v>
      </c>
      <c r="AM39" s="384"/>
      <c r="AN39" s="384"/>
      <c r="AO39" s="606"/>
      <c r="AQ39" s="652" t="s">
        <v>314</v>
      </c>
      <c r="AR39" s="381"/>
      <c r="AS39" s="381"/>
      <c r="AT39" s="381"/>
      <c r="AU39" s="381"/>
      <c r="AV39" s="381"/>
      <c r="AW39" s="381"/>
      <c r="AX39" s="381"/>
      <c r="AY39" s="653"/>
      <c r="AZ39" s="597">
        <v>211365</v>
      </c>
      <c r="BA39" s="378"/>
      <c r="BB39" s="378"/>
      <c r="BC39" s="378"/>
      <c r="BD39" s="627"/>
      <c r="BE39" s="627"/>
      <c r="BF39" s="643"/>
      <c r="BG39" s="602" t="s">
        <v>340</v>
      </c>
      <c r="BH39" s="603"/>
      <c r="BI39" s="603"/>
      <c r="BJ39" s="603"/>
      <c r="BK39" s="603"/>
      <c r="BL39" s="603"/>
      <c r="BM39" s="603"/>
      <c r="BN39" s="603"/>
      <c r="BO39" s="603"/>
      <c r="BP39" s="603"/>
      <c r="BQ39" s="603"/>
      <c r="BR39" s="603"/>
      <c r="BS39" s="603"/>
      <c r="BT39" s="603"/>
      <c r="BU39" s="604"/>
      <c r="BV39" s="597">
        <v>5441</v>
      </c>
      <c r="BW39" s="378"/>
      <c r="BX39" s="378"/>
      <c r="BY39" s="378"/>
      <c r="BZ39" s="378"/>
      <c r="CA39" s="378"/>
      <c r="CB39" s="609"/>
      <c r="CD39" s="602" t="s">
        <v>429</v>
      </c>
      <c r="CE39" s="603"/>
      <c r="CF39" s="603"/>
      <c r="CG39" s="603"/>
      <c r="CH39" s="603"/>
      <c r="CI39" s="603"/>
      <c r="CJ39" s="603"/>
      <c r="CK39" s="603"/>
      <c r="CL39" s="603"/>
      <c r="CM39" s="603"/>
      <c r="CN39" s="603"/>
      <c r="CO39" s="603"/>
      <c r="CP39" s="603"/>
      <c r="CQ39" s="604"/>
      <c r="CR39" s="597">
        <v>442597</v>
      </c>
      <c r="CS39" s="627"/>
      <c r="CT39" s="627"/>
      <c r="CU39" s="627"/>
      <c r="CV39" s="627"/>
      <c r="CW39" s="627"/>
      <c r="CX39" s="627"/>
      <c r="CY39" s="628"/>
      <c r="CZ39" s="605">
        <v>3.1</v>
      </c>
      <c r="DA39" s="629"/>
      <c r="DB39" s="629"/>
      <c r="DC39" s="630"/>
      <c r="DD39" s="608">
        <v>372914</v>
      </c>
      <c r="DE39" s="627"/>
      <c r="DF39" s="627"/>
      <c r="DG39" s="627"/>
      <c r="DH39" s="627"/>
      <c r="DI39" s="627"/>
      <c r="DJ39" s="627"/>
      <c r="DK39" s="628"/>
      <c r="DL39" s="608" t="s">
        <v>211</v>
      </c>
      <c r="DM39" s="627"/>
      <c r="DN39" s="627"/>
      <c r="DO39" s="627"/>
      <c r="DP39" s="627"/>
      <c r="DQ39" s="627"/>
      <c r="DR39" s="627"/>
      <c r="DS39" s="627"/>
      <c r="DT39" s="627"/>
      <c r="DU39" s="627"/>
      <c r="DV39" s="628"/>
      <c r="DW39" s="605" t="s">
        <v>211</v>
      </c>
      <c r="DX39" s="629"/>
      <c r="DY39" s="629"/>
      <c r="DZ39" s="629"/>
      <c r="EA39" s="629"/>
      <c r="EB39" s="629"/>
      <c r="EC39" s="631"/>
    </row>
    <row r="40" spans="2:133" ht="11.25" customHeight="1" x14ac:dyDescent="0.2">
      <c r="B40" s="602" t="s">
        <v>433</v>
      </c>
      <c r="C40" s="603"/>
      <c r="D40" s="603"/>
      <c r="E40" s="603"/>
      <c r="F40" s="603"/>
      <c r="G40" s="603"/>
      <c r="H40" s="603"/>
      <c r="I40" s="603"/>
      <c r="J40" s="603"/>
      <c r="K40" s="603"/>
      <c r="L40" s="603"/>
      <c r="M40" s="603"/>
      <c r="N40" s="603"/>
      <c r="O40" s="603"/>
      <c r="P40" s="603"/>
      <c r="Q40" s="604"/>
      <c r="R40" s="597">
        <v>8800</v>
      </c>
      <c r="S40" s="378"/>
      <c r="T40" s="378"/>
      <c r="U40" s="378"/>
      <c r="V40" s="378"/>
      <c r="W40" s="378"/>
      <c r="X40" s="378"/>
      <c r="Y40" s="598"/>
      <c r="Z40" s="599">
        <v>0.1</v>
      </c>
      <c r="AA40" s="599"/>
      <c r="AB40" s="599"/>
      <c r="AC40" s="599"/>
      <c r="AD40" s="600" t="s">
        <v>211</v>
      </c>
      <c r="AE40" s="600"/>
      <c r="AF40" s="600"/>
      <c r="AG40" s="600"/>
      <c r="AH40" s="600"/>
      <c r="AI40" s="600"/>
      <c r="AJ40" s="600"/>
      <c r="AK40" s="600"/>
      <c r="AL40" s="605" t="s">
        <v>211</v>
      </c>
      <c r="AM40" s="384"/>
      <c r="AN40" s="384"/>
      <c r="AO40" s="606"/>
      <c r="AQ40" s="652" t="s">
        <v>435</v>
      </c>
      <c r="AR40" s="381"/>
      <c r="AS40" s="381"/>
      <c r="AT40" s="381"/>
      <c r="AU40" s="381"/>
      <c r="AV40" s="381"/>
      <c r="AW40" s="381"/>
      <c r="AX40" s="381"/>
      <c r="AY40" s="653"/>
      <c r="AZ40" s="597">
        <v>38200</v>
      </c>
      <c r="BA40" s="378"/>
      <c r="BB40" s="378"/>
      <c r="BC40" s="378"/>
      <c r="BD40" s="627"/>
      <c r="BE40" s="627"/>
      <c r="BF40" s="643"/>
      <c r="BG40" s="681" t="s">
        <v>436</v>
      </c>
      <c r="BH40" s="538"/>
      <c r="BI40" s="538"/>
      <c r="BJ40" s="538"/>
      <c r="BK40" s="538"/>
      <c r="BL40" s="7"/>
      <c r="BM40" s="603" t="s">
        <v>437</v>
      </c>
      <c r="BN40" s="603"/>
      <c r="BO40" s="603"/>
      <c r="BP40" s="603"/>
      <c r="BQ40" s="603"/>
      <c r="BR40" s="603"/>
      <c r="BS40" s="603"/>
      <c r="BT40" s="603"/>
      <c r="BU40" s="604"/>
      <c r="BV40" s="597">
        <v>112</v>
      </c>
      <c r="BW40" s="378"/>
      <c r="BX40" s="378"/>
      <c r="BY40" s="378"/>
      <c r="BZ40" s="378"/>
      <c r="CA40" s="378"/>
      <c r="CB40" s="609"/>
      <c r="CD40" s="602" t="s">
        <v>375</v>
      </c>
      <c r="CE40" s="603"/>
      <c r="CF40" s="603"/>
      <c r="CG40" s="603"/>
      <c r="CH40" s="603"/>
      <c r="CI40" s="603"/>
      <c r="CJ40" s="603"/>
      <c r="CK40" s="603"/>
      <c r="CL40" s="603"/>
      <c r="CM40" s="603"/>
      <c r="CN40" s="603"/>
      <c r="CO40" s="603"/>
      <c r="CP40" s="603"/>
      <c r="CQ40" s="604"/>
      <c r="CR40" s="597">
        <v>123878</v>
      </c>
      <c r="CS40" s="378"/>
      <c r="CT40" s="378"/>
      <c r="CU40" s="378"/>
      <c r="CV40" s="378"/>
      <c r="CW40" s="378"/>
      <c r="CX40" s="378"/>
      <c r="CY40" s="598"/>
      <c r="CZ40" s="605">
        <v>0.9</v>
      </c>
      <c r="DA40" s="629"/>
      <c r="DB40" s="629"/>
      <c r="DC40" s="630"/>
      <c r="DD40" s="608">
        <v>64578</v>
      </c>
      <c r="DE40" s="378"/>
      <c r="DF40" s="378"/>
      <c r="DG40" s="378"/>
      <c r="DH40" s="378"/>
      <c r="DI40" s="378"/>
      <c r="DJ40" s="378"/>
      <c r="DK40" s="598"/>
      <c r="DL40" s="608">
        <v>58927</v>
      </c>
      <c r="DM40" s="378"/>
      <c r="DN40" s="378"/>
      <c r="DO40" s="378"/>
      <c r="DP40" s="378"/>
      <c r="DQ40" s="378"/>
      <c r="DR40" s="378"/>
      <c r="DS40" s="378"/>
      <c r="DT40" s="378"/>
      <c r="DU40" s="378"/>
      <c r="DV40" s="598"/>
      <c r="DW40" s="605">
        <v>0.8</v>
      </c>
      <c r="DX40" s="629"/>
      <c r="DY40" s="629"/>
      <c r="DZ40" s="629"/>
      <c r="EA40" s="629"/>
      <c r="EB40" s="629"/>
      <c r="EC40" s="631"/>
    </row>
    <row r="41" spans="2:133" ht="11.25" customHeight="1" x14ac:dyDescent="0.2">
      <c r="B41" s="602" t="s">
        <v>438</v>
      </c>
      <c r="C41" s="603"/>
      <c r="D41" s="603"/>
      <c r="E41" s="603"/>
      <c r="F41" s="603"/>
      <c r="G41" s="603"/>
      <c r="H41" s="603"/>
      <c r="I41" s="603"/>
      <c r="J41" s="603"/>
      <c r="K41" s="603"/>
      <c r="L41" s="603"/>
      <c r="M41" s="603"/>
      <c r="N41" s="603"/>
      <c r="O41" s="603"/>
      <c r="P41" s="603"/>
      <c r="Q41" s="604"/>
      <c r="R41" s="597" t="s">
        <v>211</v>
      </c>
      <c r="S41" s="378"/>
      <c r="T41" s="378"/>
      <c r="U41" s="378"/>
      <c r="V41" s="378"/>
      <c r="W41" s="378"/>
      <c r="X41" s="378"/>
      <c r="Y41" s="598"/>
      <c r="Z41" s="599" t="s">
        <v>211</v>
      </c>
      <c r="AA41" s="599"/>
      <c r="AB41" s="599"/>
      <c r="AC41" s="599"/>
      <c r="AD41" s="600" t="s">
        <v>211</v>
      </c>
      <c r="AE41" s="600"/>
      <c r="AF41" s="600"/>
      <c r="AG41" s="600"/>
      <c r="AH41" s="600"/>
      <c r="AI41" s="600"/>
      <c r="AJ41" s="600"/>
      <c r="AK41" s="600"/>
      <c r="AL41" s="605" t="s">
        <v>211</v>
      </c>
      <c r="AM41" s="384"/>
      <c r="AN41" s="384"/>
      <c r="AO41" s="606"/>
      <c r="AQ41" s="652" t="s">
        <v>439</v>
      </c>
      <c r="AR41" s="381"/>
      <c r="AS41" s="381"/>
      <c r="AT41" s="381"/>
      <c r="AU41" s="381"/>
      <c r="AV41" s="381"/>
      <c r="AW41" s="381"/>
      <c r="AX41" s="381"/>
      <c r="AY41" s="653"/>
      <c r="AZ41" s="597">
        <v>207433</v>
      </c>
      <c r="BA41" s="378"/>
      <c r="BB41" s="378"/>
      <c r="BC41" s="378"/>
      <c r="BD41" s="627"/>
      <c r="BE41" s="627"/>
      <c r="BF41" s="643"/>
      <c r="BG41" s="681"/>
      <c r="BH41" s="538"/>
      <c r="BI41" s="538"/>
      <c r="BJ41" s="538"/>
      <c r="BK41" s="538"/>
      <c r="BL41" s="7"/>
      <c r="BM41" s="603" t="s">
        <v>347</v>
      </c>
      <c r="BN41" s="603"/>
      <c r="BO41" s="603"/>
      <c r="BP41" s="603"/>
      <c r="BQ41" s="603"/>
      <c r="BR41" s="603"/>
      <c r="BS41" s="603"/>
      <c r="BT41" s="603"/>
      <c r="BU41" s="604"/>
      <c r="BV41" s="597">
        <v>1</v>
      </c>
      <c r="BW41" s="378"/>
      <c r="BX41" s="378"/>
      <c r="BY41" s="378"/>
      <c r="BZ41" s="378"/>
      <c r="CA41" s="378"/>
      <c r="CB41" s="609"/>
      <c r="CD41" s="602" t="s">
        <v>298</v>
      </c>
      <c r="CE41" s="603"/>
      <c r="CF41" s="603"/>
      <c r="CG41" s="603"/>
      <c r="CH41" s="603"/>
      <c r="CI41" s="603"/>
      <c r="CJ41" s="603"/>
      <c r="CK41" s="603"/>
      <c r="CL41" s="603"/>
      <c r="CM41" s="603"/>
      <c r="CN41" s="603"/>
      <c r="CO41" s="603"/>
      <c r="CP41" s="603"/>
      <c r="CQ41" s="604"/>
      <c r="CR41" s="597" t="s">
        <v>211</v>
      </c>
      <c r="CS41" s="627"/>
      <c r="CT41" s="627"/>
      <c r="CU41" s="627"/>
      <c r="CV41" s="627"/>
      <c r="CW41" s="627"/>
      <c r="CX41" s="627"/>
      <c r="CY41" s="628"/>
      <c r="CZ41" s="605" t="s">
        <v>211</v>
      </c>
      <c r="DA41" s="629"/>
      <c r="DB41" s="629"/>
      <c r="DC41" s="630"/>
      <c r="DD41" s="608" t="s">
        <v>211</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2">
      <c r="B42" s="602" t="s">
        <v>440</v>
      </c>
      <c r="C42" s="603"/>
      <c r="D42" s="603"/>
      <c r="E42" s="603"/>
      <c r="F42" s="603"/>
      <c r="G42" s="603"/>
      <c r="H42" s="603"/>
      <c r="I42" s="603"/>
      <c r="J42" s="603"/>
      <c r="K42" s="603"/>
      <c r="L42" s="603"/>
      <c r="M42" s="603"/>
      <c r="N42" s="603"/>
      <c r="O42" s="603"/>
      <c r="P42" s="603"/>
      <c r="Q42" s="604"/>
      <c r="R42" s="597">
        <v>331800</v>
      </c>
      <c r="S42" s="378"/>
      <c r="T42" s="378"/>
      <c r="U42" s="378"/>
      <c r="V42" s="378"/>
      <c r="W42" s="378"/>
      <c r="X42" s="378"/>
      <c r="Y42" s="598"/>
      <c r="Z42" s="599">
        <v>2.2999999999999998</v>
      </c>
      <c r="AA42" s="599"/>
      <c r="AB42" s="599"/>
      <c r="AC42" s="599"/>
      <c r="AD42" s="600" t="s">
        <v>211</v>
      </c>
      <c r="AE42" s="600"/>
      <c r="AF42" s="600"/>
      <c r="AG42" s="600"/>
      <c r="AH42" s="600"/>
      <c r="AI42" s="600"/>
      <c r="AJ42" s="600"/>
      <c r="AK42" s="600"/>
      <c r="AL42" s="605" t="s">
        <v>211</v>
      </c>
      <c r="AM42" s="384"/>
      <c r="AN42" s="384"/>
      <c r="AO42" s="606"/>
      <c r="AQ42" s="660" t="s">
        <v>442</v>
      </c>
      <c r="AR42" s="661"/>
      <c r="AS42" s="661"/>
      <c r="AT42" s="661"/>
      <c r="AU42" s="661"/>
      <c r="AV42" s="661"/>
      <c r="AW42" s="661"/>
      <c r="AX42" s="661"/>
      <c r="AY42" s="662"/>
      <c r="AZ42" s="663">
        <v>717126</v>
      </c>
      <c r="BA42" s="664"/>
      <c r="BB42" s="664"/>
      <c r="BC42" s="664"/>
      <c r="BD42" s="645"/>
      <c r="BE42" s="645"/>
      <c r="BF42" s="647"/>
      <c r="BG42" s="554"/>
      <c r="BH42" s="555"/>
      <c r="BI42" s="555"/>
      <c r="BJ42" s="555"/>
      <c r="BK42" s="555"/>
      <c r="BL42" s="23"/>
      <c r="BM42" s="615" t="s">
        <v>443</v>
      </c>
      <c r="BN42" s="615"/>
      <c r="BO42" s="615"/>
      <c r="BP42" s="615"/>
      <c r="BQ42" s="615"/>
      <c r="BR42" s="615"/>
      <c r="BS42" s="615"/>
      <c r="BT42" s="615"/>
      <c r="BU42" s="616"/>
      <c r="BV42" s="663">
        <v>357</v>
      </c>
      <c r="BW42" s="664"/>
      <c r="BX42" s="664"/>
      <c r="BY42" s="664"/>
      <c r="BZ42" s="664"/>
      <c r="CA42" s="664"/>
      <c r="CB42" s="665"/>
      <c r="CD42" s="602" t="s">
        <v>148</v>
      </c>
      <c r="CE42" s="603"/>
      <c r="CF42" s="603"/>
      <c r="CG42" s="603"/>
      <c r="CH42" s="603"/>
      <c r="CI42" s="603"/>
      <c r="CJ42" s="603"/>
      <c r="CK42" s="603"/>
      <c r="CL42" s="603"/>
      <c r="CM42" s="603"/>
      <c r="CN42" s="603"/>
      <c r="CO42" s="603"/>
      <c r="CP42" s="603"/>
      <c r="CQ42" s="604"/>
      <c r="CR42" s="597">
        <v>1826069</v>
      </c>
      <c r="CS42" s="378"/>
      <c r="CT42" s="378"/>
      <c r="CU42" s="378"/>
      <c r="CV42" s="378"/>
      <c r="CW42" s="378"/>
      <c r="CX42" s="378"/>
      <c r="CY42" s="598"/>
      <c r="CZ42" s="605">
        <v>12.9</v>
      </c>
      <c r="DA42" s="384"/>
      <c r="DB42" s="384"/>
      <c r="DC42" s="610"/>
      <c r="DD42" s="608">
        <v>413751</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2">
      <c r="B43" s="614" t="s">
        <v>441</v>
      </c>
      <c r="C43" s="615"/>
      <c r="D43" s="615"/>
      <c r="E43" s="615"/>
      <c r="F43" s="615"/>
      <c r="G43" s="615"/>
      <c r="H43" s="615"/>
      <c r="I43" s="615"/>
      <c r="J43" s="615"/>
      <c r="K43" s="615"/>
      <c r="L43" s="615"/>
      <c r="M43" s="615"/>
      <c r="N43" s="615"/>
      <c r="O43" s="615"/>
      <c r="P43" s="615"/>
      <c r="Q43" s="616"/>
      <c r="R43" s="663">
        <v>14648271</v>
      </c>
      <c r="S43" s="664"/>
      <c r="T43" s="664"/>
      <c r="U43" s="664"/>
      <c r="V43" s="664"/>
      <c r="W43" s="664"/>
      <c r="X43" s="664"/>
      <c r="Y43" s="666"/>
      <c r="Z43" s="667">
        <v>100</v>
      </c>
      <c r="AA43" s="667"/>
      <c r="AB43" s="667"/>
      <c r="AC43" s="667"/>
      <c r="AD43" s="668">
        <v>7114574</v>
      </c>
      <c r="AE43" s="668"/>
      <c r="AF43" s="668"/>
      <c r="AG43" s="668"/>
      <c r="AH43" s="668"/>
      <c r="AI43" s="668"/>
      <c r="AJ43" s="668"/>
      <c r="AK43" s="668"/>
      <c r="AL43" s="669">
        <v>100</v>
      </c>
      <c r="AM43" s="646"/>
      <c r="AN43" s="646"/>
      <c r="AO43" s="670"/>
      <c r="CD43" s="602" t="s">
        <v>83</v>
      </c>
      <c r="CE43" s="603"/>
      <c r="CF43" s="603"/>
      <c r="CG43" s="603"/>
      <c r="CH43" s="603"/>
      <c r="CI43" s="603"/>
      <c r="CJ43" s="603"/>
      <c r="CK43" s="603"/>
      <c r="CL43" s="603"/>
      <c r="CM43" s="603"/>
      <c r="CN43" s="603"/>
      <c r="CO43" s="603"/>
      <c r="CP43" s="603"/>
      <c r="CQ43" s="604"/>
      <c r="CR43" s="597" t="s">
        <v>211</v>
      </c>
      <c r="CS43" s="627"/>
      <c r="CT43" s="627"/>
      <c r="CU43" s="627"/>
      <c r="CV43" s="627"/>
      <c r="CW43" s="627"/>
      <c r="CX43" s="627"/>
      <c r="CY43" s="628"/>
      <c r="CZ43" s="605" t="s">
        <v>211</v>
      </c>
      <c r="DA43" s="629"/>
      <c r="DB43" s="629"/>
      <c r="DC43" s="630"/>
      <c r="DD43" s="608" t="s">
        <v>211</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185</v>
      </c>
      <c r="CE44" s="570"/>
      <c r="CF44" s="602" t="s">
        <v>444</v>
      </c>
      <c r="CG44" s="603"/>
      <c r="CH44" s="603"/>
      <c r="CI44" s="603"/>
      <c r="CJ44" s="603"/>
      <c r="CK44" s="603"/>
      <c r="CL44" s="603"/>
      <c r="CM44" s="603"/>
      <c r="CN44" s="603"/>
      <c r="CO44" s="603"/>
      <c r="CP44" s="603"/>
      <c r="CQ44" s="604"/>
      <c r="CR44" s="597">
        <v>1477214</v>
      </c>
      <c r="CS44" s="378"/>
      <c r="CT44" s="378"/>
      <c r="CU44" s="378"/>
      <c r="CV44" s="378"/>
      <c r="CW44" s="378"/>
      <c r="CX44" s="378"/>
      <c r="CY44" s="598"/>
      <c r="CZ44" s="605">
        <v>10.5</v>
      </c>
      <c r="DA44" s="384"/>
      <c r="DB44" s="384"/>
      <c r="DC44" s="610"/>
      <c r="DD44" s="608">
        <v>406175</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2">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445</v>
      </c>
      <c r="CG45" s="603"/>
      <c r="CH45" s="603"/>
      <c r="CI45" s="603"/>
      <c r="CJ45" s="603"/>
      <c r="CK45" s="603"/>
      <c r="CL45" s="603"/>
      <c r="CM45" s="603"/>
      <c r="CN45" s="603"/>
      <c r="CO45" s="603"/>
      <c r="CP45" s="603"/>
      <c r="CQ45" s="604"/>
      <c r="CR45" s="597">
        <v>666678</v>
      </c>
      <c r="CS45" s="627"/>
      <c r="CT45" s="627"/>
      <c r="CU45" s="627"/>
      <c r="CV45" s="627"/>
      <c r="CW45" s="627"/>
      <c r="CX45" s="627"/>
      <c r="CY45" s="628"/>
      <c r="CZ45" s="605">
        <v>4.7</v>
      </c>
      <c r="DA45" s="629"/>
      <c r="DB45" s="629"/>
      <c r="DC45" s="630"/>
      <c r="DD45" s="608">
        <v>12674</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2">
      <c r="B46" s="45" t="s">
        <v>411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399</v>
      </c>
      <c r="CG46" s="603"/>
      <c r="CH46" s="603"/>
      <c r="CI46" s="603"/>
      <c r="CJ46" s="603"/>
      <c r="CK46" s="603"/>
      <c r="CL46" s="603"/>
      <c r="CM46" s="603"/>
      <c r="CN46" s="603"/>
      <c r="CO46" s="603"/>
      <c r="CP46" s="603"/>
      <c r="CQ46" s="604"/>
      <c r="CR46" s="597">
        <v>775197</v>
      </c>
      <c r="CS46" s="378"/>
      <c r="CT46" s="378"/>
      <c r="CU46" s="378"/>
      <c r="CV46" s="378"/>
      <c r="CW46" s="378"/>
      <c r="CX46" s="378"/>
      <c r="CY46" s="598"/>
      <c r="CZ46" s="605">
        <v>5.5</v>
      </c>
      <c r="DA46" s="384"/>
      <c r="DB46" s="384"/>
      <c r="DC46" s="610"/>
      <c r="DD46" s="608">
        <v>377162</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2">
      <c r="B47" s="46" t="s">
        <v>276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446</v>
      </c>
      <c r="CG47" s="603"/>
      <c r="CH47" s="603"/>
      <c r="CI47" s="603"/>
      <c r="CJ47" s="603"/>
      <c r="CK47" s="603"/>
      <c r="CL47" s="603"/>
      <c r="CM47" s="603"/>
      <c r="CN47" s="603"/>
      <c r="CO47" s="603"/>
      <c r="CP47" s="603"/>
      <c r="CQ47" s="604"/>
      <c r="CR47" s="597">
        <v>348855</v>
      </c>
      <c r="CS47" s="627"/>
      <c r="CT47" s="627"/>
      <c r="CU47" s="627"/>
      <c r="CV47" s="627"/>
      <c r="CW47" s="627"/>
      <c r="CX47" s="627"/>
      <c r="CY47" s="628"/>
      <c r="CZ47" s="605">
        <v>2.5</v>
      </c>
      <c r="DA47" s="629"/>
      <c r="DB47" s="629"/>
      <c r="DC47" s="630"/>
      <c r="DD47" s="608">
        <v>7576</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448</v>
      </c>
      <c r="CG48" s="603"/>
      <c r="CH48" s="603"/>
      <c r="CI48" s="603"/>
      <c r="CJ48" s="603"/>
      <c r="CK48" s="603"/>
      <c r="CL48" s="603"/>
      <c r="CM48" s="603"/>
      <c r="CN48" s="603"/>
      <c r="CO48" s="603"/>
      <c r="CP48" s="603"/>
      <c r="CQ48" s="604"/>
      <c r="CR48" s="597" t="s">
        <v>211</v>
      </c>
      <c r="CS48" s="378"/>
      <c r="CT48" s="378"/>
      <c r="CU48" s="378"/>
      <c r="CV48" s="378"/>
      <c r="CW48" s="378"/>
      <c r="CX48" s="378"/>
      <c r="CY48" s="598"/>
      <c r="CZ48" s="605" t="s">
        <v>211</v>
      </c>
      <c r="DA48" s="384"/>
      <c r="DB48" s="384"/>
      <c r="DC48" s="610"/>
      <c r="DD48" s="608" t="s">
        <v>211</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202</v>
      </c>
      <c r="CE49" s="615"/>
      <c r="CF49" s="615"/>
      <c r="CG49" s="615"/>
      <c r="CH49" s="615"/>
      <c r="CI49" s="615"/>
      <c r="CJ49" s="615"/>
      <c r="CK49" s="615"/>
      <c r="CL49" s="615"/>
      <c r="CM49" s="615"/>
      <c r="CN49" s="615"/>
      <c r="CO49" s="615"/>
      <c r="CP49" s="615"/>
      <c r="CQ49" s="616"/>
      <c r="CR49" s="663">
        <v>14102845</v>
      </c>
      <c r="CS49" s="645"/>
      <c r="CT49" s="645"/>
      <c r="CU49" s="645"/>
      <c r="CV49" s="645"/>
      <c r="CW49" s="645"/>
      <c r="CX49" s="645"/>
      <c r="CY49" s="671"/>
      <c r="CZ49" s="669">
        <v>100</v>
      </c>
      <c r="DA49" s="672"/>
      <c r="DB49" s="672"/>
      <c r="DC49" s="673"/>
      <c r="DD49" s="674">
        <v>8630999</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z98w6SWO8u6m7AZLM6ZV/+Lk0G6rKWUrscbdIonXdTSnPuJXnvXU6VYN+VqiUuL8cDt8RSVKvsiK0f9wsD4hqQ==" saltValue="FFTxHG1buUHL0EuibeZne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8" scale="9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301</v>
      </c>
      <c r="DK2" s="686"/>
      <c r="DL2" s="686"/>
      <c r="DM2" s="686"/>
      <c r="DN2" s="686"/>
      <c r="DO2" s="687"/>
      <c r="DP2" s="70"/>
      <c r="DQ2" s="685" t="s">
        <v>99</v>
      </c>
      <c r="DR2" s="686"/>
      <c r="DS2" s="686"/>
      <c r="DT2" s="686"/>
      <c r="DU2" s="686"/>
      <c r="DV2" s="686"/>
      <c r="DW2" s="686"/>
      <c r="DX2" s="686"/>
      <c r="DY2" s="686"/>
      <c r="DZ2" s="687"/>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688" t="s">
        <v>216</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449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953" t="s">
        <v>450</v>
      </c>
      <c r="B5" s="954"/>
      <c r="C5" s="954"/>
      <c r="D5" s="954"/>
      <c r="E5" s="954"/>
      <c r="F5" s="954"/>
      <c r="G5" s="954"/>
      <c r="H5" s="954"/>
      <c r="I5" s="954"/>
      <c r="J5" s="954"/>
      <c r="K5" s="954"/>
      <c r="L5" s="954"/>
      <c r="M5" s="954"/>
      <c r="N5" s="954"/>
      <c r="O5" s="954"/>
      <c r="P5" s="955"/>
      <c r="Q5" s="959" t="s">
        <v>191</v>
      </c>
      <c r="R5" s="960"/>
      <c r="S5" s="960"/>
      <c r="T5" s="960"/>
      <c r="U5" s="961"/>
      <c r="V5" s="959" t="s">
        <v>451</v>
      </c>
      <c r="W5" s="960"/>
      <c r="X5" s="960"/>
      <c r="Y5" s="960"/>
      <c r="Z5" s="961"/>
      <c r="AA5" s="959" t="s">
        <v>452</v>
      </c>
      <c r="AB5" s="960"/>
      <c r="AC5" s="960"/>
      <c r="AD5" s="960"/>
      <c r="AE5" s="960"/>
      <c r="AF5" s="965" t="s">
        <v>188</v>
      </c>
      <c r="AG5" s="960"/>
      <c r="AH5" s="960"/>
      <c r="AI5" s="960"/>
      <c r="AJ5" s="966"/>
      <c r="AK5" s="960" t="s">
        <v>453</v>
      </c>
      <c r="AL5" s="960"/>
      <c r="AM5" s="960"/>
      <c r="AN5" s="960"/>
      <c r="AO5" s="961"/>
      <c r="AP5" s="959" t="s">
        <v>454</v>
      </c>
      <c r="AQ5" s="960"/>
      <c r="AR5" s="960"/>
      <c r="AS5" s="960"/>
      <c r="AT5" s="961"/>
      <c r="AU5" s="959" t="s">
        <v>456</v>
      </c>
      <c r="AV5" s="960"/>
      <c r="AW5" s="960"/>
      <c r="AX5" s="960"/>
      <c r="AY5" s="966"/>
      <c r="AZ5" s="73"/>
      <c r="BA5" s="73"/>
      <c r="BB5" s="73"/>
      <c r="BC5" s="73"/>
      <c r="BD5" s="73"/>
      <c r="BE5" s="85"/>
      <c r="BF5" s="85"/>
      <c r="BG5" s="85"/>
      <c r="BH5" s="85"/>
      <c r="BI5" s="85"/>
      <c r="BJ5" s="85"/>
      <c r="BK5" s="85"/>
      <c r="BL5" s="85"/>
      <c r="BM5" s="85"/>
      <c r="BN5" s="85"/>
      <c r="BO5" s="85"/>
      <c r="BP5" s="85"/>
      <c r="BQ5" s="953" t="s">
        <v>457</v>
      </c>
      <c r="BR5" s="954"/>
      <c r="BS5" s="954"/>
      <c r="BT5" s="954"/>
      <c r="BU5" s="954"/>
      <c r="BV5" s="954"/>
      <c r="BW5" s="954"/>
      <c r="BX5" s="954"/>
      <c r="BY5" s="954"/>
      <c r="BZ5" s="954"/>
      <c r="CA5" s="954"/>
      <c r="CB5" s="954"/>
      <c r="CC5" s="954"/>
      <c r="CD5" s="954"/>
      <c r="CE5" s="954"/>
      <c r="CF5" s="954"/>
      <c r="CG5" s="955"/>
      <c r="CH5" s="959" t="s">
        <v>371</v>
      </c>
      <c r="CI5" s="960"/>
      <c r="CJ5" s="960"/>
      <c r="CK5" s="960"/>
      <c r="CL5" s="961"/>
      <c r="CM5" s="959" t="s">
        <v>326</v>
      </c>
      <c r="CN5" s="960"/>
      <c r="CO5" s="960"/>
      <c r="CP5" s="960"/>
      <c r="CQ5" s="961"/>
      <c r="CR5" s="959" t="s">
        <v>257</v>
      </c>
      <c r="CS5" s="960"/>
      <c r="CT5" s="960"/>
      <c r="CU5" s="960"/>
      <c r="CV5" s="961"/>
      <c r="CW5" s="959" t="s">
        <v>57</v>
      </c>
      <c r="CX5" s="960"/>
      <c r="CY5" s="960"/>
      <c r="CZ5" s="960"/>
      <c r="DA5" s="961"/>
      <c r="DB5" s="959" t="s">
        <v>416</v>
      </c>
      <c r="DC5" s="960"/>
      <c r="DD5" s="960"/>
      <c r="DE5" s="960"/>
      <c r="DF5" s="961"/>
      <c r="DG5" s="969" t="s">
        <v>254</v>
      </c>
      <c r="DH5" s="970"/>
      <c r="DI5" s="970"/>
      <c r="DJ5" s="970"/>
      <c r="DK5" s="971"/>
      <c r="DL5" s="969" t="s">
        <v>458</v>
      </c>
      <c r="DM5" s="970"/>
      <c r="DN5" s="970"/>
      <c r="DO5" s="970"/>
      <c r="DP5" s="971"/>
      <c r="DQ5" s="959" t="s">
        <v>459</v>
      </c>
      <c r="DR5" s="960"/>
      <c r="DS5" s="960"/>
      <c r="DT5" s="960"/>
      <c r="DU5" s="961"/>
      <c r="DV5" s="959" t="s">
        <v>456</v>
      </c>
      <c r="DW5" s="960"/>
      <c r="DX5" s="960"/>
      <c r="DY5" s="960"/>
      <c r="DZ5" s="966"/>
      <c r="EA5" s="82"/>
    </row>
    <row r="6" spans="1:131" s="54" customFormat="1" ht="26.25" customHeight="1" x14ac:dyDescent="0.2">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2">
      <c r="A7" s="59">
        <v>1</v>
      </c>
      <c r="B7" s="689" t="s">
        <v>279</v>
      </c>
      <c r="C7" s="690"/>
      <c r="D7" s="690"/>
      <c r="E7" s="690"/>
      <c r="F7" s="690"/>
      <c r="G7" s="690"/>
      <c r="H7" s="690"/>
      <c r="I7" s="690"/>
      <c r="J7" s="690"/>
      <c r="K7" s="690"/>
      <c r="L7" s="690"/>
      <c r="M7" s="690"/>
      <c r="N7" s="690"/>
      <c r="O7" s="690"/>
      <c r="P7" s="691"/>
      <c r="Q7" s="692">
        <v>14651</v>
      </c>
      <c r="R7" s="693"/>
      <c r="S7" s="693"/>
      <c r="T7" s="693"/>
      <c r="U7" s="693"/>
      <c r="V7" s="693">
        <v>14106</v>
      </c>
      <c r="W7" s="693"/>
      <c r="X7" s="693"/>
      <c r="Y7" s="693"/>
      <c r="Z7" s="693"/>
      <c r="AA7" s="693">
        <v>545</v>
      </c>
      <c r="AB7" s="693"/>
      <c r="AC7" s="693"/>
      <c r="AD7" s="693"/>
      <c r="AE7" s="694"/>
      <c r="AF7" s="695">
        <v>473</v>
      </c>
      <c r="AG7" s="696"/>
      <c r="AH7" s="696"/>
      <c r="AI7" s="696"/>
      <c r="AJ7" s="697"/>
      <c r="AK7" s="698">
        <v>267</v>
      </c>
      <c r="AL7" s="693"/>
      <c r="AM7" s="693"/>
      <c r="AN7" s="693"/>
      <c r="AO7" s="693"/>
      <c r="AP7" s="693">
        <v>13108</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c r="BT7" s="690"/>
      <c r="BU7" s="690"/>
      <c r="BV7" s="690"/>
      <c r="BW7" s="690"/>
      <c r="BX7" s="690"/>
      <c r="BY7" s="690"/>
      <c r="BZ7" s="690"/>
      <c r="CA7" s="690"/>
      <c r="CB7" s="690"/>
      <c r="CC7" s="690"/>
      <c r="CD7" s="690"/>
      <c r="CE7" s="690"/>
      <c r="CF7" s="690"/>
      <c r="CG7" s="691"/>
      <c r="CH7" s="701"/>
      <c r="CI7" s="702"/>
      <c r="CJ7" s="702"/>
      <c r="CK7" s="702"/>
      <c r="CL7" s="703"/>
      <c r="CM7" s="701"/>
      <c r="CN7" s="702"/>
      <c r="CO7" s="702"/>
      <c r="CP7" s="702"/>
      <c r="CQ7" s="703"/>
      <c r="CR7" s="701"/>
      <c r="CS7" s="702"/>
      <c r="CT7" s="702"/>
      <c r="CU7" s="702"/>
      <c r="CV7" s="703"/>
      <c r="CW7" s="701"/>
      <c r="CX7" s="702"/>
      <c r="CY7" s="702"/>
      <c r="CZ7" s="702"/>
      <c r="DA7" s="703"/>
      <c r="DB7" s="701"/>
      <c r="DC7" s="702"/>
      <c r="DD7" s="702"/>
      <c r="DE7" s="702"/>
      <c r="DF7" s="703"/>
      <c r="DG7" s="701"/>
      <c r="DH7" s="702"/>
      <c r="DI7" s="702"/>
      <c r="DJ7" s="702"/>
      <c r="DK7" s="703"/>
      <c r="DL7" s="701"/>
      <c r="DM7" s="702"/>
      <c r="DN7" s="702"/>
      <c r="DO7" s="702"/>
      <c r="DP7" s="703"/>
      <c r="DQ7" s="701"/>
      <c r="DR7" s="702"/>
      <c r="DS7" s="702"/>
      <c r="DT7" s="702"/>
      <c r="DU7" s="703"/>
      <c r="DV7" s="689"/>
      <c r="DW7" s="690"/>
      <c r="DX7" s="690"/>
      <c r="DY7" s="690"/>
      <c r="DZ7" s="704"/>
      <c r="EA7" s="82"/>
    </row>
    <row r="8" spans="1:131" s="54" customFormat="1" ht="26.25" customHeight="1" x14ac:dyDescent="0.2">
      <c r="A8" s="60">
        <v>2</v>
      </c>
      <c r="B8" s="705" t="s">
        <v>385</v>
      </c>
      <c r="C8" s="706"/>
      <c r="D8" s="706"/>
      <c r="E8" s="706"/>
      <c r="F8" s="706"/>
      <c r="G8" s="706"/>
      <c r="H8" s="706"/>
      <c r="I8" s="706"/>
      <c r="J8" s="706"/>
      <c r="K8" s="706"/>
      <c r="L8" s="706"/>
      <c r="M8" s="706"/>
      <c r="N8" s="706"/>
      <c r="O8" s="706"/>
      <c r="P8" s="707"/>
      <c r="Q8" s="708">
        <v>2</v>
      </c>
      <c r="R8" s="709"/>
      <c r="S8" s="709"/>
      <c r="T8" s="709"/>
      <c r="U8" s="709"/>
      <c r="V8" s="709">
        <v>2</v>
      </c>
      <c r="W8" s="709"/>
      <c r="X8" s="709"/>
      <c r="Y8" s="709"/>
      <c r="Z8" s="709"/>
      <c r="AA8" s="709" t="s">
        <v>211</v>
      </c>
      <c r="AB8" s="709"/>
      <c r="AC8" s="709"/>
      <c r="AD8" s="709"/>
      <c r="AE8" s="710"/>
      <c r="AF8" s="711" t="s">
        <v>211</v>
      </c>
      <c r="AG8" s="712"/>
      <c r="AH8" s="712"/>
      <c r="AI8" s="712"/>
      <c r="AJ8" s="713"/>
      <c r="AK8" s="714">
        <v>1</v>
      </c>
      <c r="AL8" s="709"/>
      <c r="AM8" s="709"/>
      <c r="AN8" s="709"/>
      <c r="AO8" s="709"/>
      <c r="AP8" s="709" t="s">
        <v>211</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c r="BT8" s="706"/>
      <c r="BU8" s="706"/>
      <c r="BV8" s="706"/>
      <c r="BW8" s="706"/>
      <c r="BX8" s="706"/>
      <c r="BY8" s="706"/>
      <c r="BZ8" s="706"/>
      <c r="CA8" s="706"/>
      <c r="CB8" s="706"/>
      <c r="CC8" s="706"/>
      <c r="CD8" s="706"/>
      <c r="CE8" s="706"/>
      <c r="CF8" s="706"/>
      <c r="CG8" s="707"/>
      <c r="CH8" s="717"/>
      <c r="CI8" s="712"/>
      <c r="CJ8" s="712"/>
      <c r="CK8" s="712"/>
      <c r="CL8" s="718"/>
      <c r="CM8" s="717"/>
      <c r="CN8" s="712"/>
      <c r="CO8" s="712"/>
      <c r="CP8" s="712"/>
      <c r="CQ8" s="718"/>
      <c r="CR8" s="717"/>
      <c r="CS8" s="712"/>
      <c r="CT8" s="712"/>
      <c r="CU8" s="712"/>
      <c r="CV8" s="718"/>
      <c r="CW8" s="717"/>
      <c r="CX8" s="712"/>
      <c r="CY8" s="712"/>
      <c r="CZ8" s="712"/>
      <c r="DA8" s="718"/>
      <c r="DB8" s="717"/>
      <c r="DC8" s="712"/>
      <c r="DD8" s="712"/>
      <c r="DE8" s="712"/>
      <c r="DF8" s="718"/>
      <c r="DG8" s="717"/>
      <c r="DH8" s="712"/>
      <c r="DI8" s="712"/>
      <c r="DJ8" s="712"/>
      <c r="DK8" s="718"/>
      <c r="DL8" s="717"/>
      <c r="DM8" s="712"/>
      <c r="DN8" s="712"/>
      <c r="DO8" s="712"/>
      <c r="DP8" s="718"/>
      <c r="DQ8" s="717"/>
      <c r="DR8" s="712"/>
      <c r="DS8" s="712"/>
      <c r="DT8" s="712"/>
      <c r="DU8" s="718"/>
      <c r="DV8" s="705"/>
      <c r="DW8" s="706"/>
      <c r="DX8" s="706"/>
      <c r="DY8" s="706"/>
      <c r="DZ8" s="719"/>
      <c r="EA8" s="82"/>
    </row>
    <row r="9" spans="1:131" s="54" customFormat="1" ht="26.25" customHeight="1" x14ac:dyDescent="0.2">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2">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2">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2">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2">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2">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2">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2">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2">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2">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2">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2">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2">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2">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461</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2">
      <c r="A23" s="61" t="s">
        <v>264</v>
      </c>
      <c r="B23" s="728" t="s">
        <v>311</v>
      </c>
      <c r="C23" s="729"/>
      <c r="D23" s="729"/>
      <c r="E23" s="729"/>
      <c r="F23" s="729"/>
      <c r="G23" s="729"/>
      <c r="H23" s="729"/>
      <c r="I23" s="729"/>
      <c r="J23" s="729"/>
      <c r="K23" s="729"/>
      <c r="L23" s="729"/>
      <c r="M23" s="729"/>
      <c r="N23" s="729"/>
      <c r="O23" s="729"/>
      <c r="P23" s="730"/>
      <c r="Q23" s="731">
        <v>14653</v>
      </c>
      <c r="R23" s="732"/>
      <c r="S23" s="732"/>
      <c r="T23" s="732"/>
      <c r="U23" s="732"/>
      <c r="V23" s="732">
        <v>14108</v>
      </c>
      <c r="W23" s="732"/>
      <c r="X23" s="732"/>
      <c r="Y23" s="732"/>
      <c r="Z23" s="732"/>
      <c r="AA23" s="732">
        <v>545</v>
      </c>
      <c r="AB23" s="732"/>
      <c r="AC23" s="732"/>
      <c r="AD23" s="732"/>
      <c r="AE23" s="733"/>
      <c r="AF23" s="734">
        <v>473</v>
      </c>
      <c r="AG23" s="732"/>
      <c r="AH23" s="732"/>
      <c r="AI23" s="732"/>
      <c r="AJ23" s="735"/>
      <c r="AK23" s="736"/>
      <c r="AL23" s="737"/>
      <c r="AM23" s="737"/>
      <c r="AN23" s="737"/>
      <c r="AO23" s="737"/>
      <c r="AP23" s="732">
        <v>13108</v>
      </c>
      <c r="AQ23" s="732"/>
      <c r="AR23" s="732"/>
      <c r="AS23" s="732"/>
      <c r="AT23" s="732"/>
      <c r="AU23" s="738"/>
      <c r="AV23" s="738"/>
      <c r="AW23" s="738"/>
      <c r="AX23" s="738"/>
      <c r="AY23" s="739"/>
      <c r="AZ23" s="740" t="s">
        <v>211</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2">
      <c r="A24" s="743" t="s">
        <v>395</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2">
      <c r="A25" s="688" t="s">
        <v>430</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2">
      <c r="A26" s="953" t="s">
        <v>450</v>
      </c>
      <c r="B26" s="954"/>
      <c r="C26" s="954"/>
      <c r="D26" s="954"/>
      <c r="E26" s="954"/>
      <c r="F26" s="954"/>
      <c r="G26" s="954"/>
      <c r="H26" s="954"/>
      <c r="I26" s="954"/>
      <c r="J26" s="954"/>
      <c r="K26" s="954"/>
      <c r="L26" s="954"/>
      <c r="M26" s="954"/>
      <c r="N26" s="954"/>
      <c r="O26" s="954"/>
      <c r="P26" s="955"/>
      <c r="Q26" s="959" t="s">
        <v>463</v>
      </c>
      <c r="R26" s="960"/>
      <c r="S26" s="960"/>
      <c r="T26" s="960"/>
      <c r="U26" s="961"/>
      <c r="V26" s="959" t="s">
        <v>464</v>
      </c>
      <c r="W26" s="960"/>
      <c r="X26" s="960"/>
      <c r="Y26" s="960"/>
      <c r="Z26" s="961"/>
      <c r="AA26" s="959" t="s">
        <v>465</v>
      </c>
      <c r="AB26" s="960"/>
      <c r="AC26" s="960"/>
      <c r="AD26" s="960"/>
      <c r="AE26" s="960"/>
      <c r="AF26" s="975" t="s">
        <v>262</v>
      </c>
      <c r="AG26" s="976"/>
      <c r="AH26" s="976"/>
      <c r="AI26" s="976"/>
      <c r="AJ26" s="977"/>
      <c r="AK26" s="960" t="s">
        <v>397</v>
      </c>
      <c r="AL26" s="960"/>
      <c r="AM26" s="960"/>
      <c r="AN26" s="960"/>
      <c r="AO26" s="961"/>
      <c r="AP26" s="959" t="s">
        <v>364</v>
      </c>
      <c r="AQ26" s="960"/>
      <c r="AR26" s="960"/>
      <c r="AS26" s="960"/>
      <c r="AT26" s="961"/>
      <c r="AU26" s="959" t="s">
        <v>466</v>
      </c>
      <c r="AV26" s="960"/>
      <c r="AW26" s="960"/>
      <c r="AX26" s="960"/>
      <c r="AY26" s="961"/>
      <c r="AZ26" s="959" t="s">
        <v>467</v>
      </c>
      <c r="BA26" s="960"/>
      <c r="BB26" s="960"/>
      <c r="BC26" s="960"/>
      <c r="BD26" s="961"/>
      <c r="BE26" s="959" t="s">
        <v>456</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2">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2">
      <c r="A28" s="62">
        <v>1</v>
      </c>
      <c r="B28" s="689" t="s">
        <v>252</v>
      </c>
      <c r="C28" s="690"/>
      <c r="D28" s="690"/>
      <c r="E28" s="690"/>
      <c r="F28" s="690"/>
      <c r="G28" s="690"/>
      <c r="H28" s="690"/>
      <c r="I28" s="690"/>
      <c r="J28" s="690"/>
      <c r="K28" s="690"/>
      <c r="L28" s="690"/>
      <c r="M28" s="690"/>
      <c r="N28" s="690"/>
      <c r="O28" s="690"/>
      <c r="P28" s="691"/>
      <c r="Q28" s="744">
        <v>2864</v>
      </c>
      <c r="R28" s="745"/>
      <c r="S28" s="745"/>
      <c r="T28" s="745"/>
      <c r="U28" s="745"/>
      <c r="V28" s="745">
        <v>2835</v>
      </c>
      <c r="W28" s="745"/>
      <c r="X28" s="745"/>
      <c r="Y28" s="745"/>
      <c r="Z28" s="745"/>
      <c r="AA28" s="745">
        <v>29</v>
      </c>
      <c r="AB28" s="745"/>
      <c r="AC28" s="745"/>
      <c r="AD28" s="745"/>
      <c r="AE28" s="746"/>
      <c r="AF28" s="747">
        <v>29</v>
      </c>
      <c r="AG28" s="745"/>
      <c r="AH28" s="745"/>
      <c r="AI28" s="745"/>
      <c r="AJ28" s="748"/>
      <c r="AK28" s="749">
        <v>207</v>
      </c>
      <c r="AL28" s="745"/>
      <c r="AM28" s="745"/>
      <c r="AN28" s="745"/>
      <c r="AO28" s="745"/>
      <c r="AP28" s="745" t="s">
        <v>211</v>
      </c>
      <c r="AQ28" s="745"/>
      <c r="AR28" s="745"/>
      <c r="AS28" s="745"/>
      <c r="AT28" s="745"/>
      <c r="AU28" s="745" t="s">
        <v>211</v>
      </c>
      <c r="AV28" s="745"/>
      <c r="AW28" s="745"/>
      <c r="AX28" s="745"/>
      <c r="AY28" s="745"/>
      <c r="AZ28" s="750" t="s">
        <v>211</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2">
      <c r="A29" s="62">
        <v>2</v>
      </c>
      <c r="B29" s="705" t="s">
        <v>237</v>
      </c>
      <c r="C29" s="706"/>
      <c r="D29" s="706"/>
      <c r="E29" s="706"/>
      <c r="F29" s="706"/>
      <c r="G29" s="706"/>
      <c r="H29" s="706"/>
      <c r="I29" s="706"/>
      <c r="J29" s="706"/>
      <c r="K29" s="706"/>
      <c r="L29" s="706"/>
      <c r="M29" s="706"/>
      <c r="N29" s="706"/>
      <c r="O29" s="706"/>
      <c r="P29" s="707"/>
      <c r="Q29" s="708">
        <v>590</v>
      </c>
      <c r="R29" s="709"/>
      <c r="S29" s="709"/>
      <c r="T29" s="709"/>
      <c r="U29" s="709"/>
      <c r="V29" s="709">
        <v>589</v>
      </c>
      <c r="W29" s="709"/>
      <c r="X29" s="709"/>
      <c r="Y29" s="709"/>
      <c r="Z29" s="709"/>
      <c r="AA29" s="709">
        <v>1</v>
      </c>
      <c r="AB29" s="709"/>
      <c r="AC29" s="709"/>
      <c r="AD29" s="709"/>
      <c r="AE29" s="710"/>
      <c r="AF29" s="711">
        <v>1</v>
      </c>
      <c r="AG29" s="712"/>
      <c r="AH29" s="712"/>
      <c r="AI29" s="712"/>
      <c r="AJ29" s="713"/>
      <c r="AK29" s="714">
        <v>324</v>
      </c>
      <c r="AL29" s="709"/>
      <c r="AM29" s="709"/>
      <c r="AN29" s="709"/>
      <c r="AO29" s="709"/>
      <c r="AP29" s="709" t="s">
        <v>211</v>
      </c>
      <c r="AQ29" s="709"/>
      <c r="AR29" s="709"/>
      <c r="AS29" s="709"/>
      <c r="AT29" s="709"/>
      <c r="AU29" s="709" t="s">
        <v>211</v>
      </c>
      <c r="AV29" s="709"/>
      <c r="AW29" s="709"/>
      <c r="AX29" s="709"/>
      <c r="AY29" s="709"/>
      <c r="AZ29" s="753" t="s">
        <v>211</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2">
      <c r="A30" s="62">
        <v>3</v>
      </c>
      <c r="B30" s="705" t="s">
        <v>27</v>
      </c>
      <c r="C30" s="706"/>
      <c r="D30" s="706"/>
      <c r="E30" s="706"/>
      <c r="F30" s="706"/>
      <c r="G30" s="706"/>
      <c r="H30" s="706"/>
      <c r="I30" s="706"/>
      <c r="J30" s="706"/>
      <c r="K30" s="706"/>
      <c r="L30" s="706"/>
      <c r="M30" s="706"/>
      <c r="N30" s="706"/>
      <c r="O30" s="706"/>
      <c r="P30" s="707"/>
      <c r="Q30" s="708">
        <v>2489</v>
      </c>
      <c r="R30" s="709"/>
      <c r="S30" s="709"/>
      <c r="T30" s="709"/>
      <c r="U30" s="709"/>
      <c r="V30" s="709">
        <v>2396</v>
      </c>
      <c r="W30" s="709"/>
      <c r="X30" s="709"/>
      <c r="Y30" s="709"/>
      <c r="Z30" s="709"/>
      <c r="AA30" s="709">
        <v>93</v>
      </c>
      <c r="AB30" s="709"/>
      <c r="AC30" s="709"/>
      <c r="AD30" s="709"/>
      <c r="AE30" s="710"/>
      <c r="AF30" s="711">
        <v>93</v>
      </c>
      <c r="AG30" s="712"/>
      <c r="AH30" s="712"/>
      <c r="AI30" s="712"/>
      <c r="AJ30" s="713"/>
      <c r="AK30" s="714">
        <v>396</v>
      </c>
      <c r="AL30" s="709"/>
      <c r="AM30" s="709"/>
      <c r="AN30" s="709"/>
      <c r="AO30" s="709"/>
      <c r="AP30" s="709" t="s">
        <v>211</v>
      </c>
      <c r="AQ30" s="709"/>
      <c r="AR30" s="709"/>
      <c r="AS30" s="709"/>
      <c r="AT30" s="709"/>
      <c r="AU30" s="709" t="s">
        <v>211</v>
      </c>
      <c r="AV30" s="709"/>
      <c r="AW30" s="709"/>
      <c r="AX30" s="709"/>
      <c r="AY30" s="709"/>
      <c r="AZ30" s="753" t="s">
        <v>211</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2">
      <c r="A31" s="62">
        <v>4</v>
      </c>
      <c r="B31" s="705" t="s">
        <v>182</v>
      </c>
      <c r="C31" s="706"/>
      <c r="D31" s="706"/>
      <c r="E31" s="706"/>
      <c r="F31" s="706"/>
      <c r="G31" s="706"/>
      <c r="H31" s="706"/>
      <c r="I31" s="706"/>
      <c r="J31" s="706"/>
      <c r="K31" s="706"/>
      <c r="L31" s="706"/>
      <c r="M31" s="706"/>
      <c r="N31" s="706"/>
      <c r="O31" s="706"/>
      <c r="P31" s="707"/>
      <c r="Q31" s="708">
        <v>8</v>
      </c>
      <c r="R31" s="709"/>
      <c r="S31" s="709"/>
      <c r="T31" s="709"/>
      <c r="U31" s="709"/>
      <c r="V31" s="709">
        <v>3</v>
      </c>
      <c r="W31" s="709"/>
      <c r="X31" s="709"/>
      <c r="Y31" s="709"/>
      <c r="Z31" s="709"/>
      <c r="AA31" s="709">
        <v>5</v>
      </c>
      <c r="AB31" s="709"/>
      <c r="AC31" s="709"/>
      <c r="AD31" s="709"/>
      <c r="AE31" s="710"/>
      <c r="AF31" s="711">
        <v>5</v>
      </c>
      <c r="AG31" s="712"/>
      <c r="AH31" s="712"/>
      <c r="AI31" s="712"/>
      <c r="AJ31" s="713"/>
      <c r="AK31" s="714" t="s">
        <v>211</v>
      </c>
      <c r="AL31" s="709"/>
      <c r="AM31" s="709"/>
      <c r="AN31" s="709"/>
      <c r="AO31" s="709"/>
      <c r="AP31" s="709" t="s">
        <v>211</v>
      </c>
      <c r="AQ31" s="709"/>
      <c r="AR31" s="709"/>
      <c r="AS31" s="709"/>
      <c r="AT31" s="709"/>
      <c r="AU31" s="709" t="s">
        <v>211</v>
      </c>
      <c r="AV31" s="709"/>
      <c r="AW31" s="709"/>
      <c r="AX31" s="709"/>
      <c r="AY31" s="709"/>
      <c r="AZ31" s="753" t="s">
        <v>211</v>
      </c>
      <c r="BA31" s="753"/>
      <c r="BB31" s="753"/>
      <c r="BC31" s="753"/>
      <c r="BD31" s="753"/>
      <c r="BE31" s="715"/>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2">
      <c r="A32" s="62">
        <v>5</v>
      </c>
      <c r="B32" s="705" t="s">
        <v>468</v>
      </c>
      <c r="C32" s="706"/>
      <c r="D32" s="706"/>
      <c r="E32" s="706"/>
      <c r="F32" s="706"/>
      <c r="G32" s="706"/>
      <c r="H32" s="706"/>
      <c r="I32" s="706"/>
      <c r="J32" s="706"/>
      <c r="K32" s="706"/>
      <c r="L32" s="706"/>
      <c r="M32" s="706"/>
      <c r="N32" s="706"/>
      <c r="O32" s="706"/>
      <c r="P32" s="707"/>
      <c r="Q32" s="708">
        <v>392</v>
      </c>
      <c r="R32" s="709"/>
      <c r="S32" s="709"/>
      <c r="T32" s="709"/>
      <c r="U32" s="709"/>
      <c r="V32" s="709">
        <v>524</v>
      </c>
      <c r="W32" s="709"/>
      <c r="X32" s="709"/>
      <c r="Y32" s="709"/>
      <c r="Z32" s="709"/>
      <c r="AA32" s="709">
        <v>-132</v>
      </c>
      <c r="AB32" s="709"/>
      <c r="AC32" s="709"/>
      <c r="AD32" s="709"/>
      <c r="AE32" s="710"/>
      <c r="AF32" s="711">
        <v>299</v>
      </c>
      <c r="AG32" s="712"/>
      <c r="AH32" s="712"/>
      <c r="AI32" s="712"/>
      <c r="AJ32" s="713"/>
      <c r="AK32" s="714">
        <v>323</v>
      </c>
      <c r="AL32" s="709"/>
      <c r="AM32" s="709"/>
      <c r="AN32" s="709"/>
      <c r="AO32" s="709"/>
      <c r="AP32" s="709">
        <v>980</v>
      </c>
      <c r="AQ32" s="709"/>
      <c r="AR32" s="709"/>
      <c r="AS32" s="709"/>
      <c r="AT32" s="709"/>
      <c r="AU32" s="709">
        <v>917</v>
      </c>
      <c r="AV32" s="709"/>
      <c r="AW32" s="709"/>
      <c r="AX32" s="709"/>
      <c r="AY32" s="709"/>
      <c r="AZ32" s="753" t="s">
        <v>211</v>
      </c>
      <c r="BA32" s="753"/>
      <c r="BB32" s="753"/>
      <c r="BC32" s="753"/>
      <c r="BD32" s="753"/>
      <c r="BE32" s="715" t="s">
        <v>469</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2">
      <c r="A33" s="62">
        <v>6</v>
      </c>
      <c r="B33" s="705" t="s">
        <v>240</v>
      </c>
      <c r="C33" s="706"/>
      <c r="D33" s="706"/>
      <c r="E33" s="706"/>
      <c r="F33" s="706"/>
      <c r="G33" s="706"/>
      <c r="H33" s="706"/>
      <c r="I33" s="706"/>
      <c r="J33" s="706"/>
      <c r="K33" s="706"/>
      <c r="L33" s="706"/>
      <c r="M33" s="706"/>
      <c r="N33" s="706"/>
      <c r="O33" s="706"/>
      <c r="P33" s="707"/>
      <c r="Q33" s="708">
        <v>672</v>
      </c>
      <c r="R33" s="709"/>
      <c r="S33" s="709"/>
      <c r="T33" s="709"/>
      <c r="U33" s="709"/>
      <c r="V33" s="709">
        <v>672</v>
      </c>
      <c r="W33" s="709"/>
      <c r="X33" s="709"/>
      <c r="Y33" s="709"/>
      <c r="Z33" s="709"/>
      <c r="AA33" s="709">
        <v>0</v>
      </c>
      <c r="AB33" s="709"/>
      <c r="AC33" s="709"/>
      <c r="AD33" s="709"/>
      <c r="AE33" s="710"/>
      <c r="AF33" s="711">
        <v>0</v>
      </c>
      <c r="AG33" s="712"/>
      <c r="AH33" s="712"/>
      <c r="AI33" s="712"/>
      <c r="AJ33" s="713"/>
      <c r="AK33" s="714">
        <v>381</v>
      </c>
      <c r="AL33" s="709"/>
      <c r="AM33" s="709"/>
      <c r="AN33" s="709"/>
      <c r="AO33" s="709"/>
      <c r="AP33" s="709">
        <v>3281</v>
      </c>
      <c r="AQ33" s="709"/>
      <c r="AR33" s="709"/>
      <c r="AS33" s="709"/>
      <c r="AT33" s="709"/>
      <c r="AU33" s="709">
        <v>3281</v>
      </c>
      <c r="AV33" s="709"/>
      <c r="AW33" s="709"/>
      <c r="AX33" s="709"/>
      <c r="AY33" s="709"/>
      <c r="AZ33" s="753" t="s">
        <v>211</v>
      </c>
      <c r="BA33" s="753"/>
      <c r="BB33" s="753"/>
      <c r="BC33" s="753"/>
      <c r="BD33" s="753"/>
      <c r="BE33" s="715" t="s">
        <v>24</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2">
      <c r="A34" s="62">
        <v>7</v>
      </c>
      <c r="B34" s="705" t="s">
        <v>53</v>
      </c>
      <c r="C34" s="706"/>
      <c r="D34" s="706"/>
      <c r="E34" s="706"/>
      <c r="F34" s="706"/>
      <c r="G34" s="706"/>
      <c r="H34" s="706"/>
      <c r="I34" s="706"/>
      <c r="J34" s="706"/>
      <c r="K34" s="706"/>
      <c r="L34" s="706"/>
      <c r="M34" s="706"/>
      <c r="N34" s="706"/>
      <c r="O34" s="706"/>
      <c r="P34" s="707"/>
      <c r="Q34" s="708">
        <v>105</v>
      </c>
      <c r="R34" s="709"/>
      <c r="S34" s="709"/>
      <c r="T34" s="709"/>
      <c r="U34" s="709"/>
      <c r="V34" s="709">
        <v>103</v>
      </c>
      <c r="W34" s="709"/>
      <c r="X34" s="709"/>
      <c r="Y34" s="709"/>
      <c r="Z34" s="709"/>
      <c r="AA34" s="709">
        <v>2</v>
      </c>
      <c r="AB34" s="709"/>
      <c r="AC34" s="709"/>
      <c r="AD34" s="709"/>
      <c r="AE34" s="710"/>
      <c r="AF34" s="711">
        <v>2</v>
      </c>
      <c r="AG34" s="712"/>
      <c r="AH34" s="712"/>
      <c r="AI34" s="712"/>
      <c r="AJ34" s="713"/>
      <c r="AK34" s="714">
        <v>38</v>
      </c>
      <c r="AL34" s="709"/>
      <c r="AM34" s="709"/>
      <c r="AN34" s="709"/>
      <c r="AO34" s="709"/>
      <c r="AP34" s="709">
        <v>43</v>
      </c>
      <c r="AQ34" s="709"/>
      <c r="AR34" s="709"/>
      <c r="AS34" s="709"/>
      <c r="AT34" s="709"/>
      <c r="AU34" s="709">
        <v>33</v>
      </c>
      <c r="AV34" s="709"/>
      <c r="AW34" s="709"/>
      <c r="AX34" s="709"/>
      <c r="AY34" s="709"/>
      <c r="AZ34" s="753" t="s">
        <v>211</v>
      </c>
      <c r="BA34" s="753"/>
      <c r="BB34" s="753"/>
      <c r="BC34" s="753"/>
      <c r="BD34" s="753"/>
      <c r="BE34" s="715" t="s">
        <v>24</v>
      </c>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2">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2">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2">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2">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2">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2">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2">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2">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2">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2">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2">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2">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2">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2">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2">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2">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2">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2">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2">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2">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2">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2">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2">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2">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2">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2">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2">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2">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470</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2">
      <c r="A63" s="61" t="s">
        <v>264</v>
      </c>
      <c r="B63" s="728" t="s">
        <v>381</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429</v>
      </c>
      <c r="AG63" s="732"/>
      <c r="AH63" s="732"/>
      <c r="AI63" s="732"/>
      <c r="AJ63" s="735"/>
      <c r="AK63" s="736"/>
      <c r="AL63" s="737"/>
      <c r="AM63" s="737"/>
      <c r="AN63" s="737"/>
      <c r="AO63" s="737"/>
      <c r="AP63" s="732">
        <v>4304</v>
      </c>
      <c r="AQ63" s="732"/>
      <c r="AR63" s="732"/>
      <c r="AS63" s="732"/>
      <c r="AT63" s="732"/>
      <c r="AU63" s="732">
        <v>4231</v>
      </c>
      <c r="AV63" s="732"/>
      <c r="AW63" s="732"/>
      <c r="AX63" s="732"/>
      <c r="AY63" s="732"/>
      <c r="AZ63" s="762"/>
      <c r="BA63" s="762"/>
      <c r="BB63" s="762"/>
      <c r="BC63" s="762"/>
      <c r="BD63" s="762"/>
      <c r="BE63" s="738"/>
      <c r="BF63" s="738"/>
      <c r="BG63" s="738"/>
      <c r="BH63" s="738"/>
      <c r="BI63" s="739"/>
      <c r="BJ63" s="740" t="s">
        <v>211</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2">
      <c r="A65" s="64" t="s">
        <v>280</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2">
      <c r="A66" s="953" t="s">
        <v>417</v>
      </c>
      <c r="B66" s="954"/>
      <c r="C66" s="954"/>
      <c r="D66" s="954"/>
      <c r="E66" s="954"/>
      <c r="F66" s="954"/>
      <c r="G66" s="954"/>
      <c r="H66" s="954"/>
      <c r="I66" s="954"/>
      <c r="J66" s="954"/>
      <c r="K66" s="954"/>
      <c r="L66" s="954"/>
      <c r="M66" s="954"/>
      <c r="N66" s="954"/>
      <c r="O66" s="954"/>
      <c r="P66" s="955"/>
      <c r="Q66" s="959" t="s">
        <v>463</v>
      </c>
      <c r="R66" s="960"/>
      <c r="S66" s="960"/>
      <c r="T66" s="960"/>
      <c r="U66" s="961"/>
      <c r="V66" s="959" t="s">
        <v>464</v>
      </c>
      <c r="W66" s="960"/>
      <c r="X66" s="960"/>
      <c r="Y66" s="960"/>
      <c r="Z66" s="961"/>
      <c r="AA66" s="959" t="s">
        <v>465</v>
      </c>
      <c r="AB66" s="960"/>
      <c r="AC66" s="960"/>
      <c r="AD66" s="960"/>
      <c r="AE66" s="961"/>
      <c r="AF66" s="981" t="s">
        <v>262</v>
      </c>
      <c r="AG66" s="976"/>
      <c r="AH66" s="976"/>
      <c r="AI66" s="976"/>
      <c r="AJ66" s="982"/>
      <c r="AK66" s="959" t="s">
        <v>397</v>
      </c>
      <c r="AL66" s="954"/>
      <c r="AM66" s="954"/>
      <c r="AN66" s="954"/>
      <c r="AO66" s="955"/>
      <c r="AP66" s="959" t="s">
        <v>364</v>
      </c>
      <c r="AQ66" s="960"/>
      <c r="AR66" s="960"/>
      <c r="AS66" s="960"/>
      <c r="AT66" s="961"/>
      <c r="AU66" s="959" t="s">
        <v>471</v>
      </c>
      <c r="AV66" s="960"/>
      <c r="AW66" s="960"/>
      <c r="AX66" s="960"/>
      <c r="AY66" s="961"/>
      <c r="AZ66" s="959" t="s">
        <v>456</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2">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2">
      <c r="A68" s="59">
        <v>1</v>
      </c>
      <c r="B68" s="689" t="s">
        <v>506</v>
      </c>
      <c r="C68" s="690"/>
      <c r="D68" s="690"/>
      <c r="E68" s="690"/>
      <c r="F68" s="690"/>
      <c r="G68" s="690"/>
      <c r="H68" s="690"/>
      <c r="I68" s="690"/>
      <c r="J68" s="690"/>
      <c r="K68" s="690"/>
      <c r="L68" s="690"/>
      <c r="M68" s="690"/>
      <c r="N68" s="690"/>
      <c r="O68" s="690"/>
      <c r="P68" s="691"/>
      <c r="Q68" s="692">
        <v>1512</v>
      </c>
      <c r="R68" s="693"/>
      <c r="S68" s="693"/>
      <c r="T68" s="693"/>
      <c r="U68" s="693"/>
      <c r="V68" s="693">
        <v>1639</v>
      </c>
      <c r="W68" s="693"/>
      <c r="X68" s="693"/>
      <c r="Y68" s="693"/>
      <c r="Z68" s="693"/>
      <c r="AA68" s="693" t="s">
        <v>424</v>
      </c>
      <c r="AB68" s="693"/>
      <c r="AC68" s="693"/>
      <c r="AD68" s="693"/>
      <c r="AE68" s="693"/>
      <c r="AF68" s="693">
        <v>451</v>
      </c>
      <c r="AG68" s="693"/>
      <c r="AH68" s="693"/>
      <c r="AI68" s="693"/>
      <c r="AJ68" s="693"/>
      <c r="AK68" s="693">
        <v>433</v>
      </c>
      <c r="AL68" s="693"/>
      <c r="AM68" s="693"/>
      <c r="AN68" s="693"/>
      <c r="AO68" s="693"/>
      <c r="AP68" s="693">
        <v>6860</v>
      </c>
      <c r="AQ68" s="693"/>
      <c r="AR68" s="693"/>
      <c r="AS68" s="693"/>
      <c r="AT68" s="693"/>
      <c r="AU68" s="693">
        <v>1180</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2">
      <c r="A69" s="60">
        <v>2</v>
      </c>
      <c r="B69" s="705" t="s">
        <v>547</v>
      </c>
      <c r="C69" s="706"/>
      <c r="D69" s="706"/>
      <c r="E69" s="706"/>
      <c r="F69" s="706"/>
      <c r="G69" s="706"/>
      <c r="H69" s="706"/>
      <c r="I69" s="706"/>
      <c r="J69" s="706"/>
      <c r="K69" s="706"/>
      <c r="L69" s="706"/>
      <c r="M69" s="706"/>
      <c r="N69" s="706"/>
      <c r="O69" s="706"/>
      <c r="P69" s="707"/>
      <c r="Q69" s="708">
        <v>4511</v>
      </c>
      <c r="R69" s="709"/>
      <c r="S69" s="709"/>
      <c r="T69" s="709"/>
      <c r="U69" s="709"/>
      <c r="V69" s="709">
        <v>4229</v>
      </c>
      <c r="W69" s="709"/>
      <c r="X69" s="709"/>
      <c r="Y69" s="709"/>
      <c r="Z69" s="709"/>
      <c r="AA69" s="709">
        <v>282</v>
      </c>
      <c r="AB69" s="709"/>
      <c r="AC69" s="709"/>
      <c r="AD69" s="709"/>
      <c r="AE69" s="709"/>
      <c r="AF69" s="709">
        <v>282</v>
      </c>
      <c r="AG69" s="709"/>
      <c r="AH69" s="709"/>
      <c r="AI69" s="709"/>
      <c r="AJ69" s="709"/>
      <c r="AK69" s="709">
        <v>63</v>
      </c>
      <c r="AL69" s="709"/>
      <c r="AM69" s="709"/>
      <c r="AN69" s="709"/>
      <c r="AO69" s="709"/>
      <c r="AP69" s="709" t="s">
        <v>211</v>
      </c>
      <c r="AQ69" s="709"/>
      <c r="AR69" s="709"/>
      <c r="AS69" s="709"/>
      <c r="AT69" s="709"/>
      <c r="AU69" s="709" t="s">
        <v>211</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2">
      <c r="A70" s="60">
        <v>3</v>
      </c>
      <c r="B70" s="705" t="s">
        <v>384</v>
      </c>
      <c r="C70" s="706"/>
      <c r="D70" s="706"/>
      <c r="E70" s="706"/>
      <c r="F70" s="706"/>
      <c r="G70" s="706"/>
      <c r="H70" s="706"/>
      <c r="I70" s="706"/>
      <c r="J70" s="706"/>
      <c r="K70" s="706"/>
      <c r="L70" s="706"/>
      <c r="M70" s="706"/>
      <c r="N70" s="706"/>
      <c r="O70" s="706"/>
      <c r="P70" s="707"/>
      <c r="Q70" s="708">
        <v>553</v>
      </c>
      <c r="R70" s="709"/>
      <c r="S70" s="709"/>
      <c r="T70" s="709"/>
      <c r="U70" s="709"/>
      <c r="V70" s="709">
        <v>547</v>
      </c>
      <c r="W70" s="709"/>
      <c r="X70" s="709"/>
      <c r="Y70" s="709"/>
      <c r="Z70" s="709"/>
      <c r="AA70" s="709">
        <v>6</v>
      </c>
      <c r="AB70" s="709"/>
      <c r="AC70" s="709"/>
      <c r="AD70" s="709"/>
      <c r="AE70" s="709"/>
      <c r="AF70" s="709">
        <v>5</v>
      </c>
      <c r="AG70" s="709"/>
      <c r="AH70" s="709"/>
      <c r="AI70" s="709"/>
      <c r="AJ70" s="709"/>
      <c r="AK70" s="709">
        <v>8</v>
      </c>
      <c r="AL70" s="709"/>
      <c r="AM70" s="709"/>
      <c r="AN70" s="709"/>
      <c r="AO70" s="709"/>
      <c r="AP70" s="709" t="s">
        <v>211</v>
      </c>
      <c r="AQ70" s="709"/>
      <c r="AR70" s="709"/>
      <c r="AS70" s="709"/>
      <c r="AT70" s="709"/>
      <c r="AU70" s="709" t="s">
        <v>211</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2">
      <c r="A71" s="60">
        <v>4</v>
      </c>
      <c r="B71" s="705" t="s">
        <v>110</v>
      </c>
      <c r="C71" s="706"/>
      <c r="D71" s="706"/>
      <c r="E71" s="706"/>
      <c r="F71" s="706"/>
      <c r="G71" s="706"/>
      <c r="H71" s="706"/>
      <c r="I71" s="706"/>
      <c r="J71" s="706"/>
      <c r="K71" s="706"/>
      <c r="L71" s="706"/>
      <c r="M71" s="706"/>
      <c r="N71" s="706"/>
      <c r="O71" s="706"/>
      <c r="P71" s="707"/>
      <c r="Q71" s="708">
        <v>477</v>
      </c>
      <c r="R71" s="709"/>
      <c r="S71" s="709"/>
      <c r="T71" s="709"/>
      <c r="U71" s="709"/>
      <c r="V71" s="709">
        <v>444</v>
      </c>
      <c r="W71" s="709"/>
      <c r="X71" s="709"/>
      <c r="Y71" s="709"/>
      <c r="Z71" s="709"/>
      <c r="AA71" s="709">
        <v>33</v>
      </c>
      <c r="AB71" s="709"/>
      <c r="AC71" s="709"/>
      <c r="AD71" s="709"/>
      <c r="AE71" s="709"/>
      <c r="AF71" s="709">
        <v>33</v>
      </c>
      <c r="AG71" s="709"/>
      <c r="AH71" s="709"/>
      <c r="AI71" s="709"/>
      <c r="AJ71" s="709"/>
      <c r="AK71" s="709" t="s">
        <v>211</v>
      </c>
      <c r="AL71" s="709"/>
      <c r="AM71" s="709"/>
      <c r="AN71" s="709"/>
      <c r="AO71" s="709"/>
      <c r="AP71" s="709">
        <v>3814</v>
      </c>
      <c r="AQ71" s="709"/>
      <c r="AR71" s="709"/>
      <c r="AS71" s="709"/>
      <c r="AT71" s="709"/>
      <c r="AU71" s="709">
        <v>293</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2">
      <c r="A72" s="60">
        <v>5</v>
      </c>
      <c r="B72" s="705" t="s">
        <v>548</v>
      </c>
      <c r="C72" s="706"/>
      <c r="D72" s="706"/>
      <c r="E72" s="706"/>
      <c r="F72" s="706"/>
      <c r="G72" s="706"/>
      <c r="H72" s="706"/>
      <c r="I72" s="706"/>
      <c r="J72" s="706"/>
      <c r="K72" s="706"/>
      <c r="L72" s="706"/>
      <c r="M72" s="706"/>
      <c r="N72" s="706"/>
      <c r="O72" s="706"/>
      <c r="P72" s="707"/>
      <c r="Q72" s="708">
        <v>14</v>
      </c>
      <c r="R72" s="709"/>
      <c r="S72" s="709"/>
      <c r="T72" s="709"/>
      <c r="U72" s="709"/>
      <c r="V72" s="709">
        <v>12</v>
      </c>
      <c r="W72" s="709"/>
      <c r="X72" s="709"/>
      <c r="Y72" s="709"/>
      <c r="Z72" s="709"/>
      <c r="AA72" s="709">
        <v>2</v>
      </c>
      <c r="AB72" s="709"/>
      <c r="AC72" s="709"/>
      <c r="AD72" s="709"/>
      <c r="AE72" s="709"/>
      <c r="AF72" s="709">
        <v>2</v>
      </c>
      <c r="AG72" s="709"/>
      <c r="AH72" s="709"/>
      <c r="AI72" s="709"/>
      <c r="AJ72" s="709"/>
      <c r="AK72" s="709">
        <v>0</v>
      </c>
      <c r="AL72" s="709"/>
      <c r="AM72" s="709"/>
      <c r="AN72" s="709"/>
      <c r="AO72" s="709"/>
      <c r="AP72" s="709" t="s">
        <v>211</v>
      </c>
      <c r="AQ72" s="709"/>
      <c r="AR72" s="709"/>
      <c r="AS72" s="709"/>
      <c r="AT72" s="709"/>
      <c r="AU72" s="709" t="s">
        <v>211</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2">
      <c r="A73" s="60">
        <v>6</v>
      </c>
      <c r="B73" s="705" t="s">
        <v>120</v>
      </c>
      <c r="C73" s="706"/>
      <c r="D73" s="706"/>
      <c r="E73" s="706"/>
      <c r="F73" s="706"/>
      <c r="G73" s="706"/>
      <c r="H73" s="706"/>
      <c r="I73" s="706"/>
      <c r="J73" s="706"/>
      <c r="K73" s="706"/>
      <c r="L73" s="706"/>
      <c r="M73" s="706"/>
      <c r="N73" s="706"/>
      <c r="O73" s="706"/>
      <c r="P73" s="707"/>
      <c r="Q73" s="708">
        <v>52</v>
      </c>
      <c r="R73" s="709"/>
      <c r="S73" s="709"/>
      <c r="T73" s="709"/>
      <c r="U73" s="709"/>
      <c r="V73" s="709">
        <v>51</v>
      </c>
      <c r="W73" s="709"/>
      <c r="X73" s="709"/>
      <c r="Y73" s="709"/>
      <c r="Z73" s="709"/>
      <c r="AA73" s="709">
        <v>0</v>
      </c>
      <c r="AB73" s="709"/>
      <c r="AC73" s="709"/>
      <c r="AD73" s="709"/>
      <c r="AE73" s="709"/>
      <c r="AF73" s="709">
        <v>0</v>
      </c>
      <c r="AG73" s="709"/>
      <c r="AH73" s="709"/>
      <c r="AI73" s="709"/>
      <c r="AJ73" s="709"/>
      <c r="AK73" s="709" t="s">
        <v>211</v>
      </c>
      <c r="AL73" s="709"/>
      <c r="AM73" s="709"/>
      <c r="AN73" s="709"/>
      <c r="AO73" s="709"/>
      <c r="AP73" s="709" t="s">
        <v>211</v>
      </c>
      <c r="AQ73" s="709"/>
      <c r="AR73" s="709"/>
      <c r="AS73" s="709"/>
      <c r="AT73" s="709"/>
      <c r="AU73" s="709" t="s">
        <v>211</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2">
      <c r="A74" s="60">
        <v>7</v>
      </c>
      <c r="B74" s="705" t="s">
        <v>549</v>
      </c>
      <c r="C74" s="706"/>
      <c r="D74" s="706"/>
      <c r="E74" s="706"/>
      <c r="F74" s="706"/>
      <c r="G74" s="706"/>
      <c r="H74" s="706"/>
      <c r="I74" s="706"/>
      <c r="J74" s="706"/>
      <c r="K74" s="706"/>
      <c r="L74" s="706"/>
      <c r="M74" s="706"/>
      <c r="N74" s="706"/>
      <c r="O74" s="706"/>
      <c r="P74" s="707"/>
      <c r="Q74" s="708">
        <v>522</v>
      </c>
      <c r="R74" s="709"/>
      <c r="S74" s="709"/>
      <c r="T74" s="709"/>
      <c r="U74" s="709"/>
      <c r="V74" s="709">
        <v>494</v>
      </c>
      <c r="W74" s="709"/>
      <c r="X74" s="709"/>
      <c r="Y74" s="709"/>
      <c r="Z74" s="709"/>
      <c r="AA74" s="709">
        <v>28</v>
      </c>
      <c r="AB74" s="709"/>
      <c r="AC74" s="709"/>
      <c r="AD74" s="709"/>
      <c r="AE74" s="709"/>
      <c r="AF74" s="709">
        <v>28</v>
      </c>
      <c r="AG74" s="709"/>
      <c r="AH74" s="709"/>
      <c r="AI74" s="709"/>
      <c r="AJ74" s="709"/>
      <c r="AK74" s="709" t="s">
        <v>211</v>
      </c>
      <c r="AL74" s="709"/>
      <c r="AM74" s="709"/>
      <c r="AN74" s="709"/>
      <c r="AO74" s="709"/>
      <c r="AP74" s="709" t="s">
        <v>211</v>
      </c>
      <c r="AQ74" s="709"/>
      <c r="AR74" s="709"/>
      <c r="AS74" s="709"/>
      <c r="AT74" s="709"/>
      <c r="AU74" s="709" t="s">
        <v>211</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2">
      <c r="A75" s="60">
        <v>8</v>
      </c>
      <c r="B75" s="705" t="s">
        <v>550</v>
      </c>
      <c r="C75" s="706"/>
      <c r="D75" s="706"/>
      <c r="E75" s="706"/>
      <c r="F75" s="706"/>
      <c r="G75" s="706"/>
      <c r="H75" s="706"/>
      <c r="I75" s="706"/>
      <c r="J75" s="706"/>
      <c r="K75" s="706"/>
      <c r="L75" s="706"/>
      <c r="M75" s="706"/>
      <c r="N75" s="706"/>
      <c r="O75" s="706"/>
      <c r="P75" s="707"/>
      <c r="Q75" s="717">
        <v>103845</v>
      </c>
      <c r="R75" s="712"/>
      <c r="S75" s="712"/>
      <c r="T75" s="712"/>
      <c r="U75" s="714"/>
      <c r="V75" s="710">
        <v>101503</v>
      </c>
      <c r="W75" s="712"/>
      <c r="X75" s="712"/>
      <c r="Y75" s="712"/>
      <c r="Z75" s="714"/>
      <c r="AA75" s="710">
        <v>2342</v>
      </c>
      <c r="AB75" s="712"/>
      <c r="AC75" s="712"/>
      <c r="AD75" s="712"/>
      <c r="AE75" s="714"/>
      <c r="AF75" s="710">
        <v>2342</v>
      </c>
      <c r="AG75" s="712"/>
      <c r="AH75" s="712"/>
      <c r="AI75" s="712"/>
      <c r="AJ75" s="714"/>
      <c r="AK75" s="710">
        <v>313</v>
      </c>
      <c r="AL75" s="712"/>
      <c r="AM75" s="712"/>
      <c r="AN75" s="712"/>
      <c r="AO75" s="714"/>
      <c r="AP75" s="710" t="s">
        <v>211</v>
      </c>
      <c r="AQ75" s="712"/>
      <c r="AR75" s="712"/>
      <c r="AS75" s="712"/>
      <c r="AT75" s="714"/>
      <c r="AU75" s="710" t="s">
        <v>211</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2">
      <c r="A76" s="60">
        <v>9</v>
      </c>
      <c r="B76" s="705"/>
      <c r="C76" s="706"/>
      <c r="D76" s="706"/>
      <c r="E76" s="706"/>
      <c r="F76" s="706"/>
      <c r="G76" s="706"/>
      <c r="H76" s="706"/>
      <c r="I76" s="706"/>
      <c r="J76" s="706"/>
      <c r="K76" s="706"/>
      <c r="L76" s="706"/>
      <c r="M76" s="706"/>
      <c r="N76" s="706"/>
      <c r="O76" s="706"/>
      <c r="P76" s="707"/>
      <c r="Q76" s="717"/>
      <c r="R76" s="712"/>
      <c r="S76" s="712"/>
      <c r="T76" s="712"/>
      <c r="U76" s="714"/>
      <c r="V76" s="710"/>
      <c r="W76" s="712"/>
      <c r="X76" s="712"/>
      <c r="Y76" s="712"/>
      <c r="Z76" s="714"/>
      <c r="AA76" s="710"/>
      <c r="AB76" s="712"/>
      <c r="AC76" s="712"/>
      <c r="AD76" s="712"/>
      <c r="AE76" s="714"/>
      <c r="AF76" s="710"/>
      <c r="AG76" s="712"/>
      <c r="AH76" s="712"/>
      <c r="AI76" s="712"/>
      <c r="AJ76" s="714"/>
      <c r="AK76" s="710"/>
      <c r="AL76" s="712"/>
      <c r="AM76" s="712"/>
      <c r="AN76" s="712"/>
      <c r="AO76" s="714"/>
      <c r="AP76" s="710"/>
      <c r="AQ76" s="712"/>
      <c r="AR76" s="712"/>
      <c r="AS76" s="712"/>
      <c r="AT76" s="714"/>
      <c r="AU76" s="710"/>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2">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10"/>
      <c r="AL77" s="712"/>
      <c r="AM77" s="712"/>
      <c r="AN77" s="712"/>
      <c r="AO77" s="714"/>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2">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2">
      <c r="A79" s="60">
        <v>12</v>
      </c>
      <c r="B79" s="705" t="s">
        <v>551</v>
      </c>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2">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2">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2">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2">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2">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2">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2">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2">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2">
      <c r="A88" s="61" t="s">
        <v>264</v>
      </c>
      <c r="B88" s="728" t="s">
        <v>195</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3143</v>
      </c>
      <c r="AG88" s="732"/>
      <c r="AH88" s="732"/>
      <c r="AI88" s="732"/>
      <c r="AJ88" s="732"/>
      <c r="AK88" s="737"/>
      <c r="AL88" s="737"/>
      <c r="AM88" s="737"/>
      <c r="AN88" s="737"/>
      <c r="AO88" s="737"/>
      <c r="AP88" s="732">
        <v>10674</v>
      </c>
      <c r="AQ88" s="732"/>
      <c r="AR88" s="732"/>
      <c r="AS88" s="732"/>
      <c r="AT88" s="732"/>
      <c r="AU88" s="732">
        <v>1473</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264</v>
      </c>
      <c r="BR102" s="728" t="s">
        <v>460</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472</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473</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474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294</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785" t="s">
        <v>475</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213</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2">
      <c r="A109" s="788" t="s">
        <v>476</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477</v>
      </c>
      <c r="AB109" s="789"/>
      <c r="AC109" s="789"/>
      <c r="AD109" s="789"/>
      <c r="AE109" s="790"/>
      <c r="AF109" s="791" t="s">
        <v>175</v>
      </c>
      <c r="AG109" s="789"/>
      <c r="AH109" s="789"/>
      <c r="AI109" s="789"/>
      <c r="AJ109" s="790"/>
      <c r="AK109" s="791" t="s">
        <v>398</v>
      </c>
      <c r="AL109" s="789"/>
      <c r="AM109" s="789"/>
      <c r="AN109" s="789"/>
      <c r="AO109" s="790"/>
      <c r="AP109" s="791" t="s">
        <v>478</v>
      </c>
      <c r="AQ109" s="789"/>
      <c r="AR109" s="789"/>
      <c r="AS109" s="789"/>
      <c r="AT109" s="792"/>
      <c r="AU109" s="788" t="s">
        <v>476</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477</v>
      </c>
      <c r="BR109" s="789"/>
      <c r="BS109" s="789"/>
      <c r="BT109" s="789"/>
      <c r="BU109" s="790"/>
      <c r="BV109" s="791" t="s">
        <v>175</v>
      </c>
      <c r="BW109" s="789"/>
      <c r="BX109" s="789"/>
      <c r="BY109" s="789"/>
      <c r="BZ109" s="790"/>
      <c r="CA109" s="791" t="s">
        <v>398</v>
      </c>
      <c r="CB109" s="789"/>
      <c r="CC109" s="789"/>
      <c r="CD109" s="789"/>
      <c r="CE109" s="790"/>
      <c r="CF109" s="793" t="s">
        <v>478</v>
      </c>
      <c r="CG109" s="793"/>
      <c r="CH109" s="793"/>
      <c r="CI109" s="793"/>
      <c r="CJ109" s="793"/>
      <c r="CK109" s="791" t="s">
        <v>97</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477</v>
      </c>
      <c r="DH109" s="789"/>
      <c r="DI109" s="789"/>
      <c r="DJ109" s="789"/>
      <c r="DK109" s="790"/>
      <c r="DL109" s="791" t="s">
        <v>175</v>
      </c>
      <c r="DM109" s="789"/>
      <c r="DN109" s="789"/>
      <c r="DO109" s="789"/>
      <c r="DP109" s="790"/>
      <c r="DQ109" s="791" t="s">
        <v>398</v>
      </c>
      <c r="DR109" s="789"/>
      <c r="DS109" s="789"/>
      <c r="DT109" s="789"/>
      <c r="DU109" s="790"/>
      <c r="DV109" s="791" t="s">
        <v>478</v>
      </c>
      <c r="DW109" s="789"/>
      <c r="DX109" s="789"/>
      <c r="DY109" s="789"/>
      <c r="DZ109" s="792"/>
    </row>
    <row r="110" spans="1:131" s="55" customFormat="1" ht="26.25" customHeight="1" x14ac:dyDescent="0.2">
      <c r="A110" s="794" t="s">
        <v>333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1516311</v>
      </c>
      <c r="AB110" s="798"/>
      <c r="AC110" s="798"/>
      <c r="AD110" s="798"/>
      <c r="AE110" s="799"/>
      <c r="AF110" s="800">
        <v>1435985</v>
      </c>
      <c r="AG110" s="798"/>
      <c r="AH110" s="798"/>
      <c r="AI110" s="798"/>
      <c r="AJ110" s="799"/>
      <c r="AK110" s="800">
        <v>1519413</v>
      </c>
      <c r="AL110" s="798"/>
      <c r="AM110" s="798"/>
      <c r="AN110" s="798"/>
      <c r="AO110" s="799"/>
      <c r="AP110" s="801">
        <v>24.8</v>
      </c>
      <c r="AQ110" s="802"/>
      <c r="AR110" s="802"/>
      <c r="AS110" s="802"/>
      <c r="AT110" s="803"/>
      <c r="AU110" s="1017" t="s">
        <v>125</v>
      </c>
      <c r="AV110" s="1018"/>
      <c r="AW110" s="1018"/>
      <c r="AX110" s="1018"/>
      <c r="AY110" s="1018"/>
      <c r="AZ110" s="804" t="s">
        <v>479</v>
      </c>
      <c r="BA110" s="795"/>
      <c r="BB110" s="795"/>
      <c r="BC110" s="795"/>
      <c r="BD110" s="795"/>
      <c r="BE110" s="795"/>
      <c r="BF110" s="795"/>
      <c r="BG110" s="795"/>
      <c r="BH110" s="795"/>
      <c r="BI110" s="795"/>
      <c r="BJ110" s="795"/>
      <c r="BK110" s="795"/>
      <c r="BL110" s="795"/>
      <c r="BM110" s="795"/>
      <c r="BN110" s="795"/>
      <c r="BO110" s="795"/>
      <c r="BP110" s="796"/>
      <c r="BQ110" s="805">
        <v>13812816</v>
      </c>
      <c r="BR110" s="806"/>
      <c r="BS110" s="806"/>
      <c r="BT110" s="806"/>
      <c r="BU110" s="806"/>
      <c r="BV110" s="806">
        <v>13410934</v>
      </c>
      <c r="BW110" s="806"/>
      <c r="BX110" s="806"/>
      <c r="BY110" s="806"/>
      <c r="BZ110" s="806"/>
      <c r="CA110" s="806">
        <v>13107975</v>
      </c>
      <c r="CB110" s="806"/>
      <c r="CC110" s="806"/>
      <c r="CD110" s="806"/>
      <c r="CE110" s="806"/>
      <c r="CF110" s="807">
        <v>214.2</v>
      </c>
      <c r="CG110" s="808"/>
      <c r="CH110" s="808"/>
      <c r="CI110" s="808"/>
      <c r="CJ110" s="808"/>
      <c r="CK110" s="1023" t="s">
        <v>393</v>
      </c>
      <c r="CL110" s="1024"/>
      <c r="CM110" s="809" t="s">
        <v>480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211</v>
      </c>
      <c r="DH110" s="806"/>
      <c r="DI110" s="806"/>
      <c r="DJ110" s="806"/>
      <c r="DK110" s="806"/>
      <c r="DL110" s="806" t="s">
        <v>211</v>
      </c>
      <c r="DM110" s="806"/>
      <c r="DN110" s="806"/>
      <c r="DO110" s="806"/>
      <c r="DP110" s="806"/>
      <c r="DQ110" s="806" t="s">
        <v>211</v>
      </c>
      <c r="DR110" s="806"/>
      <c r="DS110" s="806"/>
      <c r="DT110" s="806"/>
      <c r="DU110" s="806"/>
      <c r="DV110" s="812" t="s">
        <v>211</v>
      </c>
      <c r="DW110" s="812"/>
      <c r="DX110" s="812"/>
      <c r="DY110" s="812"/>
      <c r="DZ110" s="813"/>
    </row>
    <row r="111" spans="1:131" s="55" customFormat="1" ht="26.25" customHeight="1" x14ac:dyDescent="0.2">
      <c r="A111" s="814" t="s">
        <v>462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211</v>
      </c>
      <c r="AB111" s="818"/>
      <c r="AC111" s="818"/>
      <c r="AD111" s="818"/>
      <c r="AE111" s="819"/>
      <c r="AF111" s="820" t="s">
        <v>211</v>
      </c>
      <c r="AG111" s="818"/>
      <c r="AH111" s="818"/>
      <c r="AI111" s="818"/>
      <c r="AJ111" s="819"/>
      <c r="AK111" s="820" t="s">
        <v>211</v>
      </c>
      <c r="AL111" s="818"/>
      <c r="AM111" s="818"/>
      <c r="AN111" s="818"/>
      <c r="AO111" s="819"/>
      <c r="AP111" s="821" t="s">
        <v>211</v>
      </c>
      <c r="AQ111" s="822"/>
      <c r="AR111" s="822"/>
      <c r="AS111" s="822"/>
      <c r="AT111" s="823"/>
      <c r="AU111" s="1019"/>
      <c r="AV111" s="1020"/>
      <c r="AW111" s="1020"/>
      <c r="AX111" s="1020"/>
      <c r="AY111" s="1020"/>
      <c r="AZ111" s="824" t="s">
        <v>482</v>
      </c>
      <c r="BA111" s="825"/>
      <c r="BB111" s="825"/>
      <c r="BC111" s="825"/>
      <c r="BD111" s="825"/>
      <c r="BE111" s="825"/>
      <c r="BF111" s="825"/>
      <c r="BG111" s="825"/>
      <c r="BH111" s="825"/>
      <c r="BI111" s="825"/>
      <c r="BJ111" s="825"/>
      <c r="BK111" s="825"/>
      <c r="BL111" s="825"/>
      <c r="BM111" s="825"/>
      <c r="BN111" s="825"/>
      <c r="BO111" s="825"/>
      <c r="BP111" s="826"/>
      <c r="BQ111" s="827" t="s">
        <v>211</v>
      </c>
      <c r="BR111" s="828"/>
      <c r="BS111" s="828"/>
      <c r="BT111" s="828"/>
      <c r="BU111" s="828"/>
      <c r="BV111" s="828" t="s">
        <v>211</v>
      </c>
      <c r="BW111" s="828"/>
      <c r="BX111" s="828"/>
      <c r="BY111" s="828"/>
      <c r="BZ111" s="828"/>
      <c r="CA111" s="828" t="s">
        <v>211</v>
      </c>
      <c r="CB111" s="828"/>
      <c r="CC111" s="828"/>
      <c r="CD111" s="828"/>
      <c r="CE111" s="828"/>
      <c r="CF111" s="829" t="s">
        <v>211</v>
      </c>
      <c r="CG111" s="830"/>
      <c r="CH111" s="830"/>
      <c r="CI111" s="830"/>
      <c r="CJ111" s="830"/>
      <c r="CK111" s="1025"/>
      <c r="CL111" s="1026"/>
      <c r="CM111" s="831" t="s">
        <v>139</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211</v>
      </c>
      <c r="DH111" s="828"/>
      <c r="DI111" s="828"/>
      <c r="DJ111" s="828"/>
      <c r="DK111" s="828"/>
      <c r="DL111" s="828" t="s">
        <v>211</v>
      </c>
      <c r="DM111" s="828"/>
      <c r="DN111" s="828"/>
      <c r="DO111" s="828"/>
      <c r="DP111" s="828"/>
      <c r="DQ111" s="828" t="s">
        <v>211</v>
      </c>
      <c r="DR111" s="828"/>
      <c r="DS111" s="828"/>
      <c r="DT111" s="828"/>
      <c r="DU111" s="828"/>
      <c r="DV111" s="834" t="s">
        <v>211</v>
      </c>
      <c r="DW111" s="834"/>
      <c r="DX111" s="834"/>
      <c r="DY111" s="834"/>
      <c r="DZ111" s="835"/>
    </row>
    <row r="112" spans="1:131" s="55" customFormat="1" ht="26.25" customHeight="1" x14ac:dyDescent="0.2">
      <c r="A112" s="986" t="s">
        <v>163</v>
      </c>
      <c r="B112" s="987"/>
      <c r="C112" s="825" t="s">
        <v>483</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211</v>
      </c>
      <c r="AB112" s="818"/>
      <c r="AC112" s="818"/>
      <c r="AD112" s="818"/>
      <c r="AE112" s="819"/>
      <c r="AF112" s="820" t="s">
        <v>211</v>
      </c>
      <c r="AG112" s="818"/>
      <c r="AH112" s="818"/>
      <c r="AI112" s="818"/>
      <c r="AJ112" s="819"/>
      <c r="AK112" s="820" t="s">
        <v>211</v>
      </c>
      <c r="AL112" s="818"/>
      <c r="AM112" s="818"/>
      <c r="AN112" s="818"/>
      <c r="AO112" s="819"/>
      <c r="AP112" s="821" t="s">
        <v>211</v>
      </c>
      <c r="AQ112" s="822"/>
      <c r="AR112" s="822"/>
      <c r="AS112" s="822"/>
      <c r="AT112" s="823"/>
      <c r="AU112" s="1019"/>
      <c r="AV112" s="1020"/>
      <c r="AW112" s="1020"/>
      <c r="AX112" s="1020"/>
      <c r="AY112" s="1020"/>
      <c r="AZ112" s="824" t="s">
        <v>284</v>
      </c>
      <c r="BA112" s="825"/>
      <c r="BB112" s="825"/>
      <c r="BC112" s="825"/>
      <c r="BD112" s="825"/>
      <c r="BE112" s="825"/>
      <c r="BF112" s="825"/>
      <c r="BG112" s="825"/>
      <c r="BH112" s="825"/>
      <c r="BI112" s="825"/>
      <c r="BJ112" s="825"/>
      <c r="BK112" s="825"/>
      <c r="BL112" s="825"/>
      <c r="BM112" s="825"/>
      <c r="BN112" s="825"/>
      <c r="BO112" s="825"/>
      <c r="BP112" s="826"/>
      <c r="BQ112" s="827">
        <v>4764901</v>
      </c>
      <c r="BR112" s="828"/>
      <c r="BS112" s="828"/>
      <c r="BT112" s="828"/>
      <c r="BU112" s="828"/>
      <c r="BV112" s="828">
        <v>4549505</v>
      </c>
      <c r="BW112" s="828"/>
      <c r="BX112" s="828"/>
      <c r="BY112" s="828"/>
      <c r="BZ112" s="828"/>
      <c r="CA112" s="828">
        <v>4230858</v>
      </c>
      <c r="CB112" s="828"/>
      <c r="CC112" s="828"/>
      <c r="CD112" s="828"/>
      <c r="CE112" s="828"/>
      <c r="CF112" s="829">
        <v>69.099999999999994</v>
      </c>
      <c r="CG112" s="830"/>
      <c r="CH112" s="830"/>
      <c r="CI112" s="830"/>
      <c r="CJ112" s="830"/>
      <c r="CK112" s="1025"/>
      <c r="CL112" s="1026"/>
      <c r="CM112" s="831" t="s">
        <v>219</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211</v>
      </c>
      <c r="DH112" s="828"/>
      <c r="DI112" s="828"/>
      <c r="DJ112" s="828"/>
      <c r="DK112" s="828"/>
      <c r="DL112" s="828" t="s">
        <v>211</v>
      </c>
      <c r="DM112" s="828"/>
      <c r="DN112" s="828"/>
      <c r="DO112" s="828"/>
      <c r="DP112" s="828"/>
      <c r="DQ112" s="828" t="s">
        <v>211</v>
      </c>
      <c r="DR112" s="828"/>
      <c r="DS112" s="828"/>
      <c r="DT112" s="828"/>
      <c r="DU112" s="828"/>
      <c r="DV112" s="834" t="s">
        <v>211</v>
      </c>
      <c r="DW112" s="834"/>
      <c r="DX112" s="834"/>
      <c r="DY112" s="834"/>
      <c r="DZ112" s="835"/>
    </row>
    <row r="113" spans="1:130" s="55" customFormat="1" ht="26.25" customHeight="1" x14ac:dyDescent="0.2">
      <c r="A113" s="988"/>
      <c r="B113" s="989"/>
      <c r="C113" s="825" t="s">
        <v>486</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396386</v>
      </c>
      <c r="AB113" s="818"/>
      <c r="AC113" s="818"/>
      <c r="AD113" s="818"/>
      <c r="AE113" s="819"/>
      <c r="AF113" s="820">
        <v>409544</v>
      </c>
      <c r="AG113" s="818"/>
      <c r="AH113" s="818"/>
      <c r="AI113" s="818"/>
      <c r="AJ113" s="819"/>
      <c r="AK113" s="820">
        <v>409359</v>
      </c>
      <c r="AL113" s="818"/>
      <c r="AM113" s="818"/>
      <c r="AN113" s="818"/>
      <c r="AO113" s="819"/>
      <c r="AP113" s="821">
        <v>6.7</v>
      </c>
      <c r="AQ113" s="822"/>
      <c r="AR113" s="822"/>
      <c r="AS113" s="822"/>
      <c r="AT113" s="823"/>
      <c r="AU113" s="1019"/>
      <c r="AV113" s="1020"/>
      <c r="AW113" s="1020"/>
      <c r="AX113" s="1020"/>
      <c r="AY113" s="1020"/>
      <c r="AZ113" s="824" t="s">
        <v>487</v>
      </c>
      <c r="BA113" s="825"/>
      <c r="BB113" s="825"/>
      <c r="BC113" s="825"/>
      <c r="BD113" s="825"/>
      <c r="BE113" s="825"/>
      <c r="BF113" s="825"/>
      <c r="BG113" s="825"/>
      <c r="BH113" s="825"/>
      <c r="BI113" s="825"/>
      <c r="BJ113" s="825"/>
      <c r="BK113" s="825"/>
      <c r="BL113" s="825"/>
      <c r="BM113" s="825"/>
      <c r="BN113" s="825"/>
      <c r="BO113" s="825"/>
      <c r="BP113" s="826"/>
      <c r="BQ113" s="827">
        <v>1518493</v>
      </c>
      <c r="BR113" s="828"/>
      <c r="BS113" s="828"/>
      <c r="BT113" s="828"/>
      <c r="BU113" s="828"/>
      <c r="BV113" s="828">
        <v>1424854</v>
      </c>
      <c r="BW113" s="828"/>
      <c r="BX113" s="828"/>
      <c r="BY113" s="828"/>
      <c r="BZ113" s="828"/>
      <c r="CA113" s="828">
        <v>1473273</v>
      </c>
      <c r="CB113" s="828"/>
      <c r="CC113" s="828"/>
      <c r="CD113" s="828"/>
      <c r="CE113" s="828"/>
      <c r="CF113" s="829">
        <v>24.1</v>
      </c>
      <c r="CG113" s="830"/>
      <c r="CH113" s="830"/>
      <c r="CI113" s="830"/>
      <c r="CJ113" s="830"/>
      <c r="CK113" s="1025"/>
      <c r="CL113" s="1026"/>
      <c r="CM113" s="831" t="s">
        <v>413</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211</v>
      </c>
      <c r="DH113" s="818"/>
      <c r="DI113" s="818"/>
      <c r="DJ113" s="818"/>
      <c r="DK113" s="819"/>
      <c r="DL113" s="820" t="s">
        <v>211</v>
      </c>
      <c r="DM113" s="818"/>
      <c r="DN113" s="818"/>
      <c r="DO113" s="818"/>
      <c r="DP113" s="819"/>
      <c r="DQ113" s="820" t="s">
        <v>211</v>
      </c>
      <c r="DR113" s="818"/>
      <c r="DS113" s="818"/>
      <c r="DT113" s="818"/>
      <c r="DU113" s="819"/>
      <c r="DV113" s="821" t="s">
        <v>211</v>
      </c>
      <c r="DW113" s="822"/>
      <c r="DX113" s="822"/>
      <c r="DY113" s="822"/>
      <c r="DZ113" s="823"/>
    </row>
    <row r="114" spans="1:130" s="55" customFormat="1" ht="26.25" customHeight="1" x14ac:dyDescent="0.2">
      <c r="A114" s="988"/>
      <c r="B114" s="989"/>
      <c r="C114" s="825" t="s">
        <v>488</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100622</v>
      </c>
      <c r="AB114" s="818"/>
      <c r="AC114" s="818"/>
      <c r="AD114" s="818"/>
      <c r="AE114" s="819"/>
      <c r="AF114" s="820">
        <v>110056</v>
      </c>
      <c r="AG114" s="818"/>
      <c r="AH114" s="818"/>
      <c r="AI114" s="818"/>
      <c r="AJ114" s="819"/>
      <c r="AK114" s="820">
        <v>137997</v>
      </c>
      <c r="AL114" s="818"/>
      <c r="AM114" s="818"/>
      <c r="AN114" s="818"/>
      <c r="AO114" s="819"/>
      <c r="AP114" s="821">
        <v>2.2999999999999998</v>
      </c>
      <c r="AQ114" s="822"/>
      <c r="AR114" s="822"/>
      <c r="AS114" s="822"/>
      <c r="AT114" s="823"/>
      <c r="AU114" s="1019"/>
      <c r="AV114" s="1020"/>
      <c r="AW114" s="1020"/>
      <c r="AX114" s="1020"/>
      <c r="AY114" s="1020"/>
      <c r="AZ114" s="824" t="s">
        <v>489</v>
      </c>
      <c r="BA114" s="825"/>
      <c r="BB114" s="825"/>
      <c r="BC114" s="825"/>
      <c r="BD114" s="825"/>
      <c r="BE114" s="825"/>
      <c r="BF114" s="825"/>
      <c r="BG114" s="825"/>
      <c r="BH114" s="825"/>
      <c r="BI114" s="825"/>
      <c r="BJ114" s="825"/>
      <c r="BK114" s="825"/>
      <c r="BL114" s="825"/>
      <c r="BM114" s="825"/>
      <c r="BN114" s="825"/>
      <c r="BO114" s="825"/>
      <c r="BP114" s="826"/>
      <c r="BQ114" s="827">
        <v>2373655</v>
      </c>
      <c r="BR114" s="828"/>
      <c r="BS114" s="828"/>
      <c r="BT114" s="828"/>
      <c r="BU114" s="828"/>
      <c r="BV114" s="828">
        <v>2341629</v>
      </c>
      <c r="BW114" s="828"/>
      <c r="BX114" s="828"/>
      <c r="BY114" s="828"/>
      <c r="BZ114" s="828"/>
      <c r="CA114" s="828">
        <v>2343235</v>
      </c>
      <c r="CB114" s="828"/>
      <c r="CC114" s="828"/>
      <c r="CD114" s="828"/>
      <c r="CE114" s="828"/>
      <c r="CF114" s="829">
        <v>38.299999999999997</v>
      </c>
      <c r="CG114" s="830"/>
      <c r="CH114" s="830"/>
      <c r="CI114" s="830"/>
      <c r="CJ114" s="830"/>
      <c r="CK114" s="1025"/>
      <c r="CL114" s="1026"/>
      <c r="CM114" s="831" t="s">
        <v>490</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211</v>
      </c>
      <c r="DH114" s="818"/>
      <c r="DI114" s="818"/>
      <c r="DJ114" s="818"/>
      <c r="DK114" s="819"/>
      <c r="DL114" s="820" t="s">
        <v>211</v>
      </c>
      <c r="DM114" s="818"/>
      <c r="DN114" s="818"/>
      <c r="DO114" s="818"/>
      <c r="DP114" s="819"/>
      <c r="DQ114" s="820" t="s">
        <v>211</v>
      </c>
      <c r="DR114" s="818"/>
      <c r="DS114" s="818"/>
      <c r="DT114" s="818"/>
      <c r="DU114" s="819"/>
      <c r="DV114" s="821" t="s">
        <v>211</v>
      </c>
      <c r="DW114" s="822"/>
      <c r="DX114" s="822"/>
      <c r="DY114" s="822"/>
      <c r="DZ114" s="823"/>
    </row>
    <row r="115" spans="1:130" s="55" customFormat="1" ht="26.25" customHeight="1" x14ac:dyDescent="0.2">
      <c r="A115" s="988"/>
      <c r="B115" s="989"/>
      <c r="C115" s="825" t="s">
        <v>382</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211</v>
      </c>
      <c r="AB115" s="818"/>
      <c r="AC115" s="818"/>
      <c r="AD115" s="818"/>
      <c r="AE115" s="819"/>
      <c r="AF115" s="820" t="s">
        <v>211</v>
      </c>
      <c r="AG115" s="818"/>
      <c r="AH115" s="818"/>
      <c r="AI115" s="818"/>
      <c r="AJ115" s="819"/>
      <c r="AK115" s="820" t="s">
        <v>211</v>
      </c>
      <c r="AL115" s="818"/>
      <c r="AM115" s="818"/>
      <c r="AN115" s="818"/>
      <c r="AO115" s="819"/>
      <c r="AP115" s="821" t="s">
        <v>211</v>
      </c>
      <c r="AQ115" s="822"/>
      <c r="AR115" s="822"/>
      <c r="AS115" s="822"/>
      <c r="AT115" s="823"/>
      <c r="AU115" s="1019"/>
      <c r="AV115" s="1020"/>
      <c r="AW115" s="1020"/>
      <c r="AX115" s="1020"/>
      <c r="AY115" s="1020"/>
      <c r="AZ115" s="824" t="s">
        <v>352</v>
      </c>
      <c r="BA115" s="825"/>
      <c r="BB115" s="825"/>
      <c r="BC115" s="825"/>
      <c r="BD115" s="825"/>
      <c r="BE115" s="825"/>
      <c r="BF115" s="825"/>
      <c r="BG115" s="825"/>
      <c r="BH115" s="825"/>
      <c r="BI115" s="825"/>
      <c r="BJ115" s="825"/>
      <c r="BK115" s="825"/>
      <c r="BL115" s="825"/>
      <c r="BM115" s="825"/>
      <c r="BN115" s="825"/>
      <c r="BO115" s="825"/>
      <c r="BP115" s="826"/>
      <c r="BQ115" s="827" t="s">
        <v>211</v>
      </c>
      <c r="BR115" s="828"/>
      <c r="BS115" s="828"/>
      <c r="BT115" s="828"/>
      <c r="BU115" s="828"/>
      <c r="BV115" s="828" t="s">
        <v>211</v>
      </c>
      <c r="BW115" s="828"/>
      <c r="BX115" s="828"/>
      <c r="BY115" s="828"/>
      <c r="BZ115" s="828"/>
      <c r="CA115" s="828" t="s">
        <v>211</v>
      </c>
      <c r="CB115" s="828"/>
      <c r="CC115" s="828"/>
      <c r="CD115" s="828"/>
      <c r="CE115" s="828"/>
      <c r="CF115" s="829" t="s">
        <v>211</v>
      </c>
      <c r="CG115" s="830"/>
      <c r="CH115" s="830"/>
      <c r="CI115" s="830"/>
      <c r="CJ115" s="830"/>
      <c r="CK115" s="1025"/>
      <c r="CL115" s="1026"/>
      <c r="CM115" s="824" t="s">
        <v>34</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211</v>
      </c>
      <c r="DH115" s="818"/>
      <c r="DI115" s="818"/>
      <c r="DJ115" s="818"/>
      <c r="DK115" s="819"/>
      <c r="DL115" s="820" t="s">
        <v>211</v>
      </c>
      <c r="DM115" s="818"/>
      <c r="DN115" s="818"/>
      <c r="DO115" s="818"/>
      <c r="DP115" s="819"/>
      <c r="DQ115" s="820" t="s">
        <v>211</v>
      </c>
      <c r="DR115" s="818"/>
      <c r="DS115" s="818"/>
      <c r="DT115" s="818"/>
      <c r="DU115" s="819"/>
      <c r="DV115" s="821" t="s">
        <v>211</v>
      </c>
      <c r="DW115" s="822"/>
      <c r="DX115" s="822"/>
      <c r="DY115" s="822"/>
      <c r="DZ115" s="823"/>
    </row>
    <row r="116" spans="1:130" s="55" customFormat="1" ht="26.25" customHeight="1" x14ac:dyDescent="0.2">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211</v>
      </c>
      <c r="AB116" s="818"/>
      <c r="AC116" s="818"/>
      <c r="AD116" s="818"/>
      <c r="AE116" s="819"/>
      <c r="AF116" s="820" t="s">
        <v>211</v>
      </c>
      <c r="AG116" s="818"/>
      <c r="AH116" s="818"/>
      <c r="AI116" s="818"/>
      <c r="AJ116" s="819"/>
      <c r="AK116" s="820" t="s">
        <v>211</v>
      </c>
      <c r="AL116" s="818"/>
      <c r="AM116" s="818"/>
      <c r="AN116" s="818"/>
      <c r="AO116" s="819"/>
      <c r="AP116" s="821" t="s">
        <v>211</v>
      </c>
      <c r="AQ116" s="822"/>
      <c r="AR116" s="822"/>
      <c r="AS116" s="822"/>
      <c r="AT116" s="823"/>
      <c r="AU116" s="1019"/>
      <c r="AV116" s="1020"/>
      <c r="AW116" s="1020"/>
      <c r="AX116" s="1020"/>
      <c r="AY116" s="1020"/>
      <c r="AZ116" s="839" t="s">
        <v>235</v>
      </c>
      <c r="BA116" s="840"/>
      <c r="BB116" s="840"/>
      <c r="BC116" s="840"/>
      <c r="BD116" s="840"/>
      <c r="BE116" s="840"/>
      <c r="BF116" s="840"/>
      <c r="BG116" s="840"/>
      <c r="BH116" s="840"/>
      <c r="BI116" s="840"/>
      <c r="BJ116" s="840"/>
      <c r="BK116" s="840"/>
      <c r="BL116" s="840"/>
      <c r="BM116" s="840"/>
      <c r="BN116" s="840"/>
      <c r="BO116" s="840"/>
      <c r="BP116" s="841"/>
      <c r="BQ116" s="827" t="s">
        <v>211</v>
      </c>
      <c r="BR116" s="828"/>
      <c r="BS116" s="828"/>
      <c r="BT116" s="828"/>
      <c r="BU116" s="828"/>
      <c r="BV116" s="828" t="s">
        <v>211</v>
      </c>
      <c r="BW116" s="828"/>
      <c r="BX116" s="828"/>
      <c r="BY116" s="828"/>
      <c r="BZ116" s="828"/>
      <c r="CA116" s="828" t="s">
        <v>211</v>
      </c>
      <c r="CB116" s="828"/>
      <c r="CC116" s="828"/>
      <c r="CD116" s="828"/>
      <c r="CE116" s="828"/>
      <c r="CF116" s="829" t="s">
        <v>211</v>
      </c>
      <c r="CG116" s="830"/>
      <c r="CH116" s="830"/>
      <c r="CI116" s="830"/>
      <c r="CJ116" s="830"/>
      <c r="CK116" s="1025"/>
      <c r="CL116" s="1026"/>
      <c r="CM116" s="831" t="s">
        <v>491</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211</v>
      </c>
      <c r="DH116" s="818"/>
      <c r="DI116" s="818"/>
      <c r="DJ116" s="818"/>
      <c r="DK116" s="819"/>
      <c r="DL116" s="820" t="s">
        <v>211</v>
      </c>
      <c r="DM116" s="818"/>
      <c r="DN116" s="818"/>
      <c r="DO116" s="818"/>
      <c r="DP116" s="819"/>
      <c r="DQ116" s="820" t="s">
        <v>211</v>
      </c>
      <c r="DR116" s="818"/>
      <c r="DS116" s="818"/>
      <c r="DT116" s="818"/>
      <c r="DU116" s="819"/>
      <c r="DV116" s="821" t="s">
        <v>211</v>
      </c>
      <c r="DW116" s="822"/>
      <c r="DX116" s="822"/>
      <c r="DY116" s="822"/>
      <c r="DZ116" s="823"/>
    </row>
    <row r="117" spans="1:130" s="55" customFormat="1" ht="26.25" customHeight="1" x14ac:dyDescent="0.2">
      <c r="A117" s="788" t="s">
        <v>288</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328</v>
      </c>
      <c r="Z117" s="790"/>
      <c r="AA117" s="843">
        <v>2013319</v>
      </c>
      <c r="AB117" s="844"/>
      <c r="AC117" s="844"/>
      <c r="AD117" s="844"/>
      <c r="AE117" s="845"/>
      <c r="AF117" s="846">
        <v>1955585</v>
      </c>
      <c r="AG117" s="844"/>
      <c r="AH117" s="844"/>
      <c r="AI117" s="844"/>
      <c r="AJ117" s="845"/>
      <c r="AK117" s="846">
        <v>2066769</v>
      </c>
      <c r="AL117" s="844"/>
      <c r="AM117" s="844"/>
      <c r="AN117" s="844"/>
      <c r="AO117" s="845"/>
      <c r="AP117" s="847"/>
      <c r="AQ117" s="848"/>
      <c r="AR117" s="848"/>
      <c r="AS117" s="848"/>
      <c r="AT117" s="849"/>
      <c r="AU117" s="1019"/>
      <c r="AV117" s="1020"/>
      <c r="AW117" s="1020"/>
      <c r="AX117" s="1020"/>
      <c r="AY117" s="1020"/>
      <c r="AZ117" s="839" t="s">
        <v>492</v>
      </c>
      <c r="BA117" s="840"/>
      <c r="BB117" s="840"/>
      <c r="BC117" s="840"/>
      <c r="BD117" s="840"/>
      <c r="BE117" s="840"/>
      <c r="BF117" s="840"/>
      <c r="BG117" s="840"/>
      <c r="BH117" s="840"/>
      <c r="BI117" s="840"/>
      <c r="BJ117" s="840"/>
      <c r="BK117" s="840"/>
      <c r="BL117" s="840"/>
      <c r="BM117" s="840"/>
      <c r="BN117" s="840"/>
      <c r="BO117" s="840"/>
      <c r="BP117" s="841"/>
      <c r="BQ117" s="827" t="s">
        <v>211</v>
      </c>
      <c r="BR117" s="828"/>
      <c r="BS117" s="828"/>
      <c r="BT117" s="828"/>
      <c r="BU117" s="828"/>
      <c r="BV117" s="828" t="s">
        <v>211</v>
      </c>
      <c r="BW117" s="828"/>
      <c r="BX117" s="828"/>
      <c r="BY117" s="828"/>
      <c r="BZ117" s="828"/>
      <c r="CA117" s="828" t="s">
        <v>211</v>
      </c>
      <c r="CB117" s="828"/>
      <c r="CC117" s="828"/>
      <c r="CD117" s="828"/>
      <c r="CE117" s="828"/>
      <c r="CF117" s="829" t="s">
        <v>211</v>
      </c>
      <c r="CG117" s="830"/>
      <c r="CH117" s="830"/>
      <c r="CI117" s="830"/>
      <c r="CJ117" s="830"/>
      <c r="CK117" s="1025"/>
      <c r="CL117" s="1026"/>
      <c r="CM117" s="831" t="s">
        <v>344</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211</v>
      </c>
      <c r="DH117" s="818"/>
      <c r="DI117" s="818"/>
      <c r="DJ117" s="818"/>
      <c r="DK117" s="819"/>
      <c r="DL117" s="820" t="s">
        <v>211</v>
      </c>
      <c r="DM117" s="818"/>
      <c r="DN117" s="818"/>
      <c r="DO117" s="818"/>
      <c r="DP117" s="819"/>
      <c r="DQ117" s="820" t="s">
        <v>211</v>
      </c>
      <c r="DR117" s="818"/>
      <c r="DS117" s="818"/>
      <c r="DT117" s="818"/>
      <c r="DU117" s="819"/>
      <c r="DV117" s="821" t="s">
        <v>211</v>
      </c>
      <c r="DW117" s="822"/>
      <c r="DX117" s="822"/>
      <c r="DY117" s="822"/>
      <c r="DZ117" s="823"/>
    </row>
    <row r="118" spans="1:130" s="55" customFormat="1" ht="26.25" customHeight="1" x14ac:dyDescent="0.2">
      <c r="A118" s="788" t="s">
        <v>97</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477</v>
      </c>
      <c r="AB118" s="789"/>
      <c r="AC118" s="789"/>
      <c r="AD118" s="789"/>
      <c r="AE118" s="790"/>
      <c r="AF118" s="791" t="s">
        <v>175</v>
      </c>
      <c r="AG118" s="789"/>
      <c r="AH118" s="789"/>
      <c r="AI118" s="789"/>
      <c r="AJ118" s="790"/>
      <c r="AK118" s="791" t="s">
        <v>398</v>
      </c>
      <c r="AL118" s="789"/>
      <c r="AM118" s="789"/>
      <c r="AN118" s="789"/>
      <c r="AO118" s="790"/>
      <c r="AP118" s="791" t="s">
        <v>478</v>
      </c>
      <c r="AQ118" s="789"/>
      <c r="AR118" s="789"/>
      <c r="AS118" s="789"/>
      <c r="AT118" s="792"/>
      <c r="AU118" s="1019"/>
      <c r="AV118" s="1020"/>
      <c r="AW118" s="1020"/>
      <c r="AX118" s="1020"/>
      <c r="AY118" s="1020"/>
      <c r="AZ118" s="850" t="s">
        <v>493</v>
      </c>
      <c r="BA118" s="837"/>
      <c r="BB118" s="837"/>
      <c r="BC118" s="837"/>
      <c r="BD118" s="837"/>
      <c r="BE118" s="837"/>
      <c r="BF118" s="837"/>
      <c r="BG118" s="837"/>
      <c r="BH118" s="837"/>
      <c r="BI118" s="837"/>
      <c r="BJ118" s="837"/>
      <c r="BK118" s="837"/>
      <c r="BL118" s="837"/>
      <c r="BM118" s="837"/>
      <c r="BN118" s="837"/>
      <c r="BO118" s="837"/>
      <c r="BP118" s="838"/>
      <c r="BQ118" s="851" t="s">
        <v>211</v>
      </c>
      <c r="BR118" s="852"/>
      <c r="BS118" s="852"/>
      <c r="BT118" s="852"/>
      <c r="BU118" s="852"/>
      <c r="BV118" s="852" t="s">
        <v>211</v>
      </c>
      <c r="BW118" s="852"/>
      <c r="BX118" s="852"/>
      <c r="BY118" s="852"/>
      <c r="BZ118" s="852"/>
      <c r="CA118" s="852" t="s">
        <v>211</v>
      </c>
      <c r="CB118" s="852"/>
      <c r="CC118" s="852"/>
      <c r="CD118" s="852"/>
      <c r="CE118" s="852"/>
      <c r="CF118" s="829" t="s">
        <v>211</v>
      </c>
      <c r="CG118" s="830"/>
      <c r="CH118" s="830"/>
      <c r="CI118" s="830"/>
      <c r="CJ118" s="830"/>
      <c r="CK118" s="1025"/>
      <c r="CL118" s="1026"/>
      <c r="CM118" s="831" t="s">
        <v>494</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211</v>
      </c>
      <c r="DH118" s="818"/>
      <c r="DI118" s="818"/>
      <c r="DJ118" s="818"/>
      <c r="DK118" s="819"/>
      <c r="DL118" s="820" t="s">
        <v>211</v>
      </c>
      <c r="DM118" s="818"/>
      <c r="DN118" s="818"/>
      <c r="DO118" s="818"/>
      <c r="DP118" s="819"/>
      <c r="DQ118" s="820" t="s">
        <v>211</v>
      </c>
      <c r="DR118" s="818"/>
      <c r="DS118" s="818"/>
      <c r="DT118" s="818"/>
      <c r="DU118" s="819"/>
      <c r="DV118" s="821" t="s">
        <v>211</v>
      </c>
      <c r="DW118" s="822"/>
      <c r="DX118" s="822"/>
      <c r="DY118" s="822"/>
      <c r="DZ118" s="823"/>
    </row>
    <row r="119" spans="1:130" s="55" customFormat="1" ht="26.25" customHeight="1" x14ac:dyDescent="0.2">
      <c r="A119" s="1029" t="s">
        <v>393</v>
      </c>
      <c r="B119" s="1024"/>
      <c r="C119" s="809" t="s">
        <v>480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211</v>
      </c>
      <c r="AB119" s="798"/>
      <c r="AC119" s="798"/>
      <c r="AD119" s="798"/>
      <c r="AE119" s="799"/>
      <c r="AF119" s="800" t="s">
        <v>211</v>
      </c>
      <c r="AG119" s="798"/>
      <c r="AH119" s="798"/>
      <c r="AI119" s="798"/>
      <c r="AJ119" s="799"/>
      <c r="AK119" s="800" t="s">
        <v>211</v>
      </c>
      <c r="AL119" s="798"/>
      <c r="AM119" s="798"/>
      <c r="AN119" s="798"/>
      <c r="AO119" s="799"/>
      <c r="AP119" s="801" t="s">
        <v>211</v>
      </c>
      <c r="AQ119" s="802"/>
      <c r="AR119" s="802"/>
      <c r="AS119" s="802"/>
      <c r="AT119" s="803"/>
      <c r="AU119" s="1021"/>
      <c r="AV119" s="1022"/>
      <c r="AW119" s="1022"/>
      <c r="AX119" s="1022"/>
      <c r="AY119" s="1022"/>
      <c r="AZ119" s="84" t="s">
        <v>288</v>
      </c>
      <c r="BA119" s="84"/>
      <c r="BB119" s="84"/>
      <c r="BC119" s="84"/>
      <c r="BD119" s="84"/>
      <c r="BE119" s="84"/>
      <c r="BF119" s="84"/>
      <c r="BG119" s="84"/>
      <c r="BH119" s="84"/>
      <c r="BI119" s="84"/>
      <c r="BJ119" s="84"/>
      <c r="BK119" s="84"/>
      <c r="BL119" s="84"/>
      <c r="BM119" s="84"/>
      <c r="BN119" s="84"/>
      <c r="BO119" s="842" t="s">
        <v>179</v>
      </c>
      <c r="BP119" s="853"/>
      <c r="BQ119" s="851">
        <v>22469865</v>
      </c>
      <c r="BR119" s="852"/>
      <c r="BS119" s="852"/>
      <c r="BT119" s="852"/>
      <c r="BU119" s="852"/>
      <c r="BV119" s="852">
        <v>21726922</v>
      </c>
      <c r="BW119" s="852"/>
      <c r="BX119" s="852"/>
      <c r="BY119" s="852"/>
      <c r="BZ119" s="852"/>
      <c r="CA119" s="852">
        <v>21155341</v>
      </c>
      <c r="CB119" s="852"/>
      <c r="CC119" s="852"/>
      <c r="CD119" s="852"/>
      <c r="CE119" s="852"/>
      <c r="CF119" s="854"/>
      <c r="CG119" s="855"/>
      <c r="CH119" s="855"/>
      <c r="CI119" s="855"/>
      <c r="CJ119" s="856"/>
      <c r="CK119" s="1027"/>
      <c r="CL119" s="1028"/>
      <c r="CM119" s="857" t="s">
        <v>495</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211</v>
      </c>
      <c r="DH119" s="861"/>
      <c r="DI119" s="861"/>
      <c r="DJ119" s="861"/>
      <c r="DK119" s="862"/>
      <c r="DL119" s="863" t="s">
        <v>211</v>
      </c>
      <c r="DM119" s="861"/>
      <c r="DN119" s="861"/>
      <c r="DO119" s="861"/>
      <c r="DP119" s="862"/>
      <c r="DQ119" s="863" t="s">
        <v>211</v>
      </c>
      <c r="DR119" s="861"/>
      <c r="DS119" s="861"/>
      <c r="DT119" s="861"/>
      <c r="DU119" s="862"/>
      <c r="DV119" s="864" t="s">
        <v>211</v>
      </c>
      <c r="DW119" s="865"/>
      <c r="DX119" s="865"/>
      <c r="DY119" s="865"/>
      <c r="DZ119" s="866"/>
    </row>
    <row r="120" spans="1:130" s="55" customFormat="1" ht="26.25" customHeight="1" x14ac:dyDescent="0.2">
      <c r="A120" s="1030"/>
      <c r="B120" s="1026"/>
      <c r="C120" s="831" t="s">
        <v>139</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211</v>
      </c>
      <c r="AB120" s="818"/>
      <c r="AC120" s="818"/>
      <c r="AD120" s="818"/>
      <c r="AE120" s="819"/>
      <c r="AF120" s="820" t="s">
        <v>211</v>
      </c>
      <c r="AG120" s="818"/>
      <c r="AH120" s="818"/>
      <c r="AI120" s="818"/>
      <c r="AJ120" s="819"/>
      <c r="AK120" s="820" t="s">
        <v>211</v>
      </c>
      <c r="AL120" s="818"/>
      <c r="AM120" s="818"/>
      <c r="AN120" s="818"/>
      <c r="AO120" s="819"/>
      <c r="AP120" s="821" t="s">
        <v>211</v>
      </c>
      <c r="AQ120" s="822"/>
      <c r="AR120" s="822"/>
      <c r="AS120" s="822"/>
      <c r="AT120" s="823"/>
      <c r="AU120" s="992" t="s">
        <v>484</v>
      </c>
      <c r="AV120" s="993"/>
      <c r="AW120" s="993"/>
      <c r="AX120" s="993"/>
      <c r="AY120" s="994"/>
      <c r="AZ120" s="804" t="s">
        <v>228</v>
      </c>
      <c r="BA120" s="795"/>
      <c r="BB120" s="795"/>
      <c r="BC120" s="795"/>
      <c r="BD120" s="795"/>
      <c r="BE120" s="795"/>
      <c r="BF120" s="795"/>
      <c r="BG120" s="795"/>
      <c r="BH120" s="795"/>
      <c r="BI120" s="795"/>
      <c r="BJ120" s="795"/>
      <c r="BK120" s="795"/>
      <c r="BL120" s="795"/>
      <c r="BM120" s="795"/>
      <c r="BN120" s="795"/>
      <c r="BO120" s="795"/>
      <c r="BP120" s="796"/>
      <c r="BQ120" s="805">
        <v>4597855</v>
      </c>
      <c r="BR120" s="806"/>
      <c r="BS120" s="806"/>
      <c r="BT120" s="806"/>
      <c r="BU120" s="806"/>
      <c r="BV120" s="806">
        <v>4736378</v>
      </c>
      <c r="BW120" s="806"/>
      <c r="BX120" s="806"/>
      <c r="BY120" s="806"/>
      <c r="BZ120" s="806"/>
      <c r="CA120" s="806">
        <v>5030512</v>
      </c>
      <c r="CB120" s="806"/>
      <c r="CC120" s="806"/>
      <c r="CD120" s="806"/>
      <c r="CE120" s="806"/>
      <c r="CF120" s="807">
        <v>82.2</v>
      </c>
      <c r="CG120" s="808"/>
      <c r="CH120" s="808"/>
      <c r="CI120" s="808"/>
      <c r="CJ120" s="808"/>
      <c r="CK120" s="1000" t="s">
        <v>285</v>
      </c>
      <c r="CL120" s="1001"/>
      <c r="CM120" s="1001"/>
      <c r="CN120" s="1001"/>
      <c r="CO120" s="1002"/>
      <c r="CP120" s="867" t="s">
        <v>240</v>
      </c>
      <c r="CQ120" s="868"/>
      <c r="CR120" s="868"/>
      <c r="CS120" s="868"/>
      <c r="CT120" s="868"/>
      <c r="CU120" s="868"/>
      <c r="CV120" s="868"/>
      <c r="CW120" s="868"/>
      <c r="CX120" s="868"/>
      <c r="CY120" s="868"/>
      <c r="CZ120" s="868"/>
      <c r="DA120" s="868"/>
      <c r="DB120" s="868"/>
      <c r="DC120" s="868"/>
      <c r="DD120" s="868"/>
      <c r="DE120" s="868"/>
      <c r="DF120" s="869"/>
      <c r="DG120" s="805">
        <v>3687957</v>
      </c>
      <c r="DH120" s="806"/>
      <c r="DI120" s="806"/>
      <c r="DJ120" s="806"/>
      <c r="DK120" s="806"/>
      <c r="DL120" s="806">
        <v>3486294</v>
      </c>
      <c r="DM120" s="806"/>
      <c r="DN120" s="806"/>
      <c r="DO120" s="806"/>
      <c r="DP120" s="806"/>
      <c r="DQ120" s="806">
        <v>3281388</v>
      </c>
      <c r="DR120" s="806"/>
      <c r="DS120" s="806"/>
      <c r="DT120" s="806"/>
      <c r="DU120" s="806"/>
      <c r="DV120" s="812">
        <v>53.6</v>
      </c>
      <c r="DW120" s="812"/>
      <c r="DX120" s="812"/>
      <c r="DY120" s="812"/>
      <c r="DZ120" s="813"/>
    </row>
    <row r="121" spans="1:130" s="55" customFormat="1" ht="26.25" customHeight="1" x14ac:dyDescent="0.2">
      <c r="A121" s="1030"/>
      <c r="B121" s="1026"/>
      <c r="C121" s="839" t="s">
        <v>141</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211</v>
      </c>
      <c r="AB121" s="818"/>
      <c r="AC121" s="818"/>
      <c r="AD121" s="818"/>
      <c r="AE121" s="819"/>
      <c r="AF121" s="820" t="s">
        <v>211</v>
      </c>
      <c r="AG121" s="818"/>
      <c r="AH121" s="818"/>
      <c r="AI121" s="818"/>
      <c r="AJ121" s="819"/>
      <c r="AK121" s="820" t="s">
        <v>211</v>
      </c>
      <c r="AL121" s="818"/>
      <c r="AM121" s="818"/>
      <c r="AN121" s="818"/>
      <c r="AO121" s="819"/>
      <c r="AP121" s="821" t="s">
        <v>211</v>
      </c>
      <c r="AQ121" s="822"/>
      <c r="AR121" s="822"/>
      <c r="AS121" s="822"/>
      <c r="AT121" s="823"/>
      <c r="AU121" s="995"/>
      <c r="AV121" s="996"/>
      <c r="AW121" s="996"/>
      <c r="AX121" s="996"/>
      <c r="AY121" s="997"/>
      <c r="AZ121" s="824" t="s">
        <v>496</v>
      </c>
      <c r="BA121" s="825"/>
      <c r="BB121" s="825"/>
      <c r="BC121" s="825"/>
      <c r="BD121" s="825"/>
      <c r="BE121" s="825"/>
      <c r="BF121" s="825"/>
      <c r="BG121" s="825"/>
      <c r="BH121" s="825"/>
      <c r="BI121" s="825"/>
      <c r="BJ121" s="825"/>
      <c r="BK121" s="825"/>
      <c r="BL121" s="825"/>
      <c r="BM121" s="825"/>
      <c r="BN121" s="825"/>
      <c r="BO121" s="825"/>
      <c r="BP121" s="826"/>
      <c r="BQ121" s="827">
        <v>88440</v>
      </c>
      <c r="BR121" s="828"/>
      <c r="BS121" s="828"/>
      <c r="BT121" s="828"/>
      <c r="BU121" s="828"/>
      <c r="BV121" s="828">
        <v>91536</v>
      </c>
      <c r="BW121" s="828"/>
      <c r="BX121" s="828"/>
      <c r="BY121" s="828"/>
      <c r="BZ121" s="828"/>
      <c r="CA121" s="828">
        <v>76914</v>
      </c>
      <c r="CB121" s="828"/>
      <c r="CC121" s="828"/>
      <c r="CD121" s="828"/>
      <c r="CE121" s="828"/>
      <c r="CF121" s="829">
        <v>1.3</v>
      </c>
      <c r="CG121" s="830"/>
      <c r="CH121" s="830"/>
      <c r="CI121" s="830"/>
      <c r="CJ121" s="830"/>
      <c r="CK121" s="1003"/>
      <c r="CL121" s="1004"/>
      <c r="CM121" s="1004"/>
      <c r="CN121" s="1004"/>
      <c r="CO121" s="1005"/>
      <c r="CP121" s="870" t="s">
        <v>468</v>
      </c>
      <c r="CQ121" s="871"/>
      <c r="CR121" s="871"/>
      <c r="CS121" s="871"/>
      <c r="CT121" s="871"/>
      <c r="CU121" s="871"/>
      <c r="CV121" s="871"/>
      <c r="CW121" s="871"/>
      <c r="CX121" s="871"/>
      <c r="CY121" s="871"/>
      <c r="CZ121" s="871"/>
      <c r="DA121" s="871"/>
      <c r="DB121" s="871"/>
      <c r="DC121" s="871"/>
      <c r="DD121" s="871"/>
      <c r="DE121" s="871"/>
      <c r="DF121" s="872"/>
      <c r="DG121" s="827">
        <v>1045811</v>
      </c>
      <c r="DH121" s="828"/>
      <c r="DI121" s="828"/>
      <c r="DJ121" s="828"/>
      <c r="DK121" s="828"/>
      <c r="DL121" s="828">
        <v>1034338</v>
      </c>
      <c r="DM121" s="828"/>
      <c r="DN121" s="828"/>
      <c r="DO121" s="828"/>
      <c r="DP121" s="828"/>
      <c r="DQ121" s="828">
        <v>916728</v>
      </c>
      <c r="DR121" s="828"/>
      <c r="DS121" s="828"/>
      <c r="DT121" s="828"/>
      <c r="DU121" s="828"/>
      <c r="DV121" s="834">
        <v>15</v>
      </c>
      <c r="DW121" s="834"/>
      <c r="DX121" s="834"/>
      <c r="DY121" s="834"/>
      <c r="DZ121" s="835"/>
    </row>
    <row r="122" spans="1:130" s="55" customFormat="1" ht="26.25" customHeight="1" x14ac:dyDescent="0.2">
      <c r="A122" s="1030"/>
      <c r="B122" s="1026"/>
      <c r="C122" s="831" t="s">
        <v>490</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211</v>
      </c>
      <c r="AB122" s="818"/>
      <c r="AC122" s="818"/>
      <c r="AD122" s="818"/>
      <c r="AE122" s="819"/>
      <c r="AF122" s="820" t="s">
        <v>211</v>
      </c>
      <c r="AG122" s="818"/>
      <c r="AH122" s="818"/>
      <c r="AI122" s="818"/>
      <c r="AJ122" s="819"/>
      <c r="AK122" s="820" t="s">
        <v>211</v>
      </c>
      <c r="AL122" s="818"/>
      <c r="AM122" s="818"/>
      <c r="AN122" s="818"/>
      <c r="AO122" s="819"/>
      <c r="AP122" s="821" t="s">
        <v>211</v>
      </c>
      <c r="AQ122" s="822"/>
      <c r="AR122" s="822"/>
      <c r="AS122" s="822"/>
      <c r="AT122" s="823"/>
      <c r="AU122" s="995"/>
      <c r="AV122" s="996"/>
      <c r="AW122" s="996"/>
      <c r="AX122" s="996"/>
      <c r="AY122" s="997"/>
      <c r="AZ122" s="850" t="s">
        <v>498</v>
      </c>
      <c r="BA122" s="837"/>
      <c r="BB122" s="837"/>
      <c r="BC122" s="837"/>
      <c r="BD122" s="837"/>
      <c r="BE122" s="837"/>
      <c r="BF122" s="837"/>
      <c r="BG122" s="837"/>
      <c r="BH122" s="837"/>
      <c r="BI122" s="837"/>
      <c r="BJ122" s="837"/>
      <c r="BK122" s="837"/>
      <c r="BL122" s="837"/>
      <c r="BM122" s="837"/>
      <c r="BN122" s="837"/>
      <c r="BO122" s="837"/>
      <c r="BP122" s="838"/>
      <c r="BQ122" s="851">
        <v>13600233</v>
      </c>
      <c r="BR122" s="852"/>
      <c r="BS122" s="852"/>
      <c r="BT122" s="852"/>
      <c r="BU122" s="852"/>
      <c r="BV122" s="852">
        <v>13108480</v>
      </c>
      <c r="BW122" s="852"/>
      <c r="BX122" s="852"/>
      <c r="BY122" s="852"/>
      <c r="BZ122" s="852"/>
      <c r="CA122" s="852">
        <v>12627639</v>
      </c>
      <c r="CB122" s="852"/>
      <c r="CC122" s="852"/>
      <c r="CD122" s="852"/>
      <c r="CE122" s="852"/>
      <c r="CF122" s="873">
        <v>206.3</v>
      </c>
      <c r="CG122" s="874"/>
      <c r="CH122" s="874"/>
      <c r="CI122" s="874"/>
      <c r="CJ122" s="874"/>
      <c r="CK122" s="1003"/>
      <c r="CL122" s="1004"/>
      <c r="CM122" s="1004"/>
      <c r="CN122" s="1004"/>
      <c r="CO122" s="1005"/>
      <c r="CP122" s="870" t="s">
        <v>53</v>
      </c>
      <c r="CQ122" s="871"/>
      <c r="CR122" s="871"/>
      <c r="CS122" s="871"/>
      <c r="CT122" s="871"/>
      <c r="CU122" s="871"/>
      <c r="CV122" s="871"/>
      <c r="CW122" s="871"/>
      <c r="CX122" s="871"/>
      <c r="CY122" s="871"/>
      <c r="CZ122" s="871"/>
      <c r="DA122" s="871"/>
      <c r="DB122" s="871"/>
      <c r="DC122" s="871"/>
      <c r="DD122" s="871"/>
      <c r="DE122" s="871"/>
      <c r="DF122" s="872"/>
      <c r="DG122" s="827">
        <v>31133</v>
      </c>
      <c r="DH122" s="828"/>
      <c r="DI122" s="828"/>
      <c r="DJ122" s="828"/>
      <c r="DK122" s="828"/>
      <c r="DL122" s="828">
        <v>28873</v>
      </c>
      <c r="DM122" s="828"/>
      <c r="DN122" s="828"/>
      <c r="DO122" s="828"/>
      <c r="DP122" s="828"/>
      <c r="DQ122" s="828">
        <v>32742</v>
      </c>
      <c r="DR122" s="828"/>
      <c r="DS122" s="828"/>
      <c r="DT122" s="828"/>
      <c r="DU122" s="828"/>
      <c r="DV122" s="834">
        <v>0.5</v>
      </c>
      <c r="DW122" s="834"/>
      <c r="DX122" s="834"/>
      <c r="DY122" s="834"/>
      <c r="DZ122" s="835"/>
    </row>
    <row r="123" spans="1:130" s="55" customFormat="1" ht="26.25" customHeight="1" x14ac:dyDescent="0.2">
      <c r="A123" s="1030"/>
      <c r="B123" s="1026"/>
      <c r="C123" s="831" t="s">
        <v>491</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211</v>
      </c>
      <c r="AB123" s="818"/>
      <c r="AC123" s="818"/>
      <c r="AD123" s="818"/>
      <c r="AE123" s="819"/>
      <c r="AF123" s="820" t="s">
        <v>211</v>
      </c>
      <c r="AG123" s="818"/>
      <c r="AH123" s="818"/>
      <c r="AI123" s="818"/>
      <c r="AJ123" s="819"/>
      <c r="AK123" s="820" t="s">
        <v>211</v>
      </c>
      <c r="AL123" s="818"/>
      <c r="AM123" s="818"/>
      <c r="AN123" s="818"/>
      <c r="AO123" s="819"/>
      <c r="AP123" s="821" t="s">
        <v>211</v>
      </c>
      <c r="AQ123" s="822"/>
      <c r="AR123" s="822"/>
      <c r="AS123" s="822"/>
      <c r="AT123" s="823"/>
      <c r="AU123" s="998"/>
      <c r="AV123" s="999"/>
      <c r="AW123" s="999"/>
      <c r="AX123" s="999"/>
      <c r="AY123" s="999"/>
      <c r="AZ123" s="84" t="s">
        <v>288</v>
      </c>
      <c r="BA123" s="84"/>
      <c r="BB123" s="84"/>
      <c r="BC123" s="84"/>
      <c r="BD123" s="84"/>
      <c r="BE123" s="84"/>
      <c r="BF123" s="84"/>
      <c r="BG123" s="84"/>
      <c r="BH123" s="84"/>
      <c r="BI123" s="84"/>
      <c r="BJ123" s="84"/>
      <c r="BK123" s="84"/>
      <c r="BL123" s="84"/>
      <c r="BM123" s="84"/>
      <c r="BN123" s="84"/>
      <c r="BO123" s="842" t="s">
        <v>499</v>
      </c>
      <c r="BP123" s="853"/>
      <c r="BQ123" s="875">
        <v>18286528</v>
      </c>
      <c r="BR123" s="876"/>
      <c r="BS123" s="876"/>
      <c r="BT123" s="876"/>
      <c r="BU123" s="876"/>
      <c r="BV123" s="876">
        <v>17936394</v>
      </c>
      <c r="BW123" s="876"/>
      <c r="BX123" s="876"/>
      <c r="BY123" s="876"/>
      <c r="BZ123" s="876"/>
      <c r="CA123" s="876">
        <v>17735065</v>
      </c>
      <c r="CB123" s="876"/>
      <c r="CC123" s="876"/>
      <c r="CD123" s="876"/>
      <c r="CE123" s="876"/>
      <c r="CF123" s="854"/>
      <c r="CG123" s="855"/>
      <c r="CH123" s="855"/>
      <c r="CI123" s="855"/>
      <c r="CJ123" s="856"/>
      <c r="CK123" s="1003"/>
      <c r="CL123" s="1004"/>
      <c r="CM123" s="1004"/>
      <c r="CN123" s="1004"/>
      <c r="CO123" s="1005"/>
      <c r="CP123" s="870" t="s">
        <v>182</v>
      </c>
      <c r="CQ123" s="871"/>
      <c r="CR123" s="871"/>
      <c r="CS123" s="871"/>
      <c r="CT123" s="871"/>
      <c r="CU123" s="871"/>
      <c r="CV123" s="871"/>
      <c r="CW123" s="871"/>
      <c r="CX123" s="871"/>
      <c r="CY123" s="871"/>
      <c r="CZ123" s="871"/>
      <c r="DA123" s="871"/>
      <c r="DB123" s="871"/>
      <c r="DC123" s="871"/>
      <c r="DD123" s="871"/>
      <c r="DE123" s="871"/>
      <c r="DF123" s="872"/>
      <c r="DG123" s="817" t="s">
        <v>211</v>
      </c>
      <c r="DH123" s="818"/>
      <c r="DI123" s="818"/>
      <c r="DJ123" s="818"/>
      <c r="DK123" s="819"/>
      <c r="DL123" s="820" t="s">
        <v>211</v>
      </c>
      <c r="DM123" s="818"/>
      <c r="DN123" s="818"/>
      <c r="DO123" s="818"/>
      <c r="DP123" s="819"/>
      <c r="DQ123" s="820" t="s">
        <v>211</v>
      </c>
      <c r="DR123" s="818"/>
      <c r="DS123" s="818"/>
      <c r="DT123" s="818"/>
      <c r="DU123" s="819"/>
      <c r="DV123" s="821" t="s">
        <v>211</v>
      </c>
      <c r="DW123" s="822"/>
      <c r="DX123" s="822"/>
      <c r="DY123" s="822"/>
      <c r="DZ123" s="823"/>
    </row>
    <row r="124" spans="1:130" s="55" customFormat="1" ht="26.25" customHeight="1" x14ac:dyDescent="0.2">
      <c r="A124" s="1030"/>
      <c r="B124" s="1026"/>
      <c r="C124" s="831" t="s">
        <v>344</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211</v>
      </c>
      <c r="AB124" s="818"/>
      <c r="AC124" s="818"/>
      <c r="AD124" s="818"/>
      <c r="AE124" s="819"/>
      <c r="AF124" s="820" t="s">
        <v>211</v>
      </c>
      <c r="AG124" s="818"/>
      <c r="AH124" s="818"/>
      <c r="AI124" s="818"/>
      <c r="AJ124" s="819"/>
      <c r="AK124" s="820" t="s">
        <v>211</v>
      </c>
      <c r="AL124" s="818"/>
      <c r="AM124" s="818"/>
      <c r="AN124" s="818"/>
      <c r="AO124" s="819"/>
      <c r="AP124" s="821" t="s">
        <v>211</v>
      </c>
      <c r="AQ124" s="822"/>
      <c r="AR124" s="822"/>
      <c r="AS124" s="822"/>
      <c r="AT124" s="823"/>
      <c r="AU124" s="877" t="s">
        <v>500</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69.5</v>
      </c>
      <c r="BR124" s="881"/>
      <c r="BS124" s="881"/>
      <c r="BT124" s="881"/>
      <c r="BU124" s="881"/>
      <c r="BV124" s="881">
        <v>63.6</v>
      </c>
      <c r="BW124" s="881"/>
      <c r="BX124" s="881"/>
      <c r="BY124" s="881"/>
      <c r="BZ124" s="881"/>
      <c r="CA124" s="881">
        <v>55.8</v>
      </c>
      <c r="CB124" s="881"/>
      <c r="CC124" s="881"/>
      <c r="CD124" s="881"/>
      <c r="CE124" s="881"/>
      <c r="CF124" s="882"/>
      <c r="CG124" s="883"/>
      <c r="CH124" s="883"/>
      <c r="CI124" s="883"/>
      <c r="CJ124" s="884"/>
      <c r="CK124" s="1006"/>
      <c r="CL124" s="1006"/>
      <c r="CM124" s="1006"/>
      <c r="CN124" s="1006"/>
      <c r="CO124" s="1007"/>
      <c r="CP124" s="870" t="s">
        <v>501</v>
      </c>
      <c r="CQ124" s="871"/>
      <c r="CR124" s="871"/>
      <c r="CS124" s="871"/>
      <c r="CT124" s="871"/>
      <c r="CU124" s="871"/>
      <c r="CV124" s="871"/>
      <c r="CW124" s="871"/>
      <c r="CX124" s="871"/>
      <c r="CY124" s="871"/>
      <c r="CZ124" s="871"/>
      <c r="DA124" s="871"/>
      <c r="DB124" s="871"/>
      <c r="DC124" s="871"/>
      <c r="DD124" s="871"/>
      <c r="DE124" s="871"/>
      <c r="DF124" s="872"/>
      <c r="DG124" s="860" t="s">
        <v>211</v>
      </c>
      <c r="DH124" s="861"/>
      <c r="DI124" s="861"/>
      <c r="DJ124" s="861"/>
      <c r="DK124" s="862"/>
      <c r="DL124" s="863" t="s">
        <v>211</v>
      </c>
      <c r="DM124" s="861"/>
      <c r="DN124" s="861"/>
      <c r="DO124" s="861"/>
      <c r="DP124" s="862"/>
      <c r="DQ124" s="863" t="s">
        <v>211</v>
      </c>
      <c r="DR124" s="861"/>
      <c r="DS124" s="861"/>
      <c r="DT124" s="861"/>
      <c r="DU124" s="862"/>
      <c r="DV124" s="864" t="s">
        <v>211</v>
      </c>
      <c r="DW124" s="865"/>
      <c r="DX124" s="865"/>
      <c r="DY124" s="865"/>
      <c r="DZ124" s="866"/>
    </row>
    <row r="125" spans="1:130" s="55" customFormat="1" ht="26.25" customHeight="1" x14ac:dyDescent="0.2">
      <c r="A125" s="1030"/>
      <c r="B125" s="1026"/>
      <c r="C125" s="831" t="s">
        <v>494</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211</v>
      </c>
      <c r="AB125" s="818"/>
      <c r="AC125" s="818"/>
      <c r="AD125" s="818"/>
      <c r="AE125" s="819"/>
      <c r="AF125" s="820" t="s">
        <v>211</v>
      </c>
      <c r="AG125" s="818"/>
      <c r="AH125" s="818"/>
      <c r="AI125" s="818"/>
      <c r="AJ125" s="819"/>
      <c r="AK125" s="820" t="s">
        <v>211</v>
      </c>
      <c r="AL125" s="818"/>
      <c r="AM125" s="818"/>
      <c r="AN125" s="818"/>
      <c r="AO125" s="819"/>
      <c r="AP125" s="821" t="s">
        <v>211</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502</v>
      </c>
      <c r="CL125" s="1001"/>
      <c r="CM125" s="1001"/>
      <c r="CN125" s="1001"/>
      <c r="CO125" s="1002"/>
      <c r="CP125" s="804" t="s">
        <v>145</v>
      </c>
      <c r="CQ125" s="795"/>
      <c r="CR125" s="795"/>
      <c r="CS125" s="795"/>
      <c r="CT125" s="795"/>
      <c r="CU125" s="795"/>
      <c r="CV125" s="795"/>
      <c r="CW125" s="795"/>
      <c r="CX125" s="795"/>
      <c r="CY125" s="795"/>
      <c r="CZ125" s="795"/>
      <c r="DA125" s="795"/>
      <c r="DB125" s="795"/>
      <c r="DC125" s="795"/>
      <c r="DD125" s="795"/>
      <c r="DE125" s="795"/>
      <c r="DF125" s="796"/>
      <c r="DG125" s="805" t="s">
        <v>211</v>
      </c>
      <c r="DH125" s="806"/>
      <c r="DI125" s="806"/>
      <c r="DJ125" s="806"/>
      <c r="DK125" s="806"/>
      <c r="DL125" s="806" t="s">
        <v>211</v>
      </c>
      <c r="DM125" s="806"/>
      <c r="DN125" s="806"/>
      <c r="DO125" s="806"/>
      <c r="DP125" s="806"/>
      <c r="DQ125" s="806" t="s">
        <v>211</v>
      </c>
      <c r="DR125" s="806"/>
      <c r="DS125" s="806"/>
      <c r="DT125" s="806"/>
      <c r="DU125" s="806"/>
      <c r="DV125" s="812" t="s">
        <v>211</v>
      </c>
      <c r="DW125" s="812"/>
      <c r="DX125" s="812"/>
      <c r="DY125" s="812"/>
      <c r="DZ125" s="813"/>
    </row>
    <row r="126" spans="1:130" s="55" customFormat="1" ht="26.25" customHeight="1" x14ac:dyDescent="0.2">
      <c r="A126" s="1030"/>
      <c r="B126" s="1026"/>
      <c r="C126" s="831" t="s">
        <v>495</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211</v>
      </c>
      <c r="AB126" s="818"/>
      <c r="AC126" s="818"/>
      <c r="AD126" s="818"/>
      <c r="AE126" s="819"/>
      <c r="AF126" s="820" t="s">
        <v>211</v>
      </c>
      <c r="AG126" s="818"/>
      <c r="AH126" s="818"/>
      <c r="AI126" s="818"/>
      <c r="AJ126" s="819"/>
      <c r="AK126" s="820" t="s">
        <v>211</v>
      </c>
      <c r="AL126" s="818"/>
      <c r="AM126" s="818"/>
      <c r="AN126" s="818"/>
      <c r="AO126" s="819"/>
      <c r="AP126" s="821" t="s">
        <v>211</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431</v>
      </c>
      <c r="CQ126" s="825"/>
      <c r="CR126" s="825"/>
      <c r="CS126" s="825"/>
      <c r="CT126" s="825"/>
      <c r="CU126" s="825"/>
      <c r="CV126" s="825"/>
      <c r="CW126" s="825"/>
      <c r="CX126" s="825"/>
      <c r="CY126" s="825"/>
      <c r="CZ126" s="825"/>
      <c r="DA126" s="825"/>
      <c r="DB126" s="825"/>
      <c r="DC126" s="825"/>
      <c r="DD126" s="825"/>
      <c r="DE126" s="825"/>
      <c r="DF126" s="826"/>
      <c r="DG126" s="827" t="s">
        <v>211</v>
      </c>
      <c r="DH126" s="828"/>
      <c r="DI126" s="828"/>
      <c r="DJ126" s="828"/>
      <c r="DK126" s="828"/>
      <c r="DL126" s="828" t="s">
        <v>211</v>
      </c>
      <c r="DM126" s="828"/>
      <c r="DN126" s="828"/>
      <c r="DO126" s="828"/>
      <c r="DP126" s="828"/>
      <c r="DQ126" s="828" t="s">
        <v>211</v>
      </c>
      <c r="DR126" s="828"/>
      <c r="DS126" s="828"/>
      <c r="DT126" s="828"/>
      <c r="DU126" s="828"/>
      <c r="DV126" s="834" t="s">
        <v>211</v>
      </c>
      <c r="DW126" s="834"/>
      <c r="DX126" s="834"/>
      <c r="DY126" s="834"/>
      <c r="DZ126" s="835"/>
    </row>
    <row r="127" spans="1:130" s="55" customFormat="1" ht="26.25" customHeight="1" x14ac:dyDescent="0.2">
      <c r="A127" s="1031"/>
      <c r="B127" s="1028"/>
      <c r="C127" s="857" t="s">
        <v>77</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211</v>
      </c>
      <c r="AB127" s="818"/>
      <c r="AC127" s="818"/>
      <c r="AD127" s="818"/>
      <c r="AE127" s="819"/>
      <c r="AF127" s="820" t="s">
        <v>211</v>
      </c>
      <c r="AG127" s="818"/>
      <c r="AH127" s="818"/>
      <c r="AI127" s="818"/>
      <c r="AJ127" s="819"/>
      <c r="AK127" s="820" t="s">
        <v>211</v>
      </c>
      <c r="AL127" s="818"/>
      <c r="AM127" s="818"/>
      <c r="AN127" s="818"/>
      <c r="AO127" s="819"/>
      <c r="AP127" s="821" t="s">
        <v>211</v>
      </c>
      <c r="AQ127" s="822"/>
      <c r="AR127" s="822"/>
      <c r="AS127" s="822"/>
      <c r="AT127" s="823"/>
      <c r="AU127" s="78"/>
      <c r="AV127" s="78"/>
      <c r="AW127" s="78"/>
      <c r="AX127" s="885" t="s">
        <v>505</v>
      </c>
      <c r="AY127" s="886"/>
      <c r="AZ127" s="886"/>
      <c r="BA127" s="886"/>
      <c r="BB127" s="886"/>
      <c r="BC127" s="886"/>
      <c r="BD127" s="886"/>
      <c r="BE127" s="887"/>
      <c r="BF127" s="888" t="s">
        <v>245</v>
      </c>
      <c r="BG127" s="886"/>
      <c r="BH127" s="886"/>
      <c r="BI127" s="886"/>
      <c r="BJ127" s="886"/>
      <c r="BK127" s="886"/>
      <c r="BL127" s="887"/>
      <c r="BM127" s="888" t="s">
        <v>432</v>
      </c>
      <c r="BN127" s="886"/>
      <c r="BO127" s="886"/>
      <c r="BP127" s="886"/>
      <c r="BQ127" s="886"/>
      <c r="BR127" s="886"/>
      <c r="BS127" s="887"/>
      <c r="BT127" s="888" t="s">
        <v>423</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420</v>
      </c>
      <c r="CQ127" s="825"/>
      <c r="CR127" s="825"/>
      <c r="CS127" s="825"/>
      <c r="CT127" s="825"/>
      <c r="CU127" s="825"/>
      <c r="CV127" s="825"/>
      <c r="CW127" s="825"/>
      <c r="CX127" s="825"/>
      <c r="CY127" s="825"/>
      <c r="CZ127" s="825"/>
      <c r="DA127" s="825"/>
      <c r="DB127" s="825"/>
      <c r="DC127" s="825"/>
      <c r="DD127" s="825"/>
      <c r="DE127" s="825"/>
      <c r="DF127" s="826"/>
      <c r="DG127" s="827" t="s">
        <v>211</v>
      </c>
      <c r="DH127" s="828"/>
      <c r="DI127" s="828"/>
      <c r="DJ127" s="828"/>
      <c r="DK127" s="828"/>
      <c r="DL127" s="828" t="s">
        <v>211</v>
      </c>
      <c r="DM127" s="828"/>
      <c r="DN127" s="828"/>
      <c r="DO127" s="828"/>
      <c r="DP127" s="828"/>
      <c r="DQ127" s="828" t="s">
        <v>211</v>
      </c>
      <c r="DR127" s="828"/>
      <c r="DS127" s="828"/>
      <c r="DT127" s="828"/>
      <c r="DU127" s="828"/>
      <c r="DV127" s="834" t="s">
        <v>211</v>
      </c>
      <c r="DW127" s="834"/>
      <c r="DX127" s="834"/>
      <c r="DY127" s="834"/>
      <c r="DZ127" s="835"/>
    </row>
    <row r="128" spans="1:130" s="55" customFormat="1" ht="26.25" customHeight="1" x14ac:dyDescent="0.2">
      <c r="A128" s="890" t="s">
        <v>507</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14368</v>
      </c>
      <c r="AB128" s="798"/>
      <c r="AC128" s="798"/>
      <c r="AD128" s="798"/>
      <c r="AE128" s="799"/>
      <c r="AF128" s="800">
        <v>15742</v>
      </c>
      <c r="AG128" s="798"/>
      <c r="AH128" s="798"/>
      <c r="AI128" s="798"/>
      <c r="AJ128" s="799"/>
      <c r="AK128" s="800">
        <v>16825</v>
      </c>
      <c r="AL128" s="798"/>
      <c r="AM128" s="798"/>
      <c r="AN128" s="798"/>
      <c r="AO128" s="799"/>
      <c r="AP128" s="894"/>
      <c r="AQ128" s="895"/>
      <c r="AR128" s="895"/>
      <c r="AS128" s="895"/>
      <c r="AT128" s="896"/>
      <c r="AU128" s="78"/>
      <c r="AV128" s="78"/>
      <c r="AW128" s="78"/>
      <c r="AX128" s="794" t="s">
        <v>315</v>
      </c>
      <c r="AY128" s="795"/>
      <c r="AZ128" s="795"/>
      <c r="BA128" s="795"/>
      <c r="BB128" s="795"/>
      <c r="BC128" s="795"/>
      <c r="BD128" s="795"/>
      <c r="BE128" s="796"/>
      <c r="BF128" s="897" t="s">
        <v>211</v>
      </c>
      <c r="BG128" s="898"/>
      <c r="BH128" s="898"/>
      <c r="BI128" s="898"/>
      <c r="BJ128" s="898"/>
      <c r="BK128" s="898"/>
      <c r="BL128" s="899"/>
      <c r="BM128" s="897">
        <v>13.9</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409</v>
      </c>
      <c r="CQ128" s="902"/>
      <c r="CR128" s="902"/>
      <c r="CS128" s="902"/>
      <c r="CT128" s="902"/>
      <c r="CU128" s="902"/>
      <c r="CV128" s="902"/>
      <c r="CW128" s="902"/>
      <c r="CX128" s="902"/>
      <c r="CY128" s="902"/>
      <c r="CZ128" s="902"/>
      <c r="DA128" s="902"/>
      <c r="DB128" s="902"/>
      <c r="DC128" s="902"/>
      <c r="DD128" s="902"/>
      <c r="DE128" s="902"/>
      <c r="DF128" s="903"/>
      <c r="DG128" s="904" t="s">
        <v>211</v>
      </c>
      <c r="DH128" s="905"/>
      <c r="DI128" s="905"/>
      <c r="DJ128" s="905"/>
      <c r="DK128" s="905"/>
      <c r="DL128" s="905" t="s">
        <v>211</v>
      </c>
      <c r="DM128" s="905"/>
      <c r="DN128" s="905"/>
      <c r="DO128" s="905"/>
      <c r="DP128" s="905"/>
      <c r="DQ128" s="905" t="s">
        <v>211</v>
      </c>
      <c r="DR128" s="905"/>
      <c r="DS128" s="905"/>
      <c r="DT128" s="905"/>
      <c r="DU128" s="905"/>
      <c r="DV128" s="906" t="s">
        <v>211</v>
      </c>
      <c r="DW128" s="906"/>
      <c r="DX128" s="906"/>
      <c r="DY128" s="906"/>
      <c r="DZ128" s="907"/>
    </row>
    <row r="129" spans="1:131" s="55" customFormat="1" ht="26.25" customHeight="1" x14ac:dyDescent="0.2">
      <c r="A129" s="814" t="s">
        <v>184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250</v>
      </c>
      <c r="X129" s="909"/>
      <c r="Y129" s="909"/>
      <c r="Z129" s="910"/>
      <c r="AA129" s="817">
        <v>7414472</v>
      </c>
      <c r="AB129" s="818"/>
      <c r="AC129" s="818"/>
      <c r="AD129" s="818"/>
      <c r="AE129" s="819"/>
      <c r="AF129" s="820">
        <v>7266291</v>
      </c>
      <c r="AG129" s="818"/>
      <c r="AH129" s="818"/>
      <c r="AI129" s="818"/>
      <c r="AJ129" s="819"/>
      <c r="AK129" s="820">
        <v>7452206</v>
      </c>
      <c r="AL129" s="818"/>
      <c r="AM129" s="818"/>
      <c r="AN129" s="818"/>
      <c r="AO129" s="819"/>
      <c r="AP129" s="911"/>
      <c r="AQ129" s="912"/>
      <c r="AR129" s="912"/>
      <c r="AS129" s="912"/>
      <c r="AT129" s="913"/>
      <c r="AU129" s="80"/>
      <c r="AV129" s="80"/>
      <c r="AW129" s="80"/>
      <c r="AX129" s="914" t="s">
        <v>119</v>
      </c>
      <c r="AY129" s="825"/>
      <c r="AZ129" s="825"/>
      <c r="BA129" s="825"/>
      <c r="BB129" s="825"/>
      <c r="BC129" s="825"/>
      <c r="BD129" s="825"/>
      <c r="BE129" s="826"/>
      <c r="BF129" s="915" t="s">
        <v>211</v>
      </c>
      <c r="BG129" s="916"/>
      <c r="BH129" s="916"/>
      <c r="BI129" s="916"/>
      <c r="BJ129" s="916"/>
      <c r="BK129" s="916"/>
      <c r="BL129" s="917"/>
      <c r="BM129" s="915">
        <v>18.899999999999999</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509</v>
      </c>
      <c r="X130" s="909"/>
      <c r="Y130" s="909"/>
      <c r="Z130" s="910"/>
      <c r="AA130" s="817">
        <v>1403020</v>
      </c>
      <c r="AB130" s="818"/>
      <c r="AC130" s="818"/>
      <c r="AD130" s="818"/>
      <c r="AE130" s="819"/>
      <c r="AF130" s="820">
        <v>1315259</v>
      </c>
      <c r="AG130" s="818"/>
      <c r="AH130" s="818"/>
      <c r="AI130" s="818"/>
      <c r="AJ130" s="819"/>
      <c r="AK130" s="820">
        <v>1332679</v>
      </c>
      <c r="AL130" s="818"/>
      <c r="AM130" s="818"/>
      <c r="AN130" s="818"/>
      <c r="AO130" s="819"/>
      <c r="AP130" s="911"/>
      <c r="AQ130" s="912"/>
      <c r="AR130" s="912"/>
      <c r="AS130" s="912"/>
      <c r="AT130" s="913"/>
      <c r="AU130" s="80"/>
      <c r="AV130" s="80"/>
      <c r="AW130" s="80"/>
      <c r="AX130" s="914" t="s">
        <v>447</v>
      </c>
      <c r="AY130" s="825"/>
      <c r="AZ130" s="825"/>
      <c r="BA130" s="825"/>
      <c r="BB130" s="825"/>
      <c r="BC130" s="825"/>
      <c r="BD130" s="825"/>
      <c r="BE130" s="826"/>
      <c r="BF130" s="920">
        <v>10.7</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187</v>
      </c>
      <c r="X131" s="928"/>
      <c r="Y131" s="928"/>
      <c r="Z131" s="929"/>
      <c r="AA131" s="860">
        <v>6011452</v>
      </c>
      <c r="AB131" s="861"/>
      <c r="AC131" s="861"/>
      <c r="AD131" s="861"/>
      <c r="AE131" s="862"/>
      <c r="AF131" s="863">
        <v>5951032</v>
      </c>
      <c r="AG131" s="861"/>
      <c r="AH131" s="861"/>
      <c r="AI131" s="861"/>
      <c r="AJ131" s="862"/>
      <c r="AK131" s="863">
        <v>6119527</v>
      </c>
      <c r="AL131" s="861"/>
      <c r="AM131" s="861"/>
      <c r="AN131" s="861"/>
      <c r="AO131" s="862"/>
      <c r="AP131" s="930"/>
      <c r="AQ131" s="931"/>
      <c r="AR131" s="931"/>
      <c r="AS131" s="931"/>
      <c r="AT131" s="932"/>
      <c r="AU131" s="80"/>
      <c r="AV131" s="80"/>
      <c r="AW131" s="80"/>
      <c r="AX131" s="933" t="s">
        <v>481</v>
      </c>
      <c r="AY131" s="902"/>
      <c r="AZ131" s="902"/>
      <c r="BA131" s="902"/>
      <c r="BB131" s="902"/>
      <c r="BC131" s="902"/>
      <c r="BD131" s="902"/>
      <c r="BE131" s="903"/>
      <c r="BF131" s="934">
        <v>55.8</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1013" t="s">
        <v>32</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510</v>
      </c>
      <c r="W132" s="940"/>
      <c r="X132" s="940"/>
      <c r="Y132" s="940"/>
      <c r="Z132" s="941"/>
      <c r="AA132" s="942">
        <v>9.91326222</v>
      </c>
      <c r="AB132" s="943"/>
      <c r="AC132" s="943"/>
      <c r="AD132" s="943"/>
      <c r="AE132" s="944"/>
      <c r="AF132" s="945">
        <v>10.49538971</v>
      </c>
      <c r="AG132" s="943"/>
      <c r="AH132" s="943"/>
      <c r="AI132" s="943"/>
      <c r="AJ132" s="944"/>
      <c r="AK132" s="945">
        <v>11.72092222</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84</v>
      </c>
      <c r="W133" s="947"/>
      <c r="X133" s="947"/>
      <c r="Y133" s="947"/>
      <c r="Z133" s="948"/>
      <c r="AA133" s="949">
        <v>10.199999999999999</v>
      </c>
      <c r="AB133" s="950"/>
      <c r="AC133" s="950"/>
      <c r="AD133" s="950"/>
      <c r="AE133" s="951"/>
      <c r="AF133" s="949">
        <v>10.5</v>
      </c>
      <c r="AG133" s="950"/>
      <c r="AH133" s="950"/>
      <c r="AI133" s="950"/>
      <c r="AJ133" s="951"/>
      <c r="AK133" s="949">
        <v>10.7</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bHpavOO4qvOYrpw869AEjs7NtRTsoon5Q8G4lCWFQB7zWJWjDH3L46k9rN2XRXHWLC3fxscYAg5Ni7WLHKK6gQ==" saltValue="ps5ImxGxjIyv5hmk85lfO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rintOptions horizontalCentered="1"/>
  <pageMargins left="0" right="0" top="0.39370078740157483" bottom="0.39370078740157483" header="0.19685039370078741" footer="0.19685039370078741"/>
  <pageSetup paperSize="8" scale="2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102</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oxc7JRcvsPMpEmZIve0itTvUnQ2hEZJEnGMG9AD0prpPcLf8upDDHK8CLf6L6wjVu/rmkOsQMWQKa4uz4op9zw==" saltValue="F9taS3jyFrdgbkhUycTQow==" spinCount="100000" sheet="1" objects="1" scenarios="1"/>
  <phoneticPr fontId="6"/>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4wmMGsAsyyx6FrxvnfyqjTd8NgLVy2Vq3xUfRCLGDbUdHYLNruqP3lgbfbzPa9J62ItO+apx1UOFoXjydjIbqw==" saltValue="STMK+VSe8uYcvtBmEpYLuQ==" spinCount="100000" sheet="1" objects="1" scenarios="1"/>
  <phoneticPr fontId="6"/>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511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337</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88</v>
      </c>
      <c r="AP7" s="145"/>
      <c r="AQ7" s="156" t="s">
        <v>512</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513</v>
      </c>
      <c r="AQ8" s="157" t="s">
        <v>514</v>
      </c>
      <c r="AR8" s="171" t="s">
        <v>515</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516</v>
      </c>
      <c r="AL9" s="1033"/>
      <c r="AM9" s="1033"/>
      <c r="AN9" s="1034"/>
      <c r="AO9" s="135">
        <v>2215386</v>
      </c>
      <c r="AP9" s="135">
        <v>97996</v>
      </c>
      <c r="AQ9" s="158">
        <v>93452</v>
      </c>
      <c r="AR9" s="172">
        <v>4.9000000000000004</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221</v>
      </c>
      <c r="AL10" s="1033"/>
      <c r="AM10" s="1033"/>
      <c r="AN10" s="1034"/>
      <c r="AO10" s="136">
        <v>23990</v>
      </c>
      <c r="AP10" s="136">
        <v>1061</v>
      </c>
      <c r="AQ10" s="159">
        <v>10961</v>
      </c>
      <c r="AR10" s="173">
        <v>-90.3</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407</v>
      </c>
      <c r="AL11" s="1033"/>
      <c r="AM11" s="1033"/>
      <c r="AN11" s="1034"/>
      <c r="AO11" s="136">
        <v>496</v>
      </c>
      <c r="AP11" s="136">
        <v>22</v>
      </c>
      <c r="AQ11" s="159">
        <v>1243</v>
      </c>
      <c r="AR11" s="173">
        <v>-98.2</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248</v>
      </c>
      <c r="AL12" s="1033"/>
      <c r="AM12" s="1033"/>
      <c r="AN12" s="1034"/>
      <c r="AO12" s="136" t="s">
        <v>211</v>
      </c>
      <c r="AP12" s="136" t="s">
        <v>211</v>
      </c>
      <c r="AQ12" s="159">
        <v>0</v>
      </c>
      <c r="AR12" s="173" t="s">
        <v>211</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517</v>
      </c>
      <c r="AL13" s="1033"/>
      <c r="AM13" s="1033"/>
      <c r="AN13" s="1034"/>
      <c r="AO13" s="136">
        <v>201637</v>
      </c>
      <c r="AP13" s="136">
        <v>8919</v>
      </c>
      <c r="AQ13" s="159">
        <v>3934</v>
      </c>
      <c r="AR13" s="173">
        <v>126.7</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518</v>
      </c>
      <c r="AL14" s="1033"/>
      <c r="AM14" s="1033"/>
      <c r="AN14" s="1034"/>
      <c r="AO14" s="136" t="s">
        <v>211</v>
      </c>
      <c r="AP14" s="136" t="s">
        <v>211</v>
      </c>
      <c r="AQ14" s="159">
        <v>2305</v>
      </c>
      <c r="AR14" s="173" t="s">
        <v>211</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318</v>
      </c>
      <c r="AL15" s="1036"/>
      <c r="AM15" s="1036"/>
      <c r="AN15" s="1037"/>
      <c r="AO15" s="136">
        <v>-174595</v>
      </c>
      <c r="AP15" s="136">
        <v>-7723</v>
      </c>
      <c r="AQ15" s="159">
        <v>-6772</v>
      </c>
      <c r="AR15" s="173">
        <v>14</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288</v>
      </c>
      <c r="AL16" s="1036"/>
      <c r="AM16" s="1036"/>
      <c r="AN16" s="1037"/>
      <c r="AO16" s="136">
        <v>2266914</v>
      </c>
      <c r="AP16" s="136">
        <v>100275</v>
      </c>
      <c r="AQ16" s="159">
        <v>105123</v>
      </c>
      <c r="AR16" s="173">
        <v>-4.5999999999999996</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206</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519</v>
      </c>
      <c r="AP20" s="147" t="s">
        <v>342</v>
      </c>
      <c r="AQ20" s="160" t="s">
        <v>42</v>
      </c>
      <c r="AR20" s="174"/>
    </row>
    <row r="21" spans="1:46" s="99" customFormat="1" ht="13.2" x14ac:dyDescent="0.2">
      <c r="A21" s="101"/>
      <c r="AK21" s="1038" t="s">
        <v>520</v>
      </c>
      <c r="AL21" s="1039"/>
      <c r="AM21" s="1039"/>
      <c r="AN21" s="1040"/>
      <c r="AO21" s="138">
        <v>9.42</v>
      </c>
      <c r="AP21" s="148">
        <v>9.61</v>
      </c>
      <c r="AQ21" s="161">
        <v>-0.19</v>
      </c>
      <c r="AS21" s="180"/>
      <c r="AT21" s="101"/>
    </row>
    <row r="22" spans="1:46" s="99" customFormat="1" ht="13.2" x14ac:dyDescent="0.2">
      <c r="A22" s="101"/>
      <c r="AK22" s="1038" t="s">
        <v>521</v>
      </c>
      <c r="AL22" s="1039"/>
      <c r="AM22" s="1039"/>
      <c r="AN22" s="1040"/>
      <c r="AO22" s="139">
        <v>97.4</v>
      </c>
      <c r="AP22" s="149">
        <v>97.3</v>
      </c>
      <c r="AQ22" s="162">
        <v>0.1</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522</v>
      </c>
      <c r="AP26" s="150"/>
      <c r="AQ26" s="150"/>
      <c r="AR26" s="150"/>
      <c r="AS26" s="103"/>
      <c r="AT26" s="103"/>
    </row>
    <row r="27" spans="1:46" ht="13.2" x14ac:dyDescent="0.2">
      <c r="A27" s="104"/>
      <c r="AO27" s="109"/>
      <c r="AP27" s="109"/>
      <c r="AQ27" s="109"/>
      <c r="AR27" s="109"/>
      <c r="AS27" s="109"/>
      <c r="AT27" s="109"/>
    </row>
    <row r="28" spans="1:46" ht="16.2" x14ac:dyDescent="0.2">
      <c r="A28" s="100" t="s">
        <v>277</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124</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88</v>
      </c>
      <c r="AP30" s="145"/>
      <c r="AQ30" s="156" t="s">
        <v>512</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513</v>
      </c>
      <c r="AQ31" s="157" t="s">
        <v>514</v>
      </c>
      <c r="AR31" s="171" t="s">
        <v>515</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523</v>
      </c>
      <c r="AL32" s="1042"/>
      <c r="AM32" s="1042"/>
      <c r="AN32" s="1043"/>
      <c r="AO32" s="136">
        <v>1519413</v>
      </c>
      <c r="AP32" s="136">
        <v>67210</v>
      </c>
      <c r="AQ32" s="163">
        <v>59783</v>
      </c>
      <c r="AR32" s="173">
        <v>12.4</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143</v>
      </c>
      <c r="AL33" s="1042"/>
      <c r="AM33" s="1042"/>
      <c r="AN33" s="1043"/>
      <c r="AO33" s="136" t="s">
        <v>211</v>
      </c>
      <c r="AP33" s="136" t="s">
        <v>211</v>
      </c>
      <c r="AQ33" s="163" t="s">
        <v>211</v>
      </c>
      <c r="AR33" s="173" t="s">
        <v>211</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18</v>
      </c>
      <c r="AL34" s="1042"/>
      <c r="AM34" s="1042"/>
      <c r="AN34" s="1043"/>
      <c r="AO34" s="136" t="s">
        <v>211</v>
      </c>
      <c r="AP34" s="136" t="s">
        <v>211</v>
      </c>
      <c r="AQ34" s="163">
        <v>3</v>
      </c>
      <c r="AR34" s="173" t="s">
        <v>211</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524</v>
      </c>
      <c r="AL35" s="1042"/>
      <c r="AM35" s="1042"/>
      <c r="AN35" s="1043"/>
      <c r="AO35" s="136">
        <v>409359</v>
      </c>
      <c r="AP35" s="136">
        <v>18108</v>
      </c>
      <c r="AQ35" s="163">
        <v>17197</v>
      </c>
      <c r="AR35" s="173">
        <v>5.3</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36</v>
      </c>
      <c r="AL36" s="1042"/>
      <c r="AM36" s="1042"/>
      <c r="AN36" s="1043"/>
      <c r="AO36" s="136">
        <v>137997</v>
      </c>
      <c r="AP36" s="136">
        <v>6104</v>
      </c>
      <c r="AQ36" s="163">
        <v>2470</v>
      </c>
      <c r="AR36" s="173">
        <v>147.1</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355</v>
      </c>
      <c r="AL37" s="1042"/>
      <c r="AM37" s="1042"/>
      <c r="AN37" s="1043"/>
      <c r="AO37" s="136" t="s">
        <v>211</v>
      </c>
      <c r="AP37" s="136" t="s">
        <v>211</v>
      </c>
      <c r="AQ37" s="163">
        <v>386</v>
      </c>
      <c r="AR37" s="173" t="s">
        <v>211</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525</v>
      </c>
      <c r="AL38" s="1045"/>
      <c r="AM38" s="1045"/>
      <c r="AN38" s="1046"/>
      <c r="AO38" s="140" t="s">
        <v>211</v>
      </c>
      <c r="AP38" s="140" t="s">
        <v>211</v>
      </c>
      <c r="AQ38" s="164">
        <v>2</v>
      </c>
      <c r="AR38" s="162" t="s">
        <v>211</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86</v>
      </c>
      <c r="AL39" s="1045"/>
      <c r="AM39" s="1045"/>
      <c r="AN39" s="1046"/>
      <c r="AO39" s="136">
        <v>-16825</v>
      </c>
      <c r="AP39" s="136">
        <v>-744</v>
      </c>
      <c r="AQ39" s="163">
        <v>-5644</v>
      </c>
      <c r="AR39" s="173">
        <v>-86.8</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526</v>
      </c>
      <c r="AL40" s="1042"/>
      <c r="AM40" s="1042"/>
      <c r="AN40" s="1043"/>
      <c r="AO40" s="136">
        <v>-1332679</v>
      </c>
      <c r="AP40" s="136">
        <v>-58950</v>
      </c>
      <c r="AQ40" s="163">
        <v>-52018</v>
      </c>
      <c r="AR40" s="173">
        <v>13.3</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396</v>
      </c>
      <c r="AL41" s="1048"/>
      <c r="AM41" s="1048"/>
      <c r="AN41" s="1049"/>
      <c r="AO41" s="136">
        <v>717265</v>
      </c>
      <c r="AP41" s="136">
        <v>31728</v>
      </c>
      <c r="AQ41" s="163">
        <v>22179</v>
      </c>
      <c r="AR41" s="173">
        <v>43.1</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61</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527</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528</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88</v>
      </c>
      <c r="AN49" s="1050" t="s">
        <v>455</v>
      </c>
      <c r="AO49" s="1051"/>
      <c r="AP49" s="1051"/>
      <c r="AQ49" s="1051"/>
      <c r="AR49" s="1052"/>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503</v>
      </c>
      <c r="AO50" s="142" t="s">
        <v>504</v>
      </c>
      <c r="AP50" s="153" t="s">
        <v>529</v>
      </c>
      <c r="AQ50" s="166" t="s">
        <v>390</v>
      </c>
      <c r="AR50" s="176" t="s">
        <v>530</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138</v>
      </c>
      <c r="AL51" s="121"/>
      <c r="AM51" s="126">
        <v>2261396</v>
      </c>
      <c r="AN51" s="133">
        <v>93624</v>
      </c>
      <c r="AO51" s="143">
        <v>-7.7</v>
      </c>
      <c r="AP51" s="154">
        <v>66954</v>
      </c>
      <c r="AQ51" s="167">
        <v>-18.100000000000001</v>
      </c>
      <c r="AR51" s="177">
        <v>10.4</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290</v>
      </c>
      <c r="AM52" s="127">
        <v>1086971</v>
      </c>
      <c r="AN52" s="134">
        <v>45002</v>
      </c>
      <c r="AO52" s="144">
        <v>18.399999999999999</v>
      </c>
      <c r="AP52" s="155">
        <v>37305</v>
      </c>
      <c r="AQ52" s="168">
        <v>-1.6</v>
      </c>
      <c r="AR52" s="178">
        <v>20</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243</v>
      </c>
      <c r="AL53" s="121"/>
      <c r="AM53" s="126">
        <v>3335884</v>
      </c>
      <c r="AN53" s="133">
        <v>140713</v>
      </c>
      <c r="AO53" s="143">
        <v>50.3</v>
      </c>
      <c r="AP53" s="154">
        <v>72656</v>
      </c>
      <c r="AQ53" s="167">
        <v>8.5</v>
      </c>
      <c r="AR53" s="177">
        <v>41.8</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290</v>
      </c>
      <c r="AM54" s="127">
        <v>1172570</v>
      </c>
      <c r="AN54" s="134">
        <v>49461</v>
      </c>
      <c r="AO54" s="144">
        <v>9.9</v>
      </c>
      <c r="AP54" s="155">
        <v>36448</v>
      </c>
      <c r="AQ54" s="168">
        <v>-2.2999999999999998</v>
      </c>
      <c r="AR54" s="178">
        <v>12.2</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531</v>
      </c>
      <c r="AL55" s="121"/>
      <c r="AM55" s="126">
        <v>894983</v>
      </c>
      <c r="AN55" s="133">
        <v>38296</v>
      </c>
      <c r="AO55" s="143">
        <v>-72.8</v>
      </c>
      <c r="AP55" s="154">
        <v>65080</v>
      </c>
      <c r="AQ55" s="167">
        <v>-10.4</v>
      </c>
      <c r="AR55" s="177">
        <v>-62.4</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290</v>
      </c>
      <c r="AM56" s="127">
        <v>584651</v>
      </c>
      <c r="AN56" s="134">
        <v>25017</v>
      </c>
      <c r="AO56" s="144">
        <v>-49.4</v>
      </c>
      <c r="AP56" s="155">
        <v>38201</v>
      </c>
      <c r="AQ56" s="168">
        <v>4.8</v>
      </c>
      <c r="AR56" s="178">
        <v>-54.2</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532</v>
      </c>
      <c r="AL57" s="121"/>
      <c r="AM57" s="126">
        <v>1133966</v>
      </c>
      <c r="AN57" s="133">
        <v>49365</v>
      </c>
      <c r="AO57" s="143">
        <v>28.9</v>
      </c>
      <c r="AP57" s="154">
        <v>79288</v>
      </c>
      <c r="AQ57" s="167">
        <v>21.8</v>
      </c>
      <c r="AR57" s="177">
        <v>7.1</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290</v>
      </c>
      <c r="AM58" s="127">
        <v>603228</v>
      </c>
      <c r="AN58" s="134">
        <v>26260</v>
      </c>
      <c r="AO58" s="144">
        <v>5</v>
      </c>
      <c r="AP58" s="155">
        <v>41870</v>
      </c>
      <c r="AQ58" s="168">
        <v>9.6</v>
      </c>
      <c r="AR58" s="178">
        <v>-4.5999999999999996</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1477214</v>
      </c>
      <c r="AN59" s="133">
        <v>65343</v>
      </c>
      <c r="AO59" s="143">
        <v>32.4</v>
      </c>
      <c r="AP59" s="154">
        <v>84962</v>
      </c>
      <c r="AQ59" s="167">
        <v>7.2</v>
      </c>
      <c r="AR59" s="177">
        <v>25.2</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290</v>
      </c>
      <c r="AM60" s="127">
        <v>775197</v>
      </c>
      <c r="AN60" s="134">
        <v>34290</v>
      </c>
      <c r="AO60" s="144">
        <v>30.6</v>
      </c>
      <c r="AP60" s="155">
        <v>42793</v>
      </c>
      <c r="AQ60" s="168">
        <v>2.2000000000000002</v>
      </c>
      <c r="AR60" s="178">
        <v>28.4</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434</v>
      </c>
      <c r="AL61" s="124"/>
      <c r="AM61" s="126">
        <v>1820689</v>
      </c>
      <c r="AN61" s="133">
        <v>77468</v>
      </c>
      <c r="AO61" s="143">
        <v>6.2</v>
      </c>
      <c r="AP61" s="154">
        <v>73788</v>
      </c>
      <c r="AQ61" s="169">
        <v>1.8</v>
      </c>
      <c r="AR61" s="177">
        <v>4.4000000000000004</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290</v>
      </c>
      <c r="AM62" s="127">
        <v>844523</v>
      </c>
      <c r="AN62" s="134">
        <v>36006</v>
      </c>
      <c r="AO62" s="144">
        <v>2.9</v>
      </c>
      <c r="AP62" s="155">
        <v>39323</v>
      </c>
      <c r="AQ62" s="168">
        <v>2.5</v>
      </c>
      <c r="AR62" s="178">
        <v>0.4</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zx/Hvqg2C/99Glxvh0o76qlVU5+odpVrvTnZbFhDK3JgoZEqAVLqQZiuTWd9a2XV5nA8PhJrtetJr3ylx8oMNQ==" saltValue="r/URtU6LPSE4jkDMlt7mZ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102</v>
      </c>
    </row>
    <row r="120" spans="125:125" ht="13.5" hidden="1" customHeight="1" x14ac:dyDescent="0.2"/>
    <row r="121" spans="125:125" ht="13.5" hidden="1" customHeight="1" x14ac:dyDescent="0.2">
      <c r="DU121" s="96"/>
    </row>
  </sheetData>
  <sheetProtection algorithmName="SHA-512" hashValue="X0A1nyKVtHajDBsggL4eIr656udG9aoWlTMxHtxcQLg82Srxjo0P2m6zBUZq4OQ5mZz99JMcYjerd38O5UHyTw==" saltValue="IRO7YD35nLPmj/Lrue6sbQ=="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102</v>
      </c>
    </row>
  </sheetData>
  <sheetProtection algorithmName="SHA-512" hashValue="Mrmx+7aHumurTp2DFlAbXw/SCCjWG2dEZIi94i78I2ZPEox1Nh31CgxqqDPIPJX15WGEubDzmSIBoMpyWS2D3Q==" saltValue="1HCjsmyQov2eZ/Mt6fA2rw=="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5</v>
      </c>
      <c r="C46" s="189"/>
      <c r="D46" s="189"/>
      <c r="E46" s="190" t="s">
        <v>14</v>
      </c>
      <c r="F46" s="191" t="s">
        <v>534</v>
      </c>
      <c r="G46" s="195" t="s">
        <v>418</v>
      </c>
      <c r="H46" s="195" t="s">
        <v>535</v>
      </c>
      <c r="I46" s="195" t="s">
        <v>536</v>
      </c>
      <c r="J46" s="200" t="s">
        <v>537</v>
      </c>
    </row>
    <row r="47" spans="2:10" ht="57.75" customHeight="1" x14ac:dyDescent="0.2">
      <c r="B47" s="186"/>
      <c r="C47" s="1057" t="s">
        <v>3</v>
      </c>
      <c r="D47" s="1057"/>
      <c r="E47" s="1058"/>
      <c r="F47" s="192">
        <v>27.42</v>
      </c>
      <c r="G47" s="196">
        <v>27.97</v>
      </c>
      <c r="H47" s="196">
        <v>28.23</v>
      </c>
      <c r="I47" s="196">
        <v>28.84</v>
      </c>
      <c r="J47" s="201">
        <v>25.71</v>
      </c>
    </row>
    <row r="48" spans="2:10" ht="57.75" customHeight="1" x14ac:dyDescent="0.2">
      <c r="B48" s="187"/>
      <c r="C48" s="1059" t="s">
        <v>9</v>
      </c>
      <c r="D48" s="1059"/>
      <c r="E48" s="1060"/>
      <c r="F48" s="193">
        <v>6.51</v>
      </c>
      <c r="G48" s="197">
        <v>4.6900000000000004</v>
      </c>
      <c r="H48" s="197">
        <v>5.85</v>
      </c>
      <c r="I48" s="197">
        <v>6.69</v>
      </c>
      <c r="J48" s="202">
        <v>6.34</v>
      </c>
    </row>
    <row r="49" spans="2:10" ht="57.75" customHeight="1" x14ac:dyDescent="0.2">
      <c r="B49" s="188"/>
      <c r="C49" s="1061" t="s">
        <v>13</v>
      </c>
      <c r="D49" s="1061"/>
      <c r="E49" s="1062"/>
      <c r="F49" s="194">
        <v>1.81</v>
      </c>
      <c r="G49" s="198" t="s">
        <v>15</v>
      </c>
      <c r="H49" s="198">
        <v>1.26</v>
      </c>
      <c r="I49" s="198">
        <v>0.75</v>
      </c>
      <c r="J49" s="203" t="s">
        <v>538</v>
      </c>
    </row>
    <row r="50" spans="2:10" ht="13.5" customHeight="1" x14ac:dyDescent="0.2"/>
  </sheetData>
  <sheetProtection algorithmName="SHA-512" hashValue="wST57gTN78DfVTnL2IP0fd5mqGrGMrokxRccF9kXw309r4cEe1zZlwpFqDuS3ylRyS8DItBlGQHP5JsBzQsiTA==" saltValue="9BCa0ntD303VyQrcZgxo0A=="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2022-09-26T05:36:42Z</cp:lastPrinted>
  <dcterms:created xsi:type="dcterms:W3CDTF">2022-02-02T04:58:12Z</dcterms:created>
  <dcterms:modified xsi:type="dcterms:W3CDTF">2022-09-26T05:36:54Z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2022-09-20T01:59:12Z</vt:filetime>
  </property>
</Properties>
</file>