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PujZSNJN75TeGBUbRsIgPo4K6YFSMAJDELSMfMwc8O0ZQCewv0Q6SgXWAJCPj3O6J9Zs21ACTfIS0opdVbAQoQ==" workbookSaltValue="2qiS8m4Uy53SMJ2I/QWt4A=="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<sst xmlns="http://schemas.openxmlformats.org/spreadsheetml/2006/main" count="231" uniqueCount="113">
  <si>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</si>
  <si>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</si>
  <si>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</si>
  <si>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</si>
  <si>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</si>
  <si>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</si>
  <si>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</si>
  <si>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</si>
  <si>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</si>
  <si>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</si>
  <si>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</si>
  <si>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</si>
  <si>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</si>
  <si>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</si>
  <si>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</si>
  <si>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</si>
  <si>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</si>
  <si>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</si>
  <si>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</si>
  <si>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</si>
  <si>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</si>
  <si>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</si>
  <si>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</si>
  <si>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</si>
  <si>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</si>
  <si>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</si>
  <si>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</si>
  <si>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</si>
  <si>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</si>
  <si>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</si>
  <si>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</si>
  <si>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</si>
  <si>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</si>
  <si>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</si>
  <si>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</si>
  <si>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</si>
  <si>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</si>
  <si>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</si>
  <si>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</si>
  <si>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</si>
  <si>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</si>
  <si>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</si>
  <si>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</si>
  <si>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</si>
  <si>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</si>
  <si>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</si>
  <si>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</si>
  <si>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</si>
  <si>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</si>
  <si>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</si>
  <si>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</si>
  <si>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</si>
  <si>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</si>
  <si>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</si>
  <si>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</si>
  <si>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</si>
  <si>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</si>
  <si>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</si>
  <si>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</si>
  <si>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</si>
  <si>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</si>
  <si>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</si>
  <si>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</si>
  <si>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</si>
  <si>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</si>
  <si>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</si>
  <si>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</si>
  <si>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</si>
  <si>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</si>
  <si>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</si>
  <si>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</si>
  <si>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</si>
  <si>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</si>
  <si>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</si>
  <si>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</si>
  <si>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</si>
  <si>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</si>
  <si>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</si>
  <si>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</si>
  <si>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</si>
  <si>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</si>
  <si>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</si>
  <si>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</si>
  <si>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</si>
  <si>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</si>
  <si>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</si>
  <si>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</si>
  <si>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</si>
  <si>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</si>
  <si>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</si>
  <si>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</si>
  <si>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</si>
  <si>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</si>
  <si>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峡東地域広域水道企業団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</si>
  <si>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</si>
  <si>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</si>
  <si>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</si>
  <si>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</si>
  <si>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</si>
  <si>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</si>
  <si>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</si>
  <si>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</si>
  <si>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</si>
  <si>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</si>
  <si>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</si>
  <si>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</si>
  <si>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</si>
  <si>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</si>
  <si>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</si>
  <si>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</si>
  <si>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全体的に経営の健全性は保たれており、類似団体と比較して経営状況は概ね良好であるといえる。今後、当企業団では平成31年3月に策定した水道ビジョンや経営戦略に基づき、費用の抑制及び効率的な事業運営による財政的基盤の強化を図りつつ、必要な更新事業を推進していく予定である。</t>
    <rPh sb="0" eb="3">
      <t>ゼンタイテキ</t>
    </rPh>
    <rPh sb="4" eb="6">
      <t>ケイエイ</t>
    </rPh>
    <rPh sb="7" eb="10">
      <t>ケンゼンセイ</t>
    </rPh>
    <rPh sb="11" eb="12">
      <t>タモ</t>
    </rPh>
    <rPh sb="18" eb="22">
      <t>ルイジダンタイ</t>
    </rPh>
    <rPh sb="23" eb="25">
      <t>ヒカク</t>
    </rPh>
    <rPh sb="27" eb="31">
      <t>ケイエイジョウキョウ</t>
    </rPh>
    <rPh sb="32" eb="33">
      <t>オオム</t>
    </rPh>
    <rPh sb="34" eb="36">
      <t>リョウコウ</t>
    </rPh>
    <rPh sb="44" eb="46">
      <t>コンゴ</t>
    </rPh>
    <rPh sb="47" eb="51">
      <t>トウキギョウダン</t>
    </rPh>
    <rPh sb="53" eb="55">
      <t>ヘイセイ</t>
    </rPh>
    <rPh sb="57" eb="58">
      <t>ネン</t>
    </rPh>
    <rPh sb="59" eb="60">
      <t>ガツ</t>
    </rPh>
    <rPh sb="61" eb="63">
      <t>サクテイ</t>
    </rPh>
    <rPh sb="65" eb="67">
      <t>スイドウ</t>
    </rPh>
    <rPh sb="72" eb="76">
      <t>ケイエイセンリャク</t>
    </rPh>
    <rPh sb="77" eb="78">
      <t>モト</t>
    </rPh>
    <rPh sb="81" eb="83">
      <t>ヒヨウ</t>
    </rPh>
    <rPh sb="84" eb="86">
      <t>ヨクセイ</t>
    </rPh>
    <rPh sb="86" eb="87">
      <t>オヨ</t>
    </rPh>
    <rPh sb="88" eb="91">
      <t>コウリツテキ</t>
    </rPh>
    <rPh sb="92" eb="96">
      <t>ジギョウウンエイ</t>
    </rPh>
    <rPh sb="99" eb="102">
      <t>ザイセイテキ</t>
    </rPh>
    <rPh sb="102" eb="104">
      <t>キバン</t>
    </rPh>
    <rPh sb="105" eb="107">
      <t>キョウカ</t>
    </rPh>
    <rPh sb="108" eb="109">
      <t>ハカ</t>
    </rPh>
    <rPh sb="113" eb="115">
      <t>ヒツヨウ</t>
    </rPh>
    <rPh sb="116" eb="120">
      <t>コウシンジギョウ</t>
    </rPh>
    <rPh sb="121" eb="123">
      <t>スイシン</t>
    </rPh>
    <rPh sb="127" eb="129">
      <t>ヨテイ</t>
    </rPh>
    <phoneticPr fontId="4"/>
  </si>
  <si>
    <t>有形固定資産減価償却率は、類似団体に比べ低い数値となっているが、電気機械設備などは経年劣化が進んでいるので、経営戦略に基づいた更新を計画的に進める必要がある。（電気設備である中央監視制御設備については令和3年度より更新工事を実施している。）
管路については、法定耐用年数に達していないので更新は行っていない。</t>
    <rPh sb="0" eb="6">
      <t>ユウケイコテイシサン</t>
    </rPh>
    <rPh sb="6" eb="8">
      <t>ゲンカ</t>
    </rPh>
    <rPh sb="8" eb="10">
      <t>ショウキャク</t>
    </rPh>
    <rPh sb="10" eb="11">
      <t>リツ</t>
    </rPh>
    <rPh sb="13" eb="17">
      <t>ルイジダンタイ</t>
    </rPh>
    <rPh sb="18" eb="19">
      <t>クラ</t>
    </rPh>
    <rPh sb="20" eb="21">
      <t>ヒク</t>
    </rPh>
    <rPh sb="22" eb="24">
      <t>スウチ</t>
    </rPh>
    <rPh sb="32" eb="38">
      <t>デンキキカイセツビ</t>
    </rPh>
    <rPh sb="41" eb="45">
      <t>ケイネンレッカ</t>
    </rPh>
    <rPh sb="46" eb="47">
      <t>スス</t>
    </rPh>
    <rPh sb="54" eb="58">
      <t>ケイエイセンリャク</t>
    </rPh>
    <rPh sb="59" eb="60">
      <t>モト</t>
    </rPh>
    <rPh sb="63" eb="65">
      <t>コウシン</t>
    </rPh>
    <rPh sb="66" eb="69">
      <t>ケイカクテキ</t>
    </rPh>
    <rPh sb="70" eb="71">
      <t>スス</t>
    </rPh>
    <rPh sb="73" eb="75">
      <t>ヒツヨウ</t>
    </rPh>
    <rPh sb="80" eb="84">
      <t>デンキセツビ</t>
    </rPh>
    <rPh sb="87" eb="91">
      <t>チュウオウカンシ</t>
    </rPh>
    <rPh sb="91" eb="95">
      <t>セイギョセツビ</t>
    </rPh>
    <rPh sb="100" eb="102">
      <t>レイワ</t>
    </rPh>
    <rPh sb="103" eb="104">
      <t>ネン</t>
    </rPh>
    <rPh sb="104" eb="105">
      <t>ド</t>
    </rPh>
    <rPh sb="107" eb="111">
      <t>コウシンコウジ</t>
    </rPh>
    <rPh sb="112" eb="114">
      <t>ジッシ</t>
    </rPh>
    <rPh sb="121" eb="123">
      <t>カンロ</t>
    </rPh>
    <rPh sb="129" eb="135">
      <t>ホウテイタイヨウネンスウ</t>
    </rPh>
    <rPh sb="136" eb="137">
      <t>タッ</t>
    </rPh>
    <rPh sb="144" eb="146">
      <t>コウシン</t>
    </rPh>
    <rPh sb="147" eb="148">
      <t>オコナ</t>
    </rPh>
    <phoneticPr fontId="4"/>
  </si>
  <si>
    <t>経営状況は、累積欠損金はなく、経常収支比率も100％を超え、黒字経営を維持している。料金回収率も100％を超え、経営に必要な経費を料金で賄うことができる健全な経営状況であるといえる。流動比率も100％以上で短期的債務に対する支払は確保できている。しかしながら、給水原価は類似団体の平均値を上回っており、更なる経費節減を図っていく必要がある。施設利用率は類似団体の平均値より高く施設の規模としては概ね適切な規模であるといえる。</t>
    <rPh sb="0" eb="4">
      <t>ケイエイジョウキョウ</t>
    </rPh>
    <rPh sb="6" eb="11">
      <t>ルイセキケッソンキン</t>
    </rPh>
    <rPh sb="15" eb="19">
      <t>ケイジョウシュウシ</t>
    </rPh>
    <rPh sb="19" eb="21">
      <t>ヒリツ</t>
    </rPh>
    <rPh sb="27" eb="28">
      <t>コ</t>
    </rPh>
    <rPh sb="30" eb="34">
      <t>クロジケイエイ</t>
    </rPh>
    <rPh sb="35" eb="37">
      <t>イジ</t>
    </rPh>
    <rPh sb="42" eb="47">
      <t>リョウキンカイシュウリツ</t>
    </rPh>
    <rPh sb="53" eb="54">
      <t>コ</t>
    </rPh>
    <rPh sb="56" eb="58">
      <t>ケイエイ</t>
    </rPh>
    <rPh sb="59" eb="61">
      <t>ヒツヨウ</t>
    </rPh>
    <rPh sb="62" eb="64">
      <t>ケイヒ</t>
    </rPh>
    <rPh sb="65" eb="67">
      <t>リョウキン</t>
    </rPh>
    <rPh sb="68" eb="69">
      <t>マカナ</t>
    </rPh>
    <rPh sb="76" eb="78">
      <t>ケンゼン</t>
    </rPh>
    <rPh sb="79" eb="83">
      <t>ケイエイジョウキョウ</t>
    </rPh>
    <rPh sb="91" eb="95">
      <t>リュウドウヒリツ</t>
    </rPh>
    <rPh sb="100" eb="102">
      <t>イジョウ</t>
    </rPh>
    <rPh sb="103" eb="108">
      <t>タンキテキサイム</t>
    </rPh>
    <rPh sb="109" eb="110">
      <t>タイ</t>
    </rPh>
    <rPh sb="112" eb="114">
      <t>シハライ</t>
    </rPh>
    <rPh sb="115" eb="117">
      <t>カクホ</t>
    </rPh>
    <rPh sb="130" eb="134">
      <t>キュウスイゲンカ</t>
    </rPh>
    <rPh sb="135" eb="139">
      <t>ルイジダンタイ</t>
    </rPh>
    <rPh sb="140" eb="143">
      <t>ヘイキンチ</t>
    </rPh>
    <rPh sb="144" eb="146">
      <t>ウワマワ</t>
    </rPh>
    <rPh sb="151" eb="152">
      <t>サラ</t>
    </rPh>
    <rPh sb="154" eb="156">
      <t>ケイヒ</t>
    </rPh>
    <rPh sb="156" eb="158">
      <t>セツゲン</t>
    </rPh>
    <rPh sb="159" eb="160">
      <t>ハカ</t>
    </rPh>
    <rPh sb="164" eb="166">
      <t>ヒツヨウ</t>
    </rPh>
    <rPh sb="170" eb="175">
      <t>シセツリヨウリツ</t>
    </rPh>
    <rPh sb="176" eb="180">
      <t>ルイジダンタイ</t>
    </rPh>
    <rPh sb="181" eb="184">
      <t>ヘイキンチ</t>
    </rPh>
    <rPh sb="186" eb="187">
      <t>タカ</t>
    </rPh>
    <rPh sb="188" eb="190">
      <t>シセツ</t>
    </rPh>
    <rPh sb="191" eb="193">
      <t>キボ</t>
    </rPh>
    <rPh sb="197" eb="198">
      <t>オオム</t>
    </rPh>
    <rPh sb="199" eb="201">
      <t>テキセツ</t>
    </rPh>
    <rPh sb="202" eb="204">
      <t>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</si>
</sst>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4-4AAB-ADD1-DB35BE4281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4714-4AAB-ADD1-DB35BE4281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89.05</c:v>
                </c:pt>
                <c:pt idx="1">
                  <c:v>89.01</c:v>
                </c:pt>
                <c:pt idx="2">
                  <c:v>89.66</c:v>
                </c:pt>
                <c:pt idx="3">
                  <c:v>90.05</c:v>
                </c:pt>
                <c:pt idx="4">
                  <c:v>88.53</c:v>
                </c:pt>
              </c:numCache>
            </c:numRef>
          </c:val>
          <c:extLst>
            <c:ext xmlns:c16="http://schemas.microsoft.com/office/drawing/2014/chart" uri="{C3380CC4-5D6E-409C-BE32-E72D297353CC}">
              <c16:uniqueId val="{00000000-8F86-4A9C-8E07-A30F9C3D50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8F86-4A9C-8E07-A30F9C3D50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EE-4B1A-9FEA-4C4392C7E9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40EE-4B1A-9FEA-4C4392C7E9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107.94</c:v>
                </c:pt>
                <c:pt idx="1">
                  <c:v>108.57</c:v>
                </c:pt>
                <c:pt idx="2">
                  <c:v>107.83</c:v>
                </c:pt>
                <c:pt idx="3">
                  <c:v>107.71</c:v>
                </c:pt>
                <c:pt idx="4">
                  <c:v>107.5</c:v>
                </c:pt>
              </c:numCache>
            </c:numRef>
          </c:val>
          <c:extLst>
            <c:ext xmlns:c16="http://schemas.microsoft.com/office/drawing/2014/chart" uri="{C3380CC4-5D6E-409C-BE32-E72D297353CC}">
              <c16:uniqueId val="{00000000-717B-4450-8B4C-FC7AAED7F6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717B-4450-8B4C-FC7AAED7F6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25.76</c:v>
                </c:pt>
                <c:pt idx="1">
                  <c:v>28.62</c:v>
                </c:pt>
                <c:pt idx="2">
                  <c:v>31.47</c:v>
                </c:pt>
                <c:pt idx="3">
                  <c:v>34.18</c:v>
                </c:pt>
                <c:pt idx="4">
                  <c:v>37.01</c:v>
                </c:pt>
              </c:numCache>
            </c:numRef>
          </c:val>
          <c:extLst>
            <c:ext xmlns:c16="http://schemas.microsoft.com/office/drawing/2014/chart" uri="{C3380CC4-5D6E-409C-BE32-E72D297353CC}">
              <c16:uniqueId val="{00000000-04F6-47CE-83E4-3579E1AB5E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04F6-47CE-83E4-3579E1AB5E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A-422C-B763-C1C9B892A1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5F1A-422C-B763-C1C9B892A1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AE-4E86-A9F3-CCA2EAA48F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1BAE-4E86-A9F3-CCA2EAA48F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1414.33</c:v>
                </c:pt>
                <c:pt idx="1">
                  <c:v>1541.53</c:v>
                </c:pt>
                <c:pt idx="2">
                  <c:v>1598.24</c:v>
                </c:pt>
                <c:pt idx="3">
                  <c:v>1679.03</c:v>
                </c:pt>
                <c:pt idx="4">
                  <c:v>1639.31</c:v>
                </c:pt>
              </c:numCache>
            </c:numRef>
          </c:val>
          <c:extLst>
            <c:ext xmlns:c16="http://schemas.microsoft.com/office/drawing/2014/chart" uri="{C3380CC4-5D6E-409C-BE32-E72D297353CC}">
              <c16:uniqueId val="{00000000-069B-45C6-A2EB-365E1E9561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069B-45C6-A2EB-365E1E9561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311.92</c:v>
                </c:pt>
                <c:pt idx="1">
                  <c:v>291.98</c:v>
                </c:pt>
                <c:pt idx="2">
                  <c:v>271.58</c:v>
                </c:pt>
                <c:pt idx="3">
                  <c:v>250.03</c:v>
                </c:pt>
                <c:pt idx="4">
                  <c:v>229.37</c:v>
                </c:pt>
              </c:numCache>
            </c:numRef>
          </c:val>
          <c:extLst>
            <c:ext xmlns:c16="http://schemas.microsoft.com/office/drawing/2014/chart" uri="{C3380CC4-5D6E-409C-BE32-E72D297353CC}">
              <c16:uniqueId val="{00000000-E4FF-4127-AD5E-9526C39FDE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E4FF-4127-AD5E-9526C39FDE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111.84</c:v>
                </c:pt>
                <c:pt idx="1">
                  <c:v>113.04</c:v>
                </c:pt>
                <c:pt idx="2">
                  <c:v>111.37</c:v>
                </c:pt>
                <c:pt idx="3">
                  <c:v>110.58</c:v>
                </c:pt>
                <c:pt idx="4">
                  <c:v>110.95</c:v>
                </c:pt>
              </c:numCache>
            </c:numRef>
          </c:val>
          <c:extLst>
            <c:ext xmlns:c16="http://schemas.microsoft.com/office/drawing/2014/chart" uri="{C3380CC4-5D6E-409C-BE32-E72D297353CC}">
              <c16:uniqueId val="{00000000-B99D-48C9-9AF5-C3405584DC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B99D-48C9-9AF5-C3405584DC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105.42</c:v>
                </c:pt>
                <c:pt idx="1">
                  <c:v>104.35</c:v>
                </c:pt>
                <c:pt idx="2">
                  <c:v>105.15</c:v>
                </c:pt>
                <c:pt idx="3">
                  <c:v>105.44</c:v>
                </c:pt>
                <c:pt idx="4">
                  <c:v>106.9</c:v>
                </c:pt>
              </c:numCache>
            </c:numRef>
          </c:val>
          <c:extLst>
            <c:ext xmlns:c16="http://schemas.microsoft.com/office/drawing/2014/chart" uri="{C3380CC4-5D6E-409C-BE32-E72D297353CC}">
              <c16:uniqueId val="{00000000-5413-4346-BBB3-CAFCB67B99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5413-4346-BBB3-CAFCB67B99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峡東地域広域水道企業団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91.83</v>
      </c>
      <c r="J10" s="53"/>
      <c r="K10" s="53"/>
      <c r="L10" s="53"/>
      <c r="M10" s="53"/>
      <c r="N10" s="53"/>
      <c r="O10" s="64"/>
      <c r="P10" s="54">
        <f>データ!$P$6</f>
        <v>46.21</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61519</v>
      </c>
      <c r="AM10" s="61"/>
      <c r="AN10" s="61"/>
      <c r="AO10" s="61"/>
      <c r="AP10" s="61"/>
      <c r="AQ10" s="61"/>
      <c r="AR10" s="61"/>
      <c r="AS10" s="61"/>
      <c r="AT10" s="52">
        <f>データ!$V$6</f>
        <v>755.8</v>
      </c>
      <c r="AU10" s="53"/>
      <c r="AV10" s="53"/>
      <c r="AW10" s="53"/>
      <c r="AX10" s="53"/>
      <c r="AY10" s="53"/>
      <c r="AZ10" s="53"/>
      <c r="BA10" s="53"/>
      <c r="BB10" s="54">
        <f>データ!$W$6</f>
        <v>81.400000000000006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HxDPPSsSdqVHREnCWiXWxUi9IjHc+Vuka3vJOURPunwR8LxoP4c4nO6TVMm5ckZo5DZuoGhbS5oA3e6qGzu8+w==" saltValue="B5qXjZbfvZvN+UWbddCA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199371</v>
      </c>
      <c r="D6" s="34">
        <f t="shared" si="3"/>
        <v>46</v>
      </c>
      <c r="E6" s="34">
        <f t="shared" si="3"/>
        <v>1</v>
      </c>
      <c r="F6" s="34">
        <f t="shared" si="3"/>
        <v>0</v>
      </c>
      <c r="G6" s="34">
        <f t="shared" si="3"/>
        <v>2</v>
      </c>
      <c r="H6" s="34" t="str">
        <f t="shared" si="3"/>
        <v>山梨県　峡東地域広域水道企業団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91.83</v>
      </c>
      <c r="P6" s="35">
        <f t="shared" si="3"/>
        <v>46.21</v>
      </c>
      <c r="Q6" s="35">
        <f t="shared" si="3"/>
        <v>0</v>
      </c>
      <c r="R6" s="35" t="str">
        <f t="shared" si="3"/>
        <v>-</v>
      </c>
      <c r="S6" s="35" t="str">
        <f t="shared" si="3"/>
        <v>-</v>
      </c>
      <c r="T6" s="35" t="str">
        <f t="shared" si="3"/>
        <v>-</v>
      </c>
      <c r="U6" s="35">
        <f t="shared" si="3"/>
        <v>61519</v>
      </c>
      <c r="V6" s="35">
        <f t="shared" si="3"/>
        <v>755.8</v>
      </c>
      <c r="W6" s="35">
        <f t="shared" si="3"/>
        <v>81.400000000000006</v>
      </c>
      <c r="X6" s="36">
        <f>IF(X7="",NA(),X7)</f>
        <v>107.94</v>
      </c>
      <c r="Y6" s="36">
        <f t="shared" ref="Y6:AG6" si="4">IF(Y7="",NA(),Y7)</f>
        <v>108.57</v>
      </c>
      <c r="Z6" s="36">
        <f t="shared" si="4"/>
        <v>107.83</v>
      </c>
      <c r="AA6" s="36">
        <f t="shared" si="4"/>
        <v>107.71</v>
      </c>
      <c r="AB6" s="36">
        <f t="shared" si="4"/>
        <v>107.5</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1414.33</v>
      </c>
      <c r="AU6" s="36">
        <f t="shared" ref="AU6:BC6" si="6">IF(AU7="",NA(),AU7)</f>
        <v>1541.53</v>
      </c>
      <c r="AV6" s="36">
        <f t="shared" si="6"/>
        <v>1598.24</v>
      </c>
      <c r="AW6" s="36">
        <f t="shared" si="6"/>
        <v>1679.03</v>
      </c>
      <c r="AX6" s="36">
        <f t="shared" si="6"/>
        <v>1639.31</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311.92</v>
      </c>
      <c r="BF6" s="36">
        <f t="shared" ref="BF6:BN6" si="7">IF(BF7="",NA(),BF7)</f>
        <v>291.98</v>
      </c>
      <c r="BG6" s="36">
        <f t="shared" si="7"/>
        <v>271.58</v>
      </c>
      <c r="BH6" s="36">
        <f t="shared" si="7"/>
        <v>250.03</v>
      </c>
      <c r="BI6" s="36">
        <f t="shared" si="7"/>
        <v>229.37</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111.84</v>
      </c>
      <c r="BQ6" s="36">
        <f t="shared" ref="BQ6:BY6" si="8">IF(BQ7="",NA(),BQ7)</f>
        <v>113.04</v>
      </c>
      <c r="BR6" s="36">
        <f t="shared" si="8"/>
        <v>111.37</v>
      </c>
      <c r="BS6" s="36">
        <f t="shared" si="8"/>
        <v>110.58</v>
      </c>
      <c r="BT6" s="36">
        <f t="shared" si="8"/>
        <v>110.95</v>
      </c>
      <c r="BU6" s="36">
        <f t="shared" si="8"/>
        <v>113.88</v>
      </c>
      <c r="BV6" s="36">
        <f t="shared" si="8"/>
        <v>114.14</v>
      </c>
      <c r="BW6" s="36">
        <f t="shared" si="8"/>
        <v>112.83</v>
      </c>
      <c r="BX6" s="36">
        <f t="shared" si="8"/>
        <v>112.84</v>
      </c>
      <c r="BY6" s="36">
        <f t="shared" si="8"/>
        <v>110.77</v>
      </c>
      <c r="BZ6" s="35" t="str">
        <f>IF(BZ7="","",IF(BZ7="-","【-】","【"&amp;SUBSTITUTE(TEXT(BZ7,"#,##0.00"),"-","△")&amp;"】"))</f>
        <v>【110.77】</v>
      </c>
      <c r="CA6" s="36">
        <f>IF(CA7="",NA(),CA7)</f>
        <v>105.42</v>
      </c>
      <c r="CB6" s="36">
        <f t="shared" ref="CB6:CJ6" si="9">IF(CB7="",NA(),CB7)</f>
        <v>104.35</v>
      </c>
      <c r="CC6" s="36">
        <f t="shared" si="9"/>
        <v>105.15</v>
      </c>
      <c r="CD6" s="36">
        <f t="shared" si="9"/>
        <v>105.44</v>
      </c>
      <c r="CE6" s="36">
        <f t="shared" si="9"/>
        <v>106.9</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89.05</v>
      </c>
      <c r="CM6" s="36">
        <f t="shared" ref="CM6:CU6" si="10">IF(CM7="",NA(),CM7)</f>
        <v>89.01</v>
      </c>
      <c r="CN6" s="36">
        <f t="shared" si="10"/>
        <v>89.66</v>
      </c>
      <c r="CO6" s="36">
        <f t="shared" si="10"/>
        <v>90.05</v>
      </c>
      <c r="CP6" s="36">
        <f t="shared" si="10"/>
        <v>88.53</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25.76</v>
      </c>
      <c r="DI6" s="36">
        <f t="shared" ref="DI6:DQ6" si="12">IF(DI7="",NA(),DI7)</f>
        <v>28.62</v>
      </c>
      <c r="DJ6" s="36">
        <f t="shared" si="12"/>
        <v>31.47</v>
      </c>
      <c r="DK6" s="36">
        <f t="shared" si="12"/>
        <v>34.18</v>
      </c>
      <c r="DL6" s="36">
        <f t="shared" si="12"/>
        <v>37.01</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199371</v>
      </c>
      <c r="D7" s="38">
        <v>46</v>
      </c>
      <c r="E7" s="38">
        <v>1</v>
      </c>
      <c r="F7" s="38">
        <v>0</v>
      </c>
      <c r="G7" s="38">
        <v>2</v>
      </c>
      <c r="H7" s="38" t="s">
        <v>93</v>
      </c>
      <c r="I7" s="38" t="s">
        <v>94</v>
      </c>
      <c r="J7" s="38" t="s">
        <v>95</v>
      </c>
      <c r="K7" s="38" t="s">
        <v>96</v>
      </c>
      <c r="L7" s="38" t="s">
        <v>97</v>
      </c>
      <c r="M7" s="38" t="s">
        <v>98</v>
      </c>
      <c r="N7" s="39" t="s">
        <v>99</v>
      </c>
      <c r="O7" s="39">
        <v>91.83</v>
      </c>
      <c r="P7" s="39">
        <v>46.21</v>
      </c>
      <c r="Q7" s="39">
        <v>0</v>
      </c>
      <c r="R7" s="39" t="s">
        <v>99</v>
      </c>
      <c r="S7" s="39" t="s">
        <v>99</v>
      </c>
      <c r="T7" s="39" t="s">
        <v>99</v>
      </c>
      <c r="U7" s="39">
        <v>61519</v>
      </c>
      <c r="V7" s="39">
        <v>755.8</v>
      </c>
      <c r="W7" s="39">
        <v>81.400000000000006</v>
      </c>
      <c r="X7" s="39">
        <v>107.94</v>
      </c>
      <c r="Y7" s="39">
        <v>108.57</v>
      </c>
      <c r="Z7" s="39">
        <v>107.83</v>
      </c>
      <c r="AA7" s="39">
        <v>107.71</v>
      </c>
      <c r="AB7" s="39">
        <v>107.5</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1414.33</v>
      </c>
      <c r="AU7" s="39">
        <v>1541.53</v>
      </c>
      <c r="AV7" s="39">
        <v>1598.24</v>
      </c>
      <c r="AW7" s="39">
        <v>1679.03</v>
      </c>
      <c r="AX7" s="39">
        <v>1639.31</v>
      </c>
      <c r="AY7" s="39">
        <v>224.41</v>
      </c>
      <c r="AZ7" s="39">
        <v>243.44</v>
      </c>
      <c r="BA7" s="39">
        <v>258.49</v>
      </c>
      <c r="BB7" s="39">
        <v>271.10000000000002</v>
      </c>
      <c r="BC7" s="39">
        <v>284.45</v>
      </c>
      <c r="BD7" s="39">
        <v>284.45</v>
      </c>
      <c r="BE7" s="39">
        <v>311.92</v>
      </c>
      <c r="BF7" s="39">
        <v>291.98</v>
      </c>
      <c r="BG7" s="39">
        <v>271.58</v>
      </c>
      <c r="BH7" s="39">
        <v>250.03</v>
      </c>
      <c r="BI7" s="39">
        <v>229.37</v>
      </c>
      <c r="BJ7" s="39">
        <v>320.31</v>
      </c>
      <c r="BK7" s="39">
        <v>303.26</v>
      </c>
      <c r="BL7" s="39">
        <v>290.31</v>
      </c>
      <c r="BM7" s="39">
        <v>272.95999999999998</v>
      </c>
      <c r="BN7" s="39">
        <v>260.95999999999998</v>
      </c>
      <c r="BO7" s="39">
        <v>260.95999999999998</v>
      </c>
      <c r="BP7" s="39">
        <v>111.84</v>
      </c>
      <c r="BQ7" s="39">
        <v>113.04</v>
      </c>
      <c r="BR7" s="39">
        <v>111.37</v>
      </c>
      <c r="BS7" s="39">
        <v>110.58</v>
      </c>
      <c r="BT7" s="39">
        <v>110.95</v>
      </c>
      <c r="BU7" s="39">
        <v>113.88</v>
      </c>
      <c r="BV7" s="39">
        <v>114.14</v>
      </c>
      <c r="BW7" s="39">
        <v>112.83</v>
      </c>
      <c r="BX7" s="39">
        <v>112.84</v>
      </c>
      <c r="BY7" s="39">
        <v>110.77</v>
      </c>
      <c r="BZ7" s="39">
        <v>110.77</v>
      </c>
      <c r="CA7" s="39">
        <v>105.42</v>
      </c>
      <c r="CB7" s="39">
        <v>104.35</v>
      </c>
      <c r="CC7" s="39">
        <v>105.15</v>
      </c>
      <c r="CD7" s="39">
        <v>105.44</v>
      </c>
      <c r="CE7" s="39">
        <v>106.9</v>
      </c>
      <c r="CF7" s="39">
        <v>74.02</v>
      </c>
      <c r="CG7" s="39">
        <v>73.03</v>
      </c>
      <c r="CH7" s="39">
        <v>73.86</v>
      </c>
      <c r="CI7" s="39">
        <v>73.849999999999994</v>
      </c>
      <c r="CJ7" s="39">
        <v>73.180000000000007</v>
      </c>
      <c r="CK7" s="39">
        <v>73.180000000000007</v>
      </c>
      <c r="CL7" s="39">
        <v>89.05</v>
      </c>
      <c r="CM7" s="39">
        <v>89.01</v>
      </c>
      <c r="CN7" s="39">
        <v>89.66</v>
      </c>
      <c r="CO7" s="39">
        <v>90.05</v>
      </c>
      <c r="CP7" s="39">
        <v>88.53</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25.76</v>
      </c>
      <c r="DI7" s="39">
        <v>28.62</v>
      </c>
      <c r="DJ7" s="39">
        <v>31.47</v>
      </c>
      <c r="DK7" s="39">
        <v>34.18</v>
      </c>
      <c r="DL7" s="39">
        <v>37.01</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2022-01-07T05:32:52Z</cp:lastPrinted>
  <dcterms:created xsi:type="dcterms:W3CDTF">2021-12-03T06:49:24Z</dcterms:created>
  <dcterms:modified xsi:type="dcterms:W3CDTF">2022-02-21T05:55:21Z</dcterms:modified>
  <cp:category/>
</cp:coreProperties>
</file>