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3決算統計（公営企業）\12 ★経営比較分析表★\02　R2決算分\06 ■県HP公表■ R4.2.28\010 上水道\"/>
    </mc:Choice>
  </mc:AlternateContent>
  <workbookProtection workbookAlgorithmName="SHA-512" workbookHashValue="oIqrGX1l9/404B4bSyv2I8QGIAgt7G/dzu50XyZ0VmydQ5yfjqWTxXAObcoSt8gKRgw5jzDMZgzyVbJwssPvng==" workbookSaltValue="d714jnvS4Z5Kq4DNfBokgw==" workbookSpinCount="100000" lockStructure="1"/>
  <bookViews>
    <workbookView xWindow="0" yWindow="0" windowWidth="20400" windowHeight="762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<sst xmlns="http://schemas.openxmlformats.org/spreadsheetml/2006/main" count="231" uniqueCount="114">
  <si>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</si>
  <si>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</si>
  <si>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</si>
  <si>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</si>
  <si>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</si>
  <si>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</si>
  <si>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</si>
  <si>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</si>
  <si>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</si>
  <si>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</si>
  <si>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</si>
  <si>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</si>
  <si>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</si>
  <si>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</si>
  <si>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</si>
  <si>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</si>
  <si>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</si>
  <si>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</si>
  <si>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</si>
  <si>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</si>
  <si>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</si>
  <si>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</si>
  <si>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</si>
  <si>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</si>
  <si>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</si>
  <si>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</si>
  <si>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</si>
  <si>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</si>
  <si>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</si>
  <si>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</si>
  <si>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</si>
  <si>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</si>
  <si>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</si>
  <si>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</si>
  <si>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</si>
  <si>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</si>
  <si>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</si>
  <si>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</si>
  <si>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</si>
  <si>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</si>
  <si>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</si>
  <si>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</si>
  <si>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</si>
  <si>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</si>
  <si>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</si>
  <si>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</si>
  <si>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</si>
  <si>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</si>
  <si>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</si>
  <si>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</si>
  <si>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</si>
  <si>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</si>
  <si>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</si>
  <si>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</si>
  <si>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</si>
  <si>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</si>
  <si>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</si>
  <si>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</si>
  <si>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</si>
  <si>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</si>
  <si>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</si>
  <si>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</si>
  <si>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</si>
  <si>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</si>
  <si>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</si>
  <si>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</si>
  <si>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</si>
  <si>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</si>
  <si>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</si>
  <si>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</si>
  <si>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</si>
  <si>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</si>
  <si>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</si>
  <si>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</si>
  <si>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</si>
  <si>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</si>
  <si>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</si>
  <si>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</si>
  <si>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</si>
  <si>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</si>
  <si>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</si>
  <si>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</si>
  <si>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</si>
  <si>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</si>
  <si>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</si>
  <si>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</si>
  <si>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</si>
  <si>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</si>
  <si>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</si>
  <si>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</si>
  <si>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</si>
  <si>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</si>
  <si>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</si>
  <si>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峡北地域広域水道企業団</t>
  </si>
  <si>
    <t>法適用</t>
  </si>
  <si>
    <t>水道事業</t>
  </si>
  <si>
    <t>用水供給事業</t>
  </si>
  <si>
    <t>B</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</si>
  <si>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</si>
  <si>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</si>
  <si>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</si>
  <si>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</si>
  <si>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</si>
  <si>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</si>
  <si>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</si>
  <si>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</si>
  <si>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</si>
  <si>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</si>
  <si>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</si>
  <si>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</si>
  <si>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</si>
  <si>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①有形固定資産減価償却率は、耐用年数に達した機械設備等の更新を計画に基づき行っており、類似団体平均値と比較すると低い数値となっているが、類似団体と同様に施設の老朽化は進んでいる。
②管路経年化率については、法定耐用年数（40年）に達していない状況であり、特別な事情（県道・市道の改良工事に伴う場合など。）に基づく場合の他は、管路の更新は行っていない。
③管路更新率については、令和元年度に上記の特別な事情による県道の改良工事・漏水復旧工事に伴い管路更新を行ったが、本年度は行っていない。</t>
    <rPh sb="1" eb="3">
      <t>ユウケイ</t>
    </rPh>
    <rPh sb="3" eb="5">
      <t>コテイ</t>
    </rPh>
    <rPh sb="5" eb="7">
      <t>シサン</t>
    </rPh>
    <rPh sb="7" eb="9">
      <t>ゲンカ</t>
    </rPh>
    <rPh sb="9" eb="11">
      <t>ショウキャク</t>
    </rPh>
    <rPh sb="11" eb="12">
      <t>リツ</t>
    </rPh>
    <rPh sb="14" eb="16">
      <t>タイヨウ</t>
    </rPh>
    <rPh sb="16" eb="18">
      <t>ネンスウ</t>
    </rPh>
    <rPh sb="19" eb="20">
      <t>タッ</t>
    </rPh>
    <rPh sb="22" eb="24">
      <t>キカイ</t>
    </rPh>
    <rPh sb="24" eb="26">
      <t>セツビ</t>
    </rPh>
    <rPh sb="26" eb="27">
      <t>トウ</t>
    </rPh>
    <rPh sb="28" eb="30">
      <t>コウシン</t>
    </rPh>
    <rPh sb="31" eb="33">
      <t>ケイカク</t>
    </rPh>
    <rPh sb="34" eb="35">
      <t>モト</t>
    </rPh>
    <rPh sb="37" eb="38">
      <t>オコナ</t>
    </rPh>
    <rPh sb="43" eb="50">
      <t>ルイジダンタイヘイキンチ</t>
    </rPh>
    <rPh sb="51" eb="53">
      <t>ヒカク</t>
    </rPh>
    <rPh sb="56" eb="57">
      <t>ヒク</t>
    </rPh>
    <rPh sb="58" eb="60">
      <t>スウチ</t>
    </rPh>
    <rPh sb="68" eb="70">
      <t>ルイジ</t>
    </rPh>
    <rPh sb="70" eb="72">
      <t>ダンタイ</t>
    </rPh>
    <rPh sb="73" eb="75">
      <t>ドウヨウ</t>
    </rPh>
    <rPh sb="76" eb="78">
      <t>シセツ</t>
    </rPh>
    <rPh sb="79" eb="82">
      <t>ロウキュウカ</t>
    </rPh>
    <rPh sb="83" eb="84">
      <t>スス</t>
    </rPh>
    <rPh sb="93" eb="96">
      <t>ケイネンカ</t>
    </rPh>
    <rPh sb="96" eb="97">
      <t>リツ</t>
    </rPh>
    <rPh sb="153" eb="154">
      <t>モト</t>
    </rPh>
    <rPh sb="156" eb="158">
      <t>バアイ</t>
    </rPh>
    <rPh sb="159" eb="160">
      <t>ホカ</t>
    </rPh>
    <rPh sb="162" eb="164">
      <t>カンロ</t>
    </rPh>
    <rPh sb="165" eb="167">
      <t>コウシン</t>
    </rPh>
    <rPh sb="168" eb="169">
      <t>オコナ</t>
    </rPh>
    <rPh sb="177" eb="179">
      <t>カンロ</t>
    </rPh>
    <rPh sb="179" eb="181">
      <t>コウシン</t>
    </rPh>
    <rPh sb="181" eb="182">
      <t>リツ</t>
    </rPh>
    <rPh sb="194" eb="196">
      <t>ジョウキ</t>
    </rPh>
    <rPh sb="197" eb="199">
      <t>トクベツ</t>
    </rPh>
    <rPh sb="200" eb="202">
      <t>ジジョウ</t>
    </rPh>
    <rPh sb="205" eb="207">
      <t>ケンドウ</t>
    </rPh>
    <rPh sb="208" eb="210">
      <t>カイリョウ</t>
    </rPh>
    <rPh sb="210" eb="212">
      <t>コウジ</t>
    </rPh>
    <rPh sb="213" eb="215">
      <t>ロウスイ</t>
    </rPh>
    <rPh sb="215" eb="217">
      <t>フッキュウ</t>
    </rPh>
    <rPh sb="217" eb="219">
      <t>コウジ</t>
    </rPh>
    <rPh sb="220" eb="221">
      <t>トモナ</t>
    </rPh>
    <rPh sb="222" eb="224">
      <t>カンロ</t>
    </rPh>
    <rPh sb="224" eb="226">
      <t>コウシン</t>
    </rPh>
    <rPh sb="227" eb="228">
      <t>オコナ</t>
    </rPh>
    <rPh sb="232" eb="235">
      <t>ホンネンド</t>
    </rPh>
    <rPh sb="236" eb="237">
      <t>オコナ</t>
    </rPh>
    <phoneticPr fontId="4"/>
  </si>
  <si>
    <t>　現在のところ、各指標が示すとおり概ね健全な経営状態であるといえる。
　しかし、給水原価については、横ばいであるため、更なる費用の削減を検討していく必要がある。
　今後においても、計画的に更新事業を行っていく必要があることから、将来における大規模更新事業に備え、財源を確保していく必要がある。</t>
    <rPh sb="40" eb="42">
      <t>キュウスイ</t>
    </rPh>
    <rPh sb="42" eb="44">
      <t>ゲンカ</t>
    </rPh>
    <rPh sb="50" eb="51">
      <t>ヨコ</t>
    </rPh>
    <rPh sb="59" eb="60">
      <t>サラ</t>
    </rPh>
    <rPh sb="62" eb="64">
      <t>ヒヨウ</t>
    </rPh>
    <rPh sb="65" eb="67">
      <t>サクゲン</t>
    </rPh>
    <rPh sb="68" eb="70">
      <t>ケントウ</t>
    </rPh>
    <rPh sb="74" eb="76">
      <t>ヒツヨウ</t>
    </rPh>
    <rPh sb="82" eb="84">
      <t>コンゴ</t>
    </rPh>
    <rPh sb="90" eb="93">
      <t>ケイカクテキ</t>
    </rPh>
    <rPh sb="94" eb="96">
      <t>コウシン</t>
    </rPh>
    <rPh sb="96" eb="98">
      <t>ジギョウ</t>
    </rPh>
    <rPh sb="99" eb="100">
      <t>オコナ</t>
    </rPh>
    <rPh sb="104" eb="106">
      <t>ヒツヨウ</t>
    </rPh>
    <rPh sb="114" eb="116">
      <t>ショウライ</t>
    </rPh>
    <rPh sb="120" eb="123">
      <t>ダイキボ</t>
    </rPh>
    <rPh sb="123" eb="127">
      <t>コウシンジギョウ</t>
    </rPh>
    <rPh sb="128" eb="129">
      <t>ソナ</t>
    </rPh>
    <rPh sb="131" eb="133">
      <t>ザイゲン</t>
    </rPh>
    <rPh sb="134" eb="136">
      <t>カクホ</t>
    </rPh>
    <rPh sb="140" eb="142">
      <t>ヒツヨウ</t>
    </rPh>
    <phoneticPr fontId="4"/>
  </si>
  <si>
    <t>①経常収支比率は、過去5年間100％を大きく上回っており、かつ、②累積欠損金も発生していないことから、健全な経営であるといえる。　　　　　　　           ③流動比率は昨年度同様更新工事等の未払金が多かったため減少したが、高い水準を維持しており、短期的な債務に対して十分な支払能力を有している。　　　　　　　　      　　　　　　　　　　④企業債残高対給水収益比率は、新たな企業債の借入がないこともあり、類似団体平均値と同様に減少している。　　　　　　　　　　　　　　　　　　　　⑤料金回収率は、100％を上回っており、経営に必要な経費を料金で賄うことができる経営状況である。　　　　　　　　　　　　　　　　　　　　 ⑥給水原価は、類似団体平均値を上回っている状態が続いており、健全な経営を維持していくためにも、更なる経費の削減の検討が必要である。　　　⑦施設利用率は、類似団体平均値と比較しても高い数値を維持しており、施設の規模については概ね適正である。　　　　　　　　　　　　　　　　　　　　⑧有収率は100％である。</t>
    <rPh sb="1" eb="3">
      <t>ケイジョウ</t>
    </rPh>
    <rPh sb="3" eb="5">
      <t>シュウシ</t>
    </rPh>
    <rPh sb="5" eb="7">
      <t>ヒリツ</t>
    </rPh>
    <rPh sb="9" eb="11">
      <t>カコ</t>
    </rPh>
    <rPh sb="12" eb="14">
      <t>ネンカン</t>
    </rPh>
    <rPh sb="19" eb="20">
      <t>オオ</t>
    </rPh>
    <rPh sb="22" eb="24">
      <t>ウワマワ</t>
    </rPh>
    <rPh sb="33" eb="38">
      <t>ルイセキケッソンキン</t>
    </rPh>
    <rPh sb="39" eb="41">
      <t>ハッセイ</t>
    </rPh>
    <rPh sb="51" eb="53">
      <t>ケンゼン</t>
    </rPh>
    <rPh sb="54" eb="56">
      <t>ケイエイ</t>
    </rPh>
    <rPh sb="83" eb="85">
      <t>リュウドウ</t>
    </rPh>
    <rPh sb="85" eb="87">
      <t>ヒリツ</t>
    </rPh>
    <rPh sb="88" eb="90">
      <t>サクネン</t>
    </rPh>
    <rPh sb="90" eb="91">
      <t>ド</t>
    </rPh>
    <rPh sb="91" eb="93">
      <t>ドウヨウ</t>
    </rPh>
    <rPh sb="93" eb="95">
      <t>コウシン</t>
    </rPh>
    <rPh sb="95" eb="97">
      <t>コウジ</t>
    </rPh>
    <rPh sb="97" eb="98">
      <t>トウ</t>
    </rPh>
    <rPh sb="99" eb="101">
      <t>ミバライ</t>
    </rPh>
    <rPh sb="101" eb="102">
      <t>キン</t>
    </rPh>
    <rPh sb="103" eb="104">
      <t>オオ</t>
    </rPh>
    <rPh sb="109" eb="111">
      <t>ゲンショウ</t>
    </rPh>
    <rPh sb="115" eb="116">
      <t>タカ</t>
    </rPh>
    <rPh sb="117" eb="119">
      <t>スイジュン</t>
    </rPh>
    <rPh sb="120" eb="122">
      <t>イジ</t>
    </rPh>
    <rPh sb="127" eb="130">
      <t>タンキテキ</t>
    </rPh>
    <rPh sb="131" eb="133">
      <t>サイム</t>
    </rPh>
    <rPh sb="134" eb="135">
      <t>タイ</t>
    </rPh>
    <rPh sb="137" eb="139">
      <t>ジュウブン</t>
    </rPh>
    <rPh sb="140" eb="142">
      <t>シハライ</t>
    </rPh>
    <rPh sb="142" eb="144">
      <t>ノウリョク</t>
    </rPh>
    <rPh sb="145" eb="146">
      <t>ユウ</t>
    </rPh>
    <rPh sb="176" eb="179">
      <t>キギョウサイ</t>
    </rPh>
    <rPh sb="179" eb="181">
      <t>ザンダカ</t>
    </rPh>
    <rPh sb="181" eb="182">
      <t>タイ</t>
    </rPh>
    <rPh sb="182" eb="184">
      <t>キュウスイ</t>
    </rPh>
    <rPh sb="184" eb="186">
      <t>シュウエキ</t>
    </rPh>
    <rPh sb="186" eb="188">
      <t>ヒリツ</t>
    </rPh>
    <rPh sb="190" eb="191">
      <t>アラ</t>
    </rPh>
    <rPh sb="193" eb="196">
      <t>キギョウサイ</t>
    </rPh>
    <rPh sb="197" eb="199">
      <t>カリイレ</t>
    </rPh>
    <rPh sb="208" eb="210">
      <t>ルイジ</t>
    </rPh>
    <rPh sb="210" eb="212">
      <t>ダンタイ</t>
    </rPh>
    <rPh sb="212" eb="215">
      <t>ヘイキンチ</t>
    </rPh>
    <rPh sb="216" eb="218">
      <t>ドウヨウ</t>
    </rPh>
    <rPh sb="219" eb="221">
      <t>ゲンショウ</t>
    </rPh>
    <rPh sb="247" eb="252">
      <t>リョウキンカイシュウリツ</t>
    </rPh>
    <rPh sb="259" eb="261">
      <t>ウワマワ</t>
    </rPh>
    <rPh sb="266" eb="268">
      <t>ケイエイ</t>
    </rPh>
    <rPh sb="269" eb="271">
      <t>ヒツヨウ</t>
    </rPh>
    <rPh sb="272" eb="274">
      <t>ケイヒ</t>
    </rPh>
    <rPh sb="275" eb="277">
      <t>リョウキン</t>
    </rPh>
    <rPh sb="278" eb="279">
      <t>マカナ</t>
    </rPh>
    <rPh sb="286" eb="290">
      <t>ケイエイジョウキョウ</t>
    </rPh>
    <rPh sb="318" eb="320">
      <t>ゲンカ</t>
    </rPh>
    <rPh sb="322" eb="324">
      <t>ルイジ</t>
    </rPh>
    <rPh sb="324" eb="326">
      <t>ダンタイ</t>
    </rPh>
    <rPh sb="326" eb="329">
      <t>ヘイキンチ</t>
    </rPh>
    <rPh sb="330" eb="332">
      <t>ウワマワ</t>
    </rPh>
    <rPh sb="336" eb="338">
      <t>ジョウタイ</t>
    </rPh>
    <rPh sb="339" eb="340">
      <t>ツヅ</t>
    </rPh>
    <rPh sb="345" eb="347">
      <t>ケンゼン</t>
    </rPh>
    <rPh sb="348" eb="350">
      <t>ケイエイ</t>
    </rPh>
    <rPh sb="351" eb="353">
      <t>イジ</t>
    </rPh>
    <rPh sb="362" eb="363">
      <t>サラ</t>
    </rPh>
    <rPh sb="365" eb="367">
      <t>ケイヒ</t>
    </rPh>
    <rPh sb="368" eb="370">
      <t>サクゲン</t>
    </rPh>
    <rPh sb="371" eb="373">
      <t>ケントウ</t>
    </rPh>
    <rPh sb="374" eb="376">
      <t>ヒツヨウ</t>
    </rPh>
    <rPh sb="384" eb="386">
      <t>シセツ</t>
    </rPh>
    <rPh sb="391" eb="398">
      <t>ルイジダンタイヘイキンチ</t>
    </rPh>
    <rPh sb="399" eb="401">
      <t>ヒカク</t>
    </rPh>
    <rPh sb="404" eb="405">
      <t>タカ</t>
    </rPh>
    <rPh sb="406" eb="408">
      <t>スウチ</t>
    </rPh>
    <rPh sb="409" eb="411">
      <t>イジ</t>
    </rPh>
    <rPh sb="416" eb="418">
      <t>シセツ</t>
    </rPh>
    <rPh sb="419" eb="421">
      <t>キボ</t>
    </rPh>
    <rPh sb="426" eb="427">
      <t>オオム</t>
    </rPh>
    <rPh sb="428" eb="430">
      <t>テキセイ</t>
    </rPh>
    <rPh sb="455" eb="456">
      <t>ユウ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</si>
</sst>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formatCode="#,##0.00;&quot;△&quot;#,##0.00;&quot;-&quot;">
                  <c:v>0.09</c:v>
                </c:pt>
                <c:pt idx="4">
                  <c:v>0</c:v>
                </c:pt>
              </c:numCache>
            </c:numRef>
          </c:val>
          <c:extLst>
            <c:ext xmlns:c16="http://schemas.microsoft.com/office/drawing/2014/chart" uri="{C3380CC4-5D6E-409C-BE32-E72D297353CC}">
              <c16:uniqueId val="{00000000-390A-4AF1-8AE5-750A8E230D8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0.27</c:v>
                </c:pt>
                <c:pt idx="2">
                  <c:v>0.24</c:v>
                </c:pt>
                <c:pt idx="3">
                  <c:v>0.2</c:v>
                </c:pt>
                <c:pt idx="4">
                  <c:v>0.32</c:v>
                </c:pt>
              </c:numCache>
            </c:numRef>
          </c:val>
          <c:smooth val="0"/>
          <c:extLst>
            <c:ext xmlns:c16="http://schemas.microsoft.com/office/drawing/2014/chart" uri="{C3380CC4-5D6E-409C-BE32-E72D297353CC}">
              <c16:uniqueId val="{00000001-390A-4AF1-8AE5-750A8E230D8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78.290000000000006</c:v>
                </c:pt>
                <c:pt idx="1">
                  <c:v>77.42</c:v>
                </c:pt>
                <c:pt idx="2">
                  <c:v>74.45</c:v>
                </c:pt>
                <c:pt idx="3">
                  <c:v>73.83</c:v>
                </c:pt>
                <c:pt idx="4">
                  <c:v>76.430000000000007</c:v>
                </c:pt>
              </c:numCache>
            </c:numRef>
          </c:val>
          <c:extLst>
            <c:ext xmlns:c16="http://schemas.microsoft.com/office/drawing/2014/chart" uri="{C3380CC4-5D6E-409C-BE32-E72D297353CC}">
              <c16:uniqueId val="{00000000-C996-485E-AEBB-AD635ADB1A8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61.66</c:v>
                </c:pt>
                <c:pt idx="1">
                  <c:v>62.19</c:v>
                </c:pt>
                <c:pt idx="2">
                  <c:v>61.77</c:v>
                </c:pt>
                <c:pt idx="3">
                  <c:v>61.69</c:v>
                </c:pt>
                <c:pt idx="4">
                  <c:v>62.26</c:v>
                </c:pt>
              </c:numCache>
            </c:numRef>
          </c:val>
          <c:smooth val="0"/>
          <c:extLst>
            <c:ext xmlns:c16="http://schemas.microsoft.com/office/drawing/2014/chart" uri="{C3380CC4-5D6E-409C-BE32-E72D297353CC}">
              <c16:uniqueId val="{00000001-C996-485E-AEBB-AD635ADB1A8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0A4-45EF-B566-9DE7BD07457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100.05</c:v>
                </c:pt>
                <c:pt idx="2">
                  <c:v>100.08</c:v>
                </c:pt>
                <c:pt idx="3">
                  <c:v>100</c:v>
                </c:pt>
                <c:pt idx="4">
                  <c:v>100.16</c:v>
                </c:pt>
              </c:numCache>
            </c:numRef>
          </c:val>
          <c:smooth val="0"/>
          <c:extLst>
            <c:ext xmlns:c16="http://schemas.microsoft.com/office/drawing/2014/chart" uri="{C3380CC4-5D6E-409C-BE32-E72D297353CC}">
              <c16:uniqueId val="{00000001-60A4-45EF-B566-9DE7BD07457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118.64</c:v>
                </c:pt>
                <c:pt idx="1">
                  <c:v>120.38</c:v>
                </c:pt>
                <c:pt idx="2">
                  <c:v>115.07</c:v>
                </c:pt>
                <c:pt idx="3">
                  <c:v>122.04</c:v>
                </c:pt>
                <c:pt idx="4">
                  <c:v>129.68</c:v>
                </c:pt>
              </c:numCache>
            </c:numRef>
          </c:val>
          <c:extLst>
            <c:ext xmlns:c16="http://schemas.microsoft.com/office/drawing/2014/chart" uri="{C3380CC4-5D6E-409C-BE32-E72D297353CC}">
              <c16:uniqueId val="{00000000-4828-4AD9-85A9-51838693D3E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114.05</c:v>
                </c:pt>
                <c:pt idx="1">
                  <c:v>114.26</c:v>
                </c:pt>
                <c:pt idx="2">
                  <c:v>112.98</c:v>
                </c:pt>
                <c:pt idx="3">
                  <c:v>112.91</c:v>
                </c:pt>
                <c:pt idx="4">
                  <c:v>111.13</c:v>
                </c:pt>
              </c:numCache>
            </c:numRef>
          </c:val>
          <c:smooth val="0"/>
          <c:extLst>
            <c:ext xmlns:c16="http://schemas.microsoft.com/office/drawing/2014/chart" uri="{C3380CC4-5D6E-409C-BE32-E72D297353CC}">
              <c16:uniqueId val="{00000001-4828-4AD9-85A9-51838693D3E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40.659999999999997</c:v>
                </c:pt>
                <c:pt idx="1">
                  <c:v>42.3</c:v>
                </c:pt>
                <c:pt idx="2">
                  <c:v>44.03</c:v>
                </c:pt>
                <c:pt idx="3">
                  <c:v>44.8</c:v>
                </c:pt>
                <c:pt idx="4">
                  <c:v>45.7</c:v>
                </c:pt>
              </c:numCache>
            </c:numRef>
          </c:val>
          <c:extLst>
            <c:ext xmlns:c16="http://schemas.microsoft.com/office/drawing/2014/chart" uri="{C3380CC4-5D6E-409C-BE32-E72D297353CC}">
              <c16:uniqueId val="{00000000-4824-4AB0-8557-CA18758847B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53.56</c:v>
                </c:pt>
                <c:pt idx="1">
                  <c:v>54.73</c:v>
                </c:pt>
                <c:pt idx="2">
                  <c:v>55.77</c:v>
                </c:pt>
                <c:pt idx="3">
                  <c:v>56.48</c:v>
                </c:pt>
                <c:pt idx="4">
                  <c:v>57.5</c:v>
                </c:pt>
              </c:numCache>
            </c:numRef>
          </c:val>
          <c:smooth val="0"/>
          <c:extLst>
            <c:ext xmlns:c16="http://schemas.microsoft.com/office/drawing/2014/chart" uri="{C3380CC4-5D6E-409C-BE32-E72D297353CC}">
              <c16:uniqueId val="{00000001-4824-4AB0-8557-CA18758847B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60-41E7-B2A6-8FA3A64C90B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19.440000000000001</c:v>
                </c:pt>
                <c:pt idx="1">
                  <c:v>22.46</c:v>
                </c:pt>
                <c:pt idx="2">
                  <c:v>25.84</c:v>
                </c:pt>
                <c:pt idx="3">
                  <c:v>27.61</c:v>
                </c:pt>
                <c:pt idx="4">
                  <c:v>30.3</c:v>
                </c:pt>
              </c:numCache>
            </c:numRef>
          </c:val>
          <c:smooth val="0"/>
          <c:extLst>
            <c:ext xmlns:c16="http://schemas.microsoft.com/office/drawing/2014/chart" uri="{C3380CC4-5D6E-409C-BE32-E72D297353CC}">
              <c16:uniqueId val="{00000001-8D60-41E7-B2A6-8FA3A64C90B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362-4C2B-8878-2C1A0EB6068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12.65</c:v>
                </c:pt>
                <c:pt idx="1">
                  <c:v>10.58</c:v>
                </c:pt>
                <c:pt idx="2">
                  <c:v>10.49</c:v>
                </c:pt>
                <c:pt idx="3">
                  <c:v>9.92</c:v>
                </c:pt>
                <c:pt idx="4">
                  <c:v>12.29</c:v>
                </c:pt>
              </c:numCache>
            </c:numRef>
          </c:val>
          <c:smooth val="0"/>
          <c:extLst>
            <c:ext xmlns:c16="http://schemas.microsoft.com/office/drawing/2014/chart" uri="{C3380CC4-5D6E-409C-BE32-E72D297353CC}">
              <c16:uniqueId val="{00000001-8362-4C2B-8878-2C1A0EB6068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674.71</c:v>
                </c:pt>
                <c:pt idx="1">
                  <c:v>488.32</c:v>
                </c:pt>
                <c:pt idx="2">
                  <c:v>618.77</c:v>
                </c:pt>
                <c:pt idx="3">
                  <c:v>400.61</c:v>
                </c:pt>
                <c:pt idx="4">
                  <c:v>361.74</c:v>
                </c:pt>
              </c:numCache>
            </c:numRef>
          </c:val>
          <c:extLst>
            <c:ext xmlns:c16="http://schemas.microsoft.com/office/drawing/2014/chart" uri="{C3380CC4-5D6E-409C-BE32-E72D297353CC}">
              <c16:uniqueId val="{00000000-0328-454E-97CA-6F866F5A4CC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224.41</c:v>
                </c:pt>
                <c:pt idx="1">
                  <c:v>243.44</c:v>
                </c:pt>
                <c:pt idx="2">
                  <c:v>258.49</c:v>
                </c:pt>
                <c:pt idx="3">
                  <c:v>271.10000000000002</c:v>
                </c:pt>
                <c:pt idx="4">
                  <c:v>284.45</c:v>
                </c:pt>
              </c:numCache>
            </c:numRef>
          </c:val>
          <c:smooth val="0"/>
          <c:extLst>
            <c:ext xmlns:c16="http://schemas.microsoft.com/office/drawing/2014/chart" uri="{C3380CC4-5D6E-409C-BE32-E72D297353CC}">
              <c16:uniqueId val="{00000001-0328-454E-97CA-6F866F5A4CC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118.75</c:v>
                </c:pt>
                <c:pt idx="1">
                  <c:v>105.17</c:v>
                </c:pt>
                <c:pt idx="2">
                  <c:v>90.29</c:v>
                </c:pt>
                <c:pt idx="3">
                  <c:v>76.75</c:v>
                </c:pt>
                <c:pt idx="4">
                  <c:v>63.76</c:v>
                </c:pt>
              </c:numCache>
            </c:numRef>
          </c:val>
          <c:extLst>
            <c:ext xmlns:c16="http://schemas.microsoft.com/office/drawing/2014/chart" uri="{C3380CC4-5D6E-409C-BE32-E72D297353CC}">
              <c16:uniqueId val="{00000000-7AA3-4757-AF49-FC8CA5583EA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320.31</c:v>
                </c:pt>
                <c:pt idx="1">
                  <c:v>303.26</c:v>
                </c:pt>
                <c:pt idx="2">
                  <c:v>290.31</c:v>
                </c:pt>
                <c:pt idx="3">
                  <c:v>272.95999999999998</c:v>
                </c:pt>
                <c:pt idx="4">
                  <c:v>260.95999999999998</c:v>
                </c:pt>
              </c:numCache>
            </c:numRef>
          </c:val>
          <c:smooth val="0"/>
          <c:extLst>
            <c:ext xmlns:c16="http://schemas.microsoft.com/office/drawing/2014/chart" uri="{C3380CC4-5D6E-409C-BE32-E72D297353CC}">
              <c16:uniqueId val="{00000001-7AA3-4757-AF49-FC8CA5583EA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125.63</c:v>
                </c:pt>
                <c:pt idx="1">
                  <c:v>127.53</c:v>
                </c:pt>
                <c:pt idx="2">
                  <c:v>120.56</c:v>
                </c:pt>
                <c:pt idx="3">
                  <c:v>126.19</c:v>
                </c:pt>
                <c:pt idx="4">
                  <c:v>136.05000000000001</c:v>
                </c:pt>
              </c:numCache>
            </c:numRef>
          </c:val>
          <c:extLst>
            <c:ext xmlns:c16="http://schemas.microsoft.com/office/drawing/2014/chart" uri="{C3380CC4-5D6E-409C-BE32-E72D297353CC}">
              <c16:uniqueId val="{00000000-E249-4A3C-8403-5B974BBC580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113.88</c:v>
                </c:pt>
                <c:pt idx="1">
                  <c:v>114.14</c:v>
                </c:pt>
                <c:pt idx="2">
                  <c:v>112.83</c:v>
                </c:pt>
                <c:pt idx="3">
                  <c:v>112.84</c:v>
                </c:pt>
                <c:pt idx="4">
                  <c:v>110.77</c:v>
                </c:pt>
              </c:numCache>
            </c:numRef>
          </c:val>
          <c:smooth val="0"/>
          <c:extLst>
            <c:ext xmlns:c16="http://schemas.microsoft.com/office/drawing/2014/chart" uri="{C3380CC4-5D6E-409C-BE32-E72D297353CC}">
              <c16:uniqueId val="{00000001-E249-4A3C-8403-5B974BBC580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101.67</c:v>
                </c:pt>
                <c:pt idx="1">
                  <c:v>99.25</c:v>
                </c:pt>
                <c:pt idx="2">
                  <c:v>109.18</c:v>
                </c:pt>
                <c:pt idx="3">
                  <c:v>105.18</c:v>
                </c:pt>
                <c:pt idx="4">
                  <c:v>94.25</c:v>
                </c:pt>
              </c:numCache>
            </c:numRef>
          </c:val>
          <c:extLst>
            <c:ext xmlns:c16="http://schemas.microsoft.com/office/drawing/2014/chart" uri="{C3380CC4-5D6E-409C-BE32-E72D297353CC}">
              <c16:uniqueId val="{00000000-EC98-4526-8F7C-18B92294C7B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74.02</c:v>
                </c:pt>
                <c:pt idx="1">
                  <c:v>73.03</c:v>
                </c:pt>
                <c:pt idx="2">
                  <c:v>73.86</c:v>
                </c:pt>
                <c:pt idx="3">
                  <c:v>73.849999999999994</c:v>
                </c:pt>
                <c:pt idx="4">
                  <c:v>73.180000000000007</c:v>
                </c:pt>
              </c:numCache>
            </c:numRef>
          </c:val>
          <c:smooth val="0"/>
          <c:extLst>
            <c:ext xmlns:c16="http://schemas.microsoft.com/office/drawing/2014/chart" uri="{C3380CC4-5D6E-409C-BE32-E72D297353CC}">
              <c16:uniqueId val="{00000001-EC98-4526-8F7C-18B92294C7B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【110.77】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【57.50】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E11" sqref="BE1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90" t="s">
        <v>0</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row>
    <row r="3" spans="1:78" ht="9.75" customHeight="1" x14ac:dyDescent="0.15">
      <c r="A3" s="2"/>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row>
    <row r="4" spans="1:78" ht="9.75" customHeight="1" x14ac:dyDescent="0.15">
      <c r="A4" s="2"/>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1" t="str">
        <f>データ!H6</f>
        <v>山梨県　峡北地域広域水道企業団</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2"/>
      <c r="AE6" s="92"/>
      <c r="AF6" s="92"/>
      <c r="AG6" s="92"/>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2" t="s">
        <v>1</v>
      </c>
      <c r="C7" s="83"/>
      <c r="D7" s="83"/>
      <c r="E7" s="83"/>
      <c r="F7" s="83"/>
      <c r="G7" s="83"/>
      <c r="H7" s="83"/>
      <c r="I7" s="82" t="s">
        <v>2</v>
      </c>
      <c r="J7" s="83"/>
      <c r="K7" s="83"/>
      <c r="L7" s="83"/>
      <c r="M7" s="83"/>
      <c r="N7" s="83"/>
      <c r="O7" s="84"/>
      <c r="P7" s="85" t="s">
        <v>3</v>
      </c>
      <c r="Q7" s="85"/>
      <c r="R7" s="85"/>
      <c r="S7" s="85"/>
      <c r="T7" s="85"/>
      <c r="U7" s="85"/>
      <c r="V7" s="85"/>
      <c r="W7" s="85" t="s">
        <v>4</v>
      </c>
      <c r="X7" s="85"/>
      <c r="Y7" s="85"/>
      <c r="Z7" s="85"/>
      <c r="AA7" s="85"/>
      <c r="AB7" s="85"/>
      <c r="AC7" s="85"/>
      <c r="AD7" s="85" t="s">
        <v>5</v>
      </c>
      <c r="AE7" s="85"/>
      <c r="AF7" s="85"/>
      <c r="AG7" s="85"/>
      <c r="AH7" s="85"/>
      <c r="AI7" s="85"/>
      <c r="AJ7" s="85"/>
      <c r="AK7" s="4"/>
      <c r="AL7" s="85" t="s">
        <v>6</v>
      </c>
      <c r="AM7" s="85"/>
      <c r="AN7" s="85"/>
      <c r="AO7" s="85"/>
      <c r="AP7" s="85"/>
      <c r="AQ7" s="85"/>
      <c r="AR7" s="85"/>
      <c r="AS7" s="85"/>
      <c r="AT7" s="82" t="s">
        <v>7</v>
      </c>
      <c r="AU7" s="83"/>
      <c r="AV7" s="83"/>
      <c r="AW7" s="83"/>
      <c r="AX7" s="83"/>
      <c r="AY7" s="83"/>
      <c r="AZ7" s="83"/>
      <c r="BA7" s="83"/>
      <c r="BB7" s="85" t="s">
        <v>8</v>
      </c>
      <c r="BC7" s="85"/>
      <c r="BD7" s="85"/>
      <c r="BE7" s="85"/>
      <c r="BF7" s="85"/>
      <c r="BG7" s="85"/>
      <c r="BH7" s="85"/>
      <c r="BI7" s="85"/>
      <c r="BJ7" s="3"/>
      <c r="BK7" s="3"/>
      <c r="BL7" s="5" t="s">
        <v>9</v>
      </c>
      <c r="BM7" s="6"/>
      <c r="BN7" s="6"/>
      <c r="BO7" s="6"/>
      <c r="BP7" s="6"/>
      <c r="BQ7" s="6"/>
      <c r="BR7" s="6"/>
      <c r="BS7" s="6"/>
      <c r="BT7" s="6"/>
      <c r="BU7" s="6"/>
      <c r="BV7" s="6"/>
      <c r="BW7" s="6"/>
      <c r="BX7" s="6"/>
      <c r="BY7" s="7"/>
    </row>
    <row r="8" spans="1:78" ht="18.75" customHeight="1" x14ac:dyDescent="0.15">
      <c r="A8" s="2"/>
      <c r="B8" s="86" t="str">
        <f>データ!$I$6</f>
        <v>法適用</v>
      </c>
      <c r="C8" s="87"/>
      <c r="D8" s="87"/>
      <c r="E8" s="87"/>
      <c r="F8" s="87"/>
      <c r="G8" s="87"/>
      <c r="H8" s="87"/>
      <c r="I8" s="86" t="str">
        <f>データ!$J$6</f>
        <v>水道事業</v>
      </c>
      <c r="J8" s="87"/>
      <c r="K8" s="87"/>
      <c r="L8" s="87"/>
      <c r="M8" s="87"/>
      <c r="N8" s="87"/>
      <c r="O8" s="88"/>
      <c r="P8" s="89" t="str">
        <f>データ!$K$6</f>
        <v>用水供給事業</v>
      </c>
      <c r="Q8" s="89"/>
      <c r="R8" s="89"/>
      <c r="S8" s="89"/>
      <c r="T8" s="89"/>
      <c r="U8" s="89"/>
      <c r="V8" s="89"/>
      <c r="W8" s="89" t="str">
        <f>データ!$L$6</f>
        <v>B</v>
      </c>
      <c r="X8" s="89"/>
      <c r="Y8" s="89"/>
      <c r="Z8" s="89"/>
      <c r="AA8" s="89"/>
      <c r="AB8" s="89"/>
      <c r="AC8" s="89"/>
      <c r="AD8" s="89" t="str">
        <f>データ!$M$6</f>
        <v>その他</v>
      </c>
      <c r="AE8" s="89"/>
      <c r="AF8" s="89"/>
      <c r="AG8" s="89"/>
      <c r="AH8" s="89"/>
      <c r="AI8" s="89"/>
      <c r="AJ8" s="89"/>
      <c r="AK8" s="4"/>
      <c r="AL8" s="77" t="str">
        <f>データ!$R$6</f>
        <v>-</v>
      </c>
      <c r="AM8" s="77"/>
      <c r="AN8" s="77"/>
      <c r="AO8" s="77"/>
      <c r="AP8" s="77"/>
      <c r="AQ8" s="77"/>
      <c r="AR8" s="77"/>
      <c r="AS8" s="77"/>
      <c r="AT8" s="73" t="str">
        <f>データ!$S$6</f>
        <v>-</v>
      </c>
      <c r="AU8" s="74"/>
      <c r="AV8" s="74"/>
      <c r="AW8" s="74"/>
      <c r="AX8" s="74"/>
      <c r="AY8" s="74"/>
      <c r="AZ8" s="74"/>
      <c r="BA8" s="74"/>
      <c r="BB8" s="76" t="str">
        <f>データ!$T$6</f>
        <v>-</v>
      </c>
      <c r="BC8" s="76"/>
      <c r="BD8" s="76"/>
      <c r="BE8" s="76"/>
      <c r="BF8" s="76"/>
      <c r="BG8" s="76"/>
      <c r="BH8" s="76"/>
      <c r="BI8" s="76"/>
      <c r="BJ8" s="3"/>
      <c r="BK8" s="3"/>
      <c r="BL8" s="80" t="s">
        <v>10</v>
      </c>
      <c r="BM8" s="81"/>
      <c r="BN8" s="8" t="s">
        <v>11</v>
      </c>
      <c r="BO8" s="9"/>
      <c r="BP8" s="9"/>
      <c r="BQ8" s="9"/>
      <c r="BR8" s="9"/>
      <c r="BS8" s="9"/>
      <c r="BT8" s="9"/>
      <c r="BU8" s="9"/>
      <c r="BV8" s="9"/>
      <c r="BW8" s="9"/>
      <c r="BX8" s="9"/>
      <c r="BY8" s="10"/>
    </row>
    <row r="9" spans="1:78" ht="18.75" customHeight="1" x14ac:dyDescent="0.15">
      <c r="A9" s="2"/>
      <c r="B9" s="82" t="s">
        <v>12</v>
      </c>
      <c r="C9" s="83"/>
      <c r="D9" s="83"/>
      <c r="E9" s="83"/>
      <c r="F9" s="83"/>
      <c r="G9" s="83"/>
      <c r="H9" s="83"/>
      <c r="I9" s="82" t="s">
        <v>13</v>
      </c>
      <c r="J9" s="83"/>
      <c r="K9" s="83"/>
      <c r="L9" s="83"/>
      <c r="M9" s="83"/>
      <c r="N9" s="83"/>
      <c r="O9" s="84"/>
      <c r="P9" s="85" t="s">
        <v>14</v>
      </c>
      <c r="Q9" s="85"/>
      <c r="R9" s="85"/>
      <c r="S9" s="85"/>
      <c r="T9" s="85"/>
      <c r="U9" s="85"/>
      <c r="V9" s="85"/>
      <c r="W9" s="85" t="s">
        <v>15</v>
      </c>
      <c r="X9" s="85"/>
      <c r="Y9" s="85"/>
      <c r="Z9" s="85"/>
      <c r="AA9" s="85"/>
      <c r="AB9" s="85"/>
      <c r="AC9" s="85"/>
      <c r="AD9" s="2"/>
      <c r="AE9" s="2"/>
      <c r="AF9" s="2"/>
      <c r="AG9" s="2"/>
      <c r="AH9" s="4"/>
      <c r="AI9" s="4"/>
      <c r="AJ9" s="4"/>
      <c r="AK9" s="4"/>
      <c r="AL9" s="85" t="s">
        <v>16</v>
      </c>
      <c r="AM9" s="85"/>
      <c r="AN9" s="85"/>
      <c r="AO9" s="85"/>
      <c r="AP9" s="85"/>
      <c r="AQ9" s="85"/>
      <c r="AR9" s="85"/>
      <c r="AS9" s="85"/>
      <c r="AT9" s="82" t="s">
        <v>17</v>
      </c>
      <c r="AU9" s="83"/>
      <c r="AV9" s="83"/>
      <c r="AW9" s="83"/>
      <c r="AX9" s="83"/>
      <c r="AY9" s="83"/>
      <c r="AZ9" s="83"/>
      <c r="BA9" s="83"/>
      <c r="BB9" s="85" t="s">
        <v>18</v>
      </c>
      <c r="BC9" s="85"/>
      <c r="BD9" s="85"/>
      <c r="BE9" s="85"/>
      <c r="BF9" s="85"/>
      <c r="BG9" s="85"/>
      <c r="BH9" s="85"/>
      <c r="BI9" s="85"/>
      <c r="BJ9" s="3"/>
      <c r="BK9" s="3"/>
      <c r="BL9" s="71" t="s">
        <v>19</v>
      </c>
      <c r="BM9" s="72"/>
      <c r="BN9" s="11" t="s">
        <v>20</v>
      </c>
      <c r="BO9" s="12"/>
      <c r="BP9" s="12"/>
      <c r="BQ9" s="12"/>
      <c r="BR9" s="12"/>
      <c r="BS9" s="12"/>
      <c r="BT9" s="12"/>
      <c r="BU9" s="12"/>
      <c r="BV9" s="12"/>
      <c r="BW9" s="12"/>
      <c r="BX9" s="12"/>
      <c r="BY9" s="13"/>
    </row>
    <row r="10" spans="1:78" ht="18.75" customHeight="1" x14ac:dyDescent="0.15">
      <c r="A10" s="2"/>
      <c r="B10" s="73" t="str">
        <f>データ!$N$6</f>
        <v>-</v>
      </c>
      <c r="C10" s="74"/>
      <c r="D10" s="74"/>
      <c r="E10" s="74"/>
      <c r="F10" s="74"/>
      <c r="G10" s="74"/>
      <c r="H10" s="74"/>
      <c r="I10" s="73">
        <f>データ!$O$6</f>
        <v>94.73</v>
      </c>
      <c r="J10" s="74"/>
      <c r="K10" s="74"/>
      <c r="L10" s="74"/>
      <c r="M10" s="74"/>
      <c r="N10" s="74"/>
      <c r="O10" s="75"/>
      <c r="P10" s="76">
        <f>データ!$P$6</f>
        <v>37.93</v>
      </c>
      <c r="Q10" s="76"/>
      <c r="R10" s="76"/>
      <c r="S10" s="76"/>
      <c r="T10" s="76"/>
      <c r="U10" s="76"/>
      <c r="V10" s="76"/>
      <c r="W10" s="77">
        <f>データ!$Q$6</f>
        <v>0</v>
      </c>
      <c r="X10" s="77"/>
      <c r="Y10" s="77"/>
      <c r="Z10" s="77"/>
      <c r="AA10" s="77"/>
      <c r="AB10" s="77"/>
      <c r="AC10" s="77"/>
      <c r="AD10" s="2"/>
      <c r="AE10" s="2"/>
      <c r="AF10" s="2"/>
      <c r="AG10" s="2"/>
      <c r="AH10" s="4"/>
      <c r="AI10" s="4"/>
      <c r="AJ10" s="4"/>
      <c r="AK10" s="4"/>
      <c r="AL10" s="77">
        <f>データ!$U$6</f>
        <v>57306</v>
      </c>
      <c r="AM10" s="77"/>
      <c r="AN10" s="77"/>
      <c r="AO10" s="77"/>
      <c r="AP10" s="77"/>
      <c r="AQ10" s="77"/>
      <c r="AR10" s="77"/>
      <c r="AS10" s="77"/>
      <c r="AT10" s="73">
        <f>データ!$V$6</f>
        <v>567.9</v>
      </c>
      <c r="AU10" s="74"/>
      <c r="AV10" s="74"/>
      <c r="AW10" s="74"/>
      <c r="AX10" s="74"/>
      <c r="AY10" s="74"/>
      <c r="AZ10" s="74"/>
      <c r="BA10" s="74"/>
      <c r="BB10" s="76">
        <f>データ!$W$6</f>
        <v>100.91</v>
      </c>
      <c r="BC10" s="76"/>
      <c r="BD10" s="76"/>
      <c r="BE10" s="76"/>
      <c r="BF10" s="76"/>
      <c r="BG10" s="76"/>
      <c r="BH10" s="76"/>
      <c r="BI10" s="76"/>
      <c r="BJ10" s="2"/>
      <c r="BK10" s="2"/>
      <c r="BL10" s="78" t="s">
        <v>21</v>
      </c>
      <c r="BM10" s="7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4"/>
      <c r="BM63" s="55"/>
      <c r="BN63" s="55"/>
      <c r="BO63" s="55"/>
      <c r="BP63" s="55"/>
      <c r="BQ63" s="55"/>
      <c r="BR63" s="55"/>
      <c r="BS63" s="55"/>
      <c r="BT63" s="55"/>
      <c r="BU63" s="55"/>
      <c r="BV63" s="55"/>
      <c r="BW63" s="55"/>
      <c r="BX63" s="55"/>
      <c r="BY63" s="55"/>
      <c r="BZ63" s="56"/>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【111.13】</v>
      </c>
      <c r="F85" s="27" t="str">
        <f>データ!AS6</f>
        <v>【12.29】</v>
      </c>
      <c r="G85" s="27" t="str">
        <f>データ!BD6</f>
        <v>【284.45】</v>
      </c>
      <c r="H85" s="27" t="str">
        <f>データ!BO6</f>
        <v>【260.96】</v>
      </c>
      <c r="I85" s="27" t="str">
        <f>データ!BZ6</f>
        <v>【110.77】</v>
      </c>
      <c r="J85" s="27" t="str">
        <f>データ!CK6</f>
        <v>【73.18】</v>
      </c>
      <c r="K85" s="27" t="str">
        <f>データ!CV6</f>
        <v>【62.26】</v>
      </c>
      <c r="L85" s="27" t="str">
        <f>データ!DG6</f>
        <v>【100.16】</v>
      </c>
      <c r="M85" s="27" t="str">
        <f>データ!DR6</f>
        <v>【57.50】</v>
      </c>
      <c r="N85" s="27" t="str">
        <f>データ!EC6</f>
        <v>【30.30】</v>
      </c>
      <c r="O85" s="27" t="str">
        <f>データ!EN6</f>
        <v>【0.32】</v>
      </c>
    </row>
  </sheetData>
  <sheetProtection algorithmName="SHA-512" hashValue="lUUDhrol5LNMAx5N3LzUyfSgjEGrTpNxlcDXvGhdzCHhBwI4DhsnEy1rpXaooOmkryGL31hDcZ5Ke3kAt9sXTA==" saltValue="cf+DolKxmIRKtG+kqV7h5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52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9" t="s">
        <v>53</v>
      </c>
      <c r="B4" s="31"/>
      <c r="C4" s="31"/>
      <c r="D4" s="31"/>
      <c r="E4" s="31"/>
      <c r="F4" s="31"/>
      <c r="G4" s="31"/>
      <c r="H4" s="97"/>
      <c r="I4" s="98"/>
      <c r="J4" s="98"/>
      <c r="K4" s="98"/>
      <c r="L4" s="98"/>
      <c r="M4" s="98"/>
      <c r="N4" s="98"/>
      <c r="O4" s="98"/>
      <c r="P4" s="98"/>
      <c r="Q4" s="98"/>
      <c r="R4" s="98"/>
      <c r="S4" s="98"/>
      <c r="T4" s="98"/>
      <c r="U4" s="98"/>
      <c r="V4" s="98"/>
      <c r="W4" s="99"/>
      <c r="X4" s="93" t="s">
        <v>54</v>
      </c>
      <c r="Y4" s="93"/>
      <c r="Z4" s="93"/>
      <c r="AA4" s="93"/>
      <c r="AB4" s="93"/>
      <c r="AC4" s="93"/>
      <c r="AD4" s="93"/>
      <c r="AE4" s="93"/>
      <c r="AF4" s="93"/>
      <c r="AG4" s="93"/>
      <c r="AH4" s="93"/>
      <c r="AI4" s="93" t="s">
        <v>55</v>
      </c>
      <c r="AJ4" s="93"/>
      <c r="AK4" s="93"/>
      <c r="AL4" s="93"/>
      <c r="AM4" s="93"/>
      <c r="AN4" s="93"/>
      <c r="AO4" s="93"/>
      <c r="AP4" s="93"/>
      <c r="AQ4" s="93"/>
      <c r="AR4" s="93"/>
      <c r="AS4" s="93"/>
      <c r="AT4" s="93" t="s">
        <v>56</v>
      </c>
      <c r="AU4" s="93"/>
      <c r="AV4" s="93"/>
      <c r="AW4" s="93"/>
      <c r="AX4" s="93"/>
      <c r="AY4" s="93"/>
      <c r="AZ4" s="93"/>
      <c r="BA4" s="93"/>
      <c r="BB4" s="93"/>
      <c r="BC4" s="93"/>
      <c r="BD4" s="93"/>
      <c r="BE4" s="93" t="s">
        <v>57</v>
      </c>
      <c r="BF4" s="93"/>
      <c r="BG4" s="93"/>
      <c r="BH4" s="93"/>
      <c r="BI4" s="93"/>
      <c r="BJ4" s="93"/>
      <c r="BK4" s="93"/>
      <c r="BL4" s="93"/>
      <c r="BM4" s="93"/>
      <c r="BN4" s="93"/>
      <c r="BO4" s="93"/>
      <c r="BP4" s="93" t="s">
        <v>58</v>
      </c>
      <c r="BQ4" s="93"/>
      <c r="BR4" s="93"/>
      <c r="BS4" s="93"/>
      <c r="BT4" s="93"/>
      <c r="BU4" s="93"/>
      <c r="BV4" s="93"/>
      <c r="BW4" s="93"/>
      <c r="BX4" s="93"/>
      <c r="BY4" s="93"/>
      <c r="BZ4" s="93"/>
      <c r="CA4" s="93" t="s">
        <v>59</v>
      </c>
      <c r="CB4" s="93"/>
      <c r="CC4" s="93"/>
      <c r="CD4" s="93"/>
      <c r="CE4" s="93"/>
      <c r="CF4" s="93"/>
      <c r="CG4" s="93"/>
      <c r="CH4" s="93"/>
      <c r="CI4" s="93"/>
      <c r="CJ4" s="93"/>
      <c r="CK4" s="93"/>
      <c r="CL4" s="93" t="s">
        <v>60</v>
      </c>
      <c r="CM4" s="93"/>
      <c r="CN4" s="93"/>
      <c r="CO4" s="93"/>
      <c r="CP4" s="93"/>
      <c r="CQ4" s="93"/>
      <c r="CR4" s="93"/>
      <c r="CS4" s="93"/>
      <c r="CT4" s="93"/>
      <c r="CU4" s="93"/>
      <c r="CV4" s="93"/>
      <c r="CW4" s="93" t="s">
        <v>61</v>
      </c>
      <c r="CX4" s="93"/>
      <c r="CY4" s="93"/>
      <c r="CZ4" s="93"/>
      <c r="DA4" s="93"/>
      <c r="DB4" s="93"/>
      <c r="DC4" s="93"/>
      <c r="DD4" s="93"/>
      <c r="DE4" s="93"/>
      <c r="DF4" s="93"/>
      <c r="DG4" s="93"/>
      <c r="DH4" s="93" t="s">
        <v>62</v>
      </c>
      <c r="DI4" s="93"/>
      <c r="DJ4" s="93"/>
      <c r="DK4" s="93"/>
      <c r="DL4" s="93"/>
      <c r="DM4" s="93"/>
      <c r="DN4" s="93"/>
      <c r="DO4" s="93"/>
      <c r="DP4" s="93"/>
      <c r="DQ4" s="93"/>
      <c r="DR4" s="93"/>
      <c r="DS4" s="93" t="s">
        <v>63</v>
      </c>
      <c r="DT4" s="93"/>
      <c r="DU4" s="93"/>
      <c r="DV4" s="93"/>
      <c r="DW4" s="93"/>
      <c r="DX4" s="93"/>
      <c r="DY4" s="93"/>
      <c r="DZ4" s="93"/>
      <c r="EA4" s="93"/>
      <c r="EB4" s="93"/>
      <c r="EC4" s="93"/>
      <c r="ED4" s="93" t="s">
        <v>64</v>
      </c>
      <c r="EE4" s="93"/>
      <c r="EF4" s="93"/>
      <c r="EG4" s="93"/>
      <c r="EH4" s="93"/>
      <c r="EI4" s="93"/>
      <c r="EJ4" s="93"/>
      <c r="EK4" s="93"/>
      <c r="EL4" s="93"/>
      <c r="EM4" s="93"/>
      <c r="EN4" s="93"/>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199290</v>
      </c>
      <c r="D6" s="34">
        <f t="shared" si="3"/>
        <v>46</v>
      </c>
      <c r="E6" s="34">
        <f t="shared" si="3"/>
        <v>1</v>
      </c>
      <c r="F6" s="34">
        <f t="shared" si="3"/>
        <v>0</v>
      </c>
      <c r="G6" s="34">
        <f t="shared" si="3"/>
        <v>2</v>
      </c>
      <c r="H6" s="34" t="str">
        <f t="shared" si="3"/>
        <v>山梨県　峡北地域広域水道企業団</v>
      </c>
      <c r="I6" s="34" t="str">
        <f t="shared" si="3"/>
        <v>法適用</v>
      </c>
      <c r="J6" s="34" t="str">
        <f t="shared" si="3"/>
        <v>水道事業</v>
      </c>
      <c r="K6" s="34" t="str">
        <f t="shared" si="3"/>
        <v>用水供給事業</v>
      </c>
      <c r="L6" s="34" t="str">
        <f t="shared" si="3"/>
        <v>B</v>
      </c>
      <c r="M6" s="34" t="str">
        <f t="shared" si="3"/>
        <v>その他</v>
      </c>
      <c r="N6" s="35" t="str">
        <f t="shared" si="3"/>
        <v>-</v>
      </c>
      <c r="O6" s="35">
        <f t="shared" si="3"/>
        <v>94.73</v>
      </c>
      <c r="P6" s="35">
        <f t="shared" si="3"/>
        <v>37.93</v>
      </c>
      <c r="Q6" s="35">
        <f t="shared" si="3"/>
        <v>0</v>
      </c>
      <c r="R6" s="35" t="str">
        <f t="shared" si="3"/>
        <v>-</v>
      </c>
      <c r="S6" s="35" t="str">
        <f t="shared" si="3"/>
        <v>-</v>
      </c>
      <c r="T6" s="35" t="str">
        <f t="shared" si="3"/>
        <v>-</v>
      </c>
      <c r="U6" s="35">
        <f t="shared" si="3"/>
        <v>57306</v>
      </c>
      <c r="V6" s="35">
        <f t="shared" si="3"/>
        <v>567.9</v>
      </c>
      <c r="W6" s="35">
        <f t="shared" si="3"/>
        <v>100.91</v>
      </c>
      <c r="X6" s="36">
        <f>IF(X7="",NA(),X7)</f>
        <v>118.64</v>
      </c>
      <c r="Y6" s="36">
        <f t="shared" ref="Y6:AG6" si="4">IF(Y7="",NA(),Y7)</f>
        <v>120.38</v>
      </c>
      <c r="Z6" s="36">
        <f t="shared" si="4"/>
        <v>115.07</v>
      </c>
      <c r="AA6" s="36">
        <f t="shared" si="4"/>
        <v>122.04</v>
      </c>
      <c r="AB6" s="36">
        <f t="shared" si="4"/>
        <v>129.68</v>
      </c>
      <c r="AC6" s="36">
        <f t="shared" si="4"/>
        <v>114.05</v>
      </c>
      <c r="AD6" s="36">
        <f t="shared" si="4"/>
        <v>114.26</v>
      </c>
      <c r="AE6" s="36">
        <f t="shared" si="4"/>
        <v>112.98</v>
      </c>
      <c r="AF6" s="36">
        <f t="shared" si="4"/>
        <v>112.91</v>
      </c>
      <c r="AG6" s="36">
        <f t="shared" si="4"/>
        <v>111.13</v>
      </c>
      <c r="AH6" s="35" t="str">
        <f>IF(AH7="","",IF(AH7="-","【-】","【"&amp;SUBSTITUTE(TEXT(AH7,"#,##0.00"),"-","△")&amp;"】"))</f>
        <v>【111.13】</v>
      </c>
      <c r="AI6" s="35">
        <f>IF(AI7="",NA(),AI7)</f>
        <v>0</v>
      </c>
      <c r="AJ6" s="35">
        <f t="shared" ref="AJ6:AR6" si="5">IF(AJ7="",NA(),AJ7)</f>
        <v>0</v>
      </c>
      <c r="AK6" s="35">
        <f t="shared" si="5"/>
        <v>0</v>
      </c>
      <c r="AL6" s="35">
        <f t="shared" si="5"/>
        <v>0</v>
      </c>
      <c r="AM6" s="35">
        <f t="shared" si="5"/>
        <v>0</v>
      </c>
      <c r="AN6" s="36">
        <f t="shared" si="5"/>
        <v>12.65</v>
      </c>
      <c r="AO6" s="36">
        <f t="shared" si="5"/>
        <v>10.58</v>
      </c>
      <c r="AP6" s="36">
        <f t="shared" si="5"/>
        <v>10.49</v>
      </c>
      <c r="AQ6" s="36">
        <f t="shared" si="5"/>
        <v>9.92</v>
      </c>
      <c r="AR6" s="36">
        <f t="shared" si="5"/>
        <v>12.29</v>
      </c>
      <c r="AS6" s="35" t="str">
        <f>IF(AS7="","",IF(AS7="-","【-】","【"&amp;SUBSTITUTE(TEXT(AS7,"#,##0.00"),"-","△")&amp;"】"))</f>
        <v>【12.29】</v>
      </c>
      <c r="AT6" s="36">
        <f>IF(AT7="",NA(),AT7)</f>
        <v>674.71</v>
      </c>
      <c r="AU6" s="36">
        <f t="shared" ref="AU6:BC6" si="6">IF(AU7="",NA(),AU7)</f>
        <v>488.32</v>
      </c>
      <c r="AV6" s="36">
        <f t="shared" si="6"/>
        <v>618.77</v>
      </c>
      <c r="AW6" s="36">
        <f t="shared" si="6"/>
        <v>400.61</v>
      </c>
      <c r="AX6" s="36">
        <f t="shared" si="6"/>
        <v>361.74</v>
      </c>
      <c r="AY6" s="36">
        <f t="shared" si="6"/>
        <v>224.41</v>
      </c>
      <c r="AZ6" s="36">
        <f t="shared" si="6"/>
        <v>243.44</v>
      </c>
      <c r="BA6" s="36">
        <f t="shared" si="6"/>
        <v>258.49</v>
      </c>
      <c r="BB6" s="36">
        <f t="shared" si="6"/>
        <v>271.10000000000002</v>
      </c>
      <c r="BC6" s="36">
        <f t="shared" si="6"/>
        <v>284.45</v>
      </c>
      <c r="BD6" s="35" t="str">
        <f>IF(BD7="","",IF(BD7="-","【-】","【"&amp;SUBSTITUTE(TEXT(BD7,"#,##0.00"),"-","△")&amp;"】"))</f>
        <v>【284.45】</v>
      </c>
      <c r="BE6" s="36">
        <f>IF(BE7="",NA(),BE7)</f>
        <v>118.75</v>
      </c>
      <c r="BF6" s="36">
        <f t="shared" ref="BF6:BN6" si="7">IF(BF7="",NA(),BF7)</f>
        <v>105.17</v>
      </c>
      <c r="BG6" s="36">
        <f t="shared" si="7"/>
        <v>90.29</v>
      </c>
      <c r="BH6" s="36">
        <f t="shared" si="7"/>
        <v>76.75</v>
      </c>
      <c r="BI6" s="36">
        <f t="shared" si="7"/>
        <v>63.76</v>
      </c>
      <c r="BJ6" s="36">
        <f t="shared" si="7"/>
        <v>320.31</v>
      </c>
      <c r="BK6" s="36">
        <f t="shared" si="7"/>
        <v>303.26</v>
      </c>
      <c r="BL6" s="36">
        <f t="shared" si="7"/>
        <v>290.31</v>
      </c>
      <c r="BM6" s="36">
        <f t="shared" si="7"/>
        <v>272.95999999999998</v>
      </c>
      <c r="BN6" s="36">
        <f t="shared" si="7"/>
        <v>260.95999999999998</v>
      </c>
      <c r="BO6" s="35" t="str">
        <f>IF(BO7="","",IF(BO7="-","【-】","【"&amp;SUBSTITUTE(TEXT(BO7,"#,##0.00"),"-","△")&amp;"】"))</f>
        <v>【260.96】</v>
      </c>
      <c r="BP6" s="36">
        <f>IF(BP7="",NA(),BP7)</f>
        <v>125.63</v>
      </c>
      <c r="BQ6" s="36">
        <f t="shared" ref="BQ6:BY6" si="8">IF(BQ7="",NA(),BQ7)</f>
        <v>127.53</v>
      </c>
      <c r="BR6" s="36">
        <f t="shared" si="8"/>
        <v>120.56</v>
      </c>
      <c r="BS6" s="36">
        <f t="shared" si="8"/>
        <v>126.19</v>
      </c>
      <c r="BT6" s="36">
        <f t="shared" si="8"/>
        <v>136.05000000000001</v>
      </c>
      <c r="BU6" s="36">
        <f t="shared" si="8"/>
        <v>113.88</v>
      </c>
      <c r="BV6" s="36">
        <f t="shared" si="8"/>
        <v>114.14</v>
      </c>
      <c r="BW6" s="36">
        <f t="shared" si="8"/>
        <v>112.83</v>
      </c>
      <c r="BX6" s="36">
        <f t="shared" si="8"/>
        <v>112.84</v>
      </c>
      <c r="BY6" s="36">
        <f t="shared" si="8"/>
        <v>110.77</v>
      </c>
      <c r="BZ6" s="35" t="str">
        <f>IF(BZ7="","",IF(BZ7="-","【-】","【"&amp;SUBSTITUTE(TEXT(BZ7,"#,##0.00"),"-","△")&amp;"】"))</f>
        <v>【110.77】</v>
      </c>
      <c r="CA6" s="36">
        <f>IF(CA7="",NA(),CA7)</f>
        <v>101.67</v>
      </c>
      <c r="CB6" s="36">
        <f t="shared" ref="CB6:CJ6" si="9">IF(CB7="",NA(),CB7)</f>
        <v>99.25</v>
      </c>
      <c r="CC6" s="36">
        <f t="shared" si="9"/>
        <v>109.18</v>
      </c>
      <c r="CD6" s="36">
        <f t="shared" si="9"/>
        <v>105.18</v>
      </c>
      <c r="CE6" s="36">
        <f t="shared" si="9"/>
        <v>94.25</v>
      </c>
      <c r="CF6" s="36">
        <f t="shared" si="9"/>
        <v>74.02</v>
      </c>
      <c r="CG6" s="36">
        <f t="shared" si="9"/>
        <v>73.03</v>
      </c>
      <c r="CH6" s="36">
        <f t="shared" si="9"/>
        <v>73.86</v>
      </c>
      <c r="CI6" s="36">
        <f t="shared" si="9"/>
        <v>73.849999999999994</v>
      </c>
      <c r="CJ6" s="36">
        <f t="shared" si="9"/>
        <v>73.180000000000007</v>
      </c>
      <c r="CK6" s="35" t="str">
        <f>IF(CK7="","",IF(CK7="-","【-】","【"&amp;SUBSTITUTE(TEXT(CK7,"#,##0.00"),"-","△")&amp;"】"))</f>
        <v>【73.18】</v>
      </c>
      <c r="CL6" s="36">
        <f>IF(CL7="",NA(),CL7)</f>
        <v>78.290000000000006</v>
      </c>
      <c r="CM6" s="36">
        <f t="shared" ref="CM6:CU6" si="10">IF(CM7="",NA(),CM7)</f>
        <v>77.42</v>
      </c>
      <c r="CN6" s="36">
        <f t="shared" si="10"/>
        <v>74.45</v>
      </c>
      <c r="CO6" s="36">
        <f t="shared" si="10"/>
        <v>73.83</v>
      </c>
      <c r="CP6" s="36">
        <f t="shared" si="10"/>
        <v>76.430000000000007</v>
      </c>
      <c r="CQ6" s="36">
        <f t="shared" si="10"/>
        <v>61.66</v>
      </c>
      <c r="CR6" s="36">
        <f t="shared" si="10"/>
        <v>62.19</v>
      </c>
      <c r="CS6" s="36">
        <f t="shared" si="10"/>
        <v>61.77</v>
      </c>
      <c r="CT6" s="36">
        <f t="shared" si="10"/>
        <v>61.69</v>
      </c>
      <c r="CU6" s="36">
        <f t="shared" si="10"/>
        <v>62.26</v>
      </c>
      <c r="CV6" s="35" t="str">
        <f>IF(CV7="","",IF(CV7="-","【-】","【"&amp;SUBSTITUTE(TEXT(CV7,"#,##0.00"),"-","△")&amp;"】"))</f>
        <v>【62.26】</v>
      </c>
      <c r="CW6" s="36">
        <f>IF(CW7="",NA(),CW7)</f>
        <v>100</v>
      </c>
      <c r="CX6" s="36">
        <f t="shared" ref="CX6:DF6" si="11">IF(CX7="",NA(),CX7)</f>
        <v>100</v>
      </c>
      <c r="CY6" s="36">
        <f t="shared" si="11"/>
        <v>100</v>
      </c>
      <c r="CZ6" s="36">
        <f t="shared" si="11"/>
        <v>100</v>
      </c>
      <c r="DA6" s="36">
        <f t="shared" si="11"/>
        <v>100</v>
      </c>
      <c r="DB6" s="36">
        <f t="shared" si="11"/>
        <v>100.05</v>
      </c>
      <c r="DC6" s="36">
        <f t="shared" si="11"/>
        <v>100.05</v>
      </c>
      <c r="DD6" s="36">
        <f t="shared" si="11"/>
        <v>100.08</v>
      </c>
      <c r="DE6" s="36">
        <f t="shared" si="11"/>
        <v>100</v>
      </c>
      <c r="DF6" s="36">
        <f t="shared" si="11"/>
        <v>100.16</v>
      </c>
      <c r="DG6" s="35" t="str">
        <f>IF(DG7="","",IF(DG7="-","【-】","【"&amp;SUBSTITUTE(TEXT(DG7,"#,##0.00"),"-","△")&amp;"】"))</f>
        <v>【100.16】</v>
      </c>
      <c r="DH6" s="36">
        <f>IF(DH7="",NA(),DH7)</f>
        <v>40.659999999999997</v>
      </c>
      <c r="DI6" s="36">
        <f t="shared" ref="DI6:DQ6" si="12">IF(DI7="",NA(),DI7)</f>
        <v>42.3</v>
      </c>
      <c r="DJ6" s="36">
        <f t="shared" si="12"/>
        <v>44.03</v>
      </c>
      <c r="DK6" s="36">
        <f t="shared" si="12"/>
        <v>44.8</v>
      </c>
      <c r="DL6" s="36">
        <f t="shared" si="12"/>
        <v>45.7</v>
      </c>
      <c r="DM6" s="36">
        <f t="shared" si="12"/>
        <v>53.56</v>
      </c>
      <c r="DN6" s="36">
        <f t="shared" si="12"/>
        <v>54.73</v>
      </c>
      <c r="DO6" s="36">
        <f t="shared" si="12"/>
        <v>55.77</v>
      </c>
      <c r="DP6" s="36">
        <f t="shared" si="12"/>
        <v>56.48</v>
      </c>
      <c r="DQ6" s="36">
        <f t="shared" si="12"/>
        <v>57.5</v>
      </c>
      <c r="DR6" s="35" t="str">
        <f>IF(DR7="","",IF(DR7="-","【-】","【"&amp;SUBSTITUTE(TEXT(DR7,"#,##0.00"),"-","△")&amp;"】"))</f>
        <v>【57.50】</v>
      </c>
      <c r="DS6" s="35">
        <f>IF(DS7="",NA(),DS7)</f>
        <v>0</v>
      </c>
      <c r="DT6" s="35">
        <f t="shared" ref="DT6:EB6" si="13">IF(DT7="",NA(),DT7)</f>
        <v>0</v>
      </c>
      <c r="DU6" s="35">
        <f t="shared" si="13"/>
        <v>0</v>
      </c>
      <c r="DV6" s="35">
        <f t="shared" si="13"/>
        <v>0</v>
      </c>
      <c r="DW6" s="35">
        <f t="shared" si="13"/>
        <v>0</v>
      </c>
      <c r="DX6" s="36">
        <f t="shared" si="13"/>
        <v>19.440000000000001</v>
      </c>
      <c r="DY6" s="36">
        <f t="shared" si="13"/>
        <v>22.46</v>
      </c>
      <c r="DZ6" s="36">
        <f t="shared" si="13"/>
        <v>25.84</v>
      </c>
      <c r="EA6" s="36">
        <f t="shared" si="13"/>
        <v>27.61</v>
      </c>
      <c r="EB6" s="36">
        <f t="shared" si="13"/>
        <v>30.3</v>
      </c>
      <c r="EC6" s="35" t="str">
        <f>IF(EC7="","",IF(EC7="-","【-】","【"&amp;SUBSTITUTE(TEXT(EC7,"#,##0.00"),"-","△")&amp;"】"))</f>
        <v>【30.30】</v>
      </c>
      <c r="ED6" s="35">
        <f>IF(ED7="",NA(),ED7)</f>
        <v>0</v>
      </c>
      <c r="EE6" s="35">
        <f t="shared" ref="EE6:EM6" si="14">IF(EE7="",NA(),EE7)</f>
        <v>0</v>
      </c>
      <c r="EF6" s="35">
        <f t="shared" si="14"/>
        <v>0</v>
      </c>
      <c r="EG6" s="36">
        <f t="shared" si="14"/>
        <v>0.09</v>
      </c>
      <c r="EH6" s="35">
        <f t="shared" si="14"/>
        <v>0</v>
      </c>
      <c r="EI6" s="36">
        <f t="shared" si="14"/>
        <v>0.24</v>
      </c>
      <c r="EJ6" s="36">
        <f t="shared" si="14"/>
        <v>0.27</v>
      </c>
      <c r="EK6" s="36">
        <f t="shared" si="14"/>
        <v>0.24</v>
      </c>
      <c r="EL6" s="36">
        <f t="shared" si="14"/>
        <v>0.2</v>
      </c>
      <c r="EM6" s="36">
        <f t="shared" si="14"/>
        <v>0.32</v>
      </c>
      <c r="EN6" s="35" t="str">
        <f>IF(EN7="","",IF(EN7="-","【-】","【"&amp;SUBSTITUTE(TEXT(EN7,"#,##0.00"),"-","△")&amp;"】"))</f>
        <v>【0.32】</v>
      </c>
    </row>
    <row r="7" spans="1:144" s="37" customFormat="1" x14ac:dyDescent="0.15">
      <c r="A7" s="29"/>
      <c r="B7" s="38">
        <v>2020</v>
      </c>
      <c r="C7" s="38">
        <v>199290</v>
      </c>
      <c r="D7" s="38">
        <v>46</v>
      </c>
      <c r="E7" s="38">
        <v>1</v>
      </c>
      <c r="F7" s="38">
        <v>0</v>
      </c>
      <c r="G7" s="38">
        <v>2</v>
      </c>
      <c r="H7" s="38" t="s">
        <v>93</v>
      </c>
      <c r="I7" s="38" t="s">
        <v>94</v>
      </c>
      <c r="J7" s="38" t="s">
        <v>95</v>
      </c>
      <c r="K7" s="38" t="s">
        <v>96</v>
      </c>
      <c r="L7" s="38" t="s">
        <v>97</v>
      </c>
      <c r="M7" s="38" t="s">
        <v>98</v>
      </c>
      <c r="N7" s="39" t="s">
        <v>99</v>
      </c>
      <c r="O7" s="39">
        <v>94.73</v>
      </c>
      <c r="P7" s="39">
        <v>37.93</v>
      </c>
      <c r="Q7" s="39">
        <v>0</v>
      </c>
      <c r="R7" s="39" t="s">
        <v>99</v>
      </c>
      <c r="S7" s="39" t="s">
        <v>99</v>
      </c>
      <c r="T7" s="39" t="s">
        <v>99</v>
      </c>
      <c r="U7" s="39">
        <v>57306</v>
      </c>
      <c r="V7" s="39">
        <v>567.9</v>
      </c>
      <c r="W7" s="39">
        <v>100.91</v>
      </c>
      <c r="X7" s="39">
        <v>118.64</v>
      </c>
      <c r="Y7" s="39">
        <v>120.38</v>
      </c>
      <c r="Z7" s="39">
        <v>115.07</v>
      </c>
      <c r="AA7" s="39">
        <v>122.04</v>
      </c>
      <c r="AB7" s="39">
        <v>129.68</v>
      </c>
      <c r="AC7" s="39">
        <v>114.05</v>
      </c>
      <c r="AD7" s="39">
        <v>114.26</v>
      </c>
      <c r="AE7" s="39">
        <v>112.98</v>
      </c>
      <c r="AF7" s="39">
        <v>112.91</v>
      </c>
      <c r="AG7" s="39">
        <v>111.13</v>
      </c>
      <c r="AH7" s="39">
        <v>111.13</v>
      </c>
      <c r="AI7" s="39">
        <v>0</v>
      </c>
      <c r="AJ7" s="39">
        <v>0</v>
      </c>
      <c r="AK7" s="39">
        <v>0</v>
      </c>
      <c r="AL7" s="39">
        <v>0</v>
      </c>
      <c r="AM7" s="39">
        <v>0</v>
      </c>
      <c r="AN7" s="39">
        <v>12.65</v>
      </c>
      <c r="AO7" s="39">
        <v>10.58</v>
      </c>
      <c r="AP7" s="39">
        <v>10.49</v>
      </c>
      <c r="AQ7" s="39">
        <v>9.92</v>
      </c>
      <c r="AR7" s="39">
        <v>12.29</v>
      </c>
      <c r="AS7" s="39">
        <v>12.29</v>
      </c>
      <c r="AT7" s="39">
        <v>674.71</v>
      </c>
      <c r="AU7" s="39">
        <v>488.32</v>
      </c>
      <c r="AV7" s="39">
        <v>618.77</v>
      </c>
      <c r="AW7" s="39">
        <v>400.61</v>
      </c>
      <c r="AX7" s="39">
        <v>361.74</v>
      </c>
      <c r="AY7" s="39">
        <v>224.41</v>
      </c>
      <c r="AZ7" s="39">
        <v>243.44</v>
      </c>
      <c r="BA7" s="39">
        <v>258.49</v>
      </c>
      <c r="BB7" s="39">
        <v>271.10000000000002</v>
      </c>
      <c r="BC7" s="39">
        <v>284.45</v>
      </c>
      <c r="BD7" s="39">
        <v>284.45</v>
      </c>
      <c r="BE7" s="39">
        <v>118.75</v>
      </c>
      <c r="BF7" s="39">
        <v>105.17</v>
      </c>
      <c r="BG7" s="39">
        <v>90.29</v>
      </c>
      <c r="BH7" s="39">
        <v>76.75</v>
      </c>
      <c r="BI7" s="39">
        <v>63.76</v>
      </c>
      <c r="BJ7" s="39">
        <v>320.31</v>
      </c>
      <c r="BK7" s="39">
        <v>303.26</v>
      </c>
      <c r="BL7" s="39">
        <v>290.31</v>
      </c>
      <c r="BM7" s="39">
        <v>272.95999999999998</v>
      </c>
      <c r="BN7" s="39">
        <v>260.95999999999998</v>
      </c>
      <c r="BO7" s="39">
        <v>260.95999999999998</v>
      </c>
      <c r="BP7" s="39">
        <v>125.63</v>
      </c>
      <c r="BQ7" s="39">
        <v>127.53</v>
      </c>
      <c r="BR7" s="39">
        <v>120.56</v>
      </c>
      <c r="BS7" s="39">
        <v>126.19</v>
      </c>
      <c r="BT7" s="39">
        <v>136.05000000000001</v>
      </c>
      <c r="BU7" s="39">
        <v>113.88</v>
      </c>
      <c r="BV7" s="39">
        <v>114.14</v>
      </c>
      <c r="BW7" s="39">
        <v>112.83</v>
      </c>
      <c r="BX7" s="39">
        <v>112.84</v>
      </c>
      <c r="BY7" s="39">
        <v>110.77</v>
      </c>
      <c r="BZ7" s="39">
        <v>110.77</v>
      </c>
      <c r="CA7" s="39">
        <v>101.67</v>
      </c>
      <c r="CB7" s="39">
        <v>99.25</v>
      </c>
      <c r="CC7" s="39">
        <v>109.18</v>
      </c>
      <c r="CD7" s="39">
        <v>105.18</v>
      </c>
      <c r="CE7" s="39">
        <v>94.25</v>
      </c>
      <c r="CF7" s="39">
        <v>74.02</v>
      </c>
      <c r="CG7" s="39">
        <v>73.03</v>
      </c>
      <c r="CH7" s="39">
        <v>73.86</v>
      </c>
      <c r="CI7" s="39">
        <v>73.849999999999994</v>
      </c>
      <c r="CJ7" s="39">
        <v>73.180000000000007</v>
      </c>
      <c r="CK7" s="39">
        <v>73.180000000000007</v>
      </c>
      <c r="CL7" s="39">
        <v>78.290000000000006</v>
      </c>
      <c r="CM7" s="39">
        <v>77.42</v>
      </c>
      <c r="CN7" s="39">
        <v>74.45</v>
      </c>
      <c r="CO7" s="39">
        <v>73.83</v>
      </c>
      <c r="CP7" s="39">
        <v>76.430000000000007</v>
      </c>
      <c r="CQ7" s="39">
        <v>61.66</v>
      </c>
      <c r="CR7" s="39">
        <v>62.19</v>
      </c>
      <c r="CS7" s="39">
        <v>61.77</v>
      </c>
      <c r="CT7" s="39">
        <v>61.69</v>
      </c>
      <c r="CU7" s="39">
        <v>62.26</v>
      </c>
      <c r="CV7" s="39">
        <v>62.26</v>
      </c>
      <c r="CW7" s="39">
        <v>100</v>
      </c>
      <c r="CX7" s="39">
        <v>100</v>
      </c>
      <c r="CY7" s="39">
        <v>100</v>
      </c>
      <c r="CZ7" s="39">
        <v>100</v>
      </c>
      <c r="DA7" s="39">
        <v>100</v>
      </c>
      <c r="DB7" s="39">
        <v>100.05</v>
      </c>
      <c r="DC7" s="39">
        <v>100.05</v>
      </c>
      <c r="DD7" s="39">
        <v>100.08</v>
      </c>
      <c r="DE7" s="39">
        <v>100</v>
      </c>
      <c r="DF7" s="39">
        <v>100.16</v>
      </c>
      <c r="DG7" s="39">
        <v>100.16</v>
      </c>
      <c r="DH7" s="39">
        <v>40.659999999999997</v>
      </c>
      <c r="DI7" s="39">
        <v>42.3</v>
      </c>
      <c r="DJ7" s="39">
        <v>44.03</v>
      </c>
      <c r="DK7" s="39">
        <v>44.8</v>
      </c>
      <c r="DL7" s="39">
        <v>45.7</v>
      </c>
      <c r="DM7" s="39">
        <v>53.56</v>
      </c>
      <c r="DN7" s="39">
        <v>54.73</v>
      </c>
      <c r="DO7" s="39">
        <v>55.77</v>
      </c>
      <c r="DP7" s="39">
        <v>56.48</v>
      </c>
      <c r="DQ7" s="39">
        <v>57.5</v>
      </c>
      <c r="DR7" s="39">
        <v>57.5</v>
      </c>
      <c r="DS7" s="39">
        <v>0</v>
      </c>
      <c r="DT7" s="39">
        <v>0</v>
      </c>
      <c r="DU7" s="39">
        <v>0</v>
      </c>
      <c r="DV7" s="39">
        <v>0</v>
      </c>
      <c r="DW7" s="39">
        <v>0</v>
      </c>
      <c r="DX7" s="39">
        <v>19.440000000000001</v>
      </c>
      <c r="DY7" s="39">
        <v>22.46</v>
      </c>
      <c r="DZ7" s="39">
        <v>25.84</v>
      </c>
      <c r="EA7" s="39">
        <v>27.61</v>
      </c>
      <c r="EB7" s="39">
        <v>30.3</v>
      </c>
      <c r="EC7" s="39">
        <v>30.3</v>
      </c>
      <c r="ED7" s="39">
        <v>0</v>
      </c>
      <c r="EE7" s="39">
        <v>0</v>
      </c>
      <c r="EF7" s="39">
        <v>0</v>
      </c>
      <c r="EG7" s="39">
        <v>0.09</v>
      </c>
      <c r="EH7" s="39">
        <v>0</v>
      </c>
      <c r="EI7" s="39">
        <v>0.24</v>
      </c>
      <c r="EJ7" s="39">
        <v>0.27</v>
      </c>
      <c r="EK7" s="39">
        <v>0.24</v>
      </c>
      <c r="EL7" s="39">
        <v>0.2</v>
      </c>
      <c r="EM7" s="39">
        <v>0.32</v>
      </c>
      <c r="EN7" s="39">
        <v>0.32</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2022-01-12T23:58:30Z</cp:lastPrinted>
  <dcterms:created xsi:type="dcterms:W3CDTF">2021-12-03T06:49:23Z</dcterms:created>
  <dcterms:modified xsi:type="dcterms:W3CDTF">2022-02-21T05:55:30Z</dcterms:modified>
  <cp:category/>
</cp:coreProperties>
</file>