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ta40tbym\Desktop\公営企業に係わる経営比較分析表（令和２年度）の分析等調査\提出\【下水道】【経営比較分析表】2020_194433_47_1718\"/>
    </mc:Choice>
  </mc:AlternateContent>
  <xr:revisionPtr revIDLastSave="0" documentId="13_ncr:1_{32385F34-934B-40C1-B4BB-DC28AC516971}" xr6:coauthVersionLast="40" xr6:coauthVersionMax="40" xr10:uidLastSave="{00000000-0000-0000-0000-000000000000}"/>
  <workbookProtection workbookAlgorithmName="SHA-512" workbookHashValue="4rIJ3fd49HOkmT1hUJ53/VTt8tuxJ5mjxOC8rsTU57WhhnF/2QbsOJGn1Ho6fZ3CcHf46kw24QJLTf/z5clQog==" workbookSaltValue="a0Gz3GdHGCnog1dmNtztM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E86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<sst xmlns="http://schemas.openxmlformats.org/spreadsheetml/2006/main" count="236" uniqueCount="119">
  <si>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</si>
  <si>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</si>
  <si>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</si>
  <si>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</si>
  <si>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</si>
  <si>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</si>
  <si>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</si>
  <si>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</si>
  <si>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</si>
  <si>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</si>
  <si>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</si>
  <si>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</si>
  <si>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</si>
  <si>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</si>
  <si>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</si>
  <si>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</si>
  <si>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</si>
  <si>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</si>
  <si>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</si>
  <si>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</si>
  <si>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</si>
  <si>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</si>
  <si>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</si>
  <si>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</si>
  <si>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</si>
  <si>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</si>
  <si>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</si>
  <si>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</si>
  <si>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</si>
  <si>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</si>
  <si>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</si>
  <si>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</si>
  <si>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</si>
  <si>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</si>
  <si>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</si>
  <si>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</si>
  <si>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</si>
  <si>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</si>
  <si>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</si>
  <si>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</si>
  <si>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</si>
  <si>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</si>
  <si>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</si>
  <si>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</si>
  <si>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</si>
  <si>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</si>
  <si>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</si>
  <si>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</si>
  <si>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</si>
  <si>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</si>
  <si>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</si>
  <si>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</si>
  <si>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</si>
  <si>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</si>
  <si>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</si>
  <si>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</si>
  <si>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</si>
  <si>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</si>
  <si>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</si>
  <si>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</si>
  <si>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</si>
  <si>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</si>
  <si>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</si>
  <si>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</si>
  <si>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</si>
  <si>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</si>
  <si>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</si>
  <si>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</si>
  <si>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</si>
  <si>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</si>
  <si>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</si>
  <si>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</si>
  <si>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</si>
  <si>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</si>
  <si>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</si>
  <si>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</si>
  <si>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</si>
  <si>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</si>
  <si>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</si>
  <si>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</si>
  <si>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</si>
  <si>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</si>
  <si>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</si>
  <si>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</si>
  <si>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</si>
  <si>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</si>
  <si>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</si>
  <si>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</si>
  <si>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</si>
  <si>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</si>
  <si>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</si>
  <si>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</si>
  <si>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</si>
  <si>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</si>
  <si>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</si>
  <si>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</si>
  <si>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</si>
  <si>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</si>
  <si>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丹波山村</t>
  </si>
  <si>
    <t>法非適用</t>
  </si>
  <si>
    <t>下水道事業</t>
  </si>
  <si>
    <t>特定環境保全公共下水道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</si>
  <si>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</si>
  <si>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</si>
  <si>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</si>
  <si>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</si>
  <si>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</si>
  <si>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</si>
  <si>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</si>
  <si>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</si>
  <si>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</si>
  <si>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</si>
  <si>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</si>
  <si>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</si>
  <si>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</si>
  <si>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</si>
  <si>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緩やかではあるが、人口減少に伴い、料金収入は減少していくと考えられる。下水道施設・管渠の維持管理等には今後も費用がかかるため、料金収入で賄うことが難しいが、使用料の見直し等適切な経営改善を行う。</t>
    <rPh sb="0" eb="1">
      <t>ユル</t>
    </rPh>
    <rPh sb="9" eb="11">
      <t>ジンコウ</t>
    </rPh>
    <rPh sb="11" eb="13">
      <t>ゲンショウ</t>
    </rPh>
    <rPh sb="14" eb="15">
      <t>トモナ</t>
    </rPh>
    <rPh sb="17" eb="19">
      <t>リョウキン</t>
    </rPh>
    <rPh sb="19" eb="21">
      <t>シュウニュウ</t>
    </rPh>
    <rPh sb="22" eb="24">
      <t>ゲンショウ</t>
    </rPh>
    <rPh sb="29" eb="30">
      <t>カンガ</t>
    </rPh>
    <rPh sb="35" eb="38">
      <t>ゲスイドウ</t>
    </rPh>
    <rPh sb="38" eb="40">
      <t>シセツ</t>
    </rPh>
    <rPh sb="41" eb="43">
      <t>カンキョ</t>
    </rPh>
    <rPh sb="44" eb="46">
      <t>イジ</t>
    </rPh>
    <rPh sb="46" eb="48">
      <t>カンリ</t>
    </rPh>
    <rPh sb="48" eb="49">
      <t>トウ</t>
    </rPh>
    <rPh sb="51" eb="53">
      <t>コンゴ</t>
    </rPh>
    <rPh sb="54" eb="56">
      <t>ヒヨウ</t>
    </rPh>
    <rPh sb="63" eb="65">
      <t>リョウキン</t>
    </rPh>
    <rPh sb="65" eb="67">
      <t>シュウニュウ</t>
    </rPh>
    <rPh sb="68" eb="69">
      <t>マカナ</t>
    </rPh>
    <rPh sb="73" eb="74">
      <t>ムズカ</t>
    </rPh>
    <rPh sb="78" eb="81">
      <t>シヨウリョウ</t>
    </rPh>
    <rPh sb="82" eb="84">
      <t>ミナオ</t>
    </rPh>
    <rPh sb="85" eb="86">
      <t>トウ</t>
    </rPh>
    <rPh sb="86" eb="88">
      <t>テキセツ</t>
    </rPh>
    <rPh sb="89" eb="91">
      <t>ケイエイ</t>
    </rPh>
    <rPh sb="91" eb="93">
      <t>カイゼン</t>
    </rPh>
    <rPh sb="94" eb="95">
      <t>オコナ</t>
    </rPh>
    <phoneticPr fontId="4"/>
  </si>
  <si>
    <t>施設・管渠等は老朽化が進行しており、予防保全や計画的かつ効率的な維持修繕・改築更新に取り組んでいく。</t>
    <rPh sb="0" eb="2">
      <t>シセツ</t>
    </rPh>
    <rPh sb="3" eb="5">
      <t>カンキョ</t>
    </rPh>
    <rPh sb="5" eb="6">
      <t>トウ</t>
    </rPh>
    <rPh sb="7" eb="10">
      <t>ロウキュウカ</t>
    </rPh>
    <rPh sb="11" eb="13">
      <t>シンコウ</t>
    </rPh>
    <rPh sb="18" eb="20">
      <t>ヨボウ</t>
    </rPh>
    <rPh sb="20" eb="22">
      <t>ホゼン</t>
    </rPh>
    <rPh sb="23" eb="26">
      <t>ケイカクテキ</t>
    </rPh>
    <rPh sb="28" eb="31">
      <t>コウリツテキ</t>
    </rPh>
    <rPh sb="32" eb="34">
      <t>イジ</t>
    </rPh>
    <rPh sb="34" eb="36">
      <t>シュウゼン</t>
    </rPh>
    <rPh sb="37" eb="39">
      <t>カイチク</t>
    </rPh>
    <rPh sb="39" eb="41">
      <t>コウシン</t>
    </rPh>
    <rPh sb="42" eb="43">
      <t>ト</t>
    </rPh>
    <rPh sb="44" eb="45">
      <t>ク</t>
    </rPh>
    <phoneticPr fontId="4"/>
  </si>
  <si>
    <t>下水道事業の運営に当たり、維持管理以外に老朽化対策もしていかなければならないため、費用の増加が予測される。使用料見直し等も含め、収入増になるように検討する。</t>
    <rPh sb="0" eb="3">
      <t>ゲスイドウ</t>
    </rPh>
    <rPh sb="3" eb="5">
      <t>ジギョウ</t>
    </rPh>
    <rPh sb="6" eb="8">
      <t>ウンエイ</t>
    </rPh>
    <rPh sb="9" eb="10">
      <t>ア</t>
    </rPh>
    <rPh sb="13" eb="15">
      <t>イジ</t>
    </rPh>
    <rPh sb="15" eb="17">
      <t>カンリ</t>
    </rPh>
    <rPh sb="17" eb="19">
      <t>イガイ</t>
    </rPh>
    <rPh sb="20" eb="23">
      <t>ロウキュウカ</t>
    </rPh>
    <rPh sb="23" eb="25">
      <t>タイサク</t>
    </rPh>
    <rPh sb="41" eb="43">
      <t>ヒヨウ</t>
    </rPh>
    <rPh sb="44" eb="46">
      <t>ゾウカ</t>
    </rPh>
    <rPh sb="47" eb="49">
      <t>ヨソク</t>
    </rPh>
    <rPh sb="53" eb="56">
      <t>シヨウリョウ</t>
    </rPh>
    <rPh sb="56" eb="58">
      <t>ミナオ</t>
    </rPh>
    <rPh sb="59" eb="60">
      <t>トウ</t>
    </rPh>
    <rPh sb="61" eb="62">
      <t>フク</t>
    </rPh>
    <rPh sb="64" eb="66">
      <t>シュウニュウ</t>
    </rPh>
    <rPh sb="66" eb="67">
      <t>ゾウ</t>
    </rPh>
    <rPh sb="73" eb="75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</si>
</sst>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6-40A9-82AA-A7CF1B1B9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0.15</c:v>
                </c:pt>
                <c:pt idx="2">
                  <c:v>0.06</c:v>
                </c:pt>
                <c:pt idx="3">
                  <c:v>0.04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76-40A9-82AA-A7CF1B1B9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52.71</c:v>
                </c:pt>
                <c:pt idx="1">
                  <c:v>63.88</c:v>
                </c:pt>
                <c:pt idx="2">
                  <c:v>65.34</c:v>
                </c:pt>
                <c:pt idx="3">
                  <c:v>59.6</c:v>
                </c:pt>
                <c:pt idx="4">
                  <c:v>67.010000000000005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9-447B-AF3F-6DDAA7AB5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42.38</c:v>
                </c:pt>
                <c:pt idx="2">
                  <c:v>46.17</c:v>
                </c:pt>
                <c:pt idx="3">
                  <c:v>45.68</c:v>
                </c:pt>
                <c:pt idx="4">
                  <c:v>45.87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9-447B-AF3F-6DDAA7AB5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98.93</c:v>
                </c:pt>
                <c:pt idx="1">
                  <c:v>98.91</c:v>
                </c:pt>
                <c:pt idx="2">
                  <c:v>98.91</c:v>
                </c:pt>
                <c:pt idx="3">
                  <c:v>98.84</c:v>
                </c:pt>
                <c:pt idx="4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6-41BD-AF8A-C31A816C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87.01</c:v>
                </c:pt>
                <c:pt idx="2">
                  <c:v>87.84</c:v>
                </c:pt>
                <c:pt idx="3">
                  <c:v>87.96</c:v>
                </c:pt>
                <c:pt idx="4">
                  <c:v>87.65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6-41BD-AF8A-C31A816C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52.9</c:v>
                </c:pt>
                <c:pt idx="1">
                  <c:v>66.03</c:v>
                </c:pt>
                <c:pt idx="2">
                  <c:v>47.04</c:v>
                </c:pt>
                <c:pt idx="3">
                  <c:v>47.76</c:v>
                </c:pt>
                <c:pt idx="4">
                  <c:v>77.94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3-4DAD-B831-6B3DD530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3-4DAD-B831-6B3DD530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B-4043-B8B0-4CFC61619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B-4043-B8B0-4CFC61619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2-42CA-912F-26383DBA6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2-42CA-912F-26383DBA6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A-4A49-B923-F7DD30E29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A-4A49-B923-F7DD30E29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0-4DD0-BFF4-92CD2892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0-4DD0-BFF4-92CD2892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6752.48</c:v>
                </c:pt>
                <c:pt idx="1">
                  <c:v>5990.5</c:v>
                </c:pt>
                <c:pt idx="2">
                  <c:v>5257.09</c:v>
                </c:pt>
                <c:pt idx="3">
                  <c:v>4833.13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B-4AD4-A4BB-60AE25F5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1144.94</c:v>
                </c:pt>
                <c:pt idx="2">
                  <c:v>1252.71</c:v>
                </c:pt>
                <c:pt idx="3">
                  <c:v>1267.3900000000001</c:v>
                </c:pt>
                <c:pt idx="4">
                  <c:v>1268.6300000000001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B-4AD4-A4BB-60AE25F5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4.8</c:v>
                </c:pt>
                <c:pt idx="1">
                  <c:v>4.99</c:v>
                </c:pt>
                <c:pt idx="2">
                  <c:v>5.8</c:v>
                </c:pt>
                <c:pt idx="3">
                  <c:v>3.83</c:v>
                </c:pt>
                <c:pt idx="4">
                  <c:v>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1-4157-B469-9E9BA7DC5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88.16</c:v>
                </c:pt>
                <c:pt idx="2">
                  <c:v>87.03</c:v>
                </c:pt>
                <c:pt idx="3">
                  <c:v>84.3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1-4157-B469-9E9BA7DC5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771.87</c:v>
                </c:pt>
                <c:pt idx="1">
                  <c:v>609.04999999999995</c:v>
                </c:pt>
                <c:pt idx="2">
                  <c:v>520.1</c:v>
                </c:pt>
                <c:pt idx="3">
                  <c:v>835.68</c:v>
                </c:pt>
                <c:pt idx="4">
                  <c:v>531.64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0-41BA-98BA-8585B08C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173.89</c:v>
                </c:pt>
                <c:pt idx="2">
                  <c:v>177.02</c:v>
                </c:pt>
                <c:pt idx="3">
                  <c:v>185.47</c:v>
                </c:pt>
                <c:pt idx="4">
                  <c:v>187.76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0-41BA-98BA-8585B08C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3" zoomScaleNormal="100" workbookViewId="0">
      <selection activeCell="AH84" sqref="AH8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山梨県　丹波山村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545</v>
      </c>
      <c r="AM8" s="69"/>
      <c r="AN8" s="69"/>
      <c r="AO8" s="69"/>
      <c r="AP8" s="69"/>
      <c r="AQ8" s="69"/>
      <c r="AR8" s="69"/>
      <c r="AS8" s="69"/>
      <c r="AT8" s="68">
        <f>データ!T6</f>
        <v>101.3</v>
      </c>
      <c r="AU8" s="68"/>
      <c r="AV8" s="68"/>
      <c r="AW8" s="68"/>
      <c r="AX8" s="68"/>
      <c r="AY8" s="68"/>
      <c r="AZ8" s="68"/>
      <c r="BA8" s="68"/>
      <c r="BB8" s="68">
        <f>データ!U6</f>
        <v>5.38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97.22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1200</v>
      </c>
      <c r="AE10" s="69"/>
      <c r="AF10" s="69"/>
      <c r="AG10" s="69"/>
      <c r="AH10" s="69"/>
      <c r="AI10" s="69"/>
      <c r="AJ10" s="69"/>
      <c r="AK10" s="2"/>
      <c r="AL10" s="69">
        <f>データ!V6</f>
        <v>525</v>
      </c>
      <c r="AM10" s="69"/>
      <c r="AN10" s="69"/>
      <c r="AO10" s="69"/>
      <c r="AP10" s="69"/>
      <c r="AQ10" s="69"/>
      <c r="AR10" s="69"/>
      <c r="AS10" s="69"/>
      <c r="AT10" s="68">
        <f>データ!W6</f>
        <v>0.35</v>
      </c>
      <c r="AU10" s="68"/>
      <c r="AV10" s="68"/>
      <c r="AW10" s="68"/>
      <c r="AX10" s="68"/>
      <c r="AY10" s="68"/>
      <c r="AZ10" s="68"/>
      <c r="BA10" s="68"/>
      <c r="BB10" s="68">
        <f>データ!X6</f>
        <v>1500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43</v>
      </c>
      <c r="O86" s="26" t="str">
        <f>データ!EO6</f>
        <v>【0.30】</v>
      </c>
    </row>
  </sheetData>
  <sheetProtection algorithmName="SHA-512" hashValue="rZrzp3e0XTKlwaVXfiFEMPK/sx4dLZI4IhegAFQFGTxHS4/CLKQ+193iXm+Zx0j5V40vatGvXdvuIV+sL/+DQg==" saltValue="FSW2dTqRthlppdR1Q4EzH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194433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山梨県　丹波山村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97.22</v>
      </c>
      <c r="Q6" s="34">
        <f t="shared" si="3"/>
        <v>100</v>
      </c>
      <c r="R6" s="34">
        <f t="shared" si="3"/>
        <v>1200</v>
      </c>
      <c r="S6" s="34">
        <f t="shared" si="3"/>
        <v>545</v>
      </c>
      <c r="T6" s="34">
        <f t="shared" si="3"/>
        <v>101.3</v>
      </c>
      <c r="U6" s="34">
        <f t="shared" si="3"/>
        <v>5.38</v>
      </c>
      <c r="V6" s="34">
        <f t="shared" si="3"/>
        <v>525</v>
      </c>
      <c r="W6" s="34">
        <f t="shared" si="3"/>
        <v>0.35</v>
      </c>
      <c r="X6" s="34">
        <f t="shared" si="3"/>
        <v>1500</v>
      </c>
      <c r="Y6" s="35">
        <f>IF(Y7="",NA(),Y7)</f>
        <v>52.9</v>
      </c>
      <c r="Z6" s="35">
        <f t="shared" ref="Z6:AH6" si="4">IF(Z7="",NA(),Z7)</f>
        <v>66.03</v>
      </c>
      <c r="AA6" s="35">
        <f t="shared" si="4"/>
        <v>47.04</v>
      </c>
      <c r="AB6" s="35">
        <f t="shared" si="4"/>
        <v>47.76</v>
      </c>
      <c r="AC6" s="35">
        <f t="shared" si="4"/>
        <v>77.94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6752.48</v>
      </c>
      <c r="BG6" s="35">
        <f t="shared" ref="BG6:BO6" si="7">IF(BG7="",NA(),BG7)</f>
        <v>5990.5</v>
      </c>
      <c r="BH6" s="35">
        <f t="shared" si="7"/>
        <v>5257.09</v>
      </c>
      <c r="BI6" s="35">
        <f t="shared" si="7"/>
        <v>4833.13</v>
      </c>
      <c r="BJ6" s="34">
        <f t="shared" si="7"/>
        <v>0</v>
      </c>
      <c r="BK6" s="35">
        <f t="shared" si="7"/>
        <v>1298.9100000000001</v>
      </c>
      <c r="BL6" s="35">
        <f t="shared" si="7"/>
        <v>1144.94</v>
      </c>
      <c r="BM6" s="35">
        <f t="shared" si="7"/>
        <v>1252.71</v>
      </c>
      <c r="BN6" s="35">
        <f t="shared" si="7"/>
        <v>1267.3900000000001</v>
      </c>
      <c r="BO6" s="35">
        <f t="shared" si="7"/>
        <v>1268.6300000000001</v>
      </c>
      <c r="BP6" s="34" t="str">
        <f>IF(BP7="","",IF(BP7="-","【-】","【"&amp;SUBSTITUTE(TEXT(BP7,"#,##0.00"),"-","△")&amp;"】"))</f>
        <v>【1,260.21】</v>
      </c>
      <c r="BQ6" s="35">
        <f>IF(BQ7="",NA(),BQ7)</f>
        <v>4.8</v>
      </c>
      <c r="BR6" s="35">
        <f t="shared" ref="BR6:BZ6" si="8">IF(BR7="",NA(),BR7)</f>
        <v>4.99</v>
      </c>
      <c r="BS6" s="35">
        <f t="shared" si="8"/>
        <v>5.8</v>
      </c>
      <c r="BT6" s="35">
        <f t="shared" si="8"/>
        <v>3.83</v>
      </c>
      <c r="BU6" s="35">
        <f t="shared" si="8"/>
        <v>5.21</v>
      </c>
      <c r="BV6" s="35">
        <f t="shared" si="8"/>
        <v>69.87</v>
      </c>
      <c r="BW6" s="35">
        <f t="shared" si="8"/>
        <v>88.16</v>
      </c>
      <c r="BX6" s="35">
        <f t="shared" si="8"/>
        <v>87.03</v>
      </c>
      <c r="BY6" s="35">
        <f t="shared" si="8"/>
        <v>84.3</v>
      </c>
      <c r="BZ6" s="35">
        <f t="shared" si="8"/>
        <v>82.88</v>
      </c>
      <c r="CA6" s="34" t="str">
        <f>IF(CA7="","",IF(CA7="-","【-】","【"&amp;SUBSTITUTE(TEXT(CA7,"#,##0.00"),"-","△")&amp;"】"))</f>
        <v>【75.29】</v>
      </c>
      <c r="CB6" s="35">
        <f>IF(CB7="",NA(),CB7)</f>
        <v>771.87</v>
      </c>
      <c r="CC6" s="35">
        <f t="shared" ref="CC6:CK6" si="9">IF(CC7="",NA(),CC7)</f>
        <v>609.04999999999995</v>
      </c>
      <c r="CD6" s="35">
        <f t="shared" si="9"/>
        <v>520.1</v>
      </c>
      <c r="CE6" s="35">
        <f t="shared" si="9"/>
        <v>835.68</v>
      </c>
      <c r="CF6" s="35">
        <f t="shared" si="9"/>
        <v>531.64</v>
      </c>
      <c r="CG6" s="35">
        <f t="shared" si="9"/>
        <v>234.96</v>
      </c>
      <c r="CH6" s="35">
        <f t="shared" si="9"/>
        <v>173.89</v>
      </c>
      <c r="CI6" s="35">
        <f t="shared" si="9"/>
        <v>177.02</v>
      </c>
      <c r="CJ6" s="35">
        <f t="shared" si="9"/>
        <v>185.47</v>
      </c>
      <c r="CK6" s="35">
        <f t="shared" si="9"/>
        <v>187.76</v>
      </c>
      <c r="CL6" s="34" t="str">
        <f>IF(CL7="","",IF(CL7="-","【-】","【"&amp;SUBSTITUTE(TEXT(CL7,"#,##0.00"),"-","△")&amp;"】"))</f>
        <v>【215.41】</v>
      </c>
      <c r="CM6" s="35">
        <f>IF(CM7="",NA(),CM7)</f>
        <v>52.71</v>
      </c>
      <c r="CN6" s="35">
        <f t="shared" ref="CN6:CV6" si="10">IF(CN7="",NA(),CN7)</f>
        <v>63.88</v>
      </c>
      <c r="CO6" s="35">
        <f t="shared" si="10"/>
        <v>65.34</v>
      </c>
      <c r="CP6" s="35">
        <f t="shared" si="10"/>
        <v>59.6</v>
      </c>
      <c r="CQ6" s="35">
        <f t="shared" si="10"/>
        <v>67.010000000000005</v>
      </c>
      <c r="CR6" s="35">
        <f t="shared" si="10"/>
        <v>42.9</v>
      </c>
      <c r="CS6" s="35">
        <f t="shared" si="10"/>
        <v>42.38</v>
      </c>
      <c r="CT6" s="35">
        <f t="shared" si="10"/>
        <v>46.17</v>
      </c>
      <c r="CU6" s="35">
        <f t="shared" si="10"/>
        <v>45.68</v>
      </c>
      <c r="CV6" s="35">
        <f t="shared" si="10"/>
        <v>45.87</v>
      </c>
      <c r="CW6" s="34" t="str">
        <f>IF(CW7="","",IF(CW7="-","【-】","【"&amp;SUBSTITUTE(TEXT(CW7,"#,##0.00"),"-","△")&amp;"】"))</f>
        <v>【42.90】</v>
      </c>
      <c r="CX6" s="35">
        <f>IF(CX7="",NA(),CX7)</f>
        <v>98.93</v>
      </c>
      <c r="CY6" s="35">
        <f t="shared" ref="CY6:DG6" si="11">IF(CY7="",NA(),CY7)</f>
        <v>98.91</v>
      </c>
      <c r="CZ6" s="35">
        <f t="shared" si="11"/>
        <v>98.91</v>
      </c>
      <c r="DA6" s="35">
        <f t="shared" si="11"/>
        <v>98.84</v>
      </c>
      <c r="DB6" s="35">
        <f t="shared" si="11"/>
        <v>98.1</v>
      </c>
      <c r="DC6" s="35">
        <f t="shared" si="11"/>
        <v>83.5</v>
      </c>
      <c r="DD6" s="35">
        <f t="shared" si="11"/>
        <v>87.01</v>
      </c>
      <c r="DE6" s="35">
        <f t="shared" si="11"/>
        <v>87.84</v>
      </c>
      <c r="DF6" s="35">
        <f t="shared" si="11"/>
        <v>87.96</v>
      </c>
      <c r="DG6" s="35">
        <f t="shared" si="11"/>
        <v>87.65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0.15</v>
      </c>
      <c r="EL6" s="35">
        <f t="shared" si="14"/>
        <v>0.06</v>
      </c>
      <c r="EM6" s="35">
        <f t="shared" si="14"/>
        <v>0.04</v>
      </c>
      <c r="EN6" s="35">
        <f t="shared" si="14"/>
        <v>0.06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194433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97.22</v>
      </c>
      <c r="Q7" s="38">
        <v>100</v>
      </c>
      <c r="R7" s="38">
        <v>1200</v>
      </c>
      <c r="S7" s="38">
        <v>545</v>
      </c>
      <c r="T7" s="38">
        <v>101.3</v>
      </c>
      <c r="U7" s="38">
        <v>5.38</v>
      </c>
      <c r="V7" s="38">
        <v>525</v>
      </c>
      <c r="W7" s="38">
        <v>0.35</v>
      </c>
      <c r="X7" s="38">
        <v>1500</v>
      </c>
      <c r="Y7" s="38">
        <v>52.9</v>
      </c>
      <c r="Z7" s="38">
        <v>66.03</v>
      </c>
      <c r="AA7" s="38">
        <v>47.04</v>
      </c>
      <c r="AB7" s="38">
        <v>47.76</v>
      </c>
      <c r="AC7" s="38">
        <v>77.94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6752.48</v>
      </c>
      <c r="BG7" s="38">
        <v>5990.5</v>
      </c>
      <c r="BH7" s="38">
        <v>5257.09</v>
      </c>
      <c r="BI7" s="38">
        <v>4833.13</v>
      </c>
      <c r="BJ7" s="38">
        <v>0</v>
      </c>
      <c r="BK7" s="38">
        <v>1298.9100000000001</v>
      </c>
      <c r="BL7" s="38">
        <v>1144.94</v>
      </c>
      <c r="BM7" s="38">
        <v>1252.71</v>
      </c>
      <c r="BN7" s="38">
        <v>1267.3900000000001</v>
      </c>
      <c r="BO7" s="38">
        <v>1268.6300000000001</v>
      </c>
      <c r="BP7" s="38">
        <v>1260.21</v>
      </c>
      <c r="BQ7" s="38">
        <v>4.8</v>
      </c>
      <c r="BR7" s="38">
        <v>4.99</v>
      </c>
      <c r="BS7" s="38">
        <v>5.8</v>
      </c>
      <c r="BT7" s="38">
        <v>3.83</v>
      </c>
      <c r="BU7" s="38">
        <v>5.21</v>
      </c>
      <c r="BV7" s="38">
        <v>69.87</v>
      </c>
      <c r="BW7" s="38">
        <v>88.16</v>
      </c>
      <c r="BX7" s="38">
        <v>87.03</v>
      </c>
      <c r="BY7" s="38">
        <v>84.3</v>
      </c>
      <c r="BZ7" s="38">
        <v>82.88</v>
      </c>
      <c r="CA7" s="38">
        <v>75.290000000000006</v>
      </c>
      <c r="CB7" s="38">
        <v>771.87</v>
      </c>
      <c r="CC7" s="38">
        <v>609.04999999999995</v>
      </c>
      <c r="CD7" s="38">
        <v>520.1</v>
      </c>
      <c r="CE7" s="38">
        <v>835.68</v>
      </c>
      <c r="CF7" s="38">
        <v>531.64</v>
      </c>
      <c r="CG7" s="38">
        <v>234.96</v>
      </c>
      <c r="CH7" s="38">
        <v>173.89</v>
      </c>
      <c r="CI7" s="38">
        <v>177.02</v>
      </c>
      <c r="CJ7" s="38">
        <v>185.47</v>
      </c>
      <c r="CK7" s="38">
        <v>187.76</v>
      </c>
      <c r="CL7" s="38">
        <v>215.41</v>
      </c>
      <c r="CM7" s="38">
        <v>52.71</v>
      </c>
      <c r="CN7" s="38">
        <v>63.88</v>
      </c>
      <c r="CO7" s="38">
        <v>65.34</v>
      </c>
      <c r="CP7" s="38">
        <v>59.6</v>
      </c>
      <c r="CQ7" s="38">
        <v>67.010000000000005</v>
      </c>
      <c r="CR7" s="38">
        <v>42.9</v>
      </c>
      <c r="CS7" s="38">
        <v>42.38</v>
      </c>
      <c r="CT7" s="38">
        <v>46.17</v>
      </c>
      <c r="CU7" s="38">
        <v>45.68</v>
      </c>
      <c r="CV7" s="38">
        <v>45.87</v>
      </c>
      <c r="CW7" s="38">
        <v>42.9</v>
      </c>
      <c r="CX7" s="38">
        <v>98.93</v>
      </c>
      <c r="CY7" s="38">
        <v>98.91</v>
      </c>
      <c r="CZ7" s="38">
        <v>98.91</v>
      </c>
      <c r="DA7" s="38">
        <v>98.84</v>
      </c>
      <c r="DB7" s="38">
        <v>98.1</v>
      </c>
      <c r="DC7" s="38">
        <v>83.5</v>
      </c>
      <c r="DD7" s="38">
        <v>87.01</v>
      </c>
      <c r="DE7" s="38">
        <v>87.84</v>
      </c>
      <c r="DF7" s="38">
        <v>87.96</v>
      </c>
      <c r="DG7" s="38">
        <v>87.65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0.15</v>
      </c>
      <c r="EL7" s="38">
        <v>0.06</v>
      </c>
      <c r="EM7" s="38">
        <v>0.04</v>
      </c>
      <c r="EN7" s="38">
        <v>0.06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2021-12-03T07:51:06Z</dcterms:created>
  <dcterms:modified xsi:type="dcterms:W3CDTF">2022-02-02T01:24:41Z</dcterms:modified>
  <cp:category/>
</cp:coreProperties>
</file>