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atoru\Desktop\"/>
    </mc:Choice>
  </mc:AlternateContent>
  <workbookProtection workbookAlgorithmName="SHA-512" workbookHashValue="SN7ZsL4IKhuWyAGqo+Qz5YB+dmu2a1UJnvuF2BsO6NegMiM2UgOfmer5W9SqjyvHHOb6JFPDLX9a3WiwnJ2gjw==" workbookSaltValue="U7f3GNKlEhbI2afxYtsYg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<sst xmlns="http://schemas.openxmlformats.org/spreadsheetml/2006/main" count="241" uniqueCount="121">
  <si>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</si>
  <si>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</si>
  <si>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</si>
  <si>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</si>
  <si>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</si>
  <si>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</si>
  <si>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</si>
  <si>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</si>
  <si>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</si>
  <si>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</si>
  <si>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</si>
  <si>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</si>
  <si>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</si>
  <si>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</si>
  <si>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</si>
  <si>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</si>
  <si>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</si>
  <si>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</si>
  <si>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</si>
  <si>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</si>
  <si>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</si>
  <si>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</si>
  <si>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</si>
  <si>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</si>
  <si>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</si>
  <si>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</si>
  <si>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</si>
  <si>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</si>
  <si>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</si>
  <si>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</si>
  <si>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</si>
  <si>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</si>
  <si>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</si>
  <si>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</si>
  <si>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</si>
  <si>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</si>
  <si>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</si>
  <si>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</si>
  <si>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</si>
  <si>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</si>
  <si>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</si>
  <si>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</si>
  <si>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</si>
  <si>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</si>
  <si>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</si>
  <si>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</si>
  <si>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</si>
  <si>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</si>
  <si>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</si>
  <si>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</si>
  <si>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</si>
  <si>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</si>
  <si>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</si>
  <si>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</si>
  <si>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</si>
  <si>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</si>
  <si>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</si>
  <si>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</si>
  <si>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</si>
  <si>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</si>
  <si>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</si>
  <si>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</si>
  <si>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</si>
  <si>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</si>
  <si>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</si>
  <si>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</si>
  <si>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</si>
  <si>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</si>
  <si>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</si>
  <si>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</si>
  <si>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</si>
  <si>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</si>
  <si>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</si>
  <si>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</si>
  <si>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</si>
  <si>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</si>
  <si>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</si>
  <si>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</si>
  <si>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</si>
  <si>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</si>
  <si>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</si>
  <si>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</si>
  <si>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</si>
  <si>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</si>
  <si>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</si>
  <si>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</si>
  <si>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</si>
  <si>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</si>
  <si>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</si>
  <si>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</si>
  <si>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</si>
  <si>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</si>
  <si>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</si>
  <si>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</si>
  <si>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</si>
  <si>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</si>
  <si>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</si>
  <si>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</si>
  <si>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</si>
  <si>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</si>
  <si>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</si>
  <si>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</si>
  <si>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</si>
  <si>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</si>
  <si>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</si>
  <si>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</si>
  <si>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</si>
  <si>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</si>
  <si>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</si>
  <si>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</si>
  <si>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</si>
  <si>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</si>
  <si>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</si>
  <si>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</si>
  <si>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</si>
  <si>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</si>
  <si>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</si>
  <si>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</si>
  <si>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は改善しているが、100%未満である状態が続いている。また、経費回収率は増加傾向にあるが100%未満で推移し、汚水処理に係る費用が使用料以外の収入により賄われている状況である。一般会計からの繰入金の負担を軽減するため、引き続き経営改善を図り経費削減を進めていくとともに、使用料の見直しを検討する必要がある。
また、汚水処理原価は前年から横ばいであるが、引き続き、維持管理費の削減、不明水対策の継続による有収水量増加等を図っていく。水洗化率は、前年度から微増して類似団体平均よりも高い水準にあるが、今後も費用対効果を検証した上で、接続への周知や滞納対策の強化を図り、経営改善を進めて行く必要がある。</t>
    <phoneticPr fontId="4"/>
  </si>
  <si>
    <t xml:space="preserve">  更新・改良等を行った管渠がなく管渠改善率が0%で推移しているが、管渠整備からおよそ30年が経過し、将来的に改築更新が本格化していくことから、令和元年度に策定した経営戦略や、策定予定の詳細のストックマネジメント計画に基づき、計画的かつ効率的な下水道施設全体の修繕と更新を行う予定である。</t>
    <phoneticPr fontId="4"/>
  </si>
  <si>
    <t xml:space="preserve">  令和6年度からの地方公営企業法の適用と、経営戦略の見直しや、策定予定の詳細のストックマネジメント計画に基づき、計画的かつ効率的な更新投資と維持管理を行うとともに、将来にわたって安定的に事業を継続していくため、料金の見直し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</si>
</sst>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9-4FF9-B339-A444E6EB4F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c:ext xmlns:c16="http://schemas.microsoft.com/office/drawing/2014/chart" uri="{C3380CC4-5D6E-409C-BE32-E72D297353CC}">
              <c16:uniqueId val="{00000001-EAB9-4FF9-B339-A444E6EB4F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4-4E91-B720-FCE35D83D3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55.55</c:v>
                </c:pt>
                <c:pt idx="4">
                  <c:v>55.84</c:v>
                </c:pt>
              </c:numCache>
            </c:numRef>
          </c:val>
          <c:smooth val="0"/>
          <c:extLst>
            <c:ext xmlns:c16="http://schemas.microsoft.com/office/drawing/2014/chart" uri="{C3380CC4-5D6E-409C-BE32-E72D297353CC}">
              <c16:uniqueId val="{00000001-7A24-4E91-B720-FCE35D83D3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90.29</c:v>
                </c:pt>
                <c:pt idx="1">
                  <c:v>92.11</c:v>
                </c:pt>
                <c:pt idx="2">
                  <c:v>91.88</c:v>
                </c:pt>
                <c:pt idx="3">
                  <c:v>93.52</c:v>
                </c:pt>
                <c:pt idx="4">
                  <c:v>93.55</c:v>
                </c:pt>
              </c:numCache>
            </c:numRef>
          </c:val>
          <c:extLst>
            <c:ext xmlns:c16="http://schemas.microsoft.com/office/drawing/2014/chart" uri="{C3380CC4-5D6E-409C-BE32-E72D297353CC}">
              <c16:uniqueId val="{00000000-9032-4BE7-8B13-1D02694B5CE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91.64</c:v>
                </c:pt>
                <c:pt idx="4">
                  <c:v>92.34</c:v>
                </c:pt>
              </c:numCache>
            </c:numRef>
          </c:val>
          <c:smooth val="0"/>
          <c:extLst>
            <c:ext xmlns:c16="http://schemas.microsoft.com/office/drawing/2014/chart" uri="{C3380CC4-5D6E-409C-BE32-E72D297353CC}">
              <c16:uniqueId val="{00000001-9032-4BE7-8B13-1D02694B5CE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55.02</c:v>
                </c:pt>
                <c:pt idx="1">
                  <c:v>49.95</c:v>
                </c:pt>
                <c:pt idx="2">
                  <c:v>71.739999999999995</c:v>
                </c:pt>
                <c:pt idx="3">
                  <c:v>68.540000000000006</c:v>
                </c:pt>
                <c:pt idx="4">
                  <c:v>74.78</c:v>
                </c:pt>
              </c:numCache>
            </c:numRef>
          </c:val>
          <c:extLst>
            <c:ext xmlns:c16="http://schemas.microsoft.com/office/drawing/2014/chart" uri="{C3380CC4-5D6E-409C-BE32-E72D297353CC}">
              <c16:uniqueId val="{00000000-B7D9-4607-BDF4-1AEE89C976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9-4607-BDF4-1AEE89C976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4-46FB-9438-3D50FF4A5B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4-46FB-9438-3D50FF4A5B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8-4978-8591-86DDE9776F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8-4978-8591-86DDE9776F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6-4649-9E59-8554EE019E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6-4649-9E59-8554EE019E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5-4F77-AD7D-CEFDB7932C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5-4F77-AD7D-CEFDB7932C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1321.28</c:v>
                </c:pt>
                <c:pt idx="1">
                  <c:v>1176.75</c:v>
                </c:pt>
                <c:pt idx="2">
                  <c:v>992.71</c:v>
                </c:pt>
                <c:pt idx="3">
                  <c:v>941.81</c:v>
                </c:pt>
                <c:pt idx="4">
                  <c:v>921.27</c:v>
                </c:pt>
              </c:numCache>
            </c:numRef>
          </c:val>
          <c:extLst>
            <c:ext xmlns:c16="http://schemas.microsoft.com/office/drawing/2014/chart" uri="{C3380CC4-5D6E-409C-BE32-E72D297353CC}">
              <c16:uniqueId val="{00000000-AF3F-4B03-BA4A-EFF2FEB368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807.75</c:v>
                </c:pt>
                <c:pt idx="4">
                  <c:v>812.92</c:v>
                </c:pt>
              </c:numCache>
            </c:numRef>
          </c:val>
          <c:smooth val="0"/>
          <c:extLst>
            <c:ext xmlns:c16="http://schemas.microsoft.com/office/drawing/2014/chart" uri="{C3380CC4-5D6E-409C-BE32-E72D297353CC}">
              <c16:uniqueId val="{00000001-AF3F-4B03-BA4A-EFF2FEB368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31.42</c:v>
                </c:pt>
                <c:pt idx="1">
                  <c:v>35.1</c:v>
                </c:pt>
                <c:pt idx="2">
                  <c:v>50.56</c:v>
                </c:pt>
                <c:pt idx="3">
                  <c:v>49.56</c:v>
                </c:pt>
                <c:pt idx="4">
                  <c:v>51.35</c:v>
                </c:pt>
              </c:numCache>
            </c:numRef>
          </c:val>
          <c:extLst>
            <c:ext xmlns:c16="http://schemas.microsoft.com/office/drawing/2014/chart" uri="{C3380CC4-5D6E-409C-BE32-E72D297353CC}">
              <c16:uniqueId val="{00000000-A2BF-4AF8-9CE1-E5F573E308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86.94</c:v>
                </c:pt>
                <c:pt idx="4">
                  <c:v>85.4</c:v>
                </c:pt>
              </c:numCache>
            </c:numRef>
          </c:val>
          <c:smooth val="0"/>
          <c:extLst>
            <c:ext xmlns:c16="http://schemas.microsoft.com/office/drawing/2014/chart" uri="{C3380CC4-5D6E-409C-BE32-E72D297353CC}">
              <c16:uniqueId val="{00000001-A2BF-4AF8-9CE1-E5F573E308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242.64</c:v>
                </c:pt>
                <c:pt idx="1">
                  <c:v>214.73</c:v>
                </c:pt>
                <c:pt idx="2">
                  <c:v>150</c:v>
                </c:pt>
                <c:pt idx="3">
                  <c:v>150</c:v>
                </c:pt>
                <c:pt idx="4">
                  <c:v>150</c:v>
                </c:pt>
              </c:numCache>
            </c:numRef>
          </c:val>
          <c:extLst>
            <c:ext xmlns:c16="http://schemas.microsoft.com/office/drawing/2014/chart" uri="{C3380CC4-5D6E-409C-BE32-E72D297353CC}">
              <c16:uniqueId val="{00000000-15C1-4B68-AEC4-EC03709704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179.63</c:v>
                </c:pt>
                <c:pt idx="4">
                  <c:v>188.57</c:v>
                </c:pt>
              </c:numCache>
            </c:numRef>
          </c:val>
          <c:smooth val="0"/>
          <c:extLst>
            <c:ext xmlns:c16="http://schemas.microsoft.com/office/drawing/2014/chart" uri="{C3380CC4-5D6E-409C-BE32-E72D297353CC}">
              <c16:uniqueId val="{00000001-15C1-4B68-AEC4-EC03709704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山中湖村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5835</v>
      </c>
      <c r="AM8" s="69"/>
      <c r="AN8" s="69"/>
      <c r="AO8" s="69"/>
      <c r="AP8" s="69"/>
      <c r="AQ8" s="69"/>
      <c r="AR8" s="69"/>
      <c r="AS8" s="69"/>
      <c r="AT8" s="68">
        <f>データ!T6</f>
        <v>53.05</v>
      </c>
      <c r="AU8" s="68"/>
      <c r="AV8" s="68"/>
      <c r="AW8" s="68"/>
      <c r="AX8" s="68"/>
      <c r="AY8" s="68"/>
      <c r="AZ8" s="68"/>
      <c r="BA8" s="68"/>
      <c r="BB8" s="68">
        <f>データ!U6</f>
        <v>109.99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62.9</v>
      </c>
      <c r="Q10" s="68"/>
      <c r="R10" s="68"/>
      <c r="S10" s="68"/>
      <c r="T10" s="68"/>
      <c r="U10" s="68"/>
      <c r="V10" s="68"/>
      <c r="W10" s="68">
        <f>データ!Q6</f>
        <v>85.96</v>
      </c>
      <c r="X10" s="68"/>
      <c r="Y10" s="68"/>
      <c r="Z10" s="68"/>
      <c r="AA10" s="68"/>
      <c r="AB10" s="68"/>
      <c r="AC10" s="68"/>
      <c r="AD10" s="69">
        <f>データ!R6</f>
        <v>1430</v>
      </c>
      <c r="AE10" s="69"/>
      <c r="AF10" s="69"/>
      <c r="AG10" s="69"/>
      <c r="AH10" s="69"/>
      <c r="AI10" s="69"/>
      <c r="AJ10" s="69"/>
      <c r="AK10" s="2"/>
      <c r="AL10" s="69">
        <f>データ!V6</f>
        <v>3643</v>
      </c>
      <c r="AM10" s="69"/>
      <c r="AN10" s="69"/>
      <c r="AO10" s="69"/>
      <c r="AP10" s="69"/>
      <c r="AQ10" s="69"/>
      <c r="AR10" s="69"/>
      <c r="AS10" s="69"/>
      <c r="AT10" s="68">
        <f>データ!W6</f>
        <v>4.8899999999999997</v>
      </c>
      <c r="AU10" s="68"/>
      <c r="AV10" s="68"/>
      <c r="AW10" s="68"/>
      <c r="AX10" s="68"/>
      <c r="AY10" s="68"/>
      <c r="AZ10" s="68"/>
      <c r="BA10" s="68"/>
      <c r="BB10" s="68">
        <f>データ!X6</f>
        <v>744.99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I0k0SW3rHEMeXEm5FqlL14DxvBxccQVKv3gWrmLZjuEK/4PelFRjrf+SbWrbMg13avydxwIAB1RMLOuHY6XcqA==" saltValue="nelctQSXG0XmUwln05oL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194255</v>
      </c>
      <c r="D6" s="33">
        <f t="shared" si="3"/>
        <v>47</v>
      </c>
      <c r="E6" s="33">
        <f t="shared" si="3"/>
        <v>17</v>
      </c>
      <c r="F6" s="33">
        <f t="shared" si="3"/>
        <v>1</v>
      </c>
      <c r="G6" s="33">
        <f t="shared" si="3"/>
        <v>0</v>
      </c>
      <c r="H6" s="33" t="str">
        <f t="shared" si="3"/>
        <v>山梨県　山中湖村</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62.9</v>
      </c>
      <c r="Q6" s="34">
        <f t="shared" si="3"/>
        <v>85.96</v>
      </c>
      <c r="R6" s="34">
        <f t="shared" si="3"/>
        <v>1430</v>
      </c>
      <c r="S6" s="34">
        <f t="shared" si="3"/>
        <v>5835</v>
      </c>
      <c r="T6" s="34">
        <f t="shared" si="3"/>
        <v>53.05</v>
      </c>
      <c r="U6" s="34">
        <f t="shared" si="3"/>
        <v>109.99</v>
      </c>
      <c r="V6" s="34">
        <f t="shared" si="3"/>
        <v>3643</v>
      </c>
      <c r="W6" s="34">
        <f t="shared" si="3"/>
        <v>4.8899999999999997</v>
      </c>
      <c r="X6" s="34">
        <f t="shared" si="3"/>
        <v>744.99</v>
      </c>
      <c r="Y6" s="35">
        <f>IF(Y7="",NA(),Y7)</f>
        <v>55.02</v>
      </c>
      <c r="Z6" s="35">
        <f t="shared" ref="Z6:AH6" si="4">IF(Z7="",NA(),Z7)</f>
        <v>49.95</v>
      </c>
      <c r="AA6" s="35">
        <f t="shared" si="4"/>
        <v>71.739999999999995</v>
      </c>
      <c r="AB6" s="35">
        <f t="shared" si="4"/>
        <v>68.540000000000006</v>
      </c>
      <c r="AC6" s="35">
        <f t="shared" si="4"/>
        <v>74.78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1321.28</v>
      </c>
      <c r="BG6" s="35">
        <f t="shared" ref="BG6:BO6" si="7">IF(BG7="",NA(),BG7)</f>
        <v>1176.75</v>
      </c>
      <c r="BH6" s="35">
        <f t="shared" si="7"/>
        <v>992.71</v>
      </c>
      <c r="BI6" s="35">
        <f t="shared" si="7"/>
        <v>941.81</v>
      </c>
      <c r="BJ6" s="35">
        <f t="shared" si="7"/>
        <v>921.27</v>
      </c>
      <c r="BK6" s="35">
        <f t="shared" si="7"/>
        <v>1047.6500000000001</v>
      </c>
      <c r="BL6" s="35">
        <f t="shared" si="7"/>
        <v>1124.26</v>
      </c>
      <c r="BM6" s="35">
        <f t="shared" si="7"/>
        <v>1048.23</v>
      </c>
      <c r="BN6" s="35">
        <f t="shared" si="7"/>
        <v>807.75</v>
      </c>
      <c r="BO6" s="35">
        <f t="shared" si="7"/>
        <v>812.92</v>
      </c>
      <c r="BP6" s="34" t="str">
        <f>IF(BP7="","",IF(BP7="-","【-】","【"&amp;SUBSTITUTE(TEXT(BP7,"#,##0.00"),"-","△")&amp;"】"))</f>
        <v>【705.21】</v>
      </c>
      <c r="BQ6" s="35">
        <f>IF(BQ7="",NA(),BQ7)</f>
        <v>31.42</v>
      </c>
      <c r="BR6" s="35">
        <f t="shared" ref="BR6:BZ6" si="8">IF(BR7="",NA(),BR7)</f>
        <v>35.1</v>
      </c>
      <c r="BS6" s="35">
        <f t="shared" si="8"/>
        <v>50.56</v>
      </c>
      <c r="BT6" s="35">
        <f t="shared" si="8"/>
        <v>49.56</v>
      </c>
      <c r="BU6" s="35">
        <f t="shared" si="8"/>
        <v>51.35</v>
      </c>
      <c r="BV6" s="35">
        <f t="shared" si="8"/>
        <v>74.040000000000006</v>
      </c>
      <c r="BW6" s="35">
        <f t="shared" si="8"/>
        <v>80.58</v>
      </c>
      <c r="BX6" s="35">
        <f t="shared" si="8"/>
        <v>78.92</v>
      </c>
      <c r="BY6" s="35">
        <f t="shared" si="8"/>
        <v>86.94</v>
      </c>
      <c r="BZ6" s="35">
        <f t="shared" si="8"/>
        <v>85.4</v>
      </c>
      <c r="CA6" s="34" t="str">
        <f>IF(CA7="","",IF(CA7="-","【-】","【"&amp;SUBSTITUTE(TEXT(CA7,"#,##0.00"),"-","△")&amp;"】"))</f>
        <v>【98.96】</v>
      </c>
      <c r="CB6" s="35">
        <f>IF(CB7="",NA(),CB7)</f>
        <v>242.64</v>
      </c>
      <c r="CC6" s="35">
        <f t="shared" ref="CC6:CK6" si="9">IF(CC7="",NA(),CC7)</f>
        <v>214.73</v>
      </c>
      <c r="CD6" s="35">
        <f t="shared" si="9"/>
        <v>150</v>
      </c>
      <c r="CE6" s="35">
        <f t="shared" si="9"/>
        <v>150</v>
      </c>
      <c r="CF6" s="35">
        <f t="shared" si="9"/>
        <v>150</v>
      </c>
      <c r="CG6" s="35">
        <f t="shared" si="9"/>
        <v>235.61</v>
      </c>
      <c r="CH6" s="35">
        <f t="shared" si="9"/>
        <v>216.21</v>
      </c>
      <c r="CI6" s="35">
        <f t="shared" si="9"/>
        <v>220.31</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55.55</v>
      </c>
      <c r="CV6" s="35">
        <f t="shared" si="10"/>
        <v>55.84</v>
      </c>
      <c r="CW6" s="34" t="str">
        <f>IF(CW7="","",IF(CW7="-","【-】","【"&amp;SUBSTITUTE(TEXT(CW7,"#,##0.00"),"-","△")&amp;"】"))</f>
        <v>【59.57】</v>
      </c>
      <c r="CX6" s="35">
        <f>IF(CX7="",NA(),CX7)</f>
        <v>90.29</v>
      </c>
      <c r="CY6" s="35">
        <f t="shared" ref="CY6:DG6" si="11">IF(CY7="",NA(),CY7)</f>
        <v>92.11</v>
      </c>
      <c r="CZ6" s="35">
        <f t="shared" si="11"/>
        <v>91.88</v>
      </c>
      <c r="DA6" s="35">
        <f t="shared" si="11"/>
        <v>93.52</v>
      </c>
      <c r="DB6" s="35">
        <f t="shared" si="11"/>
        <v>93.55</v>
      </c>
      <c r="DC6" s="35">
        <f t="shared" si="11"/>
        <v>84.12</v>
      </c>
      <c r="DD6" s="35">
        <f t="shared" si="11"/>
        <v>84.17</v>
      </c>
      <c r="DE6" s="35">
        <f t="shared" si="11"/>
        <v>83.35</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5" s="36" customFormat="1" x14ac:dyDescent="0.15">
      <c r="A7" s="28"/>
      <c r="B7" s="37">
        <v>2020</v>
      </c>
      <c r="C7" s="37">
        <v>194255</v>
      </c>
      <c r="D7" s="37">
        <v>47</v>
      </c>
      <c r="E7" s="37">
        <v>17</v>
      </c>
      <c r="F7" s="37">
        <v>1</v>
      </c>
      <c r="G7" s="37">
        <v>0</v>
      </c>
      <c r="H7" s="37" t="s">
        <v>98</v>
      </c>
      <c r="I7" s="37" t="s">
        <v>99</v>
      </c>
      <c r="J7" s="37" t="s">
        <v>100</v>
      </c>
      <c r="K7" s="37" t="s">
        <v>101</v>
      </c>
      <c r="L7" s="37" t="s">
        <v>102</v>
      </c>
      <c r="M7" s="37" t="s">
        <v>103</v>
      </c>
      <c r="N7" s="38" t="s">
        <v>104</v>
      </c>
      <c r="O7" s="38" t="s">
        <v>105</v>
      </c>
      <c r="P7" s="38">
        <v>62.9</v>
      </c>
      <c r="Q7" s="38">
        <v>85.96</v>
      </c>
      <c r="R7" s="38">
        <v>1430</v>
      </c>
      <c r="S7" s="38">
        <v>5835</v>
      </c>
      <c r="T7" s="38">
        <v>53.05</v>
      </c>
      <c r="U7" s="38">
        <v>109.99</v>
      </c>
      <c r="V7" s="38">
        <v>3643</v>
      </c>
      <c r="W7" s="38">
        <v>4.8899999999999997</v>
      </c>
      <c r="X7" s="38">
        <v>744.99</v>
      </c>
      <c r="Y7" s="38">
        <v>55.02</v>
      </c>
      <c r="Z7" s="38">
        <v>49.95</v>
      </c>
      <c r="AA7" s="38">
        <v>71.739999999999995</v>
      </c>
      <c r="AB7" s="38">
        <v>68.540000000000006</v>
      </c>
      <c r="AC7" s="38">
        <v>74.78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1321.28</v>
      </c>
      <c r="BG7" s="38">
        <v>1176.75</v>
      </c>
      <c r="BH7" s="38">
        <v>992.71</v>
      </c>
      <c r="BI7" s="38">
        <v>941.81</v>
      </c>
      <c r="BJ7" s="38">
        <v>921.27</v>
      </c>
      <c r="BK7" s="38">
        <v>1047.6500000000001</v>
      </c>
      <c r="BL7" s="38">
        <v>1124.26</v>
      </c>
      <c r="BM7" s="38">
        <v>1048.23</v>
      </c>
      <c r="BN7" s="38">
        <v>807.75</v>
      </c>
      <c r="BO7" s="38">
        <v>812.92</v>
      </c>
      <c r="BP7" s="38">
        <v>705.21</v>
      </c>
      <c r="BQ7" s="38">
        <v>31.42</v>
      </c>
      <c r="BR7" s="38">
        <v>35.1</v>
      </c>
      <c r="BS7" s="38">
        <v>50.56</v>
      </c>
      <c r="BT7" s="38">
        <v>49.56</v>
      </c>
      <c r="BU7" s="38">
        <v>51.35</v>
      </c>
      <c r="BV7" s="38">
        <v>74.040000000000006</v>
      </c>
      <c r="BW7" s="38">
        <v>80.58</v>
      </c>
      <c r="BX7" s="38">
        <v>78.92</v>
      </c>
      <c r="BY7" s="38">
        <v>86.94</v>
      </c>
      <c r="BZ7" s="38">
        <v>85.4</v>
      </c>
      <c r="CA7" s="38">
        <v>98.96</v>
      </c>
      <c r="CB7" s="38">
        <v>242.64</v>
      </c>
      <c r="CC7" s="38">
        <v>214.73</v>
      </c>
      <c r="CD7" s="38">
        <v>150</v>
      </c>
      <c r="CE7" s="38">
        <v>150</v>
      </c>
      <c r="CF7" s="38">
        <v>150</v>
      </c>
      <c r="CG7" s="38">
        <v>235.61</v>
      </c>
      <c r="CH7" s="38">
        <v>216.21</v>
      </c>
      <c r="CI7" s="38">
        <v>220.31</v>
      </c>
      <c r="CJ7" s="38">
        <v>179.63</v>
      </c>
      <c r="CK7" s="38">
        <v>188.57</v>
      </c>
      <c r="CL7" s="38">
        <v>134.52000000000001</v>
      </c>
      <c r="CM7" s="38" t="s">
        <v>104</v>
      </c>
      <c r="CN7" s="38" t="s">
        <v>104</v>
      </c>
      <c r="CO7" s="38" t="s">
        <v>104</v>
      </c>
      <c r="CP7" s="38" t="s">
        <v>104</v>
      </c>
      <c r="CQ7" s="38" t="s">
        <v>104</v>
      </c>
      <c r="CR7" s="38">
        <v>49.25</v>
      </c>
      <c r="CS7" s="38">
        <v>50.24</v>
      </c>
      <c r="CT7" s="38">
        <v>49.68</v>
      </c>
      <c r="CU7" s="38">
        <v>55.55</v>
      </c>
      <c r="CV7" s="38">
        <v>55.84</v>
      </c>
      <c r="CW7" s="38">
        <v>59.57</v>
      </c>
      <c r="CX7" s="38">
        <v>90.29</v>
      </c>
      <c r="CY7" s="38">
        <v>92.11</v>
      </c>
      <c r="CZ7" s="38">
        <v>91.88</v>
      </c>
      <c r="DA7" s="38">
        <v>93.52</v>
      </c>
      <c r="DB7" s="38">
        <v>93.55</v>
      </c>
      <c r="DC7" s="38">
        <v>84.12</v>
      </c>
      <c r="DD7" s="38">
        <v>84.17</v>
      </c>
      <c r="DE7" s="38">
        <v>83.35</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高村　　聡</cp:lastModifiedBy>
  <dcterms:created xsi:type="dcterms:W3CDTF">2021-12-03T07:45:07Z</dcterms:created>
  <dcterms:modified xsi:type="dcterms:W3CDTF">2022-02-10T04:25:50Z</dcterms:modified>
  <cp:category/>
</cp:coreProperties>
</file>