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上水道\"/>
    </mc:Choice>
  </mc:AlternateContent>
  <workbookProtection workbookAlgorithmName="SHA-512" workbookHashValue="Nc87AKjBBo1NaMJn2b4ZQ8V7Ewvzd4TPg2f+l1h3FxNU6W0FQsHf1KFnkDogxslRvur+joFxjs01lfM+IsMurw==" workbookSaltValue="A+P7f2JgVSwjTibvFfPJlg==" workbookSpinCount="100000" lockStructure="1"/>
  <bookViews>
    <workbookView xWindow="0" yWindow="0" windowWidth="2040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<sst xmlns="http://schemas.openxmlformats.org/spreadsheetml/2006/main" count="228" uniqueCount="113">
  <si>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</si>
  <si>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</si>
  <si>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</si>
  <si>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</si>
  <si>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</si>
  <si>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</si>
  <si>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</si>
  <si>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</si>
  <si>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</si>
  <si>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</si>
  <si>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</si>
  <si>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</si>
  <si>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</si>
  <si>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</si>
  <si>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</si>
  <si>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</si>
  <si>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</si>
  <si>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</si>
  <si>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</si>
  <si>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</si>
  <si>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</si>
  <si>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</si>
  <si>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</si>
  <si>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</si>
  <si>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</si>
  <si>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</si>
  <si>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</si>
  <si>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</si>
  <si>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</si>
  <si>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</si>
  <si>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</si>
  <si>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</si>
  <si>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</si>
  <si>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</si>
  <si>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</si>
  <si>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</si>
  <si>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</si>
  <si>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</si>
  <si>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</si>
  <si>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</si>
  <si>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</si>
  <si>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</si>
  <si>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</si>
  <si>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</si>
  <si>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</si>
  <si>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</si>
  <si>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</si>
  <si>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</si>
  <si>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</si>
  <si>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</si>
  <si>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</si>
  <si>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</si>
  <si>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</si>
  <si>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</si>
  <si>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</si>
  <si>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</si>
  <si>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</si>
  <si>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</si>
  <si>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</si>
  <si>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</si>
  <si>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</si>
  <si>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</si>
  <si>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</si>
  <si>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</si>
  <si>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</si>
  <si>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</si>
  <si>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</si>
  <si>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</si>
  <si>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</si>
  <si>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</si>
  <si>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</si>
  <si>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</si>
  <si>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</si>
  <si>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</si>
  <si>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</si>
  <si>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</si>
  <si>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</si>
  <si>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</si>
  <si>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</si>
  <si>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</si>
  <si>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</si>
  <si>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</si>
  <si>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</si>
  <si>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</si>
  <si>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</si>
  <si>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</si>
  <si>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</si>
  <si>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</si>
  <si>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</si>
  <si>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</si>
  <si>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</si>
  <si>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</si>
  <si>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</si>
  <si>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忍野村</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</si>
  <si>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</si>
  <si>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</si>
  <si>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</si>
  <si>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</si>
  <si>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</si>
  <si>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</si>
  <si>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</si>
  <si>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</si>
  <si>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</si>
  <si>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</si>
  <si>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</si>
  <si>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</si>
  <si>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</si>
  <si>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</si>
  <si>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</si>
  <si>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</si>
  <si>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経営状況は累積欠損金が増加傾向であり、健全とはいえない状況にあり、料金改定や有収率の向上、管路の老朽化等、課題が山積みである。
　管路等の老朽化については、このままの経営状況が続くと更新が滞ってしまうことが想定され、安定的な水道水の供給にも支障をきた恐れすがある。
　平成３０年度策定の基本計画や令和２年度策定の経営戦略に基づき、アセットトマネジメントの要素も加えながら経営改善を図りたい。</t>
    <rPh sb="12" eb="14">
      <t>ゾウカ</t>
    </rPh>
    <rPh sb="14" eb="16">
      <t>ケイコウ</t>
    </rPh>
    <phoneticPr fontId="4"/>
  </si>
  <si>
    <t xml:space="preserve">①経常収支比率
 従来より赤字であったが、令和２年度より欠損金を低減するため、基準外繰入金を投入し若干の黒字となった。しかし、基準外繰入金の比率が高いため縮小していくことが当面の課題といえる。
②累積欠損金比率
 累積欠損金が大きいため健全とはいえない経営状況である。
③流動比率
 類似団体及び全国平均値を下回っているが、支払い能力に問題は無い数値である。今後、管路更新工事を予定しているため、流動比率を上昇させる必要がある。
④企業債残高対給水収益比率
 現在は０であるが、今後の管路更新工事を行う際には借り入れることが考えられる。
⑤料金回収率
 平均値を下回っており、今後の管路更新工事を踏まえ、安定した給水事業を維持していくために、更なる費用削減及び料金改定等、財源の確保が必要である。
⑥給水原価
 地下水を原水としており浄水設備が必要ないことから類似団体を下回っているが、近隣市町村と比較すると上回っているため、費用の削減等が必要である。
⑦施設利用率
 類似団体を上回っているが、今後は水需要の低下も予想されるため、適切な施設規模を把握していく必要がある。
⑧有収率
 類似団体及び全国平均値を上回っているが、さらなる有収率の向上を目指し、漏水調査及び管路の耐震化工事を計画的に実施していく必要がある。
</t>
    <rPh sb="9" eb="11">
      <t>ジュウライ</t>
    </rPh>
    <rPh sb="13" eb="15">
      <t>アカジ</t>
    </rPh>
    <rPh sb="21" eb="23">
      <t>レイワ</t>
    </rPh>
    <rPh sb="24" eb="26">
      <t>ネンド</t>
    </rPh>
    <rPh sb="28" eb="30">
      <t>ケッソン</t>
    </rPh>
    <rPh sb="30" eb="31">
      <t>キン</t>
    </rPh>
    <rPh sb="32" eb="34">
      <t>テイゲン</t>
    </rPh>
    <rPh sb="39" eb="41">
      <t>キジュン</t>
    </rPh>
    <rPh sb="41" eb="42">
      <t>ガイ</t>
    </rPh>
    <rPh sb="42" eb="44">
      <t>クリイレ</t>
    </rPh>
    <rPh sb="44" eb="45">
      <t>キン</t>
    </rPh>
    <rPh sb="46" eb="48">
      <t>トウニュウ</t>
    </rPh>
    <rPh sb="49" eb="51">
      <t>ジャッカン</t>
    </rPh>
    <rPh sb="52" eb="54">
      <t>クロジ</t>
    </rPh>
    <rPh sb="63" eb="65">
      <t>キジュン</t>
    </rPh>
    <rPh sb="65" eb="66">
      <t>ガイ</t>
    </rPh>
    <rPh sb="66" eb="68">
      <t>クリイレ</t>
    </rPh>
    <rPh sb="68" eb="69">
      <t>キン</t>
    </rPh>
    <rPh sb="70" eb="72">
      <t>ヒリツ</t>
    </rPh>
    <rPh sb="73" eb="74">
      <t>タカ</t>
    </rPh>
    <rPh sb="77" eb="79">
      <t>シュクショウ</t>
    </rPh>
    <rPh sb="86" eb="88">
      <t>トウメン</t>
    </rPh>
    <rPh sb="89" eb="91">
      <t>カダイ</t>
    </rPh>
    <rPh sb="113" eb="114">
      <t>オオ</t>
    </rPh>
    <rPh sb="162" eb="164">
      <t>シハラ</t>
    </rPh>
    <rPh sb="165" eb="167">
      <t>ノウリョク</t>
    </rPh>
    <rPh sb="168" eb="170">
      <t>モンダイ</t>
    </rPh>
    <rPh sb="171" eb="172">
      <t>ナ</t>
    </rPh>
    <rPh sb="173" eb="175">
      <t>スウチ</t>
    </rPh>
    <rPh sb="179" eb="181">
      <t>コンゴ</t>
    </rPh>
    <rPh sb="182" eb="184">
      <t>カンロ</t>
    </rPh>
    <rPh sb="184" eb="186">
      <t>コウシン</t>
    </rPh>
    <rPh sb="186" eb="188">
      <t>コウジ</t>
    </rPh>
    <rPh sb="189" eb="191">
      <t>ヨテイ</t>
    </rPh>
    <rPh sb="198" eb="200">
      <t>リュウドウ</t>
    </rPh>
    <rPh sb="200" eb="202">
      <t>ヒリツ</t>
    </rPh>
    <rPh sb="203" eb="205">
      <t>ジョウショウ</t>
    </rPh>
    <rPh sb="208" eb="210">
      <t>ヒツヨウ</t>
    </rPh>
    <rPh sb="230" eb="232">
      <t>ゲンザイ</t>
    </rPh>
    <rPh sb="239" eb="241">
      <t>コンゴ</t>
    </rPh>
    <rPh sb="244" eb="246">
      <t>コウシン</t>
    </rPh>
    <rPh sb="249" eb="250">
      <t>オコナ</t>
    </rPh>
    <rPh sb="251" eb="252">
      <t>サイ</t>
    </rPh>
    <rPh sb="254" eb="255">
      <t>カ</t>
    </rPh>
    <rPh sb="256" eb="257">
      <t>イ</t>
    </rPh>
    <rPh sb="262" eb="263">
      <t>カンガ</t>
    </rPh>
    <rPh sb="281" eb="283">
      <t>シタマワ</t>
    </rPh>
    <rPh sb="288" eb="290">
      <t>コンゴ</t>
    </rPh>
    <rPh sb="291" eb="293">
      <t>カンロ</t>
    </rPh>
    <rPh sb="293" eb="295">
      <t>コウシン</t>
    </rPh>
    <rPh sb="295" eb="297">
      <t>コウジ</t>
    </rPh>
    <rPh sb="298" eb="299">
      <t>フ</t>
    </rPh>
    <rPh sb="328" eb="329">
      <t>オヨ</t>
    </rPh>
    <rPh sb="330" eb="332">
      <t>リョウキン</t>
    </rPh>
    <rPh sb="332" eb="334">
      <t>カイテイ</t>
    </rPh>
    <rPh sb="334" eb="335">
      <t>トウ</t>
    </rPh>
    <rPh sb="356" eb="359">
      <t>チカスイ</t>
    </rPh>
    <rPh sb="360" eb="362">
      <t>ゲンスイ</t>
    </rPh>
    <rPh sb="367" eb="369">
      <t>ジョウスイ</t>
    </rPh>
    <rPh sb="369" eb="371">
      <t>セツビ</t>
    </rPh>
    <rPh sb="372" eb="374">
      <t>ヒツヨウ</t>
    </rPh>
    <rPh sb="380" eb="382">
      <t>ルイジ</t>
    </rPh>
    <rPh sb="382" eb="384">
      <t>ダンタイ</t>
    </rPh>
    <rPh sb="385" eb="387">
      <t>シタマワ</t>
    </rPh>
    <rPh sb="393" eb="395">
      <t>キンリン</t>
    </rPh>
    <rPh sb="395" eb="398">
      <t>シチョウソン</t>
    </rPh>
    <rPh sb="399" eb="401">
      <t>ヒカク</t>
    </rPh>
    <rPh sb="404" eb="406">
      <t>ウワマワ</t>
    </rPh>
    <rPh sb="413" eb="415">
      <t>ヒヨウ</t>
    </rPh>
    <rPh sb="416" eb="418">
      <t>サクゲン</t>
    </rPh>
    <rPh sb="418" eb="419">
      <t>トウ</t>
    </rPh>
    <rPh sb="420" eb="422">
      <t>ヒツヨウ</t>
    </rPh>
    <rPh sb="435" eb="437">
      <t>ルイジ</t>
    </rPh>
    <rPh sb="437" eb="439">
      <t>ダンタイ</t>
    </rPh>
    <rPh sb="440" eb="442">
      <t>ウワマワ</t>
    </rPh>
    <rPh sb="448" eb="450">
      <t>コンゴ</t>
    </rPh>
    <rPh sb="451" eb="452">
      <t>ミズ</t>
    </rPh>
    <rPh sb="452" eb="454">
      <t>ジュヨウ</t>
    </rPh>
    <rPh sb="455" eb="457">
      <t>テイカ</t>
    </rPh>
    <rPh sb="458" eb="460">
      <t>ヨソウ</t>
    </rPh>
    <rPh sb="505" eb="507">
      <t>ウワマワ</t>
    </rPh>
    <rPh sb="517" eb="520">
      <t>ユウシュウリツ</t>
    </rPh>
    <rPh sb="521" eb="523">
      <t>コウジョウ</t>
    </rPh>
    <rPh sb="524" eb="526">
      <t>メザ</t>
    </rPh>
    <rPh sb="532" eb="533">
      <t>オヨ</t>
    </rPh>
    <rPh sb="534" eb="536">
      <t>カンロ</t>
    </rPh>
    <rPh sb="537" eb="540">
      <t>タイシンカ</t>
    </rPh>
    <rPh sb="540" eb="542">
      <t>コウジ</t>
    </rPh>
    <rPh sb="543" eb="546">
      <t>ケイカクテキ</t>
    </rPh>
    <phoneticPr fontId="4"/>
  </si>
  <si>
    <t>　水道施設及び管路における老朽化率は、類似団体と比較すると低い水準にあるが、法定耐用年数を迎える管路等の更新を行う必要があるため、耐震化計画に基づき基幹管路を優先して行っていく。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</si>
</sst>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44-46E1-9387-7E2860A9389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0.4</c:v>
                </c:pt>
                <c:pt idx="2">
                  <c:v>0.32</c:v>
                </c:pt>
                <c:pt idx="3">
                  <c:v>0.81</c:v>
                </c:pt>
                <c:pt idx="4">
                  <c:v>0.38</c:v>
                </c:pt>
              </c:numCache>
            </c:numRef>
          </c:val>
          <c:smooth val="0"/>
          <c:extLst>
            <c:ext xmlns:c16="http://schemas.microsoft.com/office/drawing/2014/chart" uri="{C3380CC4-5D6E-409C-BE32-E72D297353CC}">
              <c16:uniqueId val="{00000001-0644-46E1-9387-7E2860A9389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49.06</c:v>
                </c:pt>
                <c:pt idx="1">
                  <c:v>49.57</c:v>
                </c:pt>
                <c:pt idx="2">
                  <c:v>47.9</c:v>
                </c:pt>
                <c:pt idx="3">
                  <c:v>45.19</c:v>
                </c:pt>
                <c:pt idx="4">
                  <c:v>44.59</c:v>
                </c:pt>
              </c:numCache>
            </c:numRef>
          </c:val>
          <c:extLst>
            <c:ext xmlns:c16="http://schemas.microsoft.com/office/drawing/2014/chart" uri="{C3380CC4-5D6E-409C-BE32-E72D297353CC}">
              <c16:uniqueId val="{00000000-50E3-4163-8206-868D3C0342E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41.09</c:v>
                </c:pt>
                <c:pt idx="1">
                  <c:v>38.979999999999997</c:v>
                </c:pt>
                <c:pt idx="2">
                  <c:v>39.61</c:v>
                </c:pt>
                <c:pt idx="3">
                  <c:v>41.06</c:v>
                </c:pt>
                <c:pt idx="4">
                  <c:v>39.94</c:v>
                </c:pt>
              </c:numCache>
            </c:numRef>
          </c:val>
          <c:smooth val="0"/>
          <c:extLst>
            <c:ext xmlns:c16="http://schemas.microsoft.com/office/drawing/2014/chart" uri="{C3380CC4-5D6E-409C-BE32-E72D297353CC}">
              <c16:uniqueId val="{00000001-50E3-4163-8206-868D3C0342E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77.930000000000007</c:v>
                </c:pt>
                <c:pt idx="1">
                  <c:v>77.17</c:v>
                </c:pt>
                <c:pt idx="2">
                  <c:v>77.67</c:v>
                </c:pt>
                <c:pt idx="3">
                  <c:v>78.14</c:v>
                </c:pt>
                <c:pt idx="4">
                  <c:v>78.17</c:v>
                </c:pt>
              </c:numCache>
            </c:numRef>
          </c:val>
          <c:extLst>
            <c:ext xmlns:c16="http://schemas.microsoft.com/office/drawing/2014/chart" uri="{C3380CC4-5D6E-409C-BE32-E72D297353CC}">
              <c16:uniqueId val="{00000000-FA79-4D54-9C34-C3DE5457222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75.91</c:v>
                </c:pt>
                <c:pt idx="1">
                  <c:v>75.010000000000005</c:v>
                </c:pt>
                <c:pt idx="2">
                  <c:v>72.959999999999994</c:v>
                </c:pt>
                <c:pt idx="3">
                  <c:v>72.42</c:v>
                </c:pt>
                <c:pt idx="4">
                  <c:v>69.41</c:v>
                </c:pt>
              </c:numCache>
            </c:numRef>
          </c:val>
          <c:smooth val="0"/>
          <c:extLst>
            <c:ext xmlns:c16="http://schemas.microsoft.com/office/drawing/2014/chart" uri="{C3380CC4-5D6E-409C-BE32-E72D297353CC}">
              <c16:uniqueId val="{00000001-FA79-4D54-9C34-C3DE5457222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66.09</c:v>
                </c:pt>
                <c:pt idx="1">
                  <c:v>65.25</c:v>
                </c:pt>
                <c:pt idx="2">
                  <c:v>63.26</c:v>
                </c:pt>
                <c:pt idx="3">
                  <c:v>57.29</c:v>
                </c:pt>
                <c:pt idx="4">
                  <c:v>101.3</c:v>
                </c:pt>
              </c:numCache>
            </c:numRef>
          </c:val>
          <c:extLst>
            <c:ext xmlns:c16="http://schemas.microsoft.com/office/drawing/2014/chart" uri="{C3380CC4-5D6E-409C-BE32-E72D297353CC}">
              <c16:uniqueId val="{00000000-8BBF-4454-87C3-B0BF896A5E6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114.74</c:v>
                </c:pt>
                <c:pt idx="1">
                  <c:v>104.85</c:v>
                </c:pt>
                <c:pt idx="2">
                  <c:v>107.64</c:v>
                </c:pt>
                <c:pt idx="3">
                  <c:v>108.22</c:v>
                </c:pt>
                <c:pt idx="4">
                  <c:v>114.22</c:v>
                </c:pt>
              </c:numCache>
            </c:numRef>
          </c:val>
          <c:smooth val="0"/>
          <c:extLst>
            <c:ext xmlns:c16="http://schemas.microsoft.com/office/drawing/2014/chart" uri="{C3380CC4-5D6E-409C-BE32-E72D297353CC}">
              <c16:uniqueId val="{00000001-8BBF-4454-87C3-B0BF896A5E6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43.21</c:v>
                </c:pt>
                <c:pt idx="1">
                  <c:v>45.22</c:v>
                </c:pt>
                <c:pt idx="2">
                  <c:v>47.21</c:v>
                </c:pt>
                <c:pt idx="3">
                  <c:v>48.94</c:v>
                </c:pt>
                <c:pt idx="4">
                  <c:v>47.65</c:v>
                </c:pt>
              </c:numCache>
            </c:numRef>
          </c:val>
          <c:extLst>
            <c:ext xmlns:c16="http://schemas.microsoft.com/office/drawing/2014/chart" uri="{C3380CC4-5D6E-409C-BE32-E72D297353CC}">
              <c16:uniqueId val="{00000000-F550-4FEC-AA04-A80328DC50C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51.89</c:v>
                </c:pt>
                <c:pt idx="2">
                  <c:v>54.09</c:v>
                </c:pt>
                <c:pt idx="3">
                  <c:v>52.73</c:v>
                </c:pt>
                <c:pt idx="4">
                  <c:v>53.25</c:v>
                </c:pt>
              </c:numCache>
            </c:numRef>
          </c:val>
          <c:smooth val="0"/>
          <c:extLst>
            <c:ext xmlns:c16="http://schemas.microsoft.com/office/drawing/2014/chart" uri="{C3380CC4-5D6E-409C-BE32-E72D297353CC}">
              <c16:uniqueId val="{00000001-F550-4FEC-AA04-A80328DC50C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09-4424-BF2A-F2C63DEED90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14.01</c:v>
                </c:pt>
                <c:pt idx="1">
                  <c:v>14.74</c:v>
                </c:pt>
                <c:pt idx="2">
                  <c:v>18.68</c:v>
                </c:pt>
                <c:pt idx="3">
                  <c:v>19.91</c:v>
                </c:pt>
                <c:pt idx="4">
                  <c:v>23.02</c:v>
                </c:pt>
              </c:numCache>
            </c:numRef>
          </c:val>
          <c:smooth val="0"/>
          <c:extLst>
            <c:ext xmlns:c16="http://schemas.microsoft.com/office/drawing/2014/chart" uri="{C3380CC4-5D6E-409C-BE32-E72D297353CC}">
              <c16:uniqueId val="{00000001-8909-4424-BF2A-F2C63DEED90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1210.52</c:v>
                </c:pt>
                <c:pt idx="1">
                  <c:v>1266.52</c:v>
                </c:pt>
                <c:pt idx="2">
                  <c:v>1394.35</c:v>
                </c:pt>
                <c:pt idx="3">
                  <c:v>1573.2</c:v>
                </c:pt>
                <c:pt idx="4">
                  <c:v>1607.53</c:v>
                </c:pt>
              </c:numCache>
            </c:numRef>
          </c:val>
          <c:extLst>
            <c:ext xmlns:c16="http://schemas.microsoft.com/office/drawing/2014/chart" uri="{C3380CC4-5D6E-409C-BE32-E72D297353CC}">
              <c16:uniqueId val="{00000000-5875-4B50-8B93-DFC233D315D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27.19</c:v>
                </c:pt>
                <c:pt idx="1">
                  <c:v>27.52</c:v>
                </c:pt>
                <c:pt idx="2">
                  <c:v>30.84</c:v>
                </c:pt>
                <c:pt idx="3">
                  <c:v>25.29</c:v>
                </c:pt>
                <c:pt idx="4">
                  <c:v>22.71</c:v>
                </c:pt>
              </c:numCache>
            </c:numRef>
          </c:val>
          <c:smooth val="0"/>
          <c:extLst>
            <c:ext xmlns:c16="http://schemas.microsoft.com/office/drawing/2014/chart" uri="{C3380CC4-5D6E-409C-BE32-E72D297353CC}">
              <c16:uniqueId val="{00000001-5875-4B50-8B93-DFC233D315D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576.03</c:v>
                </c:pt>
                <c:pt idx="1">
                  <c:v>2400.88</c:v>
                </c:pt>
                <c:pt idx="2">
                  <c:v>3200.45</c:v>
                </c:pt>
                <c:pt idx="3">
                  <c:v>530.46</c:v>
                </c:pt>
                <c:pt idx="4">
                  <c:v>290.35000000000002</c:v>
                </c:pt>
              </c:numCache>
            </c:numRef>
          </c:val>
          <c:extLst>
            <c:ext xmlns:c16="http://schemas.microsoft.com/office/drawing/2014/chart" uri="{C3380CC4-5D6E-409C-BE32-E72D297353CC}">
              <c16:uniqueId val="{00000000-8F63-4EFA-BDD6-C13BD680DEE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477.44</c:v>
                </c:pt>
                <c:pt idx="1">
                  <c:v>445.85</c:v>
                </c:pt>
                <c:pt idx="2">
                  <c:v>450.54</c:v>
                </c:pt>
                <c:pt idx="3">
                  <c:v>348.88</c:v>
                </c:pt>
                <c:pt idx="4">
                  <c:v>381.07</c:v>
                </c:pt>
              </c:numCache>
            </c:numRef>
          </c:val>
          <c:smooth val="0"/>
          <c:extLst>
            <c:ext xmlns:c16="http://schemas.microsoft.com/office/drawing/2014/chart" uri="{C3380CC4-5D6E-409C-BE32-E72D297353CC}">
              <c16:uniqueId val="{00000001-8F63-4EFA-BDD6-C13BD680DEE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36.61</c:v>
                </c:pt>
                <c:pt idx="1">
                  <c:v>6.4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F70-4B40-928C-C06D024F91F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485.75</c:v>
                </c:pt>
                <c:pt idx="1">
                  <c:v>516.34</c:v>
                </c:pt>
                <c:pt idx="2">
                  <c:v>496.56</c:v>
                </c:pt>
                <c:pt idx="3">
                  <c:v>540.38</c:v>
                </c:pt>
                <c:pt idx="4">
                  <c:v>556.47</c:v>
                </c:pt>
              </c:numCache>
            </c:numRef>
          </c:val>
          <c:smooth val="0"/>
          <c:extLst>
            <c:ext xmlns:c16="http://schemas.microsoft.com/office/drawing/2014/chart" uri="{C3380CC4-5D6E-409C-BE32-E72D297353CC}">
              <c16:uniqueId val="{00000001-7F70-4B40-928C-C06D024F91F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55.88</c:v>
                </c:pt>
                <c:pt idx="1">
                  <c:v>55.02</c:v>
                </c:pt>
                <c:pt idx="2">
                  <c:v>52.65</c:v>
                </c:pt>
                <c:pt idx="3">
                  <c:v>46.53</c:v>
                </c:pt>
                <c:pt idx="4">
                  <c:v>36.24</c:v>
                </c:pt>
              </c:numCache>
            </c:numRef>
          </c:val>
          <c:extLst>
            <c:ext xmlns:c16="http://schemas.microsoft.com/office/drawing/2014/chart" uri="{C3380CC4-5D6E-409C-BE32-E72D297353CC}">
              <c16:uniqueId val="{00000000-57B6-40DC-BA1C-D4F2CCC0C0B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83.59</c:v>
                </c:pt>
                <c:pt idx="1">
                  <c:v>83.27</c:v>
                </c:pt>
                <c:pt idx="2">
                  <c:v>84.9</c:v>
                </c:pt>
                <c:pt idx="3">
                  <c:v>83.22</c:v>
                </c:pt>
                <c:pt idx="4">
                  <c:v>78.67</c:v>
                </c:pt>
              </c:numCache>
            </c:numRef>
          </c:val>
          <c:smooth val="0"/>
          <c:extLst>
            <c:ext xmlns:c16="http://schemas.microsoft.com/office/drawing/2014/chart" uri="{C3380CC4-5D6E-409C-BE32-E72D297353CC}">
              <c16:uniqueId val="{00000001-57B6-40DC-BA1C-D4F2CCC0C0B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132.78</c:v>
                </c:pt>
                <c:pt idx="1">
                  <c:v>136.07</c:v>
                </c:pt>
                <c:pt idx="2">
                  <c:v>140.25</c:v>
                </c:pt>
                <c:pt idx="3">
                  <c:v>158.76</c:v>
                </c:pt>
                <c:pt idx="4">
                  <c:v>202.01</c:v>
                </c:pt>
              </c:numCache>
            </c:numRef>
          </c:val>
          <c:extLst>
            <c:ext xmlns:c16="http://schemas.microsoft.com/office/drawing/2014/chart" uri="{C3380CC4-5D6E-409C-BE32-E72D297353CC}">
              <c16:uniqueId val="{00000000-10C8-4488-ABEB-FE526279F1A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230.22</c:v>
                </c:pt>
                <c:pt idx="1">
                  <c:v>228.81</c:v>
                </c:pt>
                <c:pt idx="2">
                  <c:v>231.9</c:v>
                </c:pt>
                <c:pt idx="3">
                  <c:v>234.17</c:v>
                </c:pt>
                <c:pt idx="4">
                  <c:v>257.95</c:v>
                </c:pt>
              </c:numCache>
            </c:numRef>
          </c:val>
          <c:smooth val="0"/>
          <c:extLst>
            <c:ext xmlns:c16="http://schemas.microsoft.com/office/drawing/2014/chart" uri="{C3380CC4-5D6E-409C-BE32-E72D297353CC}">
              <c16:uniqueId val="{00000001-10C8-4488-ABEB-FE526279F1A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山梨県　忍野村</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A9</v>
      </c>
      <c r="X8" s="77"/>
      <c r="Y8" s="77"/>
      <c r="Z8" s="77"/>
      <c r="AA8" s="77"/>
      <c r="AB8" s="77"/>
      <c r="AC8" s="77"/>
      <c r="AD8" s="77" t="str">
        <f>データ!$M$6</f>
        <v>非設置</v>
      </c>
      <c r="AE8" s="77"/>
      <c r="AF8" s="77"/>
      <c r="AG8" s="77"/>
      <c r="AH8" s="77"/>
      <c r="AI8" s="77"/>
      <c r="AJ8" s="77"/>
      <c r="AK8" s="4"/>
      <c r="AL8" s="65">
        <f>データ!$R$6</f>
        <v>9681</v>
      </c>
      <c r="AM8" s="65"/>
      <c r="AN8" s="65"/>
      <c r="AO8" s="65"/>
      <c r="AP8" s="65"/>
      <c r="AQ8" s="65"/>
      <c r="AR8" s="65"/>
      <c r="AS8" s="65"/>
      <c r="AT8" s="61">
        <f>データ!$S$6</f>
        <v>25.05</v>
      </c>
      <c r="AU8" s="62"/>
      <c r="AV8" s="62"/>
      <c r="AW8" s="62"/>
      <c r="AX8" s="62"/>
      <c r="AY8" s="62"/>
      <c r="AZ8" s="62"/>
      <c r="BA8" s="62"/>
      <c r="BB8" s="64">
        <f>データ!$T$6</f>
        <v>386.47</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15">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15">
      <c r="A10" s="2"/>
      <c r="B10" s="61" t="str">
        <f>データ!$N$6</f>
        <v>-</v>
      </c>
      <c r="C10" s="62"/>
      <c r="D10" s="62"/>
      <c r="E10" s="62"/>
      <c r="F10" s="62"/>
      <c r="G10" s="62"/>
      <c r="H10" s="62"/>
      <c r="I10" s="61">
        <f>データ!$O$6</f>
        <v>94.54</v>
      </c>
      <c r="J10" s="62"/>
      <c r="K10" s="62"/>
      <c r="L10" s="62"/>
      <c r="M10" s="62"/>
      <c r="N10" s="62"/>
      <c r="O10" s="63"/>
      <c r="P10" s="64">
        <f>データ!$P$6</f>
        <v>51.63</v>
      </c>
      <c r="Q10" s="64"/>
      <c r="R10" s="64"/>
      <c r="S10" s="64"/>
      <c r="T10" s="64"/>
      <c r="U10" s="64"/>
      <c r="V10" s="64"/>
      <c r="W10" s="65">
        <f>データ!$Q$6</f>
        <v>1100</v>
      </c>
      <c r="X10" s="65"/>
      <c r="Y10" s="65"/>
      <c r="Z10" s="65"/>
      <c r="AA10" s="65"/>
      <c r="AB10" s="65"/>
      <c r="AC10" s="65"/>
      <c r="AD10" s="2"/>
      <c r="AE10" s="2"/>
      <c r="AF10" s="2"/>
      <c r="AG10" s="2"/>
      <c r="AH10" s="4"/>
      <c r="AI10" s="4"/>
      <c r="AJ10" s="4"/>
      <c r="AK10" s="4"/>
      <c r="AL10" s="65">
        <f>データ!$U$6</f>
        <v>4973</v>
      </c>
      <c r="AM10" s="65"/>
      <c r="AN10" s="65"/>
      <c r="AO10" s="65"/>
      <c r="AP10" s="65"/>
      <c r="AQ10" s="65"/>
      <c r="AR10" s="65"/>
      <c r="AS10" s="65"/>
      <c r="AT10" s="61">
        <f>データ!$V$6</f>
        <v>8.0500000000000007</v>
      </c>
      <c r="AU10" s="62"/>
      <c r="AV10" s="62"/>
      <c r="AW10" s="62"/>
      <c r="AX10" s="62"/>
      <c r="AY10" s="62"/>
      <c r="AZ10" s="62"/>
      <c r="BA10" s="62"/>
      <c r="BB10" s="64">
        <f>データ!$W$6</f>
        <v>617.76</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111</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2" t="s">
        <v>26</v>
      </c>
      <c r="BM45" s="93"/>
      <c r="BN45" s="93"/>
      <c r="BO45" s="93"/>
      <c r="BP45" s="93"/>
      <c r="BQ45" s="93"/>
      <c r="BR45" s="93"/>
      <c r="BS45" s="93"/>
      <c r="BT45" s="93"/>
      <c r="BU45" s="93"/>
      <c r="BV45" s="93"/>
      <c r="BW45" s="93"/>
      <c r="BX45" s="93"/>
      <c r="BY45" s="93"/>
      <c r="BZ45" s="94"/>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5"/>
      <c r="BM46" s="96"/>
      <c r="BN46" s="96"/>
      <c r="BO46" s="96"/>
      <c r="BP46" s="96"/>
      <c r="BQ46" s="96"/>
      <c r="BR46" s="96"/>
      <c r="BS46" s="96"/>
      <c r="BT46" s="96"/>
      <c r="BU46" s="96"/>
      <c r="BV46" s="96"/>
      <c r="BW46" s="96"/>
      <c r="BX46" s="96"/>
      <c r="BY46" s="96"/>
      <c r="BZ46" s="97"/>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8" t="s">
        <v>112</v>
      </c>
      <c r="BM47" s="99"/>
      <c r="BN47" s="99"/>
      <c r="BO47" s="99"/>
      <c r="BP47" s="99"/>
      <c r="BQ47" s="99"/>
      <c r="BR47" s="99"/>
      <c r="BS47" s="99"/>
      <c r="BT47" s="99"/>
      <c r="BU47" s="99"/>
      <c r="BV47" s="99"/>
      <c r="BW47" s="99"/>
      <c r="BX47" s="99"/>
      <c r="BY47" s="99"/>
      <c r="BZ47" s="10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8"/>
      <c r="BM48" s="99"/>
      <c r="BN48" s="99"/>
      <c r="BO48" s="99"/>
      <c r="BP48" s="99"/>
      <c r="BQ48" s="99"/>
      <c r="BR48" s="99"/>
      <c r="BS48" s="99"/>
      <c r="BT48" s="99"/>
      <c r="BU48" s="99"/>
      <c r="BV48" s="99"/>
      <c r="BW48" s="99"/>
      <c r="BX48" s="99"/>
      <c r="BY48" s="99"/>
      <c r="BZ48" s="10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8"/>
      <c r="BM49" s="99"/>
      <c r="BN49" s="99"/>
      <c r="BO49" s="99"/>
      <c r="BP49" s="99"/>
      <c r="BQ49" s="99"/>
      <c r="BR49" s="99"/>
      <c r="BS49" s="99"/>
      <c r="BT49" s="99"/>
      <c r="BU49" s="99"/>
      <c r="BV49" s="99"/>
      <c r="BW49" s="99"/>
      <c r="BX49" s="99"/>
      <c r="BY49" s="99"/>
      <c r="BZ49" s="10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8"/>
      <c r="BM50" s="99"/>
      <c r="BN50" s="99"/>
      <c r="BO50" s="99"/>
      <c r="BP50" s="99"/>
      <c r="BQ50" s="99"/>
      <c r="BR50" s="99"/>
      <c r="BS50" s="99"/>
      <c r="BT50" s="99"/>
      <c r="BU50" s="99"/>
      <c r="BV50" s="99"/>
      <c r="BW50" s="99"/>
      <c r="BX50" s="99"/>
      <c r="BY50" s="99"/>
      <c r="BZ50" s="10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8"/>
      <c r="BM51" s="99"/>
      <c r="BN51" s="99"/>
      <c r="BO51" s="99"/>
      <c r="BP51" s="99"/>
      <c r="BQ51" s="99"/>
      <c r="BR51" s="99"/>
      <c r="BS51" s="99"/>
      <c r="BT51" s="99"/>
      <c r="BU51" s="99"/>
      <c r="BV51" s="99"/>
      <c r="BW51" s="99"/>
      <c r="BX51" s="99"/>
      <c r="BY51" s="99"/>
      <c r="BZ51" s="10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8"/>
      <c r="BM52" s="99"/>
      <c r="BN52" s="99"/>
      <c r="BO52" s="99"/>
      <c r="BP52" s="99"/>
      <c r="BQ52" s="99"/>
      <c r="BR52" s="99"/>
      <c r="BS52" s="99"/>
      <c r="BT52" s="99"/>
      <c r="BU52" s="99"/>
      <c r="BV52" s="99"/>
      <c r="BW52" s="99"/>
      <c r="BX52" s="99"/>
      <c r="BY52" s="99"/>
      <c r="BZ52" s="10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8"/>
      <c r="BM53" s="99"/>
      <c r="BN53" s="99"/>
      <c r="BO53" s="99"/>
      <c r="BP53" s="99"/>
      <c r="BQ53" s="99"/>
      <c r="BR53" s="99"/>
      <c r="BS53" s="99"/>
      <c r="BT53" s="99"/>
      <c r="BU53" s="99"/>
      <c r="BV53" s="99"/>
      <c r="BW53" s="99"/>
      <c r="BX53" s="99"/>
      <c r="BY53" s="99"/>
      <c r="BZ53" s="10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8"/>
      <c r="BM54" s="99"/>
      <c r="BN54" s="99"/>
      <c r="BO54" s="99"/>
      <c r="BP54" s="99"/>
      <c r="BQ54" s="99"/>
      <c r="BR54" s="99"/>
      <c r="BS54" s="99"/>
      <c r="BT54" s="99"/>
      <c r="BU54" s="99"/>
      <c r="BV54" s="99"/>
      <c r="BW54" s="99"/>
      <c r="BX54" s="99"/>
      <c r="BY54" s="99"/>
      <c r="BZ54" s="10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8"/>
      <c r="BM55" s="99"/>
      <c r="BN55" s="99"/>
      <c r="BO55" s="99"/>
      <c r="BP55" s="99"/>
      <c r="BQ55" s="99"/>
      <c r="BR55" s="99"/>
      <c r="BS55" s="99"/>
      <c r="BT55" s="99"/>
      <c r="BU55" s="99"/>
      <c r="BV55" s="99"/>
      <c r="BW55" s="99"/>
      <c r="BX55" s="99"/>
      <c r="BY55" s="99"/>
      <c r="BZ55" s="10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8"/>
      <c r="BM56" s="99"/>
      <c r="BN56" s="99"/>
      <c r="BO56" s="99"/>
      <c r="BP56" s="99"/>
      <c r="BQ56" s="99"/>
      <c r="BR56" s="99"/>
      <c r="BS56" s="99"/>
      <c r="BT56" s="99"/>
      <c r="BU56" s="99"/>
      <c r="BV56" s="99"/>
      <c r="BW56" s="99"/>
      <c r="BX56" s="99"/>
      <c r="BY56" s="99"/>
      <c r="BZ56" s="10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8"/>
      <c r="BM57" s="99"/>
      <c r="BN57" s="99"/>
      <c r="BO57" s="99"/>
      <c r="BP57" s="99"/>
      <c r="BQ57" s="99"/>
      <c r="BR57" s="99"/>
      <c r="BS57" s="99"/>
      <c r="BT57" s="99"/>
      <c r="BU57" s="99"/>
      <c r="BV57" s="99"/>
      <c r="BW57" s="99"/>
      <c r="BX57" s="99"/>
      <c r="BY57" s="99"/>
      <c r="BZ57" s="10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8"/>
      <c r="BM58" s="99"/>
      <c r="BN58" s="99"/>
      <c r="BO58" s="99"/>
      <c r="BP58" s="99"/>
      <c r="BQ58" s="99"/>
      <c r="BR58" s="99"/>
      <c r="BS58" s="99"/>
      <c r="BT58" s="99"/>
      <c r="BU58" s="99"/>
      <c r="BV58" s="99"/>
      <c r="BW58" s="99"/>
      <c r="BX58" s="99"/>
      <c r="BY58" s="99"/>
      <c r="BZ58" s="10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8"/>
      <c r="BM59" s="99"/>
      <c r="BN59" s="99"/>
      <c r="BO59" s="99"/>
      <c r="BP59" s="99"/>
      <c r="BQ59" s="99"/>
      <c r="BR59" s="99"/>
      <c r="BS59" s="99"/>
      <c r="BT59" s="99"/>
      <c r="BU59" s="99"/>
      <c r="BV59" s="99"/>
      <c r="BW59" s="99"/>
      <c r="BX59" s="99"/>
      <c r="BY59" s="99"/>
      <c r="BZ59" s="100"/>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98"/>
      <c r="BM60" s="99"/>
      <c r="BN60" s="99"/>
      <c r="BO60" s="99"/>
      <c r="BP60" s="99"/>
      <c r="BQ60" s="99"/>
      <c r="BR60" s="99"/>
      <c r="BS60" s="99"/>
      <c r="BT60" s="99"/>
      <c r="BU60" s="99"/>
      <c r="BV60" s="99"/>
      <c r="BW60" s="99"/>
      <c r="BX60" s="99"/>
      <c r="BY60" s="99"/>
      <c r="BZ60" s="100"/>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98"/>
      <c r="BM61" s="99"/>
      <c r="BN61" s="99"/>
      <c r="BO61" s="99"/>
      <c r="BP61" s="99"/>
      <c r="BQ61" s="99"/>
      <c r="BR61" s="99"/>
      <c r="BS61" s="99"/>
      <c r="BT61" s="99"/>
      <c r="BU61" s="99"/>
      <c r="BV61" s="99"/>
      <c r="BW61" s="99"/>
      <c r="BX61" s="99"/>
      <c r="BY61" s="99"/>
      <c r="BZ61" s="10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8"/>
      <c r="BM62" s="99"/>
      <c r="BN62" s="99"/>
      <c r="BO62" s="99"/>
      <c r="BP62" s="99"/>
      <c r="BQ62" s="99"/>
      <c r="BR62" s="99"/>
      <c r="BS62" s="99"/>
      <c r="BT62" s="99"/>
      <c r="BU62" s="99"/>
      <c r="BV62" s="99"/>
      <c r="BW62" s="99"/>
      <c r="BX62" s="99"/>
      <c r="BY62" s="99"/>
      <c r="BZ62" s="10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8"/>
      <c r="BM63" s="99"/>
      <c r="BN63" s="99"/>
      <c r="BO63" s="99"/>
      <c r="BP63" s="99"/>
      <c r="BQ63" s="99"/>
      <c r="BR63" s="99"/>
      <c r="BS63" s="99"/>
      <c r="BT63" s="99"/>
      <c r="BU63" s="99"/>
      <c r="BV63" s="99"/>
      <c r="BW63" s="99"/>
      <c r="BX63" s="99"/>
      <c r="BY63" s="99"/>
      <c r="BZ63" s="10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2" t="s">
        <v>28</v>
      </c>
      <c r="BM64" s="93"/>
      <c r="BN64" s="93"/>
      <c r="BO64" s="93"/>
      <c r="BP64" s="93"/>
      <c r="BQ64" s="93"/>
      <c r="BR64" s="93"/>
      <c r="BS64" s="93"/>
      <c r="BT64" s="93"/>
      <c r="BU64" s="93"/>
      <c r="BV64" s="93"/>
      <c r="BW64" s="93"/>
      <c r="BX64" s="93"/>
      <c r="BY64" s="93"/>
      <c r="BZ64" s="94"/>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5"/>
      <c r="BM65" s="96"/>
      <c r="BN65" s="96"/>
      <c r="BO65" s="96"/>
      <c r="BP65" s="96"/>
      <c r="BQ65" s="96"/>
      <c r="BR65" s="96"/>
      <c r="BS65" s="96"/>
      <c r="BT65" s="96"/>
      <c r="BU65" s="96"/>
      <c r="BV65" s="96"/>
      <c r="BW65" s="96"/>
      <c r="BX65" s="96"/>
      <c r="BY65" s="96"/>
      <c r="BZ65" s="97"/>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8" t="s">
        <v>110</v>
      </c>
      <c r="BM66" s="99"/>
      <c r="BN66" s="99"/>
      <c r="BO66" s="99"/>
      <c r="BP66" s="99"/>
      <c r="BQ66" s="99"/>
      <c r="BR66" s="99"/>
      <c r="BS66" s="99"/>
      <c r="BT66" s="99"/>
      <c r="BU66" s="99"/>
      <c r="BV66" s="99"/>
      <c r="BW66" s="99"/>
      <c r="BX66" s="99"/>
      <c r="BY66" s="99"/>
      <c r="BZ66" s="10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8"/>
      <c r="BM67" s="99"/>
      <c r="BN67" s="99"/>
      <c r="BO67" s="99"/>
      <c r="BP67" s="99"/>
      <c r="BQ67" s="99"/>
      <c r="BR67" s="99"/>
      <c r="BS67" s="99"/>
      <c r="BT67" s="99"/>
      <c r="BU67" s="99"/>
      <c r="BV67" s="99"/>
      <c r="BW67" s="99"/>
      <c r="BX67" s="99"/>
      <c r="BY67" s="99"/>
      <c r="BZ67" s="10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8"/>
      <c r="BM68" s="99"/>
      <c r="BN68" s="99"/>
      <c r="BO68" s="99"/>
      <c r="BP68" s="99"/>
      <c r="BQ68" s="99"/>
      <c r="BR68" s="99"/>
      <c r="BS68" s="99"/>
      <c r="BT68" s="99"/>
      <c r="BU68" s="99"/>
      <c r="BV68" s="99"/>
      <c r="BW68" s="99"/>
      <c r="BX68" s="99"/>
      <c r="BY68" s="99"/>
      <c r="BZ68" s="10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8"/>
      <c r="BM69" s="99"/>
      <c r="BN69" s="99"/>
      <c r="BO69" s="99"/>
      <c r="BP69" s="99"/>
      <c r="BQ69" s="99"/>
      <c r="BR69" s="99"/>
      <c r="BS69" s="99"/>
      <c r="BT69" s="99"/>
      <c r="BU69" s="99"/>
      <c r="BV69" s="99"/>
      <c r="BW69" s="99"/>
      <c r="BX69" s="99"/>
      <c r="BY69" s="99"/>
      <c r="BZ69" s="10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8"/>
      <c r="BM70" s="99"/>
      <c r="BN70" s="99"/>
      <c r="BO70" s="99"/>
      <c r="BP70" s="99"/>
      <c r="BQ70" s="99"/>
      <c r="BR70" s="99"/>
      <c r="BS70" s="99"/>
      <c r="BT70" s="99"/>
      <c r="BU70" s="99"/>
      <c r="BV70" s="99"/>
      <c r="BW70" s="99"/>
      <c r="BX70" s="99"/>
      <c r="BY70" s="99"/>
      <c r="BZ70" s="10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8"/>
      <c r="BM71" s="99"/>
      <c r="BN71" s="99"/>
      <c r="BO71" s="99"/>
      <c r="BP71" s="99"/>
      <c r="BQ71" s="99"/>
      <c r="BR71" s="99"/>
      <c r="BS71" s="99"/>
      <c r="BT71" s="99"/>
      <c r="BU71" s="99"/>
      <c r="BV71" s="99"/>
      <c r="BW71" s="99"/>
      <c r="BX71" s="99"/>
      <c r="BY71" s="99"/>
      <c r="BZ71" s="10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8"/>
      <c r="BM72" s="99"/>
      <c r="BN72" s="99"/>
      <c r="BO72" s="99"/>
      <c r="BP72" s="99"/>
      <c r="BQ72" s="99"/>
      <c r="BR72" s="99"/>
      <c r="BS72" s="99"/>
      <c r="BT72" s="99"/>
      <c r="BU72" s="99"/>
      <c r="BV72" s="99"/>
      <c r="BW72" s="99"/>
      <c r="BX72" s="99"/>
      <c r="BY72" s="99"/>
      <c r="BZ72" s="10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8"/>
      <c r="BM73" s="99"/>
      <c r="BN73" s="99"/>
      <c r="BO73" s="99"/>
      <c r="BP73" s="99"/>
      <c r="BQ73" s="99"/>
      <c r="BR73" s="99"/>
      <c r="BS73" s="99"/>
      <c r="BT73" s="99"/>
      <c r="BU73" s="99"/>
      <c r="BV73" s="99"/>
      <c r="BW73" s="99"/>
      <c r="BX73" s="99"/>
      <c r="BY73" s="99"/>
      <c r="BZ73" s="10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8"/>
      <c r="BM74" s="99"/>
      <c r="BN74" s="99"/>
      <c r="BO74" s="99"/>
      <c r="BP74" s="99"/>
      <c r="BQ74" s="99"/>
      <c r="BR74" s="99"/>
      <c r="BS74" s="99"/>
      <c r="BT74" s="99"/>
      <c r="BU74" s="99"/>
      <c r="BV74" s="99"/>
      <c r="BW74" s="99"/>
      <c r="BX74" s="99"/>
      <c r="BY74" s="99"/>
      <c r="BZ74" s="10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8"/>
      <c r="BM75" s="99"/>
      <c r="BN75" s="99"/>
      <c r="BO75" s="99"/>
      <c r="BP75" s="99"/>
      <c r="BQ75" s="99"/>
      <c r="BR75" s="99"/>
      <c r="BS75" s="99"/>
      <c r="BT75" s="99"/>
      <c r="BU75" s="99"/>
      <c r="BV75" s="99"/>
      <c r="BW75" s="99"/>
      <c r="BX75" s="99"/>
      <c r="BY75" s="99"/>
      <c r="BZ75" s="10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8"/>
      <c r="BM76" s="99"/>
      <c r="BN76" s="99"/>
      <c r="BO76" s="99"/>
      <c r="BP76" s="99"/>
      <c r="BQ76" s="99"/>
      <c r="BR76" s="99"/>
      <c r="BS76" s="99"/>
      <c r="BT76" s="99"/>
      <c r="BU76" s="99"/>
      <c r="BV76" s="99"/>
      <c r="BW76" s="99"/>
      <c r="BX76" s="99"/>
      <c r="BY76" s="99"/>
      <c r="BZ76" s="10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8"/>
      <c r="BM77" s="99"/>
      <c r="BN77" s="99"/>
      <c r="BO77" s="99"/>
      <c r="BP77" s="99"/>
      <c r="BQ77" s="99"/>
      <c r="BR77" s="99"/>
      <c r="BS77" s="99"/>
      <c r="BT77" s="99"/>
      <c r="BU77" s="99"/>
      <c r="BV77" s="99"/>
      <c r="BW77" s="99"/>
      <c r="BX77" s="99"/>
      <c r="BY77" s="99"/>
      <c r="BZ77" s="10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8"/>
      <c r="BM78" s="99"/>
      <c r="BN78" s="99"/>
      <c r="BO78" s="99"/>
      <c r="BP78" s="99"/>
      <c r="BQ78" s="99"/>
      <c r="BR78" s="99"/>
      <c r="BS78" s="99"/>
      <c r="BT78" s="99"/>
      <c r="BU78" s="99"/>
      <c r="BV78" s="99"/>
      <c r="BW78" s="99"/>
      <c r="BX78" s="99"/>
      <c r="BY78" s="99"/>
      <c r="BZ78" s="100"/>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8"/>
      <c r="BM79" s="99"/>
      <c r="BN79" s="99"/>
      <c r="BO79" s="99"/>
      <c r="BP79" s="99"/>
      <c r="BQ79" s="99"/>
      <c r="BR79" s="99"/>
      <c r="BS79" s="99"/>
      <c r="BT79" s="99"/>
      <c r="BU79" s="99"/>
      <c r="BV79" s="99"/>
      <c r="BW79" s="99"/>
      <c r="BX79" s="99"/>
      <c r="BY79" s="99"/>
      <c r="BZ79" s="100"/>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8"/>
      <c r="BM80" s="99"/>
      <c r="BN80" s="99"/>
      <c r="BO80" s="99"/>
      <c r="BP80" s="99"/>
      <c r="BQ80" s="99"/>
      <c r="BR80" s="99"/>
      <c r="BS80" s="99"/>
      <c r="BT80" s="99"/>
      <c r="BU80" s="99"/>
      <c r="BV80" s="99"/>
      <c r="BW80" s="99"/>
      <c r="BX80" s="99"/>
      <c r="BY80" s="99"/>
      <c r="BZ80" s="10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8"/>
      <c r="BM81" s="99"/>
      <c r="BN81" s="99"/>
      <c r="BO81" s="99"/>
      <c r="BP81" s="99"/>
      <c r="BQ81" s="99"/>
      <c r="BR81" s="99"/>
      <c r="BS81" s="99"/>
      <c r="BT81" s="99"/>
      <c r="BU81" s="99"/>
      <c r="BV81" s="99"/>
      <c r="BW81" s="99"/>
      <c r="BX81" s="99"/>
      <c r="BY81" s="99"/>
      <c r="BZ81" s="10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101"/>
      <c r="BM82" s="102"/>
      <c r="BN82" s="102"/>
      <c r="BO82" s="102"/>
      <c r="BP82" s="102"/>
      <c r="BQ82" s="102"/>
      <c r="BR82" s="102"/>
      <c r="BS82" s="102"/>
      <c r="BT82" s="102"/>
      <c r="BU82" s="102"/>
      <c r="BV82" s="102"/>
      <c r="BW82" s="102"/>
      <c r="BX82" s="102"/>
      <c r="BY82" s="102"/>
      <c r="BZ82" s="10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PE37rzsGYpYpWIsH/Pvl05xE0Q+LoQxxMdf7P8Y6tLurMARrxGh7yHIBq+lIdYexgLgmx64frGqXsOfOYuxhSw==" saltValue="T8MBbyHr2t3D0Xiq8bMRE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194247</v>
      </c>
      <c r="D6" s="34">
        <f t="shared" si="3"/>
        <v>46</v>
      </c>
      <c r="E6" s="34">
        <f t="shared" si="3"/>
        <v>1</v>
      </c>
      <c r="F6" s="34">
        <f t="shared" si="3"/>
        <v>0</v>
      </c>
      <c r="G6" s="34">
        <f t="shared" si="3"/>
        <v>1</v>
      </c>
      <c r="H6" s="34" t="str">
        <f t="shared" si="3"/>
        <v>山梨県　忍野村</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94.54</v>
      </c>
      <c r="P6" s="35">
        <f t="shared" si="3"/>
        <v>51.63</v>
      </c>
      <c r="Q6" s="35">
        <f t="shared" si="3"/>
        <v>1100</v>
      </c>
      <c r="R6" s="35">
        <f t="shared" si="3"/>
        <v>9681</v>
      </c>
      <c r="S6" s="35">
        <f t="shared" si="3"/>
        <v>25.05</v>
      </c>
      <c r="T6" s="35">
        <f t="shared" si="3"/>
        <v>386.47</v>
      </c>
      <c r="U6" s="35">
        <f t="shared" si="3"/>
        <v>4973</v>
      </c>
      <c r="V6" s="35">
        <f t="shared" si="3"/>
        <v>8.0500000000000007</v>
      </c>
      <c r="W6" s="35">
        <f t="shared" si="3"/>
        <v>617.76</v>
      </c>
      <c r="X6" s="36">
        <f>IF(X7="",NA(),X7)</f>
        <v>66.09</v>
      </c>
      <c r="Y6" s="36">
        <f t="shared" ref="Y6:AG6" si="4">IF(Y7="",NA(),Y7)</f>
        <v>65.25</v>
      </c>
      <c r="Z6" s="36">
        <f t="shared" si="4"/>
        <v>63.26</v>
      </c>
      <c r="AA6" s="36">
        <f t="shared" si="4"/>
        <v>57.29</v>
      </c>
      <c r="AB6" s="36">
        <f t="shared" si="4"/>
        <v>101.3</v>
      </c>
      <c r="AC6" s="36">
        <f t="shared" si="4"/>
        <v>114.74</v>
      </c>
      <c r="AD6" s="36">
        <f t="shared" si="4"/>
        <v>104.85</v>
      </c>
      <c r="AE6" s="36">
        <f t="shared" si="4"/>
        <v>107.64</v>
      </c>
      <c r="AF6" s="36">
        <f t="shared" si="4"/>
        <v>108.22</v>
      </c>
      <c r="AG6" s="36">
        <f t="shared" si="4"/>
        <v>114.22</v>
      </c>
      <c r="AH6" s="35" t="str">
        <f>IF(AH7="","",IF(AH7="-","【-】","【"&amp;SUBSTITUTE(TEXT(AH7,"#,##0.00"),"-","△")&amp;"】"))</f>
        <v>【110.27】</v>
      </c>
      <c r="AI6" s="36">
        <f>IF(AI7="",NA(),AI7)</f>
        <v>1210.52</v>
      </c>
      <c r="AJ6" s="36">
        <f t="shared" ref="AJ6:AR6" si="5">IF(AJ7="",NA(),AJ7)</f>
        <v>1266.52</v>
      </c>
      <c r="AK6" s="36">
        <f t="shared" si="5"/>
        <v>1394.35</v>
      </c>
      <c r="AL6" s="36">
        <f t="shared" si="5"/>
        <v>1573.2</v>
      </c>
      <c r="AM6" s="36">
        <f t="shared" si="5"/>
        <v>1607.53</v>
      </c>
      <c r="AN6" s="36">
        <f t="shared" si="5"/>
        <v>27.19</v>
      </c>
      <c r="AO6" s="36">
        <f t="shared" si="5"/>
        <v>27.52</v>
      </c>
      <c r="AP6" s="36">
        <f t="shared" si="5"/>
        <v>30.84</v>
      </c>
      <c r="AQ6" s="36">
        <f t="shared" si="5"/>
        <v>25.29</v>
      </c>
      <c r="AR6" s="36">
        <f t="shared" si="5"/>
        <v>22.71</v>
      </c>
      <c r="AS6" s="35" t="str">
        <f>IF(AS7="","",IF(AS7="-","【-】","【"&amp;SUBSTITUTE(TEXT(AS7,"#,##0.00"),"-","△")&amp;"】"))</f>
        <v>【1.15】</v>
      </c>
      <c r="AT6" s="36">
        <f>IF(AT7="",NA(),AT7)</f>
        <v>576.03</v>
      </c>
      <c r="AU6" s="36">
        <f t="shared" ref="AU6:BC6" si="6">IF(AU7="",NA(),AU7)</f>
        <v>2400.88</v>
      </c>
      <c r="AV6" s="36">
        <f t="shared" si="6"/>
        <v>3200.45</v>
      </c>
      <c r="AW6" s="36">
        <f t="shared" si="6"/>
        <v>530.46</v>
      </c>
      <c r="AX6" s="36">
        <f t="shared" si="6"/>
        <v>290.35000000000002</v>
      </c>
      <c r="AY6" s="36">
        <f t="shared" si="6"/>
        <v>477.44</v>
      </c>
      <c r="AZ6" s="36">
        <f t="shared" si="6"/>
        <v>445.85</v>
      </c>
      <c r="BA6" s="36">
        <f t="shared" si="6"/>
        <v>450.54</v>
      </c>
      <c r="BB6" s="36">
        <f t="shared" si="6"/>
        <v>348.88</v>
      </c>
      <c r="BC6" s="36">
        <f t="shared" si="6"/>
        <v>381.07</v>
      </c>
      <c r="BD6" s="35" t="str">
        <f>IF(BD7="","",IF(BD7="-","【-】","【"&amp;SUBSTITUTE(TEXT(BD7,"#,##0.00"),"-","△")&amp;"】"))</f>
        <v>【260.31】</v>
      </c>
      <c r="BE6" s="36">
        <f>IF(BE7="",NA(),BE7)</f>
        <v>36.61</v>
      </c>
      <c r="BF6" s="36">
        <f t="shared" ref="BF6:BN6" si="7">IF(BF7="",NA(),BF7)</f>
        <v>6.4</v>
      </c>
      <c r="BG6" s="35">
        <f t="shared" si="7"/>
        <v>0</v>
      </c>
      <c r="BH6" s="35">
        <f t="shared" si="7"/>
        <v>0</v>
      </c>
      <c r="BI6" s="35">
        <f t="shared" si="7"/>
        <v>0</v>
      </c>
      <c r="BJ6" s="36">
        <f t="shared" si="7"/>
        <v>485.75</v>
      </c>
      <c r="BK6" s="36">
        <f t="shared" si="7"/>
        <v>516.34</v>
      </c>
      <c r="BL6" s="36">
        <f t="shared" si="7"/>
        <v>496.56</v>
      </c>
      <c r="BM6" s="36">
        <f t="shared" si="7"/>
        <v>540.38</v>
      </c>
      <c r="BN6" s="36">
        <f t="shared" si="7"/>
        <v>556.47</v>
      </c>
      <c r="BO6" s="35" t="str">
        <f>IF(BO7="","",IF(BO7="-","【-】","【"&amp;SUBSTITUTE(TEXT(BO7,"#,##0.00"),"-","△")&amp;"】"))</f>
        <v>【275.67】</v>
      </c>
      <c r="BP6" s="36">
        <f>IF(BP7="",NA(),BP7)</f>
        <v>55.88</v>
      </c>
      <c r="BQ6" s="36">
        <f t="shared" ref="BQ6:BY6" si="8">IF(BQ7="",NA(),BQ7)</f>
        <v>55.02</v>
      </c>
      <c r="BR6" s="36">
        <f t="shared" si="8"/>
        <v>52.65</v>
      </c>
      <c r="BS6" s="36">
        <f t="shared" si="8"/>
        <v>46.53</v>
      </c>
      <c r="BT6" s="36">
        <f t="shared" si="8"/>
        <v>36.24</v>
      </c>
      <c r="BU6" s="36">
        <f t="shared" si="8"/>
        <v>83.59</v>
      </c>
      <c r="BV6" s="36">
        <f t="shared" si="8"/>
        <v>83.27</v>
      </c>
      <c r="BW6" s="36">
        <f t="shared" si="8"/>
        <v>84.9</v>
      </c>
      <c r="BX6" s="36">
        <f t="shared" si="8"/>
        <v>83.22</v>
      </c>
      <c r="BY6" s="36">
        <f t="shared" si="8"/>
        <v>78.67</v>
      </c>
      <c r="BZ6" s="35" t="str">
        <f>IF(BZ7="","",IF(BZ7="-","【-】","【"&amp;SUBSTITUTE(TEXT(BZ7,"#,##0.00"),"-","△")&amp;"】"))</f>
        <v>【100.05】</v>
      </c>
      <c r="CA6" s="36">
        <f>IF(CA7="",NA(),CA7)</f>
        <v>132.78</v>
      </c>
      <c r="CB6" s="36">
        <f t="shared" ref="CB6:CJ6" si="9">IF(CB7="",NA(),CB7)</f>
        <v>136.07</v>
      </c>
      <c r="CC6" s="36">
        <f t="shared" si="9"/>
        <v>140.25</v>
      </c>
      <c r="CD6" s="36">
        <f t="shared" si="9"/>
        <v>158.76</v>
      </c>
      <c r="CE6" s="36">
        <f t="shared" si="9"/>
        <v>202.01</v>
      </c>
      <c r="CF6" s="36">
        <f t="shared" si="9"/>
        <v>230.22</v>
      </c>
      <c r="CG6" s="36">
        <f t="shared" si="9"/>
        <v>228.81</v>
      </c>
      <c r="CH6" s="36">
        <f t="shared" si="9"/>
        <v>231.9</v>
      </c>
      <c r="CI6" s="36">
        <f t="shared" si="9"/>
        <v>234.17</v>
      </c>
      <c r="CJ6" s="36">
        <f t="shared" si="9"/>
        <v>257.95</v>
      </c>
      <c r="CK6" s="35" t="str">
        <f>IF(CK7="","",IF(CK7="-","【-】","【"&amp;SUBSTITUTE(TEXT(CK7,"#,##0.00"),"-","△")&amp;"】"))</f>
        <v>【166.40】</v>
      </c>
      <c r="CL6" s="36">
        <f>IF(CL7="",NA(),CL7)</f>
        <v>49.06</v>
      </c>
      <c r="CM6" s="36">
        <f t="shared" ref="CM6:CU6" si="10">IF(CM7="",NA(),CM7)</f>
        <v>49.57</v>
      </c>
      <c r="CN6" s="36">
        <f t="shared" si="10"/>
        <v>47.9</v>
      </c>
      <c r="CO6" s="36">
        <f t="shared" si="10"/>
        <v>45.19</v>
      </c>
      <c r="CP6" s="36">
        <f t="shared" si="10"/>
        <v>44.59</v>
      </c>
      <c r="CQ6" s="36">
        <f t="shared" si="10"/>
        <v>41.09</v>
      </c>
      <c r="CR6" s="36">
        <f t="shared" si="10"/>
        <v>38.979999999999997</v>
      </c>
      <c r="CS6" s="36">
        <f t="shared" si="10"/>
        <v>39.61</v>
      </c>
      <c r="CT6" s="36">
        <f t="shared" si="10"/>
        <v>41.06</v>
      </c>
      <c r="CU6" s="36">
        <f t="shared" si="10"/>
        <v>39.94</v>
      </c>
      <c r="CV6" s="35" t="str">
        <f>IF(CV7="","",IF(CV7="-","【-】","【"&amp;SUBSTITUTE(TEXT(CV7,"#,##0.00"),"-","△")&amp;"】"))</f>
        <v>【60.69】</v>
      </c>
      <c r="CW6" s="36">
        <f>IF(CW7="",NA(),CW7)</f>
        <v>77.930000000000007</v>
      </c>
      <c r="CX6" s="36">
        <f t="shared" ref="CX6:DF6" si="11">IF(CX7="",NA(),CX7)</f>
        <v>77.17</v>
      </c>
      <c r="CY6" s="36">
        <f t="shared" si="11"/>
        <v>77.67</v>
      </c>
      <c r="CZ6" s="36">
        <f t="shared" si="11"/>
        <v>78.14</v>
      </c>
      <c r="DA6" s="36">
        <f t="shared" si="11"/>
        <v>78.17</v>
      </c>
      <c r="DB6" s="36">
        <f t="shared" si="11"/>
        <v>75.91</v>
      </c>
      <c r="DC6" s="36">
        <f t="shared" si="11"/>
        <v>75.010000000000005</v>
      </c>
      <c r="DD6" s="36">
        <f t="shared" si="11"/>
        <v>72.959999999999994</v>
      </c>
      <c r="DE6" s="36">
        <f t="shared" si="11"/>
        <v>72.42</v>
      </c>
      <c r="DF6" s="36">
        <f t="shared" si="11"/>
        <v>69.41</v>
      </c>
      <c r="DG6" s="35" t="str">
        <f>IF(DG7="","",IF(DG7="-","【-】","【"&amp;SUBSTITUTE(TEXT(DG7,"#,##0.00"),"-","△")&amp;"】"))</f>
        <v>【89.82】</v>
      </c>
      <c r="DH6" s="36">
        <f>IF(DH7="",NA(),DH7)</f>
        <v>43.21</v>
      </c>
      <c r="DI6" s="36">
        <f t="shared" ref="DI6:DQ6" si="12">IF(DI7="",NA(),DI7)</f>
        <v>45.22</v>
      </c>
      <c r="DJ6" s="36">
        <f t="shared" si="12"/>
        <v>47.21</v>
      </c>
      <c r="DK6" s="36">
        <f t="shared" si="12"/>
        <v>48.94</v>
      </c>
      <c r="DL6" s="36">
        <f t="shared" si="12"/>
        <v>47.65</v>
      </c>
      <c r="DM6" s="36">
        <f t="shared" si="12"/>
        <v>52.4</v>
      </c>
      <c r="DN6" s="36">
        <f t="shared" si="12"/>
        <v>51.89</v>
      </c>
      <c r="DO6" s="36">
        <f t="shared" si="12"/>
        <v>54.09</v>
      </c>
      <c r="DP6" s="36">
        <f t="shared" si="12"/>
        <v>52.73</v>
      </c>
      <c r="DQ6" s="36">
        <f t="shared" si="12"/>
        <v>53.25</v>
      </c>
      <c r="DR6" s="35" t="str">
        <f>IF(DR7="","",IF(DR7="-","【-】","【"&amp;SUBSTITUTE(TEXT(DR7,"#,##0.00"),"-","△")&amp;"】"))</f>
        <v>【50.19】</v>
      </c>
      <c r="DS6" s="35">
        <f>IF(DS7="",NA(),DS7)</f>
        <v>0</v>
      </c>
      <c r="DT6" s="35">
        <f t="shared" ref="DT6:EB6" si="13">IF(DT7="",NA(),DT7)</f>
        <v>0</v>
      </c>
      <c r="DU6" s="35">
        <f t="shared" si="13"/>
        <v>0</v>
      </c>
      <c r="DV6" s="35">
        <f t="shared" si="13"/>
        <v>0</v>
      </c>
      <c r="DW6" s="35">
        <f t="shared" si="13"/>
        <v>0</v>
      </c>
      <c r="DX6" s="36">
        <f t="shared" si="13"/>
        <v>14.01</v>
      </c>
      <c r="DY6" s="36">
        <f t="shared" si="13"/>
        <v>14.74</v>
      </c>
      <c r="DZ6" s="36">
        <f t="shared" si="13"/>
        <v>18.68</v>
      </c>
      <c r="EA6" s="36">
        <f t="shared" si="13"/>
        <v>19.91</v>
      </c>
      <c r="EB6" s="36">
        <f t="shared" si="13"/>
        <v>23.02</v>
      </c>
      <c r="EC6" s="35" t="str">
        <f>IF(EC7="","",IF(EC7="-","【-】","【"&amp;SUBSTITUTE(TEXT(EC7,"#,##0.00"),"-","△")&amp;"】"))</f>
        <v>【20.63】</v>
      </c>
      <c r="ED6" s="35">
        <f>IF(ED7="",NA(),ED7)</f>
        <v>0</v>
      </c>
      <c r="EE6" s="35">
        <f t="shared" ref="EE6:EM6" si="14">IF(EE7="",NA(),EE7)</f>
        <v>0</v>
      </c>
      <c r="EF6" s="35">
        <f t="shared" si="14"/>
        <v>0</v>
      </c>
      <c r="EG6" s="35">
        <f t="shared" si="14"/>
        <v>0</v>
      </c>
      <c r="EH6" s="35">
        <f t="shared" si="14"/>
        <v>0</v>
      </c>
      <c r="EI6" s="36">
        <f t="shared" si="14"/>
        <v>0.41</v>
      </c>
      <c r="EJ6" s="36">
        <f t="shared" si="14"/>
        <v>0.4</v>
      </c>
      <c r="EK6" s="36">
        <f t="shared" si="14"/>
        <v>0.32</v>
      </c>
      <c r="EL6" s="36">
        <f t="shared" si="14"/>
        <v>0.81</v>
      </c>
      <c r="EM6" s="36">
        <f t="shared" si="14"/>
        <v>0.38</v>
      </c>
      <c r="EN6" s="35" t="str">
        <f>IF(EN7="","",IF(EN7="-","【-】","【"&amp;SUBSTITUTE(TEXT(EN7,"#,##0.00"),"-","△")&amp;"】"))</f>
        <v>【0.69】</v>
      </c>
    </row>
    <row r="7" spans="1:144" s="37" customFormat="1" x14ac:dyDescent="0.15">
      <c r="A7" s="29"/>
      <c r="B7" s="38">
        <v>2020</v>
      </c>
      <c r="C7" s="38">
        <v>194247</v>
      </c>
      <c r="D7" s="38">
        <v>46</v>
      </c>
      <c r="E7" s="38">
        <v>1</v>
      </c>
      <c r="F7" s="38">
        <v>0</v>
      </c>
      <c r="G7" s="38">
        <v>1</v>
      </c>
      <c r="H7" s="38" t="s">
        <v>93</v>
      </c>
      <c r="I7" s="38" t="s">
        <v>94</v>
      </c>
      <c r="J7" s="38" t="s">
        <v>95</v>
      </c>
      <c r="K7" s="38" t="s">
        <v>96</v>
      </c>
      <c r="L7" s="38" t="s">
        <v>97</v>
      </c>
      <c r="M7" s="38" t="s">
        <v>98</v>
      </c>
      <c r="N7" s="39" t="s">
        <v>99</v>
      </c>
      <c r="O7" s="39">
        <v>94.54</v>
      </c>
      <c r="P7" s="39">
        <v>51.63</v>
      </c>
      <c r="Q7" s="39">
        <v>1100</v>
      </c>
      <c r="R7" s="39">
        <v>9681</v>
      </c>
      <c r="S7" s="39">
        <v>25.05</v>
      </c>
      <c r="T7" s="39">
        <v>386.47</v>
      </c>
      <c r="U7" s="39">
        <v>4973</v>
      </c>
      <c r="V7" s="39">
        <v>8.0500000000000007</v>
      </c>
      <c r="W7" s="39">
        <v>617.76</v>
      </c>
      <c r="X7" s="39">
        <v>66.09</v>
      </c>
      <c r="Y7" s="39">
        <v>65.25</v>
      </c>
      <c r="Z7" s="39">
        <v>63.26</v>
      </c>
      <c r="AA7" s="39">
        <v>57.29</v>
      </c>
      <c r="AB7" s="39">
        <v>101.3</v>
      </c>
      <c r="AC7" s="39">
        <v>114.74</v>
      </c>
      <c r="AD7" s="39">
        <v>104.85</v>
      </c>
      <c r="AE7" s="39">
        <v>107.64</v>
      </c>
      <c r="AF7" s="39">
        <v>108.22</v>
      </c>
      <c r="AG7" s="39">
        <v>114.22</v>
      </c>
      <c r="AH7" s="39">
        <v>110.27</v>
      </c>
      <c r="AI7" s="39">
        <v>1210.52</v>
      </c>
      <c r="AJ7" s="39">
        <v>1266.52</v>
      </c>
      <c r="AK7" s="39">
        <v>1394.35</v>
      </c>
      <c r="AL7" s="39">
        <v>1573.2</v>
      </c>
      <c r="AM7" s="39">
        <v>1607.53</v>
      </c>
      <c r="AN7" s="39">
        <v>27.19</v>
      </c>
      <c r="AO7" s="39">
        <v>27.52</v>
      </c>
      <c r="AP7" s="39">
        <v>30.84</v>
      </c>
      <c r="AQ7" s="39">
        <v>25.29</v>
      </c>
      <c r="AR7" s="39">
        <v>22.71</v>
      </c>
      <c r="AS7" s="39">
        <v>1.1499999999999999</v>
      </c>
      <c r="AT7" s="39">
        <v>576.03</v>
      </c>
      <c r="AU7" s="39">
        <v>2400.88</v>
      </c>
      <c r="AV7" s="39">
        <v>3200.45</v>
      </c>
      <c r="AW7" s="39">
        <v>530.46</v>
      </c>
      <c r="AX7" s="39">
        <v>290.35000000000002</v>
      </c>
      <c r="AY7" s="39">
        <v>477.44</v>
      </c>
      <c r="AZ7" s="39">
        <v>445.85</v>
      </c>
      <c r="BA7" s="39">
        <v>450.54</v>
      </c>
      <c r="BB7" s="39">
        <v>348.88</v>
      </c>
      <c r="BC7" s="39">
        <v>381.07</v>
      </c>
      <c r="BD7" s="39">
        <v>260.31</v>
      </c>
      <c r="BE7" s="39">
        <v>36.61</v>
      </c>
      <c r="BF7" s="39">
        <v>6.4</v>
      </c>
      <c r="BG7" s="39">
        <v>0</v>
      </c>
      <c r="BH7" s="39">
        <v>0</v>
      </c>
      <c r="BI7" s="39">
        <v>0</v>
      </c>
      <c r="BJ7" s="39">
        <v>485.75</v>
      </c>
      <c r="BK7" s="39">
        <v>516.34</v>
      </c>
      <c r="BL7" s="39">
        <v>496.56</v>
      </c>
      <c r="BM7" s="39">
        <v>540.38</v>
      </c>
      <c r="BN7" s="39">
        <v>556.47</v>
      </c>
      <c r="BO7" s="39">
        <v>275.67</v>
      </c>
      <c r="BP7" s="39">
        <v>55.88</v>
      </c>
      <c r="BQ7" s="39">
        <v>55.02</v>
      </c>
      <c r="BR7" s="39">
        <v>52.65</v>
      </c>
      <c r="BS7" s="39">
        <v>46.53</v>
      </c>
      <c r="BT7" s="39">
        <v>36.24</v>
      </c>
      <c r="BU7" s="39">
        <v>83.59</v>
      </c>
      <c r="BV7" s="39">
        <v>83.27</v>
      </c>
      <c r="BW7" s="39">
        <v>84.9</v>
      </c>
      <c r="BX7" s="39">
        <v>83.22</v>
      </c>
      <c r="BY7" s="39">
        <v>78.67</v>
      </c>
      <c r="BZ7" s="39">
        <v>100.05</v>
      </c>
      <c r="CA7" s="39">
        <v>132.78</v>
      </c>
      <c r="CB7" s="39">
        <v>136.07</v>
      </c>
      <c r="CC7" s="39">
        <v>140.25</v>
      </c>
      <c r="CD7" s="39">
        <v>158.76</v>
      </c>
      <c r="CE7" s="39">
        <v>202.01</v>
      </c>
      <c r="CF7" s="39">
        <v>230.22</v>
      </c>
      <c r="CG7" s="39">
        <v>228.81</v>
      </c>
      <c r="CH7" s="39">
        <v>231.9</v>
      </c>
      <c r="CI7" s="39">
        <v>234.17</v>
      </c>
      <c r="CJ7" s="39">
        <v>257.95</v>
      </c>
      <c r="CK7" s="39">
        <v>166.4</v>
      </c>
      <c r="CL7" s="39">
        <v>49.06</v>
      </c>
      <c r="CM7" s="39">
        <v>49.57</v>
      </c>
      <c r="CN7" s="39">
        <v>47.9</v>
      </c>
      <c r="CO7" s="39">
        <v>45.19</v>
      </c>
      <c r="CP7" s="39">
        <v>44.59</v>
      </c>
      <c r="CQ7" s="39">
        <v>41.09</v>
      </c>
      <c r="CR7" s="39">
        <v>38.979999999999997</v>
      </c>
      <c r="CS7" s="39">
        <v>39.61</v>
      </c>
      <c r="CT7" s="39">
        <v>41.06</v>
      </c>
      <c r="CU7" s="39">
        <v>39.94</v>
      </c>
      <c r="CV7" s="39">
        <v>60.69</v>
      </c>
      <c r="CW7" s="39">
        <v>77.930000000000007</v>
      </c>
      <c r="CX7" s="39">
        <v>77.17</v>
      </c>
      <c r="CY7" s="39">
        <v>77.67</v>
      </c>
      <c r="CZ7" s="39">
        <v>78.14</v>
      </c>
      <c r="DA7" s="39">
        <v>78.17</v>
      </c>
      <c r="DB7" s="39">
        <v>75.91</v>
      </c>
      <c r="DC7" s="39">
        <v>75.010000000000005</v>
      </c>
      <c r="DD7" s="39">
        <v>72.959999999999994</v>
      </c>
      <c r="DE7" s="39">
        <v>72.42</v>
      </c>
      <c r="DF7" s="39">
        <v>69.41</v>
      </c>
      <c r="DG7" s="39">
        <v>89.82</v>
      </c>
      <c r="DH7" s="39">
        <v>43.21</v>
      </c>
      <c r="DI7" s="39">
        <v>45.22</v>
      </c>
      <c r="DJ7" s="39">
        <v>47.21</v>
      </c>
      <c r="DK7" s="39">
        <v>48.94</v>
      </c>
      <c r="DL7" s="39">
        <v>47.65</v>
      </c>
      <c r="DM7" s="39">
        <v>52.4</v>
      </c>
      <c r="DN7" s="39">
        <v>51.89</v>
      </c>
      <c r="DO7" s="39">
        <v>54.09</v>
      </c>
      <c r="DP7" s="39">
        <v>52.73</v>
      </c>
      <c r="DQ7" s="39">
        <v>53.25</v>
      </c>
      <c r="DR7" s="39">
        <v>50.19</v>
      </c>
      <c r="DS7" s="39">
        <v>0</v>
      </c>
      <c r="DT7" s="39">
        <v>0</v>
      </c>
      <c r="DU7" s="39">
        <v>0</v>
      </c>
      <c r="DV7" s="39">
        <v>0</v>
      </c>
      <c r="DW7" s="39">
        <v>0</v>
      </c>
      <c r="DX7" s="39">
        <v>14.01</v>
      </c>
      <c r="DY7" s="39">
        <v>14.74</v>
      </c>
      <c r="DZ7" s="39">
        <v>18.68</v>
      </c>
      <c r="EA7" s="39">
        <v>19.91</v>
      </c>
      <c r="EB7" s="39">
        <v>23.02</v>
      </c>
      <c r="EC7" s="39">
        <v>20.63</v>
      </c>
      <c r="ED7" s="39">
        <v>0</v>
      </c>
      <c r="EE7" s="39">
        <v>0</v>
      </c>
      <c r="EF7" s="39">
        <v>0</v>
      </c>
      <c r="EG7" s="39">
        <v>0</v>
      </c>
      <c r="EH7" s="39">
        <v>0</v>
      </c>
      <c r="EI7" s="39">
        <v>0.41</v>
      </c>
      <c r="EJ7" s="39">
        <v>0.4</v>
      </c>
      <c r="EK7" s="39">
        <v>0.32</v>
      </c>
      <c r="EL7" s="39">
        <v>0.81</v>
      </c>
      <c r="EM7" s="39">
        <v>0.38</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2022-02-17T07:09:21Z</cp:lastPrinted>
  <dcterms:created xsi:type="dcterms:W3CDTF">2021-12-03T06:49:22Z</dcterms:created>
  <dcterms:modified xsi:type="dcterms:W3CDTF">2022-02-21T05:51:14Z</dcterms:modified>
  <cp:category/>
</cp:coreProperties>
</file>