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o1GEhScFF3TQ8LMkzfTVs/O0ufU4xsPdsvaFx1vMIYWs004v18GnU7e90PUB+1GQ1+roNPp1gA8kN47tCzVZ8Q==" workbookSaltValue="/DVRIB+yHDB1T7gIutyP6g=="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<sst xmlns="http://schemas.openxmlformats.org/spreadsheetml/2006/main" count="233" uniqueCount="118">
  <si>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</si>
  <si>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</si>
  <si>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</si>
  <si>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</si>
  <si>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</si>
  <si>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</si>
  <si>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</si>
  <si>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</si>
  <si>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</si>
  <si>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</si>
  <si>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</si>
  <si>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</si>
  <si>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</si>
  <si>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</si>
  <si>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</si>
  <si>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</si>
  <si>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</si>
  <si>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</si>
  <si>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</si>
  <si>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</si>
  <si>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</si>
  <si>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</si>
  <si>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</si>
  <si>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</si>
  <si>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</si>
  <si>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</si>
  <si>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</si>
  <si>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</si>
  <si>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</si>
  <si>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</si>
  <si>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</si>
  <si>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</si>
  <si>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</si>
  <si>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</si>
  <si>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</si>
  <si>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</si>
  <si>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</si>
  <si>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</si>
  <si>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</si>
  <si>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</si>
  <si>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</si>
  <si>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</si>
  <si>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</si>
  <si>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</si>
  <si>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</si>
  <si>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</si>
  <si>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</si>
  <si>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</si>
  <si>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</si>
  <si>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</si>
  <si>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</si>
  <si>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</si>
  <si>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</si>
  <si>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</si>
  <si>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</si>
  <si>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</si>
  <si>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</si>
  <si>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</si>
  <si>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</si>
  <si>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</si>
  <si>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</si>
  <si>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</si>
  <si>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</si>
  <si>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</si>
  <si>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</si>
  <si>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</si>
  <si>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</si>
  <si>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</si>
  <si>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</si>
  <si>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</si>
  <si>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</si>
  <si>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</si>
  <si>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</si>
  <si>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</si>
  <si>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</si>
  <si>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</si>
  <si>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</si>
  <si>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</si>
  <si>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</si>
  <si>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</si>
  <si>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</si>
  <si>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</si>
  <si>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</si>
  <si>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</si>
  <si>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</si>
  <si>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</si>
  <si>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</si>
  <si>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</si>
  <si>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</si>
  <si>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</si>
  <si>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</si>
  <si>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</si>
  <si>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</si>
  <si>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</si>
  <si>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</si>
  <si>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</si>
  <si>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</si>
  <si>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</si>
  <si>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</si>
  <si>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</si>
  <si>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</si>
  <si>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</si>
  <si>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</si>
  <si>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</si>
  <si>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</si>
  <si>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</si>
  <si>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</si>
  <si>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</si>
  <si>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</si>
  <si>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</si>
  <si>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</si>
  <si>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</si>
  <si>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</si>
  <si>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</si>
  <si>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</si>
  <si>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水道普及率は99.1％とほぼ全域をカバーしているが、人口減等による使用水量の減少が深刻な問題である。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t>
    <phoneticPr fontId="4"/>
  </si>
  <si>
    <t xml:space="preserve">③管路更新率
　昨年度に引き続き平均値は上回っているものの、
  40年で更新する目安の2.5％には程遠い更新率で
　ある。
  多くの施設・管路は更新が進んでおらず老朽化が
　進んでいる。
　更新計画を作成し計画的に更新していく必要があ
　るが経営規模が小さいため予算的制約を受けてし
　まう。
　今後は起債等の財政措置を検討しながら老朽化対
　策を検討していく必要がある。
</t>
    <rPh sb="8" eb="11">
      <t>サクネンド</t>
    </rPh>
    <rPh sb="12" eb="13">
      <t>ヒ</t>
    </rPh>
    <rPh sb="14" eb="15">
      <t>ツヅ</t>
    </rPh>
    <rPh sb="16" eb="19">
      <t>ヘイキンチ</t>
    </rPh>
    <rPh sb="20" eb="22">
      <t>ウワマワ</t>
    </rPh>
    <rPh sb="35" eb="36">
      <t>ネン</t>
    </rPh>
    <rPh sb="37" eb="39">
      <t>コウシン</t>
    </rPh>
    <rPh sb="41" eb="43">
      <t>メヤス</t>
    </rPh>
    <rPh sb="50" eb="52">
      <t>ホドトオ</t>
    </rPh>
    <rPh sb="53" eb="55">
      <t>コウシン</t>
    </rPh>
    <rPh sb="55" eb="56">
      <t>リツ</t>
    </rPh>
    <phoneticPr fontId="4"/>
  </si>
  <si>
    <t>①収益的収支比率
　昨年度と比較し100％を割り込んでしまってい
　る、類似団体と比較しても高い水準であるが、黒
　字化に向けて、経営改善を進めていく。
④企業債残高対給水収益比率
　減少傾向ではあるが、法適化に向けた公営企業会
　計適用債などの活用により、大規模改修を含め今
　後は増加していく。
⑤料金回収率
　H28を境に100％を下回るようになっている。
　老朽化した施設の取り壊しや、法適用化に向けた
　作業などにより支出が大きくなっているため、指
　標が著しく下がっている。
⑥給水原価
　井戸水のため、浄水施設が塩素滅菌のみのである
　ため原価は低く抑えられているが更新費用はその
　ままに有収水量は下がっているため、原価は増加
　傾向にある。
　改修の費用を下げることは難しいため、有収率を
　向上させる。
⑦施設利用率
　1系統のため統廃合などのダウンサイジングは難
　しいため、広域化について検討していく。
⑧有収率
　漏水調査を実施し、有収水量は増加しているが、
　有収率は低下傾向にあり、漏水に伴う総配水量の
　増加が疑われる。今後も漏水調査を継続して行い
　有収水量を増加させる。</t>
    <rPh sb="14" eb="16">
      <t>ヒカク</t>
    </rPh>
    <rPh sb="22" eb="23">
      <t>ワ</t>
    </rPh>
    <rPh sb="24" eb="25">
      <t>コ</t>
    </rPh>
    <rPh sb="36" eb="38">
      <t>ルイジ</t>
    </rPh>
    <rPh sb="38" eb="40">
      <t>ダンタイ</t>
    </rPh>
    <rPh sb="41" eb="43">
      <t>ヒカク</t>
    </rPh>
    <rPh sb="46" eb="47">
      <t>タカ</t>
    </rPh>
    <rPh sb="48" eb="50">
      <t>スイジュン</t>
    </rPh>
    <rPh sb="61" eb="62">
      <t>ム</t>
    </rPh>
    <rPh sb="92" eb="94">
      <t>ゲンショウ</t>
    </rPh>
    <rPh sb="94" eb="96">
      <t>ケイコウ</t>
    </rPh>
    <rPh sb="102" eb="103">
      <t>ホウ</t>
    </rPh>
    <rPh sb="103" eb="104">
      <t>テキ</t>
    </rPh>
    <rPh sb="104" eb="105">
      <t>カ</t>
    </rPh>
    <rPh sb="106" eb="107">
      <t>ム</t>
    </rPh>
    <rPh sb="109" eb="111">
      <t>コウエイ</t>
    </rPh>
    <rPh sb="111" eb="113">
      <t>キギョウ</t>
    </rPh>
    <rPh sb="117" eb="119">
      <t>テキヨウ</t>
    </rPh>
    <rPh sb="119" eb="120">
      <t>サイ</t>
    </rPh>
    <rPh sb="123" eb="125">
      <t>カツヨウ</t>
    </rPh>
    <rPh sb="129" eb="132">
      <t>ダイキボ</t>
    </rPh>
    <rPh sb="132" eb="134">
      <t>カイシュウ</t>
    </rPh>
    <rPh sb="135" eb="136">
      <t>フク</t>
    </rPh>
    <rPh sb="142" eb="144">
      <t>ゾウカ</t>
    </rPh>
    <rPh sb="183" eb="186">
      <t>ロウキュウカ</t>
    </rPh>
    <rPh sb="188" eb="190">
      <t>シセツ</t>
    </rPh>
    <rPh sb="191" eb="192">
      <t>ト</t>
    </rPh>
    <rPh sb="193" eb="194">
      <t>コワ</t>
    </rPh>
    <rPh sb="197" eb="198">
      <t>ホウ</t>
    </rPh>
    <rPh sb="198" eb="201">
      <t>テキヨウカ</t>
    </rPh>
    <rPh sb="202" eb="203">
      <t>ム</t>
    </rPh>
    <rPh sb="207" eb="209">
      <t>サギョウ</t>
    </rPh>
    <rPh sb="214" eb="216">
      <t>シシュツ</t>
    </rPh>
    <rPh sb="217" eb="218">
      <t>オオ</t>
    </rPh>
    <rPh sb="233" eb="234">
      <t>イチジル</t>
    </rPh>
    <rPh sb="236" eb="237">
      <t>サ</t>
    </rPh>
    <rPh sb="429" eb="431">
      <t>ユウシュウ</t>
    </rPh>
    <rPh sb="431" eb="433">
      <t>スイリョウ</t>
    </rPh>
    <rPh sb="444" eb="445">
      <t>ユウ</t>
    </rPh>
    <rPh sb="445" eb="446">
      <t>シュウ</t>
    </rPh>
    <rPh sb="446" eb="447">
      <t>リツ</t>
    </rPh>
    <rPh sb="448" eb="450">
      <t>テイカ</t>
    </rPh>
    <rPh sb="450" eb="452">
      <t>ケイコウ</t>
    </rPh>
    <rPh sb="456" eb="458">
      <t>ロウスイ</t>
    </rPh>
    <rPh sb="459" eb="460">
      <t>トモナ</t>
    </rPh>
    <rPh sb="461" eb="462">
      <t>ソウ</t>
    </rPh>
    <rPh sb="468" eb="470">
      <t>ゾウカ</t>
    </rPh>
    <rPh sb="471" eb="472">
      <t>ウタガ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</si>
</sst>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0.3</c:v>
                </c:pt>
                <c:pt idx="2">
                  <c:v>0.23</c:v>
                </c:pt>
                <c:pt idx="3">
                  <c:v>1.1399999999999999</c:v>
                </c:pt>
                <c:pt idx="4">
                  <c:v>1.01</c:v>
                </c:pt>
              </c:numCache>
            </c:numRef>
          </c:val>
          <c:extLst>
            <c:ext xmlns:c16="http://schemas.microsoft.com/office/drawing/2014/chart" uri="{C3380CC4-5D6E-409C-BE32-E72D297353CC}">
              <c16:uniqueId val="{00000000-D5CC-4DC6-A643-A2B4EA149EF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D5CC-4DC6-A643-A2B4EA149EF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36.08</c:v>
                </c:pt>
                <c:pt idx="1">
                  <c:v>35.880000000000003</c:v>
                </c:pt>
                <c:pt idx="2">
                  <c:v>35.54</c:v>
                </c:pt>
                <c:pt idx="3">
                  <c:v>34.200000000000003</c:v>
                </c:pt>
                <c:pt idx="4">
                  <c:v>38.67</c:v>
                </c:pt>
              </c:numCache>
            </c:numRef>
          </c:val>
          <c:extLst>
            <c:ext xmlns:c16="http://schemas.microsoft.com/office/drawing/2014/chart" uri="{C3380CC4-5D6E-409C-BE32-E72D297353CC}">
              <c16:uniqueId val="{00000000-53FE-41C4-A47D-131001709D3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53FE-41C4-A47D-131001709D3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68.709999999999994</c:v>
                </c:pt>
                <c:pt idx="1">
                  <c:v>70.13</c:v>
                </c:pt>
                <c:pt idx="2">
                  <c:v>68.239999999999995</c:v>
                </c:pt>
                <c:pt idx="3">
                  <c:v>66.3</c:v>
                </c:pt>
                <c:pt idx="4">
                  <c:v>63.13</c:v>
                </c:pt>
              </c:numCache>
            </c:numRef>
          </c:val>
          <c:extLst>
            <c:ext xmlns:c16="http://schemas.microsoft.com/office/drawing/2014/chart" uri="{C3380CC4-5D6E-409C-BE32-E72D297353CC}">
              <c16:uniqueId val="{00000000-0CB6-4110-8C56-321675FFD8E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0CB6-4110-8C56-321675FFD8E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93.42</c:v>
                </c:pt>
                <c:pt idx="1">
                  <c:v>102.77</c:v>
                </c:pt>
                <c:pt idx="2">
                  <c:v>88.99</c:v>
                </c:pt>
                <c:pt idx="3">
                  <c:v>102.16</c:v>
                </c:pt>
                <c:pt idx="4">
                  <c:v>94.19</c:v>
                </c:pt>
              </c:numCache>
            </c:numRef>
          </c:val>
          <c:extLst>
            <c:ext xmlns:c16="http://schemas.microsoft.com/office/drawing/2014/chart" uri="{C3380CC4-5D6E-409C-BE32-E72D297353CC}">
              <c16:uniqueId val="{00000000-223B-4E7D-BFB8-C656C77499E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223B-4E7D-BFB8-C656C77499E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AF-4CB6-A0AC-937A4B791B2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AF-4CB6-A0AC-937A4B791B2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66-4B1D-891B-439B489B135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66-4B1D-891B-439B489B135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91-493D-B3A4-BE7D2D28510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91-493D-B3A4-BE7D2D28510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3B-43CA-9E97-4CEB7BBC590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3B-43CA-9E97-4CEB7BBC590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511.01</c:v>
                </c:pt>
                <c:pt idx="1">
                  <c:v>473.07</c:v>
                </c:pt>
                <c:pt idx="2">
                  <c:v>454.62</c:v>
                </c:pt>
                <c:pt idx="3">
                  <c:v>448.8</c:v>
                </c:pt>
                <c:pt idx="4">
                  <c:v>400.48</c:v>
                </c:pt>
              </c:numCache>
            </c:numRef>
          </c:val>
          <c:extLst>
            <c:ext xmlns:c16="http://schemas.microsoft.com/office/drawing/2014/chart" uri="{C3380CC4-5D6E-409C-BE32-E72D297353CC}">
              <c16:uniqueId val="{00000000-B28B-4A88-9EA8-38B8AFC4437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B28B-4A88-9EA8-38B8AFC4437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89.79</c:v>
                </c:pt>
                <c:pt idx="1">
                  <c:v>94.86</c:v>
                </c:pt>
                <c:pt idx="2">
                  <c:v>84.96</c:v>
                </c:pt>
                <c:pt idx="3">
                  <c:v>96.63</c:v>
                </c:pt>
                <c:pt idx="4">
                  <c:v>62.5</c:v>
                </c:pt>
              </c:numCache>
            </c:numRef>
          </c:val>
          <c:extLst>
            <c:ext xmlns:c16="http://schemas.microsoft.com/office/drawing/2014/chart" uri="{C3380CC4-5D6E-409C-BE32-E72D297353CC}">
              <c16:uniqueId val="{00000000-6369-44C2-B4C1-D6E90352B54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6369-44C2-B4C1-D6E90352B54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78.849999999999994</c:v>
                </c:pt>
                <c:pt idx="1">
                  <c:v>74.760000000000005</c:v>
                </c:pt>
                <c:pt idx="2">
                  <c:v>84.36</c:v>
                </c:pt>
                <c:pt idx="3">
                  <c:v>74.510000000000005</c:v>
                </c:pt>
                <c:pt idx="4">
                  <c:v>116.17</c:v>
                </c:pt>
              </c:numCache>
            </c:numRef>
          </c:val>
          <c:extLst>
            <c:ext xmlns:c16="http://schemas.microsoft.com/office/drawing/2014/chart" uri="{C3380CC4-5D6E-409C-BE32-E72D297353CC}">
              <c16:uniqueId val="{00000000-9083-4D71-B2DC-752733C8DAD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9083-4D71-B2DC-752733C8DAD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75" zoomScaleNormal="75" workbookViewId="0">
      <selection activeCell="BJ29" sqref="BJ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山梨県　西桂町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D3</v>
      </c>
      <c r="X8" s="67"/>
      <c r="Y8" s="67"/>
      <c r="Z8" s="67"/>
      <c r="AA8" s="67"/>
      <c r="AB8" s="67"/>
      <c r="AC8" s="67"/>
      <c r="AD8" s="67" t="str">
        <f>データ!$M$6</f>
        <v>非設置</v>
      </c>
      <c r="AE8" s="67"/>
      <c r="AF8" s="67"/>
      <c r="AG8" s="67"/>
      <c r="AH8" s="67"/>
      <c r="AI8" s="67"/>
      <c r="AJ8" s="67"/>
      <c r="AK8" s="2"/>
      <c r="AL8" s="61">
        <f>データ!$R$6</f>
        <v>4193</v>
      </c>
      <c r="AM8" s="61"/>
      <c r="AN8" s="61"/>
      <c r="AO8" s="61"/>
      <c r="AP8" s="61"/>
      <c r="AQ8" s="61"/>
      <c r="AR8" s="61"/>
      <c r="AS8" s="61"/>
      <c r="AT8" s="60">
        <f>データ!$S$6</f>
        <v>15.22</v>
      </c>
      <c r="AU8" s="60"/>
      <c r="AV8" s="60"/>
      <c r="AW8" s="60"/>
      <c r="AX8" s="60"/>
      <c r="AY8" s="60"/>
      <c r="AZ8" s="60"/>
      <c r="BA8" s="60"/>
      <c r="BB8" s="60">
        <f>データ!$T$6</f>
        <v>275.49</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99.42</v>
      </c>
      <c r="Q10" s="60"/>
      <c r="R10" s="60"/>
      <c r="S10" s="60"/>
      <c r="T10" s="60"/>
      <c r="U10" s="60"/>
      <c r="V10" s="60"/>
      <c r="W10" s="61">
        <f>データ!$Q$6</f>
        <v>1320</v>
      </c>
      <c r="X10" s="61"/>
      <c r="Y10" s="61"/>
      <c r="Z10" s="61"/>
      <c r="AA10" s="61"/>
      <c r="AB10" s="61"/>
      <c r="AC10" s="61"/>
      <c r="AD10" s="2"/>
      <c r="AE10" s="2"/>
      <c r="AF10" s="2"/>
      <c r="AG10" s="2"/>
      <c r="AH10" s="2"/>
      <c r="AI10" s="2"/>
      <c r="AJ10" s="2"/>
      <c r="AK10" s="2"/>
      <c r="AL10" s="61">
        <f>データ!$U$6</f>
        <v>4127</v>
      </c>
      <c r="AM10" s="61"/>
      <c r="AN10" s="61"/>
      <c r="AO10" s="61"/>
      <c r="AP10" s="61"/>
      <c r="AQ10" s="61"/>
      <c r="AR10" s="61"/>
      <c r="AS10" s="61"/>
      <c r="AT10" s="60">
        <f>データ!$V$6</f>
        <v>2.5499999999999998</v>
      </c>
      <c r="AU10" s="60"/>
      <c r="AV10" s="60"/>
      <c r="AW10" s="60"/>
      <c r="AX10" s="60"/>
      <c r="AY10" s="60"/>
      <c r="AZ10" s="60"/>
      <c r="BA10" s="60"/>
      <c r="BB10" s="60">
        <f>データ!$W$6</f>
        <v>1618.43</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26</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28</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srpT+SKR0HJd3F5NBzU3JNcCAAlFVlPA3km4xDdLf/KHzc39PllWWsVgy6bUwoVhGNB20EIhHlFUnH5HtzbV1w==" saltValue="iz3t7c4PuOOBaAbyQYTv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55</v>
      </c>
      <c r="B4" s="31"/>
      <c r="C4" s="31"/>
      <c r="D4" s="31"/>
      <c r="E4" s="31"/>
      <c r="F4" s="31"/>
      <c r="G4" s="31"/>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194239</v>
      </c>
      <c r="D6" s="34">
        <f t="shared" si="3"/>
        <v>47</v>
      </c>
      <c r="E6" s="34">
        <f t="shared" si="3"/>
        <v>1</v>
      </c>
      <c r="F6" s="34">
        <f t="shared" si="3"/>
        <v>0</v>
      </c>
      <c r="G6" s="34">
        <f t="shared" si="3"/>
        <v>0</v>
      </c>
      <c r="H6" s="34" t="str">
        <f t="shared" si="3"/>
        <v>山梨県　西桂町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99.42</v>
      </c>
      <c r="Q6" s="35">
        <f t="shared" si="3"/>
        <v>1320</v>
      </c>
      <c r="R6" s="35">
        <f t="shared" si="3"/>
        <v>4193</v>
      </c>
      <c r="S6" s="35">
        <f t="shared" si="3"/>
        <v>15.22</v>
      </c>
      <c r="T6" s="35">
        <f t="shared" si="3"/>
        <v>275.49</v>
      </c>
      <c r="U6" s="35">
        <f t="shared" si="3"/>
        <v>4127</v>
      </c>
      <c r="V6" s="35">
        <f t="shared" si="3"/>
        <v>2.5499999999999998</v>
      </c>
      <c r="W6" s="35">
        <f t="shared" si="3"/>
        <v>1618.43</v>
      </c>
      <c r="X6" s="36">
        <f>IF(X7="",NA(),X7)</f>
        <v>93.42</v>
      </c>
      <c r="Y6" s="36">
        <f t="shared" ref="Y6:AG6" si="4">IF(Y7="",NA(),Y7)</f>
        <v>102.77</v>
      </c>
      <c r="Z6" s="36">
        <f t="shared" si="4"/>
        <v>88.99</v>
      </c>
      <c r="AA6" s="36">
        <f t="shared" si="4"/>
        <v>102.16</v>
      </c>
      <c r="AB6" s="36">
        <f t="shared" si="4"/>
        <v>94.19</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511.01</v>
      </c>
      <c r="BF6" s="36">
        <f t="shared" ref="BF6:BN6" si="7">IF(BF7="",NA(),BF7)</f>
        <v>473.07</v>
      </c>
      <c r="BG6" s="36">
        <f t="shared" si="7"/>
        <v>454.62</v>
      </c>
      <c r="BH6" s="36">
        <f t="shared" si="7"/>
        <v>448.8</v>
      </c>
      <c r="BI6" s="36">
        <f t="shared" si="7"/>
        <v>400.48</v>
      </c>
      <c r="BJ6" s="36">
        <f t="shared" si="7"/>
        <v>1144.79</v>
      </c>
      <c r="BK6" s="36">
        <f t="shared" si="7"/>
        <v>1061.58</v>
      </c>
      <c r="BL6" s="36">
        <f t="shared" si="7"/>
        <v>1007.7</v>
      </c>
      <c r="BM6" s="36">
        <f t="shared" si="7"/>
        <v>1018.52</v>
      </c>
      <c r="BN6" s="36">
        <f t="shared" si="7"/>
        <v>949.61</v>
      </c>
      <c r="BO6" s="35" t="str">
        <f>IF(BO7="","",IF(BO7="-","【-】","【"&amp;SUBSTITUTE(TEXT(BO7,"#,##0.00"),"-","△")&amp;"】"))</f>
        <v>【949.15】</v>
      </c>
      <c r="BP6" s="36">
        <f>IF(BP7="",NA(),BP7)</f>
        <v>89.79</v>
      </c>
      <c r="BQ6" s="36">
        <f t="shared" ref="BQ6:BY6" si="8">IF(BQ7="",NA(),BQ7)</f>
        <v>94.86</v>
      </c>
      <c r="BR6" s="36">
        <f t="shared" si="8"/>
        <v>84.96</v>
      </c>
      <c r="BS6" s="36">
        <f t="shared" si="8"/>
        <v>96.63</v>
      </c>
      <c r="BT6" s="36">
        <f t="shared" si="8"/>
        <v>62.5</v>
      </c>
      <c r="BU6" s="36">
        <f t="shared" si="8"/>
        <v>56.04</v>
      </c>
      <c r="BV6" s="36">
        <f t="shared" si="8"/>
        <v>58.52</v>
      </c>
      <c r="BW6" s="36">
        <f t="shared" si="8"/>
        <v>59.22</v>
      </c>
      <c r="BX6" s="36">
        <f t="shared" si="8"/>
        <v>58.79</v>
      </c>
      <c r="BY6" s="36">
        <f t="shared" si="8"/>
        <v>58.41</v>
      </c>
      <c r="BZ6" s="35" t="str">
        <f>IF(BZ7="","",IF(BZ7="-","【-】","【"&amp;SUBSTITUTE(TEXT(BZ7,"#,##0.00"),"-","△")&amp;"】"))</f>
        <v>【55.87】</v>
      </c>
      <c r="CA6" s="36">
        <f>IF(CA7="",NA(),CA7)</f>
        <v>78.849999999999994</v>
      </c>
      <c r="CB6" s="36">
        <f t="shared" ref="CB6:CJ6" si="9">IF(CB7="",NA(),CB7)</f>
        <v>74.760000000000005</v>
      </c>
      <c r="CC6" s="36">
        <f t="shared" si="9"/>
        <v>84.36</v>
      </c>
      <c r="CD6" s="36">
        <f t="shared" si="9"/>
        <v>74.510000000000005</v>
      </c>
      <c r="CE6" s="36">
        <f t="shared" si="9"/>
        <v>116.17</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36.08</v>
      </c>
      <c r="CM6" s="36">
        <f t="shared" ref="CM6:CU6" si="10">IF(CM7="",NA(),CM7)</f>
        <v>35.880000000000003</v>
      </c>
      <c r="CN6" s="36">
        <f t="shared" si="10"/>
        <v>35.54</v>
      </c>
      <c r="CO6" s="36">
        <f t="shared" si="10"/>
        <v>34.200000000000003</v>
      </c>
      <c r="CP6" s="36">
        <f t="shared" si="10"/>
        <v>38.67</v>
      </c>
      <c r="CQ6" s="36">
        <f t="shared" si="10"/>
        <v>55.9</v>
      </c>
      <c r="CR6" s="36">
        <f t="shared" si="10"/>
        <v>57.3</v>
      </c>
      <c r="CS6" s="36">
        <f t="shared" si="10"/>
        <v>56.76</v>
      </c>
      <c r="CT6" s="36">
        <f t="shared" si="10"/>
        <v>56.04</v>
      </c>
      <c r="CU6" s="36">
        <f t="shared" si="10"/>
        <v>58.52</v>
      </c>
      <c r="CV6" s="35" t="str">
        <f>IF(CV7="","",IF(CV7="-","【-】","【"&amp;SUBSTITUTE(TEXT(CV7,"#,##0.00"),"-","△")&amp;"】"))</f>
        <v>【56.31】</v>
      </c>
      <c r="CW6" s="36">
        <f>IF(CW7="",NA(),CW7)</f>
        <v>68.709999999999994</v>
      </c>
      <c r="CX6" s="36">
        <f t="shared" ref="CX6:DF6" si="11">IF(CX7="",NA(),CX7)</f>
        <v>70.13</v>
      </c>
      <c r="CY6" s="36">
        <f t="shared" si="11"/>
        <v>68.239999999999995</v>
      </c>
      <c r="CZ6" s="36">
        <f t="shared" si="11"/>
        <v>66.3</v>
      </c>
      <c r="DA6" s="36">
        <f t="shared" si="11"/>
        <v>63.13</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0.17</v>
      </c>
      <c r="EE6" s="36">
        <f t="shared" ref="EE6:EM6" si="14">IF(EE7="",NA(),EE7)</f>
        <v>0.3</v>
      </c>
      <c r="EF6" s="36">
        <f t="shared" si="14"/>
        <v>0.23</v>
      </c>
      <c r="EG6" s="36">
        <f t="shared" si="14"/>
        <v>1.1399999999999999</v>
      </c>
      <c r="EH6" s="36">
        <f t="shared" si="14"/>
        <v>1.01</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194239</v>
      </c>
      <c r="D7" s="38">
        <v>47</v>
      </c>
      <c r="E7" s="38">
        <v>1</v>
      </c>
      <c r="F7" s="38">
        <v>0</v>
      </c>
      <c r="G7" s="38">
        <v>0</v>
      </c>
      <c r="H7" s="38" t="s">
        <v>96</v>
      </c>
      <c r="I7" s="38" t="s">
        <v>97</v>
      </c>
      <c r="J7" s="38" t="s">
        <v>98</v>
      </c>
      <c r="K7" s="38" t="s">
        <v>99</v>
      </c>
      <c r="L7" s="38" t="s">
        <v>100</v>
      </c>
      <c r="M7" s="38" t="s">
        <v>101</v>
      </c>
      <c r="N7" s="39" t="s">
        <v>102</v>
      </c>
      <c r="O7" s="39" t="s">
        <v>103</v>
      </c>
      <c r="P7" s="39">
        <v>99.42</v>
      </c>
      <c r="Q7" s="39">
        <v>1320</v>
      </c>
      <c r="R7" s="39">
        <v>4193</v>
      </c>
      <c r="S7" s="39">
        <v>15.22</v>
      </c>
      <c r="T7" s="39">
        <v>275.49</v>
      </c>
      <c r="U7" s="39">
        <v>4127</v>
      </c>
      <c r="V7" s="39">
        <v>2.5499999999999998</v>
      </c>
      <c r="W7" s="39">
        <v>1618.43</v>
      </c>
      <c r="X7" s="39">
        <v>93.42</v>
      </c>
      <c r="Y7" s="39">
        <v>102.77</v>
      </c>
      <c r="Z7" s="39">
        <v>88.99</v>
      </c>
      <c r="AA7" s="39">
        <v>102.16</v>
      </c>
      <c r="AB7" s="39">
        <v>94.19</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511.01</v>
      </c>
      <c r="BF7" s="39">
        <v>473.07</v>
      </c>
      <c r="BG7" s="39">
        <v>454.62</v>
      </c>
      <c r="BH7" s="39">
        <v>448.8</v>
      </c>
      <c r="BI7" s="39">
        <v>400.48</v>
      </c>
      <c r="BJ7" s="39">
        <v>1144.79</v>
      </c>
      <c r="BK7" s="39">
        <v>1061.58</v>
      </c>
      <c r="BL7" s="39">
        <v>1007.7</v>
      </c>
      <c r="BM7" s="39">
        <v>1018.52</v>
      </c>
      <c r="BN7" s="39">
        <v>949.61</v>
      </c>
      <c r="BO7" s="39">
        <v>949.15</v>
      </c>
      <c r="BP7" s="39">
        <v>89.79</v>
      </c>
      <c r="BQ7" s="39">
        <v>94.86</v>
      </c>
      <c r="BR7" s="39">
        <v>84.96</v>
      </c>
      <c r="BS7" s="39">
        <v>96.63</v>
      </c>
      <c r="BT7" s="39">
        <v>62.5</v>
      </c>
      <c r="BU7" s="39">
        <v>56.04</v>
      </c>
      <c r="BV7" s="39">
        <v>58.52</v>
      </c>
      <c r="BW7" s="39">
        <v>59.22</v>
      </c>
      <c r="BX7" s="39">
        <v>58.79</v>
      </c>
      <c r="BY7" s="39">
        <v>58.41</v>
      </c>
      <c r="BZ7" s="39">
        <v>55.87</v>
      </c>
      <c r="CA7" s="39">
        <v>78.849999999999994</v>
      </c>
      <c r="CB7" s="39">
        <v>74.760000000000005</v>
      </c>
      <c r="CC7" s="39">
        <v>84.36</v>
      </c>
      <c r="CD7" s="39">
        <v>74.510000000000005</v>
      </c>
      <c r="CE7" s="39">
        <v>116.17</v>
      </c>
      <c r="CF7" s="39">
        <v>304.35000000000002</v>
      </c>
      <c r="CG7" s="39">
        <v>296.3</v>
      </c>
      <c r="CH7" s="39">
        <v>292.89999999999998</v>
      </c>
      <c r="CI7" s="39">
        <v>298.25</v>
      </c>
      <c r="CJ7" s="39">
        <v>303.27999999999997</v>
      </c>
      <c r="CK7" s="39">
        <v>288.19</v>
      </c>
      <c r="CL7" s="39">
        <v>36.08</v>
      </c>
      <c r="CM7" s="39">
        <v>35.880000000000003</v>
      </c>
      <c r="CN7" s="39">
        <v>35.54</v>
      </c>
      <c r="CO7" s="39">
        <v>34.200000000000003</v>
      </c>
      <c r="CP7" s="39">
        <v>38.67</v>
      </c>
      <c r="CQ7" s="39">
        <v>55.9</v>
      </c>
      <c r="CR7" s="39">
        <v>57.3</v>
      </c>
      <c r="CS7" s="39">
        <v>56.76</v>
      </c>
      <c r="CT7" s="39">
        <v>56.04</v>
      </c>
      <c r="CU7" s="39">
        <v>58.52</v>
      </c>
      <c r="CV7" s="39">
        <v>56.31</v>
      </c>
      <c r="CW7" s="39">
        <v>68.709999999999994</v>
      </c>
      <c r="CX7" s="39">
        <v>70.13</v>
      </c>
      <c r="CY7" s="39">
        <v>68.239999999999995</v>
      </c>
      <c r="CZ7" s="39">
        <v>66.3</v>
      </c>
      <c r="DA7" s="39">
        <v>63.13</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0.17</v>
      </c>
      <c r="EE7" s="39">
        <v>0.3</v>
      </c>
      <c r="EF7" s="39">
        <v>0.23</v>
      </c>
      <c r="EG7" s="39">
        <v>1.1399999999999999</v>
      </c>
      <c r="EH7" s="39">
        <v>1.01</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2022-02-21T05:20:09Z</cp:lastPrinted>
  <dcterms:created xsi:type="dcterms:W3CDTF">2021-12-03T07:03:09Z</dcterms:created>
  <dcterms:modified xsi:type="dcterms:W3CDTF">2022-02-21T05:20:19Z</dcterms:modified>
  <cp:category/>
</cp:coreProperties>
</file>