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00229_市町村課\02\R3決算統計（公営企業）\12 ★経営比較分析表★\02　R2決算分\06 ■県HP公表■ R4.2.28\010 簡易水道\02 法非適\"/>
    </mc:Choice>
  </mc:AlternateContent>
  <workbookProtection workbookAlgorithmName="SHA-512" workbookHashValue="S3myo3EBkOgDGuTofDE4J3V+4bPSFCVBE4SEW0wR7cF5+6NGJoYdIxxWxRrFa2dGZkP7EorgLW0Nx42CG1XfoQ==" workbookSaltValue="/0jLoCpEtWkaHSir9xC/cg==" workbookSpinCount="100000" lockStructure="1"/>
  <bookViews>
    <workbookView xWindow="0" yWindow="0" windowWidth="20400" windowHeight="762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W10" i="4" s="1"/>
  <c r="P6" i="5"/>
  <c r="O6" i="5"/>
  <c r="I10" i="4" s="1"/>
  <c r="N6" i="5"/>
  <c r="M6" i="5"/>
  <c r="L6" i="5"/>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I85" i="4"/>
  <c r="BB10" i="4"/>
  <c r="AT10" i="4"/>
  <c r="AL10" i="4"/>
  <c r="P10" i="4"/>
  <c r="B10" i="4"/>
  <c r="AD8" i="4"/>
  <c r="W8" i="4"/>
  <c r="P8" i="4"/>
  <c r="I8" i="4"/>
  <c r="B6" i="4"/>
</calcChain>
</file>

<file path=xl/sharedStrings.xml><?xml version="1.0" encoding="utf-8"?>
<sst xmlns="http://schemas.openxmlformats.org/spreadsheetml/2006/main" count="233" uniqueCount="116">
  <si>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</si>
  <si>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</si>
  <si>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</si>
  <si>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</si>
  <si>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</si>
  <si>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</si>
  <si>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</si>
  <si>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</si>
  <si>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</si>
  <si>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</si>
  <si>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</si>
  <si>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</si>
  <si>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</si>
  <si>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</si>
  <si>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</si>
  <si>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</si>
  <si>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</si>
  <si>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</si>
  <si>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</si>
  <si>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</si>
  <si>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</si>
  <si>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</si>
  <si>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</si>
  <si>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</si>
  <si>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</si>
  <si>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</si>
  <si>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</si>
  <si>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</si>
  <si>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</si>
  <si>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</si>
  <si>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</si>
  <si>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</si>
  <si>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</si>
  <si>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</si>
  <si>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</si>
  <si>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</si>
  <si>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</si>
  <si>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</si>
  <si>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</si>
  <si>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</si>
  <si>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</si>
  <si>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</si>
  <si>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</si>
  <si>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</si>
  <si>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</si>
  <si>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</si>
  <si>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</si>
  <si>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</si>
  <si>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</si>
  <si>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</si>
  <si>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</si>
  <si>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</si>
  <si>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</si>
  <si>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</si>
  <si>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</si>
  <si>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</si>
  <si>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</si>
  <si>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</si>
  <si>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</si>
  <si>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</si>
  <si>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</si>
  <si>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</si>
  <si>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</si>
  <si>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</si>
  <si>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</si>
  <si>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</si>
  <si>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</si>
  <si>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</si>
  <si>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</si>
  <si>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</si>
  <si>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</si>
  <si>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</si>
  <si>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</si>
  <si>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</si>
  <si>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</si>
  <si>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</si>
  <si>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</si>
  <si>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</si>
  <si>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</si>
  <si>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</si>
  <si>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</si>
  <si>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</si>
  <si>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</si>
  <si>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</si>
  <si>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</si>
  <si>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</si>
  <si>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</si>
  <si>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</si>
  <si>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</si>
  <si>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</si>
  <si>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</si>
  <si>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</si>
  <si>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</si>
  <si>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</si>
  <si>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</si>
  <si>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南部町</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</si>
  <si>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</si>
  <si>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</si>
  <si>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</si>
  <si>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</si>
  <si>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</si>
  <si>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</si>
  <si>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</si>
  <si>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</si>
  <si>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</si>
  <si>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</si>
  <si>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</si>
  <si>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</si>
  <si>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</si>
  <si>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</si>
  <si>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</si>
  <si>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</si>
  <si>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</si>
  <si>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管路更新率は全国の平均値に比べ、かなり低い状況ではあるが、耐用年数を迎えた簡水管路を中心に中期改修計画を作成し、令和2年度から取り組んでいるところである。
　今後は管路だけでなく、浄水場や配水池等の施設も改修が必要となるが、人口減や使用水量の減少も鑑み、施設の縮小も検討しつつ計画を立てる。
</t>
    <rPh sb="1" eb="3">
      <t>カンロ</t>
    </rPh>
    <rPh sb="3" eb="5">
      <t>コウシン</t>
    </rPh>
    <rPh sb="5" eb="6">
      <t>リツ</t>
    </rPh>
    <rPh sb="7" eb="9">
      <t>ゼンコク</t>
    </rPh>
    <rPh sb="10" eb="13">
      <t>ヘイキンチ</t>
    </rPh>
    <rPh sb="14" eb="15">
      <t>クラ</t>
    </rPh>
    <rPh sb="20" eb="21">
      <t>ヒク</t>
    </rPh>
    <rPh sb="22" eb="24">
      <t>ジョウキョウ</t>
    </rPh>
    <rPh sb="30" eb="32">
      <t>タイヨウ</t>
    </rPh>
    <rPh sb="32" eb="34">
      <t>ネンスウ</t>
    </rPh>
    <rPh sb="35" eb="36">
      <t>ムカ</t>
    </rPh>
    <rPh sb="38" eb="40">
      <t>カンスイ</t>
    </rPh>
    <rPh sb="40" eb="42">
      <t>カンロ</t>
    </rPh>
    <rPh sb="43" eb="45">
      <t>チュウシン</t>
    </rPh>
    <rPh sb="46" eb="48">
      <t>チュウキ</t>
    </rPh>
    <rPh sb="48" eb="50">
      <t>カイシュウ</t>
    </rPh>
    <rPh sb="50" eb="52">
      <t>ケイカク</t>
    </rPh>
    <rPh sb="53" eb="55">
      <t>サクセイ</t>
    </rPh>
    <rPh sb="57" eb="59">
      <t>レイワ</t>
    </rPh>
    <rPh sb="60" eb="62">
      <t>ネンド</t>
    </rPh>
    <rPh sb="64" eb="65">
      <t>ト</t>
    </rPh>
    <rPh sb="66" eb="67">
      <t>ク</t>
    </rPh>
    <rPh sb="80" eb="82">
      <t>コンゴ</t>
    </rPh>
    <rPh sb="83" eb="85">
      <t>カンロ</t>
    </rPh>
    <rPh sb="91" eb="94">
      <t>ジョウスイジョウ</t>
    </rPh>
    <rPh sb="95" eb="98">
      <t>ハイスイチ</t>
    </rPh>
    <rPh sb="98" eb="99">
      <t>トウ</t>
    </rPh>
    <rPh sb="100" eb="102">
      <t>シセツ</t>
    </rPh>
    <rPh sb="103" eb="105">
      <t>カイシュウ</t>
    </rPh>
    <rPh sb="106" eb="108">
      <t>ヒツヨウ</t>
    </rPh>
    <rPh sb="113" eb="116">
      <t>ジンコウゲン</t>
    </rPh>
    <rPh sb="117" eb="119">
      <t>シヨウ</t>
    </rPh>
    <rPh sb="119" eb="121">
      <t>スイリョウ</t>
    </rPh>
    <rPh sb="122" eb="124">
      <t>ゲンショウ</t>
    </rPh>
    <rPh sb="125" eb="126">
      <t>カンガ</t>
    </rPh>
    <rPh sb="128" eb="130">
      <t>シセツ</t>
    </rPh>
    <rPh sb="131" eb="133">
      <t>シュクショウ</t>
    </rPh>
    <rPh sb="134" eb="136">
      <t>ケントウ</t>
    </rPh>
    <rPh sb="139" eb="141">
      <t>ケイカク</t>
    </rPh>
    <rPh sb="142" eb="143">
      <t>タ</t>
    </rPh>
    <phoneticPr fontId="4"/>
  </si>
  <si>
    <t xml:space="preserve">　令和2年度の町簡易水道における経営の健全性・効率性を見る数値については、新型コロナウイルス感染症対応のため、水道料について半年間無料にしたことによる各数値への影響がある。
　無料分を収入として数値化しても前年度と比べて大きな変化はないが、配水池やポンプ場を整備した年度の起債償還が始まったことにより、若干数値に影響を与えている。
　給水原価は、前年度比で全国平均が大幅に少なくなった一方で本町は増加した。これは有水水量の減少と通常経費の増加が要因である。
　施設利用率についても、前年比、全国平均に比べ差が大きくなったが、平均配水流量の低下によるものである。
　有収率については、前年比で微増しているものの、平均値より低くなっており、漏水が多く、老朽管の更新等が必要と考えられる。
</t>
    <rPh sb="1" eb="3">
      <t>レイワ</t>
    </rPh>
    <rPh sb="4" eb="6">
      <t>ネンド</t>
    </rPh>
    <rPh sb="7" eb="8">
      <t>マチ</t>
    </rPh>
    <rPh sb="8" eb="10">
      <t>カンイ</t>
    </rPh>
    <rPh sb="10" eb="12">
      <t>スイドウ</t>
    </rPh>
    <rPh sb="16" eb="18">
      <t>ケイエイ</t>
    </rPh>
    <rPh sb="19" eb="22">
      <t>ケンゼンセイ</t>
    </rPh>
    <rPh sb="23" eb="26">
      <t>コウリツセイ</t>
    </rPh>
    <rPh sb="27" eb="28">
      <t>ミ</t>
    </rPh>
    <rPh sb="29" eb="31">
      <t>スウチ</t>
    </rPh>
    <rPh sb="37" eb="39">
      <t>シンガタ</t>
    </rPh>
    <rPh sb="46" eb="49">
      <t>カンセンショウ</t>
    </rPh>
    <rPh sb="49" eb="51">
      <t>タイオウ</t>
    </rPh>
    <rPh sb="55" eb="57">
      <t>スイドウ</t>
    </rPh>
    <rPh sb="57" eb="58">
      <t>リョウ</t>
    </rPh>
    <rPh sb="62" eb="65">
      <t>ハントシカン</t>
    </rPh>
    <rPh sb="65" eb="67">
      <t>ムリョウ</t>
    </rPh>
    <rPh sb="75" eb="78">
      <t>カクスウチ</t>
    </rPh>
    <rPh sb="80" eb="82">
      <t>エイキョウ</t>
    </rPh>
    <rPh sb="88" eb="90">
      <t>ムリョウ</t>
    </rPh>
    <rPh sb="90" eb="91">
      <t>ブン</t>
    </rPh>
    <rPh sb="92" eb="94">
      <t>シュウニュウ</t>
    </rPh>
    <rPh sb="97" eb="100">
      <t>スウチカ</t>
    </rPh>
    <rPh sb="103" eb="106">
      <t>ゼンネンド</t>
    </rPh>
    <rPh sb="107" eb="108">
      <t>クラ</t>
    </rPh>
    <rPh sb="110" eb="111">
      <t>オオ</t>
    </rPh>
    <rPh sb="113" eb="115">
      <t>ヘンカ</t>
    </rPh>
    <rPh sb="120" eb="123">
      <t>ハイスイチ</t>
    </rPh>
    <rPh sb="127" eb="128">
      <t>ジョウ</t>
    </rPh>
    <rPh sb="129" eb="131">
      <t>セイビ</t>
    </rPh>
    <rPh sb="133" eb="135">
      <t>ネンド</t>
    </rPh>
    <rPh sb="136" eb="138">
      <t>キサイ</t>
    </rPh>
    <rPh sb="138" eb="140">
      <t>ショウカン</t>
    </rPh>
    <rPh sb="141" eb="142">
      <t>ハジ</t>
    </rPh>
    <rPh sb="151" eb="153">
      <t>ジャッカン</t>
    </rPh>
    <rPh sb="153" eb="155">
      <t>スウチ</t>
    </rPh>
    <rPh sb="156" eb="158">
      <t>エイキョウ</t>
    </rPh>
    <rPh sb="159" eb="160">
      <t>アタ</t>
    </rPh>
    <rPh sb="167" eb="169">
      <t>キュウスイ</t>
    </rPh>
    <rPh sb="169" eb="171">
      <t>ゲンカ</t>
    </rPh>
    <rPh sb="173" eb="177">
      <t>ゼンネンドヒ</t>
    </rPh>
    <rPh sb="178" eb="180">
      <t>ゼンコク</t>
    </rPh>
    <rPh sb="180" eb="182">
      <t>ヘイキン</t>
    </rPh>
    <rPh sb="183" eb="185">
      <t>オオハバ</t>
    </rPh>
    <rPh sb="186" eb="187">
      <t>スク</t>
    </rPh>
    <rPh sb="192" eb="194">
      <t>イッポウ</t>
    </rPh>
    <rPh sb="195" eb="197">
      <t>ホンチョウ</t>
    </rPh>
    <rPh sb="198" eb="200">
      <t>ゾウカ</t>
    </rPh>
    <rPh sb="206" eb="208">
      <t>ユウスイ</t>
    </rPh>
    <rPh sb="208" eb="210">
      <t>スイリョウ</t>
    </rPh>
    <rPh sb="211" eb="212">
      <t>ゲン</t>
    </rPh>
    <rPh sb="212" eb="213">
      <t>ショウ</t>
    </rPh>
    <rPh sb="214" eb="216">
      <t>ツウジョウ</t>
    </rPh>
    <rPh sb="216" eb="218">
      <t>ケイヒ</t>
    </rPh>
    <rPh sb="219" eb="221">
      <t>ゾウカ</t>
    </rPh>
    <rPh sb="222" eb="224">
      <t>ヨウイン</t>
    </rPh>
    <rPh sb="230" eb="232">
      <t>シセツ</t>
    </rPh>
    <rPh sb="232" eb="234">
      <t>リヨウ</t>
    </rPh>
    <rPh sb="234" eb="235">
      <t>リツ</t>
    </rPh>
    <rPh sb="241" eb="244">
      <t>ゼンネンヒ</t>
    </rPh>
    <rPh sb="245" eb="247">
      <t>ゼンコク</t>
    </rPh>
    <rPh sb="247" eb="249">
      <t>ヘイキン</t>
    </rPh>
    <rPh sb="250" eb="251">
      <t>クラ</t>
    </rPh>
    <rPh sb="252" eb="253">
      <t>サ</t>
    </rPh>
    <rPh sb="254" eb="255">
      <t>オオ</t>
    </rPh>
    <rPh sb="284" eb="285">
      <t>リツ</t>
    </rPh>
    <rPh sb="291" eb="294">
      <t>ゼンネンヒ</t>
    </rPh>
    <rPh sb="295" eb="297">
      <t>ビゾウ</t>
    </rPh>
    <rPh sb="305" eb="308">
      <t>ヘイキンチ</t>
    </rPh>
    <rPh sb="310" eb="311">
      <t>ヒク</t>
    </rPh>
    <rPh sb="318" eb="320">
      <t>ロウスイ</t>
    </rPh>
    <rPh sb="321" eb="322">
      <t>オオ</t>
    </rPh>
    <rPh sb="324" eb="326">
      <t>ロウキュウ</t>
    </rPh>
    <rPh sb="326" eb="327">
      <t>カン</t>
    </rPh>
    <rPh sb="328" eb="330">
      <t>コウシン</t>
    </rPh>
    <rPh sb="330" eb="331">
      <t>トウ</t>
    </rPh>
    <rPh sb="332" eb="334">
      <t>ヒツヨウ</t>
    </rPh>
    <rPh sb="335" eb="336">
      <t>カンガ</t>
    </rPh>
    <phoneticPr fontId="4"/>
  </si>
  <si>
    <t>　経営比較の数値は、典型的な過疎地域の水道運営を示しており、人口減・使用水量の減少・施設の老朽化など経営に関しマイナス要素が多い。
　しかしながら、水道は生活に不可欠なインフラであり、安定した供給が求められるものであるので、今後は、施設の縮小や統合などの簡易水道の編成や、適正な水道料金の徴収を柱にした経営を目指す必要がある。</t>
    <rPh sb="1" eb="3">
      <t>ケイエイ</t>
    </rPh>
    <rPh sb="3" eb="5">
      <t>ヒカク</t>
    </rPh>
    <rPh sb="6" eb="8">
      <t>スウチ</t>
    </rPh>
    <rPh sb="10" eb="13">
      <t>テンケイテキ</t>
    </rPh>
    <rPh sb="14" eb="16">
      <t>カソ</t>
    </rPh>
    <rPh sb="16" eb="18">
      <t>チイキ</t>
    </rPh>
    <rPh sb="19" eb="21">
      <t>スイドウ</t>
    </rPh>
    <rPh sb="21" eb="23">
      <t>ウンエイ</t>
    </rPh>
    <rPh sb="24" eb="25">
      <t>シメ</t>
    </rPh>
    <rPh sb="74" eb="76">
      <t>スイドウ</t>
    </rPh>
    <rPh sb="77" eb="79">
      <t>セイカツ</t>
    </rPh>
    <rPh sb="80" eb="83">
      <t>フカケツ</t>
    </rPh>
    <rPh sb="92" eb="94">
      <t>アンテイ</t>
    </rPh>
    <rPh sb="96" eb="98">
      <t>キョウキュウ</t>
    </rPh>
    <rPh sb="99" eb="100">
      <t>モト</t>
    </rPh>
    <rPh sb="112" eb="114">
      <t>コンゴ</t>
    </rPh>
    <rPh sb="116" eb="118">
      <t>シセツ</t>
    </rPh>
    <rPh sb="119" eb="121">
      <t>シュクショウ</t>
    </rPh>
    <rPh sb="122" eb="124">
      <t>トウゴウ</t>
    </rPh>
    <rPh sb="127" eb="129">
      <t>カンイ</t>
    </rPh>
    <rPh sb="129" eb="131">
      <t>スイドウ</t>
    </rPh>
    <rPh sb="132" eb="134">
      <t>ヘンセイ</t>
    </rPh>
    <rPh sb="136" eb="138">
      <t>テキセイ</t>
    </rPh>
    <rPh sb="139" eb="141">
      <t>スイドウ</t>
    </rPh>
    <rPh sb="141" eb="143">
      <t>リョウキン</t>
    </rPh>
    <rPh sb="144" eb="146">
      <t>チョウシュウ</t>
    </rPh>
    <rPh sb="147" eb="148">
      <t>ハシラ</t>
    </rPh>
    <rPh sb="151" eb="153">
      <t>ケイエイ</t>
    </rPh>
    <rPh sb="154" eb="156">
      <t>メザ</t>
    </rPh>
    <rPh sb="157" eb="15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</si>
</sst>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Border="1" applyAlignment="1">
      <alignment horizontal="left" vertical="center"/>
    </xf>
    <xf numFmtId="0" fontId="16" fillId="0" borderId="7"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0.91</c:v>
                </c:pt>
                <c:pt idx="1">
                  <c:v>0.39</c:v>
                </c:pt>
                <c:pt idx="2">
                  <c:v>0.26</c:v>
                </c:pt>
                <c:pt idx="3">
                  <c:v>0.84</c:v>
                </c:pt>
                <c:pt idx="4">
                  <c:v>0.47</c:v>
                </c:pt>
              </c:numCache>
            </c:numRef>
          </c:val>
          <c:extLst>
            <c:ext xmlns:c16="http://schemas.microsoft.com/office/drawing/2014/chart" uri="{C3380CC4-5D6E-409C-BE32-E72D297353CC}">
              <c16:uniqueId val="{00000000-62BC-449D-9A90-DC27D285A6FC}"/>
            </c:ext>
          </c:extLst>
        </c:ser>
        <c:dLbls>
          <c:showLegendKey val="0"/>
          <c:showVal val="0"/>
          <c:showCatName val="0"/>
          <c:showSerName val="0"/>
          <c:showPercent val="0"/>
          <c:showBubbleSize val="0"/>
        </c:dLbls>
        <c:gapWidth val="150"/>
        <c:axId val="357147888"/>
        <c:axId val="357144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0.96</c:v>
                </c:pt>
                <c:pt idx="2">
                  <c:v>0.65</c:v>
                </c:pt>
                <c:pt idx="3">
                  <c:v>0.52</c:v>
                </c:pt>
                <c:pt idx="4">
                  <c:v>1.48</c:v>
                </c:pt>
              </c:numCache>
            </c:numRef>
          </c:val>
          <c:smooth val="0"/>
          <c:extLst>
            <c:ext xmlns:c16="http://schemas.microsoft.com/office/drawing/2014/chart" uri="{C3380CC4-5D6E-409C-BE32-E72D297353CC}">
              <c16:uniqueId val="{00000001-62BC-449D-9A90-DC27D285A6FC}"/>
            </c:ext>
          </c:extLst>
        </c:ser>
        <c:dLbls>
          <c:showLegendKey val="0"/>
          <c:showVal val="0"/>
          <c:showCatName val="0"/>
          <c:showSerName val="0"/>
          <c:showPercent val="0"/>
          <c:showBubbleSize val="0"/>
        </c:dLbls>
        <c:marker val="1"/>
        <c:smooth val="0"/>
        <c:axId val="357147888"/>
        <c:axId val="357144360"/>
      </c:lineChart>
      <c:dateAx>
        <c:axId val="357147888"/>
        <c:scaling>
          <c:orientation val="minMax"/>
        </c:scaling>
        <c:delete val="1"/>
        <c:axPos val="b"/>
        <c:numFmt formatCode="&quot;H&quot;yy" sourceLinked="1"/>
        <c:majorTickMark val="none"/>
        <c:minorTickMark val="none"/>
        <c:tickLblPos val="none"/>
        <c:crossAx val="357144360"/>
        <c:crosses val="autoZero"/>
        <c:auto val="1"/>
        <c:lblOffset val="100"/>
        <c:baseTimeUnit val="years"/>
      </c:dateAx>
      <c:valAx>
        <c:axId val="357144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14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50.79</c:v>
                </c:pt>
                <c:pt idx="1">
                  <c:v>44.82</c:v>
                </c:pt>
                <c:pt idx="2">
                  <c:v>51.37</c:v>
                </c:pt>
                <c:pt idx="3">
                  <c:v>49.64</c:v>
                </c:pt>
                <c:pt idx="4">
                  <c:v>46.78</c:v>
                </c:pt>
              </c:numCache>
            </c:numRef>
          </c:val>
          <c:extLst>
            <c:ext xmlns:c16="http://schemas.microsoft.com/office/drawing/2014/chart" uri="{C3380CC4-5D6E-409C-BE32-E72D297353CC}">
              <c16:uniqueId val="{00000000-0503-4A97-B499-606C1FE53800}"/>
            </c:ext>
          </c:extLst>
        </c:ser>
        <c:dLbls>
          <c:showLegendKey val="0"/>
          <c:showVal val="0"/>
          <c:showCatName val="0"/>
          <c:showSerName val="0"/>
          <c:showPercent val="0"/>
          <c:showBubbleSize val="0"/>
        </c:dLbls>
        <c:gapWidth val="150"/>
        <c:axId val="358059464"/>
        <c:axId val="358059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56.19</c:v>
                </c:pt>
                <c:pt idx="1">
                  <c:v>56.65</c:v>
                </c:pt>
                <c:pt idx="2">
                  <c:v>56.41</c:v>
                </c:pt>
                <c:pt idx="3">
                  <c:v>54.9</c:v>
                </c:pt>
                <c:pt idx="4">
                  <c:v>55.7</c:v>
                </c:pt>
              </c:numCache>
            </c:numRef>
          </c:val>
          <c:smooth val="0"/>
          <c:extLst>
            <c:ext xmlns:c16="http://schemas.microsoft.com/office/drawing/2014/chart" uri="{C3380CC4-5D6E-409C-BE32-E72D297353CC}">
              <c16:uniqueId val="{00000001-0503-4A97-B499-606C1FE53800}"/>
            </c:ext>
          </c:extLst>
        </c:ser>
        <c:dLbls>
          <c:showLegendKey val="0"/>
          <c:showVal val="0"/>
          <c:showCatName val="0"/>
          <c:showSerName val="0"/>
          <c:showPercent val="0"/>
          <c:showBubbleSize val="0"/>
        </c:dLbls>
        <c:marker val="1"/>
        <c:smooth val="0"/>
        <c:axId val="358059464"/>
        <c:axId val="358059856"/>
      </c:lineChart>
      <c:dateAx>
        <c:axId val="358059464"/>
        <c:scaling>
          <c:orientation val="minMax"/>
        </c:scaling>
        <c:delete val="1"/>
        <c:axPos val="b"/>
        <c:numFmt formatCode="&quot;H&quot;yy" sourceLinked="1"/>
        <c:majorTickMark val="none"/>
        <c:minorTickMark val="none"/>
        <c:tickLblPos val="none"/>
        <c:crossAx val="358059856"/>
        <c:crosses val="autoZero"/>
        <c:auto val="1"/>
        <c:lblOffset val="100"/>
        <c:baseTimeUnit val="years"/>
      </c:dateAx>
      <c:valAx>
        <c:axId val="35805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059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66.150000000000006</c:v>
                </c:pt>
                <c:pt idx="1">
                  <c:v>68.97</c:v>
                </c:pt>
                <c:pt idx="2">
                  <c:v>57.82</c:v>
                </c:pt>
                <c:pt idx="3">
                  <c:v>56.22</c:v>
                </c:pt>
                <c:pt idx="4">
                  <c:v>59.12</c:v>
                </c:pt>
              </c:numCache>
            </c:numRef>
          </c:val>
          <c:extLst>
            <c:ext xmlns:c16="http://schemas.microsoft.com/office/drawing/2014/chart" uri="{C3380CC4-5D6E-409C-BE32-E72D297353CC}">
              <c16:uniqueId val="{00000000-E058-4F0E-B43D-0722DF811E1D}"/>
            </c:ext>
          </c:extLst>
        </c:ser>
        <c:dLbls>
          <c:showLegendKey val="0"/>
          <c:showVal val="0"/>
          <c:showCatName val="0"/>
          <c:showSerName val="0"/>
          <c:showPercent val="0"/>
          <c:showBubbleSize val="0"/>
        </c:dLbls>
        <c:gapWidth val="150"/>
        <c:axId val="358420760"/>
        <c:axId val="358417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77.180000000000007</c:v>
                </c:pt>
                <c:pt idx="1">
                  <c:v>76.13</c:v>
                </c:pt>
                <c:pt idx="2">
                  <c:v>75.12</c:v>
                </c:pt>
                <c:pt idx="3">
                  <c:v>74.27</c:v>
                </c:pt>
                <c:pt idx="4">
                  <c:v>71.81</c:v>
                </c:pt>
              </c:numCache>
            </c:numRef>
          </c:val>
          <c:smooth val="0"/>
          <c:extLst>
            <c:ext xmlns:c16="http://schemas.microsoft.com/office/drawing/2014/chart" uri="{C3380CC4-5D6E-409C-BE32-E72D297353CC}">
              <c16:uniqueId val="{00000001-E058-4F0E-B43D-0722DF811E1D}"/>
            </c:ext>
          </c:extLst>
        </c:ser>
        <c:dLbls>
          <c:showLegendKey val="0"/>
          <c:showVal val="0"/>
          <c:showCatName val="0"/>
          <c:showSerName val="0"/>
          <c:showPercent val="0"/>
          <c:showBubbleSize val="0"/>
        </c:dLbls>
        <c:marker val="1"/>
        <c:smooth val="0"/>
        <c:axId val="358420760"/>
        <c:axId val="358417232"/>
      </c:lineChart>
      <c:dateAx>
        <c:axId val="358420760"/>
        <c:scaling>
          <c:orientation val="minMax"/>
        </c:scaling>
        <c:delete val="1"/>
        <c:axPos val="b"/>
        <c:numFmt formatCode="&quot;H&quot;yy" sourceLinked="1"/>
        <c:majorTickMark val="none"/>
        <c:minorTickMark val="none"/>
        <c:tickLblPos val="none"/>
        <c:crossAx val="358417232"/>
        <c:crosses val="autoZero"/>
        <c:auto val="1"/>
        <c:lblOffset val="100"/>
        <c:baseTimeUnit val="years"/>
      </c:dateAx>
      <c:valAx>
        <c:axId val="35841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420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61.34</c:v>
                </c:pt>
                <c:pt idx="1">
                  <c:v>68.45</c:v>
                </c:pt>
                <c:pt idx="2">
                  <c:v>71.7</c:v>
                </c:pt>
                <c:pt idx="3">
                  <c:v>75.16</c:v>
                </c:pt>
                <c:pt idx="4">
                  <c:v>71.47</c:v>
                </c:pt>
              </c:numCache>
            </c:numRef>
          </c:val>
          <c:extLst>
            <c:ext xmlns:c16="http://schemas.microsoft.com/office/drawing/2014/chart" uri="{C3380CC4-5D6E-409C-BE32-E72D297353CC}">
              <c16:uniqueId val="{00000000-0F9F-4BEB-BC7C-0399EEA6617A}"/>
            </c:ext>
          </c:extLst>
        </c:ser>
        <c:dLbls>
          <c:showLegendKey val="0"/>
          <c:showVal val="0"/>
          <c:showCatName val="0"/>
          <c:showSerName val="0"/>
          <c:showPercent val="0"/>
          <c:showBubbleSize val="0"/>
        </c:dLbls>
        <c:gapWidth val="150"/>
        <c:axId val="357150240"/>
        <c:axId val="357148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76.650000000000006</c:v>
                </c:pt>
                <c:pt idx="1">
                  <c:v>73.959999999999994</c:v>
                </c:pt>
                <c:pt idx="2">
                  <c:v>75.010000000000005</c:v>
                </c:pt>
                <c:pt idx="3">
                  <c:v>72.760000000000005</c:v>
                </c:pt>
                <c:pt idx="4">
                  <c:v>82.57</c:v>
                </c:pt>
              </c:numCache>
            </c:numRef>
          </c:val>
          <c:smooth val="0"/>
          <c:extLst>
            <c:ext xmlns:c16="http://schemas.microsoft.com/office/drawing/2014/chart" uri="{C3380CC4-5D6E-409C-BE32-E72D297353CC}">
              <c16:uniqueId val="{00000001-0F9F-4BEB-BC7C-0399EEA6617A}"/>
            </c:ext>
          </c:extLst>
        </c:ser>
        <c:dLbls>
          <c:showLegendKey val="0"/>
          <c:showVal val="0"/>
          <c:showCatName val="0"/>
          <c:showSerName val="0"/>
          <c:showPercent val="0"/>
          <c:showBubbleSize val="0"/>
        </c:dLbls>
        <c:marker val="1"/>
        <c:smooth val="0"/>
        <c:axId val="357150240"/>
        <c:axId val="357148672"/>
      </c:lineChart>
      <c:dateAx>
        <c:axId val="357150240"/>
        <c:scaling>
          <c:orientation val="minMax"/>
        </c:scaling>
        <c:delete val="1"/>
        <c:axPos val="b"/>
        <c:numFmt formatCode="&quot;H&quot;yy" sourceLinked="1"/>
        <c:majorTickMark val="none"/>
        <c:minorTickMark val="none"/>
        <c:tickLblPos val="none"/>
        <c:crossAx val="357148672"/>
        <c:crosses val="autoZero"/>
        <c:auto val="1"/>
        <c:lblOffset val="100"/>
        <c:baseTimeUnit val="years"/>
      </c:dateAx>
      <c:valAx>
        <c:axId val="35714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15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FDB-41F3-8390-C428966D362A}"/>
            </c:ext>
          </c:extLst>
        </c:ser>
        <c:dLbls>
          <c:showLegendKey val="0"/>
          <c:showVal val="0"/>
          <c:showCatName val="0"/>
          <c:showSerName val="0"/>
          <c:showPercent val="0"/>
          <c:showBubbleSize val="0"/>
        </c:dLbls>
        <c:gapWidth val="150"/>
        <c:axId val="357147496"/>
        <c:axId val="357149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FDB-41F3-8390-C428966D362A}"/>
            </c:ext>
          </c:extLst>
        </c:ser>
        <c:dLbls>
          <c:showLegendKey val="0"/>
          <c:showVal val="0"/>
          <c:showCatName val="0"/>
          <c:showSerName val="0"/>
          <c:showPercent val="0"/>
          <c:showBubbleSize val="0"/>
        </c:dLbls>
        <c:marker val="1"/>
        <c:smooth val="0"/>
        <c:axId val="357147496"/>
        <c:axId val="357149456"/>
      </c:lineChart>
      <c:dateAx>
        <c:axId val="357147496"/>
        <c:scaling>
          <c:orientation val="minMax"/>
        </c:scaling>
        <c:delete val="1"/>
        <c:axPos val="b"/>
        <c:numFmt formatCode="&quot;H&quot;yy" sourceLinked="1"/>
        <c:majorTickMark val="none"/>
        <c:minorTickMark val="none"/>
        <c:tickLblPos val="none"/>
        <c:crossAx val="357149456"/>
        <c:crosses val="autoZero"/>
        <c:auto val="1"/>
        <c:lblOffset val="100"/>
        <c:baseTimeUnit val="years"/>
      </c:dateAx>
      <c:valAx>
        <c:axId val="35714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147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EDE-4538-86B3-9BA83EECE9A5}"/>
            </c:ext>
          </c:extLst>
        </c:ser>
        <c:dLbls>
          <c:showLegendKey val="0"/>
          <c:showVal val="0"/>
          <c:showCatName val="0"/>
          <c:showSerName val="0"/>
          <c:showPercent val="0"/>
          <c:showBubbleSize val="0"/>
        </c:dLbls>
        <c:gapWidth val="150"/>
        <c:axId val="357149064"/>
        <c:axId val="357145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EDE-4538-86B3-9BA83EECE9A5}"/>
            </c:ext>
          </c:extLst>
        </c:ser>
        <c:dLbls>
          <c:showLegendKey val="0"/>
          <c:showVal val="0"/>
          <c:showCatName val="0"/>
          <c:showSerName val="0"/>
          <c:showPercent val="0"/>
          <c:showBubbleSize val="0"/>
        </c:dLbls>
        <c:marker val="1"/>
        <c:smooth val="0"/>
        <c:axId val="357149064"/>
        <c:axId val="357145144"/>
      </c:lineChart>
      <c:dateAx>
        <c:axId val="357149064"/>
        <c:scaling>
          <c:orientation val="minMax"/>
        </c:scaling>
        <c:delete val="1"/>
        <c:axPos val="b"/>
        <c:numFmt formatCode="&quot;H&quot;yy" sourceLinked="1"/>
        <c:majorTickMark val="none"/>
        <c:minorTickMark val="none"/>
        <c:tickLblPos val="none"/>
        <c:crossAx val="357145144"/>
        <c:crosses val="autoZero"/>
        <c:auto val="1"/>
        <c:lblOffset val="100"/>
        <c:baseTimeUnit val="years"/>
      </c:dateAx>
      <c:valAx>
        <c:axId val="357145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149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228-4FA1-9D9D-87D1D1CEAAF6}"/>
            </c:ext>
          </c:extLst>
        </c:ser>
        <c:dLbls>
          <c:showLegendKey val="0"/>
          <c:showVal val="0"/>
          <c:showCatName val="0"/>
          <c:showSerName val="0"/>
          <c:showPercent val="0"/>
          <c:showBubbleSize val="0"/>
        </c:dLbls>
        <c:gapWidth val="150"/>
        <c:axId val="357146320"/>
        <c:axId val="357146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228-4FA1-9D9D-87D1D1CEAAF6}"/>
            </c:ext>
          </c:extLst>
        </c:ser>
        <c:dLbls>
          <c:showLegendKey val="0"/>
          <c:showVal val="0"/>
          <c:showCatName val="0"/>
          <c:showSerName val="0"/>
          <c:showPercent val="0"/>
          <c:showBubbleSize val="0"/>
        </c:dLbls>
        <c:marker val="1"/>
        <c:smooth val="0"/>
        <c:axId val="357146320"/>
        <c:axId val="357146712"/>
      </c:lineChart>
      <c:dateAx>
        <c:axId val="357146320"/>
        <c:scaling>
          <c:orientation val="minMax"/>
        </c:scaling>
        <c:delete val="1"/>
        <c:axPos val="b"/>
        <c:numFmt formatCode="&quot;H&quot;yy" sourceLinked="1"/>
        <c:majorTickMark val="none"/>
        <c:minorTickMark val="none"/>
        <c:tickLblPos val="none"/>
        <c:crossAx val="357146712"/>
        <c:crosses val="autoZero"/>
        <c:auto val="1"/>
        <c:lblOffset val="100"/>
        <c:baseTimeUnit val="years"/>
      </c:dateAx>
      <c:valAx>
        <c:axId val="357146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14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DCC-45F6-9099-B7F700021444}"/>
            </c:ext>
          </c:extLst>
        </c:ser>
        <c:dLbls>
          <c:showLegendKey val="0"/>
          <c:showVal val="0"/>
          <c:showCatName val="0"/>
          <c:showSerName val="0"/>
          <c:showPercent val="0"/>
          <c:showBubbleSize val="0"/>
        </c:dLbls>
        <c:gapWidth val="150"/>
        <c:axId val="358061032"/>
        <c:axId val="358056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DCC-45F6-9099-B7F700021444}"/>
            </c:ext>
          </c:extLst>
        </c:ser>
        <c:dLbls>
          <c:showLegendKey val="0"/>
          <c:showVal val="0"/>
          <c:showCatName val="0"/>
          <c:showSerName val="0"/>
          <c:showPercent val="0"/>
          <c:showBubbleSize val="0"/>
        </c:dLbls>
        <c:marker val="1"/>
        <c:smooth val="0"/>
        <c:axId val="358061032"/>
        <c:axId val="358056328"/>
      </c:lineChart>
      <c:dateAx>
        <c:axId val="358061032"/>
        <c:scaling>
          <c:orientation val="minMax"/>
        </c:scaling>
        <c:delete val="1"/>
        <c:axPos val="b"/>
        <c:numFmt formatCode="&quot;H&quot;yy" sourceLinked="1"/>
        <c:majorTickMark val="none"/>
        <c:minorTickMark val="none"/>
        <c:tickLblPos val="none"/>
        <c:crossAx val="358056328"/>
        <c:crosses val="autoZero"/>
        <c:auto val="1"/>
        <c:lblOffset val="100"/>
        <c:baseTimeUnit val="years"/>
      </c:dateAx>
      <c:valAx>
        <c:axId val="358056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061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2106.98</c:v>
                </c:pt>
                <c:pt idx="1">
                  <c:v>2082.73</c:v>
                </c:pt>
                <c:pt idx="2">
                  <c:v>1442.15</c:v>
                </c:pt>
                <c:pt idx="3">
                  <c:v>1509.12</c:v>
                </c:pt>
                <c:pt idx="4">
                  <c:v>2843.5</c:v>
                </c:pt>
              </c:numCache>
            </c:numRef>
          </c:val>
          <c:extLst>
            <c:ext xmlns:c16="http://schemas.microsoft.com/office/drawing/2014/chart" uri="{C3380CC4-5D6E-409C-BE32-E72D297353CC}">
              <c16:uniqueId val="{00000000-CC7E-47DD-97C5-4C51CB4A4B42}"/>
            </c:ext>
          </c:extLst>
        </c:ser>
        <c:dLbls>
          <c:showLegendKey val="0"/>
          <c:showVal val="0"/>
          <c:showCatName val="0"/>
          <c:showSerName val="0"/>
          <c:showPercent val="0"/>
          <c:showBubbleSize val="0"/>
        </c:dLbls>
        <c:gapWidth val="150"/>
        <c:axId val="358061424"/>
        <c:axId val="358057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1346.23</c:v>
                </c:pt>
                <c:pt idx="1">
                  <c:v>1295.06</c:v>
                </c:pt>
                <c:pt idx="2">
                  <c:v>1168.7</c:v>
                </c:pt>
                <c:pt idx="3">
                  <c:v>1245.46</c:v>
                </c:pt>
                <c:pt idx="4">
                  <c:v>834.1</c:v>
                </c:pt>
              </c:numCache>
            </c:numRef>
          </c:val>
          <c:smooth val="0"/>
          <c:extLst>
            <c:ext xmlns:c16="http://schemas.microsoft.com/office/drawing/2014/chart" uri="{C3380CC4-5D6E-409C-BE32-E72D297353CC}">
              <c16:uniqueId val="{00000001-CC7E-47DD-97C5-4C51CB4A4B42}"/>
            </c:ext>
          </c:extLst>
        </c:ser>
        <c:dLbls>
          <c:showLegendKey val="0"/>
          <c:showVal val="0"/>
          <c:showCatName val="0"/>
          <c:showSerName val="0"/>
          <c:showPercent val="0"/>
          <c:showBubbleSize val="0"/>
        </c:dLbls>
        <c:marker val="1"/>
        <c:smooth val="0"/>
        <c:axId val="358061424"/>
        <c:axId val="358057896"/>
      </c:lineChart>
      <c:dateAx>
        <c:axId val="358061424"/>
        <c:scaling>
          <c:orientation val="minMax"/>
        </c:scaling>
        <c:delete val="1"/>
        <c:axPos val="b"/>
        <c:numFmt formatCode="&quot;H&quot;yy" sourceLinked="1"/>
        <c:majorTickMark val="none"/>
        <c:minorTickMark val="none"/>
        <c:tickLblPos val="none"/>
        <c:crossAx val="358057896"/>
        <c:crosses val="autoZero"/>
        <c:auto val="1"/>
        <c:lblOffset val="100"/>
        <c:baseTimeUnit val="years"/>
      </c:dateAx>
      <c:valAx>
        <c:axId val="358057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06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37.6</c:v>
                </c:pt>
                <c:pt idx="1">
                  <c:v>40.22</c:v>
                </c:pt>
                <c:pt idx="2">
                  <c:v>58.07</c:v>
                </c:pt>
                <c:pt idx="3">
                  <c:v>58.04</c:v>
                </c:pt>
                <c:pt idx="4">
                  <c:v>26.98</c:v>
                </c:pt>
              </c:numCache>
            </c:numRef>
          </c:val>
          <c:extLst>
            <c:ext xmlns:c16="http://schemas.microsoft.com/office/drawing/2014/chart" uri="{C3380CC4-5D6E-409C-BE32-E72D297353CC}">
              <c16:uniqueId val="{00000000-F8F5-4DD1-8571-10AA6477754C}"/>
            </c:ext>
          </c:extLst>
        </c:ser>
        <c:dLbls>
          <c:showLegendKey val="0"/>
          <c:showVal val="0"/>
          <c:showCatName val="0"/>
          <c:showSerName val="0"/>
          <c:showPercent val="0"/>
          <c:showBubbleSize val="0"/>
        </c:dLbls>
        <c:gapWidth val="150"/>
        <c:axId val="358062208"/>
        <c:axId val="358058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53.41</c:v>
                </c:pt>
                <c:pt idx="1">
                  <c:v>53.29</c:v>
                </c:pt>
                <c:pt idx="2">
                  <c:v>53.59</c:v>
                </c:pt>
                <c:pt idx="3">
                  <c:v>51.08</c:v>
                </c:pt>
                <c:pt idx="4">
                  <c:v>64.44</c:v>
                </c:pt>
              </c:numCache>
            </c:numRef>
          </c:val>
          <c:smooth val="0"/>
          <c:extLst>
            <c:ext xmlns:c16="http://schemas.microsoft.com/office/drawing/2014/chart" uri="{C3380CC4-5D6E-409C-BE32-E72D297353CC}">
              <c16:uniqueId val="{00000001-F8F5-4DD1-8571-10AA6477754C}"/>
            </c:ext>
          </c:extLst>
        </c:ser>
        <c:dLbls>
          <c:showLegendKey val="0"/>
          <c:showVal val="0"/>
          <c:showCatName val="0"/>
          <c:showSerName val="0"/>
          <c:showPercent val="0"/>
          <c:showBubbleSize val="0"/>
        </c:dLbls>
        <c:marker val="1"/>
        <c:smooth val="0"/>
        <c:axId val="358062208"/>
        <c:axId val="358058288"/>
      </c:lineChart>
      <c:dateAx>
        <c:axId val="358062208"/>
        <c:scaling>
          <c:orientation val="minMax"/>
        </c:scaling>
        <c:delete val="1"/>
        <c:axPos val="b"/>
        <c:numFmt formatCode="&quot;H&quot;yy" sourceLinked="1"/>
        <c:majorTickMark val="none"/>
        <c:minorTickMark val="none"/>
        <c:tickLblPos val="none"/>
        <c:crossAx val="358058288"/>
        <c:crosses val="autoZero"/>
        <c:auto val="1"/>
        <c:lblOffset val="100"/>
        <c:baseTimeUnit val="years"/>
      </c:dateAx>
      <c:valAx>
        <c:axId val="35805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06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195.74</c:v>
                </c:pt>
                <c:pt idx="1">
                  <c:v>195.84</c:v>
                </c:pt>
                <c:pt idx="2">
                  <c:v>198.53</c:v>
                </c:pt>
                <c:pt idx="3">
                  <c:v>197.28</c:v>
                </c:pt>
                <c:pt idx="4">
                  <c:v>220.23</c:v>
                </c:pt>
              </c:numCache>
            </c:numRef>
          </c:val>
          <c:extLst>
            <c:ext xmlns:c16="http://schemas.microsoft.com/office/drawing/2014/chart" uri="{C3380CC4-5D6E-409C-BE32-E72D297353CC}">
              <c16:uniqueId val="{00000000-C97E-42A6-9142-72978E410292}"/>
            </c:ext>
          </c:extLst>
        </c:ser>
        <c:dLbls>
          <c:showLegendKey val="0"/>
          <c:showVal val="0"/>
          <c:showCatName val="0"/>
          <c:showSerName val="0"/>
          <c:showPercent val="0"/>
          <c:showBubbleSize val="0"/>
        </c:dLbls>
        <c:gapWidth val="150"/>
        <c:axId val="358060640"/>
        <c:axId val="358062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277.39999999999998</c:v>
                </c:pt>
                <c:pt idx="1">
                  <c:v>259.02</c:v>
                </c:pt>
                <c:pt idx="2">
                  <c:v>259.79000000000002</c:v>
                </c:pt>
                <c:pt idx="3">
                  <c:v>262.13</c:v>
                </c:pt>
                <c:pt idx="4">
                  <c:v>197.14</c:v>
                </c:pt>
              </c:numCache>
            </c:numRef>
          </c:val>
          <c:smooth val="0"/>
          <c:extLst>
            <c:ext xmlns:c16="http://schemas.microsoft.com/office/drawing/2014/chart" uri="{C3380CC4-5D6E-409C-BE32-E72D297353CC}">
              <c16:uniqueId val="{00000001-C97E-42A6-9142-72978E410292}"/>
            </c:ext>
          </c:extLst>
        </c:ser>
        <c:dLbls>
          <c:showLegendKey val="0"/>
          <c:showVal val="0"/>
          <c:showCatName val="0"/>
          <c:showSerName val="0"/>
          <c:showPercent val="0"/>
          <c:showBubbleSize val="0"/>
        </c:dLbls>
        <c:marker val="1"/>
        <c:smooth val="0"/>
        <c:axId val="358060640"/>
        <c:axId val="358062992"/>
      </c:lineChart>
      <c:dateAx>
        <c:axId val="358060640"/>
        <c:scaling>
          <c:orientation val="minMax"/>
        </c:scaling>
        <c:delete val="1"/>
        <c:axPos val="b"/>
        <c:numFmt formatCode="&quot;H&quot;yy" sourceLinked="1"/>
        <c:majorTickMark val="none"/>
        <c:minorTickMark val="none"/>
        <c:tickLblPos val="none"/>
        <c:crossAx val="358062992"/>
        <c:crosses val="autoZero"/>
        <c:auto val="1"/>
        <c:lblOffset val="100"/>
        <c:baseTimeUnit val="years"/>
      </c:dateAx>
      <c:valAx>
        <c:axId val="35806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06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Z1" zoomScale="85" zoomScaleNormal="85" workbookViewId="0">
      <selection activeCell="BL16" sqref="BL1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山梨県　南部町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D2</v>
      </c>
      <c r="X8" s="50"/>
      <c r="Y8" s="50"/>
      <c r="Z8" s="50"/>
      <c r="AA8" s="50"/>
      <c r="AB8" s="50"/>
      <c r="AC8" s="50"/>
      <c r="AD8" s="50" t="str">
        <f>データ!$M$6</f>
        <v>非設置</v>
      </c>
      <c r="AE8" s="50"/>
      <c r="AF8" s="50"/>
      <c r="AG8" s="50"/>
      <c r="AH8" s="50"/>
      <c r="AI8" s="50"/>
      <c r="AJ8" s="50"/>
      <c r="AK8" s="2"/>
      <c r="AL8" s="51">
        <f>データ!$R$6</f>
        <v>7435</v>
      </c>
      <c r="AM8" s="51"/>
      <c r="AN8" s="51"/>
      <c r="AO8" s="51"/>
      <c r="AP8" s="51"/>
      <c r="AQ8" s="51"/>
      <c r="AR8" s="51"/>
      <c r="AS8" s="51"/>
      <c r="AT8" s="47">
        <f>データ!$S$6</f>
        <v>200.87</v>
      </c>
      <c r="AU8" s="47"/>
      <c r="AV8" s="47"/>
      <c r="AW8" s="47"/>
      <c r="AX8" s="47"/>
      <c r="AY8" s="47"/>
      <c r="AZ8" s="47"/>
      <c r="BA8" s="47"/>
      <c r="BB8" s="47">
        <f>データ!$T$6</f>
        <v>37.01</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99.77</v>
      </c>
      <c r="Q10" s="47"/>
      <c r="R10" s="47"/>
      <c r="S10" s="47"/>
      <c r="T10" s="47"/>
      <c r="U10" s="47"/>
      <c r="V10" s="47"/>
      <c r="W10" s="51">
        <f>データ!$Q$6</f>
        <v>1930</v>
      </c>
      <c r="X10" s="51"/>
      <c r="Y10" s="51"/>
      <c r="Z10" s="51"/>
      <c r="AA10" s="51"/>
      <c r="AB10" s="51"/>
      <c r="AC10" s="51"/>
      <c r="AD10" s="2"/>
      <c r="AE10" s="2"/>
      <c r="AF10" s="2"/>
      <c r="AG10" s="2"/>
      <c r="AH10" s="2"/>
      <c r="AI10" s="2"/>
      <c r="AJ10" s="2"/>
      <c r="AK10" s="2"/>
      <c r="AL10" s="51">
        <f>データ!$U$6</f>
        <v>7353</v>
      </c>
      <c r="AM10" s="51"/>
      <c r="AN10" s="51"/>
      <c r="AO10" s="51"/>
      <c r="AP10" s="51"/>
      <c r="AQ10" s="51"/>
      <c r="AR10" s="51"/>
      <c r="AS10" s="51"/>
      <c r="AT10" s="47">
        <f>データ!$V$6</f>
        <v>21.3</v>
      </c>
      <c r="AU10" s="47"/>
      <c r="AV10" s="47"/>
      <c r="AW10" s="47"/>
      <c r="AX10" s="47"/>
      <c r="AY10" s="47"/>
      <c r="AZ10" s="47"/>
      <c r="BA10" s="47"/>
      <c r="BB10" s="47">
        <f>データ!$W$6</f>
        <v>345.21</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56" t="s">
        <v>25</v>
      </c>
      <c r="BM14" s="57"/>
      <c r="BN14" s="57"/>
      <c r="BO14" s="57"/>
      <c r="BP14" s="57"/>
      <c r="BQ14" s="57"/>
      <c r="BR14" s="57"/>
      <c r="BS14" s="57"/>
      <c r="BT14" s="57"/>
      <c r="BU14" s="57"/>
      <c r="BV14" s="57"/>
      <c r="BW14" s="57"/>
      <c r="BX14" s="57"/>
      <c r="BY14" s="57"/>
      <c r="BZ14" s="58"/>
    </row>
    <row r="15" spans="1:78" ht="13.5" customHeight="1" x14ac:dyDescent="0.15">
      <c r="A15" s="2"/>
      <c r="B15" s="67"/>
      <c r="C15" s="68"/>
      <c r="D15" s="68"/>
      <c r="E15" s="68"/>
      <c r="F15" s="68"/>
      <c r="G15" s="68"/>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8"/>
      <c r="AL15" s="68"/>
      <c r="AM15" s="68"/>
      <c r="AN15" s="68"/>
      <c r="AO15" s="68"/>
      <c r="AP15" s="68"/>
      <c r="AQ15" s="68"/>
      <c r="AR15" s="68"/>
      <c r="AS15" s="68"/>
      <c r="AT15" s="68"/>
      <c r="AU15" s="68"/>
      <c r="AV15" s="68"/>
      <c r="AW15" s="68"/>
      <c r="AX15" s="68"/>
      <c r="AY15" s="68"/>
      <c r="AZ15" s="68"/>
      <c r="BA15" s="68"/>
      <c r="BB15" s="68"/>
      <c r="BC15" s="68"/>
      <c r="BD15" s="68"/>
      <c r="BE15" s="68"/>
      <c r="BF15" s="68"/>
      <c r="BG15" s="68"/>
      <c r="BH15" s="68"/>
      <c r="BI15" s="68"/>
      <c r="BJ15" s="69"/>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8" t="s">
        <v>114</v>
      </c>
      <c r="BM16" s="79"/>
      <c r="BN16" s="79"/>
      <c r="BO16" s="79"/>
      <c r="BP16" s="79"/>
      <c r="BQ16" s="79"/>
      <c r="BR16" s="79"/>
      <c r="BS16" s="79"/>
      <c r="BT16" s="79"/>
      <c r="BU16" s="79"/>
      <c r="BV16" s="79"/>
      <c r="BW16" s="79"/>
      <c r="BX16" s="79"/>
      <c r="BY16" s="79"/>
      <c r="BZ16" s="8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8"/>
      <c r="BM17" s="79"/>
      <c r="BN17" s="79"/>
      <c r="BO17" s="79"/>
      <c r="BP17" s="79"/>
      <c r="BQ17" s="79"/>
      <c r="BR17" s="79"/>
      <c r="BS17" s="79"/>
      <c r="BT17" s="79"/>
      <c r="BU17" s="79"/>
      <c r="BV17" s="79"/>
      <c r="BW17" s="79"/>
      <c r="BX17" s="79"/>
      <c r="BY17" s="79"/>
      <c r="BZ17" s="8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8"/>
      <c r="BM18" s="79"/>
      <c r="BN18" s="79"/>
      <c r="BO18" s="79"/>
      <c r="BP18" s="79"/>
      <c r="BQ18" s="79"/>
      <c r="BR18" s="79"/>
      <c r="BS18" s="79"/>
      <c r="BT18" s="79"/>
      <c r="BU18" s="79"/>
      <c r="BV18" s="79"/>
      <c r="BW18" s="79"/>
      <c r="BX18" s="79"/>
      <c r="BY18" s="79"/>
      <c r="BZ18" s="8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8"/>
      <c r="BM19" s="79"/>
      <c r="BN19" s="79"/>
      <c r="BO19" s="79"/>
      <c r="BP19" s="79"/>
      <c r="BQ19" s="79"/>
      <c r="BR19" s="79"/>
      <c r="BS19" s="79"/>
      <c r="BT19" s="79"/>
      <c r="BU19" s="79"/>
      <c r="BV19" s="79"/>
      <c r="BW19" s="79"/>
      <c r="BX19" s="79"/>
      <c r="BY19" s="79"/>
      <c r="BZ19" s="8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8"/>
      <c r="BM20" s="79"/>
      <c r="BN20" s="79"/>
      <c r="BO20" s="79"/>
      <c r="BP20" s="79"/>
      <c r="BQ20" s="79"/>
      <c r="BR20" s="79"/>
      <c r="BS20" s="79"/>
      <c r="BT20" s="79"/>
      <c r="BU20" s="79"/>
      <c r="BV20" s="79"/>
      <c r="BW20" s="79"/>
      <c r="BX20" s="79"/>
      <c r="BY20" s="79"/>
      <c r="BZ20" s="8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8"/>
      <c r="BM21" s="79"/>
      <c r="BN21" s="79"/>
      <c r="BO21" s="79"/>
      <c r="BP21" s="79"/>
      <c r="BQ21" s="79"/>
      <c r="BR21" s="79"/>
      <c r="BS21" s="79"/>
      <c r="BT21" s="79"/>
      <c r="BU21" s="79"/>
      <c r="BV21" s="79"/>
      <c r="BW21" s="79"/>
      <c r="BX21" s="79"/>
      <c r="BY21" s="79"/>
      <c r="BZ21" s="8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8"/>
      <c r="BM22" s="79"/>
      <c r="BN22" s="79"/>
      <c r="BO22" s="79"/>
      <c r="BP22" s="79"/>
      <c r="BQ22" s="79"/>
      <c r="BR22" s="79"/>
      <c r="BS22" s="79"/>
      <c r="BT22" s="79"/>
      <c r="BU22" s="79"/>
      <c r="BV22" s="79"/>
      <c r="BW22" s="79"/>
      <c r="BX22" s="79"/>
      <c r="BY22" s="79"/>
      <c r="BZ22" s="8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8"/>
      <c r="BM23" s="79"/>
      <c r="BN23" s="79"/>
      <c r="BO23" s="79"/>
      <c r="BP23" s="79"/>
      <c r="BQ23" s="79"/>
      <c r="BR23" s="79"/>
      <c r="BS23" s="79"/>
      <c r="BT23" s="79"/>
      <c r="BU23" s="79"/>
      <c r="BV23" s="79"/>
      <c r="BW23" s="79"/>
      <c r="BX23" s="79"/>
      <c r="BY23" s="79"/>
      <c r="BZ23" s="8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8"/>
      <c r="BM24" s="79"/>
      <c r="BN24" s="79"/>
      <c r="BO24" s="79"/>
      <c r="BP24" s="79"/>
      <c r="BQ24" s="79"/>
      <c r="BR24" s="79"/>
      <c r="BS24" s="79"/>
      <c r="BT24" s="79"/>
      <c r="BU24" s="79"/>
      <c r="BV24" s="79"/>
      <c r="BW24" s="79"/>
      <c r="BX24" s="79"/>
      <c r="BY24" s="79"/>
      <c r="BZ24" s="8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8"/>
      <c r="BM25" s="79"/>
      <c r="BN25" s="79"/>
      <c r="BO25" s="79"/>
      <c r="BP25" s="79"/>
      <c r="BQ25" s="79"/>
      <c r="BR25" s="79"/>
      <c r="BS25" s="79"/>
      <c r="BT25" s="79"/>
      <c r="BU25" s="79"/>
      <c r="BV25" s="79"/>
      <c r="BW25" s="79"/>
      <c r="BX25" s="79"/>
      <c r="BY25" s="79"/>
      <c r="BZ25" s="8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8"/>
      <c r="BM26" s="79"/>
      <c r="BN26" s="79"/>
      <c r="BO26" s="79"/>
      <c r="BP26" s="79"/>
      <c r="BQ26" s="79"/>
      <c r="BR26" s="79"/>
      <c r="BS26" s="79"/>
      <c r="BT26" s="79"/>
      <c r="BU26" s="79"/>
      <c r="BV26" s="79"/>
      <c r="BW26" s="79"/>
      <c r="BX26" s="79"/>
      <c r="BY26" s="79"/>
      <c r="BZ26" s="8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8"/>
      <c r="BM27" s="79"/>
      <c r="BN27" s="79"/>
      <c r="BO27" s="79"/>
      <c r="BP27" s="79"/>
      <c r="BQ27" s="79"/>
      <c r="BR27" s="79"/>
      <c r="BS27" s="79"/>
      <c r="BT27" s="79"/>
      <c r="BU27" s="79"/>
      <c r="BV27" s="79"/>
      <c r="BW27" s="79"/>
      <c r="BX27" s="79"/>
      <c r="BY27" s="79"/>
      <c r="BZ27" s="8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8"/>
      <c r="BM28" s="79"/>
      <c r="BN28" s="79"/>
      <c r="BO28" s="79"/>
      <c r="BP28" s="79"/>
      <c r="BQ28" s="79"/>
      <c r="BR28" s="79"/>
      <c r="BS28" s="79"/>
      <c r="BT28" s="79"/>
      <c r="BU28" s="79"/>
      <c r="BV28" s="79"/>
      <c r="BW28" s="79"/>
      <c r="BX28" s="79"/>
      <c r="BY28" s="79"/>
      <c r="BZ28" s="8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8"/>
      <c r="BM29" s="79"/>
      <c r="BN29" s="79"/>
      <c r="BO29" s="79"/>
      <c r="BP29" s="79"/>
      <c r="BQ29" s="79"/>
      <c r="BR29" s="79"/>
      <c r="BS29" s="79"/>
      <c r="BT29" s="79"/>
      <c r="BU29" s="79"/>
      <c r="BV29" s="79"/>
      <c r="BW29" s="79"/>
      <c r="BX29" s="79"/>
      <c r="BY29" s="79"/>
      <c r="BZ29" s="8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8"/>
      <c r="BM30" s="79"/>
      <c r="BN30" s="79"/>
      <c r="BO30" s="79"/>
      <c r="BP30" s="79"/>
      <c r="BQ30" s="79"/>
      <c r="BR30" s="79"/>
      <c r="BS30" s="79"/>
      <c r="BT30" s="79"/>
      <c r="BU30" s="79"/>
      <c r="BV30" s="79"/>
      <c r="BW30" s="79"/>
      <c r="BX30" s="79"/>
      <c r="BY30" s="79"/>
      <c r="BZ30" s="8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8"/>
      <c r="BM31" s="79"/>
      <c r="BN31" s="79"/>
      <c r="BO31" s="79"/>
      <c r="BP31" s="79"/>
      <c r="BQ31" s="79"/>
      <c r="BR31" s="79"/>
      <c r="BS31" s="79"/>
      <c r="BT31" s="79"/>
      <c r="BU31" s="79"/>
      <c r="BV31" s="79"/>
      <c r="BW31" s="79"/>
      <c r="BX31" s="79"/>
      <c r="BY31" s="79"/>
      <c r="BZ31" s="8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8"/>
      <c r="BM32" s="79"/>
      <c r="BN32" s="79"/>
      <c r="BO32" s="79"/>
      <c r="BP32" s="79"/>
      <c r="BQ32" s="79"/>
      <c r="BR32" s="79"/>
      <c r="BS32" s="79"/>
      <c r="BT32" s="79"/>
      <c r="BU32" s="79"/>
      <c r="BV32" s="79"/>
      <c r="BW32" s="79"/>
      <c r="BX32" s="79"/>
      <c r="BY32" s="79"/>
      <c r="BZ32" s="8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8"/>
      <c r="BM33" s="79"/>
      <c r="BN33" s="79"/>
      <c r="BO33" s="79"/>
      <c r="BP33" s="79"/>
      <c r="BQ33" s="79"/>
      <c r="BR33" s="79"/>
      <c r="BS33" s="79"/>
      <c r="BT33" s="79"/>
      <c r="BU33" s="79"/>
      <c r="BV33" s="79"/>
      <c r="BW33" s="79"/>
      <c r="BX33" s="79"/>
      <c r="BY33" s="79"/>
      <c r="BZ33" s="80"/>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8"/>
      <c r="BM34" s="79"/>
      <c r="BN34" s="79"/>
      <c r="BO34" s="79"/>
      <c r="BP34" s="79"/>
      <c r="BQ34" s="79"/>
      <c r="BR34" s="79"/>
      <c r="BS34" s="79"/>
      <c r="BT34" s="79"/>
      <c r="BU34" s="79"/>
      <c r="BV34" s="79"/>
      <c r="BW34" s="79"/>
      <c r="BX34" s="79"/>
      <c r="BY34" s="79"/>
      <c r="BZ34" s="80"/>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8"/>
      <c r="BM35" s="79"/>
      <c r="BN35" s="79"/>
      <c r="BO35" s="79"/>
      <c r="BP35" s="79"/>
      <c r="BQ35" s="79"/>
      <c r="BR35" s="79"/>
      <c r="BS35" s="79"/>
      <c r="BT35" s="79"/>
      <c r="BU35" s="79"/>
      <c r="BV35" s="79"/>
      <c r="BW35" s="79"/>
      <c r="BX35" s="79"/>
      <c r="BY35" s="79"/>
      <c r="BZ35" s="8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8"/>
      <c r="BM36" s="79"/>
      <c r="BN36" s="79"/>
      <c r="BO36" s="79"/>
      <c r="BP36" s="79"/>
      <c r="BQ36" s="79"/>
      <c r="BR36" s="79"/>
      <c r="BS36" s="79"/>
      <c r="BT36" s="79"/>
      <c r="BU36" s="79"/>
      <c r="BV36" s="79"/>
      <c r="BW36" s="79"/>
      <c r="BX36" s="79"/>
      <c r="BY36" s="79"/>
      <c r="BZ36" s="8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8"/>
      <c r="BM37" s="79"/>
      <c r="BN37" s="79"/>
      <c r="BO37" s="79"/>
      <c r="BP37" s="79"/>
      <c r="BQ37" s="79"/>
      <c r="BR37" s="79"/>
      <c r="BS37" s="79"/>
      <c r="BT37" s="79"/>
      <c r="BU37" s="79"/>
      <c r="BV37" s="79"/>
      <c r="BW37" s="79"/>
      <c r="BX37" s="79"/>
      <c r="BY37" s="79"/>
      <c r="BZ37" s="8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8"/>
      <c r="BM38" s="79"/>
      <c r="BN38" s="79"/>
      <c r="BO38" s="79"/>
      <c r="BP38" s="79"/>
      <c r="BQ38" s="79"/>
      <c r="BR38" s="79"/>
      <c r="BS38" s="79"/>
      <c r="BT38" s="79"/>
      <c r="BU38" s="79"/>
      <c r="BV38" s="79"/>
      <c r="BW38" s="79"/>
      <c r="BX38" s="79"/>
      <c r="BY38" s="79"/>
      <c r="BZ38" s="8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8"/>
      <c r="BM39" s="79"/>
      <c r="BN39" s="79"/>
      <c r="BO39" s="79"/>
      <c r="BP39" s="79"/>
      <c r="BQ39" s="79"/>
      <c r="BR39" s="79"/>
      <c r="BS39" s="79"/>
      <c r="BT39" s="79"/>
      <c r="BU39" s="79"/>
      <c r="BV39" s="79"/>
      <c r="BW39" s="79"/>
      <c r="BX39" s="79"/>
      <c r="BY39" s="79"/>
      <c r="BZ39" s="8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8"/>
      <c r="BM40" s="79"/>
      <c r="BN40" s="79"/>
      <c r="BO40" s="79"/>
      <c r="BP40" s="79"/>
      <c r="BQ40" s="79"/>
      <c r="BR40" s="79"/>
      <c r="BS40" s="79"/>
      <c r="BT40" s="79"/>
      <c r="BU40" s="79"/>
      <c r="BV40" s="79"/>
      <c r="BW40" s="79"/>
      <c r="BX40" s="79"/>
      <c r="BY40" s="79"/>
      <c r="BZ40" s="8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8"/>
      <c r="BM41" s="79"/>
      <c r="BN41" s="79"/>
      <c r="BO41" s="79"/>
      <c r="BP41" s="79"/>
      <c r="BQ41" s="79"/>
      <c r="BR41" s="79"/>
      <c r="BS41" s="79"/>
      <c r="BT41" s="79"/>
      <c r="BU41" s="79"/>
      <c r="BV41" s="79"/>
      <c r="BW41" s="79"/>
      <c r="BX41" s="79"/>
      <c r="BY41" s="79"/>
      <c r="BZ41" s="8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8"/>
      <c r="BM42" s="79"/>
      <c r="BN42" s="79"/>
      <c r="BO42" s="79"/>
      <c r="BP42" s="79"/>
      <c r="BQ42" s="79"/>
      <c r="BR42" s="79"/>
      <c r="BS42" s="79"/>
      <c r="BT42" s="79"/>
      <c r="BU42" s="79"/>
      <c r="BV42" s="79"/>
      <c r="BW42" s="79"/>
      <c r="BX42" s="79"/>
      <c r="BY42" s="79"/>
      <c r="BZ42" s="8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8"/>
      <c r="BM43" s="79"/>
      <c r="BN43" s="79"/>
      <c r="BO43" s="79"/>
      <c r="BP43" s="79"/>
      <c r="BQ43" s="79"/>
      <c r="BR43" s="79"/>
      <c r="BS43" s="79"/>
      <c r="BT43" s="79"/>
      <c r="BU43" s="79"/>
      <c r="BV43" s="79"/>
      <c r="BW43" s="79"/>
      <c r="BX43" s="79"/>
      <c r="BY43" s="79"/>
      <c r="BZ43" s="8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1"/>
      <c r="BM44" s="82"/>
      <c r="BN44" s="82"/>
      <c r="BO44" s="82"/>
      <c r="BP44" s="82"/>
      <c r="BQ44" s="82"/>
      <c r="BR44" s="82"/>
      <c r="BS44" s="82"/>
      <c r="BT44" s="82"/>
      <c r="BU44" s="82"/>
      <c r="BV44" s="82"/>
      <c r="BW44" s="82"/>
      <c r="BX44" s="82"/>
      <c r="BY44" s="82"/>
      <c r="BZ44" s="8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84" t="s">
        <v>26</v>
      </c>
      <c r="BM45" s="85"/>
      <c r="BN45" s="85"/>
      <c r="BO45" s="85"/>
      <c r="BP45" s="85"/>
      <c r="BQ45" s="85"/>
      <c r="BR45" s="85"/>
      <c r="BS45" s="85"/>
      <c r="BT45" s="85"/>
      <c r="BU45" s="85"/>
      <c r="BV45" s="85"/>
      <c r="BW45" s="85"/>
      <c r="BX45" s="85"/>
      <c r="BY45" s="85"/>
      <c r="BZ45" s="8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87"/>
      <c r="BM46" s="88"/>
      <c r="BN46" s="88"/>
      <c r="BO46" s="88"/>
      <c r="BP46" s="88"/>
      <c r="BQ46" s="88"/>
      <c r="BR46" s="88"/>
      <c r="BS46" s="88"/>
      <c r="BT46" s="88"/>
      <c r="BU46" s="88"/>
      <c r="BV46" s="88"/>
      <c r="BW46" s="88"/>
      <c r="BX46" s="88"/>
      <c r="BY46" s="88"/>
      <c r="BZ46" s="8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8" t="s">
        <v>113</v>
      </c>
      <c r="BM47" s="79"/>
      <c r="BN47" s="79"/>
      <c r="BO47" s="79"/>
      <c r="BP47" s="79"/>
      <c r="BQ47" s="79"/>
      <c r="BR47" s="79"/>
      <c r="BS47" s="79"/>
      <c r="BT47" s="79"/>
      <c r="BU47" s="79"/>
      <c r="BV47" s="79"/>
      <c r="BW47" s="79"/>
      <c r="BX47" s="79"/>
      <c r="BY47" s="79"/>
      <c r="BZ47" s="8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8"/>
      <c r="BM48" s="79"/>
      <c r="BN48" s="79"/>
      <c r="BO48" s="79"/>
      <c r="BP48" s="79"/>
      <c r="BQ48" s="79"/>
      <c r="BR48" s="79"/>
      <c r="BS48" s="79"/>
      <c r="BT48" s="79"/>
      <c r="BU48" s="79"/>
      <c r="BV48" s="79"/>
      <c r="BW48" s="79"/>
      <c r="BX48" s="79"/>
      <c r="BY48" s="79"/>
      <c r="BZ48" s="8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8"/>
      <c r="BM49" s="79"/>
      <c r="BN49" s="79"/>
      <c r="BO49" s="79"/>
      <c r="BP49" s="79"/>
      <c r="BQ49" s="79"/>
      <c r="BR49" s="79"/>
      <c r="BS49" s="79"/>
      <c r="BT49" s="79"/>
      <c r="BU49" s="79"/>
      <c r="BV49" s="79"/>
      <c r="BW49" s="79"/>
      <c r="BX49" s="79"/>
      <c r="BY49" s="79"/>
      <c r="BZ49" s="8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8"/>
      <c r="BM50" s="79"/>
      <c r="BN50" s="79"/>
      <c r="BO50" s="79"/>
      <c r="BP50" s="79"/>
      <c r="BQ50" s="79"/>
      <c r="BR50" s="79"/>
      <c r="BS50" s="79"/>
      <c r="BT50" s="79"/>
      <c r="BU50" s="79"/>
      <c r="BV50" s="79"/>
      <c r="BW50" s="79"/>
      <c r="BX50" s="79"/>
      <c r="BY50" s="79"/>
      <c r="BZ50" s="8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8"/>
      <c r="BM51" s="79"/>
      <c r="BN51" s="79"/>
      <c r="BO51" s="79"/>
      <c r="BP51" s="79"/>
      <c r="BQ51" s="79"/>
      <c r="BR51" s="79"/>
      <c r="BS51" s="79"/>
      <c r="BT51" s="79"/>
      <c r="BU51" s="79"/>
      <c r="BV51" s="79"/>
      <c r="BW51" s="79"/>
      <c r="BX51" s="79"/>
      <c r="BY51" s="79"/>
      <c r="BZ51" s="8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8"/>
      <c r="BM52" s="79"/>
      <c r="BN52" s="79"/>
      <c r="BO52" s="79"/>
      <c r="BP52" s="79"/>
      <c r="BQ52" s="79"/>
      <c r="BR52" s="79"/>
      <c r="BS52" s="79"/>
      <c r="BT52" s="79"/>
      <c r="BU52" s="79"/>
      <c r="BV52" s="79"/>
      <c r="BW52" s="79"/>
      <c r="BX52" s="79"/>
      <c r="BY52" s="79"/>
      <c r="BZ52" s="8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8"/>
      <c r="BM53" s="79"/>
      <c r="BN53" s="79"/>
      <c r="BO53" s="79"/>
      <c r="BP53" s="79"/>
      <c r="BQ53" s="79"/>
      <c r="BR53" s="79"/>
      <c r="BS53" s="79"/>
      <c r="BT53" s="79"/>
      <c r="BU53" s="79"/>
      <c r="BV53" s="79"/>
      <c r="BW53" s="79"/>
      <c r="BX53" s="79"/>
      <c r="BY53" s="79"/>
      <c r="BZ53" s="8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8"/>
      <c r="BM54" s="79"/>
      <c r="BN54" s="79"/>
      <c r="BO54" s="79"/>
      <c r="BP54" s="79"/>
      <c r="BQ54" s="79"/>
      <c r="BR54" s="79"/>
      <c r="BS54" s="79"/>
      <c r="BT54" s="79"/>
      <c r="BU54" s="79"/>
      <c r="BV54" s="79"/>
      <c r="BW54" s="79"/>
      <c r="BX54" s="79"/>
      <c r="BY54" s="79"/>
      <c r="BZ54" s="8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8"/>
      <c r="BM55" s="79"/>
      <c r="BN55" s="79"/>
      <c r="BO55" s="79"/>
      <c r="BP55" s="79"/>
      <c r="BQ55" s="79"/>
      <c r="BR55" s="79"/>
      <c r="BS55" s="79"/>
      <c r="BT55" s="79"/>
      <c r="BU55" s="79"/>
      <c r="BV55" s="79"/>
      <c r="BW55" s="79"/>
      <c r="BX55" s="79"/>
      <c r="BY55" s="79"/>
      <c r="BZ55" s="80"/>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8"/>
      <c r="BM56" s="79"/>
      <c r="BN56" s="79"/>
      <c r="BO56" s="79"/>
      <c r="BP56" s="79"/>
      <c r="BQ56" s="79"/>
      <c r="BR56" s="79"/>
      <c r="BS56" s="79"/>
      <c r="BT56" s="79"/>
      <c r="BU56" s="79"/>
      <c r="BV56" s="79"/>
      <c r="BW56" s="79"/>
      <c r="BX56" s="79"/>
      <c r="BY56" s="79"/>
      <c r="BZ56" s="80"/>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8"/>
      <c r="BM57" s="79"/>
      <c r="BN57" s="79"/>
      <c r="BO57" s="79"/>
      <c r="BP57" s="79"/>
      <c r="BQ57" s="79"/>
      <c r="BR57" s="79"/>
      <c r="BS57" s="79"/>
      <c r="BT57" s="79"/>
      <c r="BU57" s="79"/>
      <c r="BV57" s="79"/>
      <c r="BW57" s="79"/>
      <c r="BX57" s="79"/>
      <c r="BY57" s="79"/>
      <c r="BZ57" s="80"/>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8"/>
      <c r="BM58" s="79"/>
      <c r="BN58" s="79"/>
      <c r="BO58" s="79"/>
      <c r="BP58" s="79"/>
      <c r="BQ58" s="79"/>
      <c r="BR58" s="79"/>
      <c r="BS58" s="79"/>
      <c r="BT58" s="79"/>
      <c r="BU58" s="79"/>
      <c r="BV58" s="79"/>
      <c r="BW58" s="79"/>
      <c r="BX58" s="79"/>
      <c r="BY58" s="79"/>
      <c r="BZ58" s="8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8"/>
      <c r="BM59" s="79"/>
      <c r="BN59" s="79"/>
      <c r="BO59" s="79"/>
      <c r="BP59" s="79"/>
      <c r="BQ59" s="79"/>
      <c r="BR59" s="79"/>
      <c r="BS59" s="79"/>
      <c r="BT59" s="79"/>
      <c r="BU59" s="79"/>
      <c r="BV59" s="79"/>
      <c r="BW59" s="79"/>
      <c r="BX59" s="79"/>
      <c r="BY59" s="79"/>
      <c r="BZ59" s="80"/>
    </row>
    <row r="60" spans="1:78" ht="13.5" customHeight="1" x14ac:dyDescent="0.15">
      <c r="A60" s="2"/>
      <c r="B60" s="67" t="s">
        <v>27</v>
      </c>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68"/>
      <c r="AJ60" s="68"/>
      <c r="AK60" s="68"/>
      <c r="AL60" s="68"/>
      <c r="AM60" s="68"/>
      <c r="AN60" s="68"/>
      <c r="AO60" s="68"/>
      <c r="AP60" s="68"/>
      <c r="AQ60" s="68"/>
      <c r="AR60" s="68"/>
      <c r="AS60" s="68"/>
      <c r="AT60" s="68"/>
      <c r="AU60" s="68"/>
      <c r="AV60" s="68"/>
      <c r="AW60" s="68"/>
      <c r="AX60" s="68"/>
      <c r="AY60" s="68"/>
      <c r="AZ60" s="68"/>
      <c r="BA60" s="68"/>
      <c r="BB60" s="68"/>
      <c r="BC60" s="68"/>
      <c r="BD60" s="68"/>
      <c r="BE60" s="68"/>
      <c r="BF60" s="68"/>
      <c r="BG60" s="68"/>
      <c r="BH60" s="68"/>
      <c r="BI60" s="68"/>
      <c r="BJ60" s="69"/>
      <c r="BK60" s="2"/>
      <c r="BL60" s="78"/>
      <c r="BM60" s="79"/>
      <c r="BN60" s="79"/>
      <c r="BO60" s="79"/>
      <c r="BP60" s="79"/>
      <c r="BQ60" s="79"/>
      <c r="BR60" s="79"/>
      <c r="BS60" s="79"/>
      <c r="BT60" s="79"/>
      <c r="BU60" s="79"/>
      <c r="BV60" s="79"/>
      <c r="BW60" s="79"/>
      <c r="BX60" s="79"/>
      <c r="BY60" s="79"/>
      <c r="BZ60" s="80"/>
    </row>
    <row r="61" spans="1:78" ht="13.5" customHeight="1" x14ac:dyDescent="0.15">
      <c r="A61" s="2"/>
      <c r="B61" s="67"/>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68"/>
      <c r="AH61" s="68"/>
      <c r="AI61" s="68"/>
      <c r="AJ61" s="68"/>
      <c r="AK61" s="68"/>
      <c r="AL61" s="68"/>
      <c r="AM61" s="68"/>
      <c r="AN61" s="68"/>
      <c r="AO61" s="68"/>
      <c r="AP61" s="68"/>
      <c r="AQ61" s="68"/>
      <c r="AR61" s="68"/>
      <c r="AS61" s="68"/>
      <c r="AT61" s="68"/>
      <c r="AU61" s="68"/>
      <c r="AV61" s="68"/>
      <c r="AW61" s="68"/>
      <c r="AX61" s="68"/>
      <c r="AY61" s="68"/>
      <c r="AZ61" s="68"/>
      <c r="BA61" s="68"/>
      <c r="BB61" s="68"/>
      <c r="BC61" s="68"/>
      <c r="BD61" s="68"/>
      <c r="BE61" s="68"/>
      <c r="BF61" s="68"/>
      <c r="BG61" s="68"/>
      <c r="BH61" s="68"/>
      <c r="BI61" s="68"/>
      <c r="BJ61" s="69"/>
      <c r="BK61" s="2"/>
      <c r="BL61" s="78"/>
      <c r="BM61" s="79"/>
      <c r="BN61" s="79"/>
      <c r="BO61" s="79"/>
      <c r="BP61" s="79"/>
      <c r="BQ61" s="79"/>
      <c r="BR61" s="79"/>
      <c r="BS61" s="79"/>
      <c r="BT61" s="79"/>
      <c r="BU61" s="79"/>
      <c r="BV61" s="79"/>
      <c r="BW61" s="79"/>
      <c r="BX61" s="79"/>
      <c r="BY61" s="79"/>
      <c r="BZ61" s="8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8"/>
      <c r="BM62" s="79"/>
      <c r="BN62" s="79"/>
      <c r="BO62" s="79"/>
      <c r="BP62" s="79"/>
      <c r="BQ62" s="79"/>
      <c r="BR62" s="79"/>
      <c r="BS62" s="79"/>
      <c r="BT62" s="79"/>
      <c r="BU62" s="79"/>
      <c r="BV62" s="79"/>
      <c r="BW62" s="79"/>
      <c r="BX62" s="79"/>
      <c r="BY62" s="79"/>
      <c r="BZ62" s="8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1"/>
      <c r="BM63" s="82"/>
      <c r="BN63" s="82"/>
      <c r="BO63" s="82"/>
      <c r="BP63" s="82"/>
      <c r="BQ63" s="82"/>
      <c r="BR63" s="82"/>
      <c r="BS63" s="82"/>
      <c r="BT63" s="82"/>
      <c r="BU63" s="82"/>
      <c r="BV63" s="82"/>
      <c r="BW63" s="82"/>
      <c r="BX63" s="82"/>
      <c r="BY63" s="82"/>
      <c r="BZ63" s="8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84" t="s">
        <v>28</v>
      </c>
      <c r="BM64" s="85"/>
      <c r="BN64" s="85"/>
      <c r="BO64" s="85"/>
      <c r="BP64" s="85"/>
      <c r="BQ64" s="85"/>
      <c r="BR64" s="85"/>
      <c r="BS64" s="85"/>
      <c r="BT64" s="85"/>
      <c r="BU64" s="85"/>
      <c r="BV64" s="85"/>
      <c r="BW64" s="85"/>
      <c r="BX64" s="85"/>
      <c r="BY64" s="85"/>
      <c r="BZ64" s="8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87"/>
      <c r="BM65" s="88"/>
      <c r="BN65" s="88"/>
      <c r="BO65" s="88"/>
      <c r="BP65" s="88"/>
      <c r="BQ65" s="88"/>
      <c r="BR65" s="88"/>
      <c r="BS65" s="88"/>
      <c r="BT65" s="88"/>
      <c r="BU65" s="88"/>
      <c r="BV65" s="88"/>
      <c r="BW65" s="88"/>
      <c r="BX65" s="88"/>
      <c r="BY65" s="88"/>
      <c r="BZ65" s="8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8" t="s">
        <v>115</v>
      </c>
      <c r="BM66" s="79"/>
      <c r="BN66" s="79"/>
      <c r="BO66" s="79"/>
      <c r="BP66" s="79"/>
      <c r="BQ66" s="79"/>
      <c r="BR66" s="79"/>
      <c r="BS66" s="79"/>
      <c r="BT66" s="79"/>
      <c r="BU66" s="79"/>
      <c r="BV66" s="79"/>
      <c r="BW66" s="79"/>
      <c r="BX66" s="79"/>
      <c r="BY66" s="79"/>
      <c r="BZ66" s="8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8"/>
      <c r="BM67" s="79"/>
      <c r="BN67" s="79"/>
      <c r="BO67" s="79"/>
      <c r="BP67" s="79"/>
      <c r="BQ67" s="79"/>
      <c r="BR67" s="79"/>
      <c r="BS67" s="79"/>
      <c r="BT67" s="79"/>
      <c r="BU67" s="79"/>
      <c r="BV67" s="79"/>
      <c r="BW67" s="79"/>
      <c r="BX67" s="79"/>
      <c r="BY67" s="79"/>
      <c r="BZ67" s="8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8"/>
      <c r="BM68" s="79"/>
      <c r="BN68" s="79"/>
      <c r="BO68" s="79"/>
      <c r="BP68" s="79"/>
      <c r="BQ68" s="79"/>
      <c r="BR68" s="79"/>
      <c r="BS68" s="79"/>
      <c r="BT68" s="79"/>
      <c r="BU68" s="79"/>
      <c r="BV68" s="79"/>
      <c r="BW68" s="79"/>
      <c r="BX68" s="79"/>
      <c r="BY68" s="79"/>
      <c r="BZ68" s="8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8"/>
      <c r="BM69" s="79"/>
      <c r="BN69" s="79"/>
      <c r="BO69" s="79"/>
      <c r="BP69" s="79"/>
      <c r="BQ69" s="79"/>
      <c r="BR69" s="79"/>
      <c r="BS69" s="79"/>
      <c r="BT69" s="79"/>
      <c r="BU69" s="79"/>
      <c r="BV69" s="79"/>
      <c r="BW69" s="79"/>
      <c r="BX69" s="79"/>
      <c r="BY69" s="79"/>
      <c r="BZ69" s="8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8"/>
      <c r="BM70" s="79"/>
      <c r="BN70" s="79"/>
      <c r="BO70" s="79"/>
      <c r="BP70" s="79"/>
      <c r="BQ70" s="79"/>
      <c r="BR70" s="79"/>
      <c r="BS70" s="79"/>
      <c r="BT70" s="79"/>
      <c r="BU70" s="79"/>
      <c r="BV70" s="79"/>
      <c r="BW70" s="79"/>
      <c r="BX70" s="79"/>
      <c r="BY70" s="79"/>
      <c r="BZ70" s="8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8"/>
      <c r="BM71" s="79"/>
      <c r="BN71" s="79"/>
      <c r="BO71" s="79"/>
      <c r="BP71" s="79"/>
      <c r="BQ71" s="79"/>
      <c r="BR71" s="79"/>
      <c r="BS71" s="79"/>
      <c r="BT71" s="79"/>
      <c r="BU71" s="79"/>
      <c r="BV71" s="79"/>
      <c r="BW71" s="79"/>
      <c r="BX71" s="79"/>
      <c r="BY71" s="79"/>
      <c r="BZ71" s="8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8"/>
      <c r="BM72" s="79"/>
      <c r="BN72" s="79"/>
      <c r="BO72" s="79"/>
      <c r="BP72" s="79"/>
      <c r="BQ72" s="79"/>
      <c r="BR72" s="79"/>
      <c r="BS72" s="79"/>
      <c r="BT72" s="79"/>
      <c r="BU72" s="79"/>
      <c r="BV72" s="79"/>
      <c r="BW72" s="79"/>
      <c r="BX72" s="79"/>
      <c r="BY72" s="79"/>
      <c r="BZ72" s="8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8"/>
      <c r="BM73" s="79"/>
      <c r="BN73" s="79"/>
      <c r="BO73" s="79"/>
      <c r="BP73" s="79"/>
      <c r="BQ73" s="79"/>
      <c r="BR73" s="79"/>
      <c r="BS73" s="79"/>
      <c r="BT73" s="79"/>
      <c r="BU73" s="79"/>
      <c r="BV73" s="79"/>
      <c r="BW73" s="79"/>
      <c r="BX73" s="79"/>
      <c r="BY73" s="79"/>
      <c r="BZ73" s="8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8"/>
      <c r="BM74" s="79"/>
      <c r="BN74" s="79"/>
      <c r="BO74" s="79"/>
      <c r="BP74" s="79"/>
      <c r="BQ74" s="79"/>
      <c r="BR74" s="79"/>
      <c r="BS74" s="79"/>
      <c r="BT74" s="79"/>
      <c r="BU74" s="79"/>
      <c r="BV74" s="79"/>
      <c r="BW74" s="79"/>
      <c r="BX74" s="79"/>
      <c r="BY74" s="79"/>
      <c r="BZ74" s="8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8"/>
      <c r="BM75" s="79"/>
      <c r="BN75" s="79"/>
      <c r="BO75" s="79"/>
      <c r="BP75" s="79"/>
      <c r="BQ75" s="79"/>
      <c r="BR75" s="79"/>
      <c r="BS75" s="79"/>
      <c r="BT75" s="79"/>
      <c r="BU75" s="79"/>
      <c r="BV75" s="79"/>
      <c r="BW75" s="79"/>
      <c r="BX75" s="79"/>
      <c r="BY75" s="79"/>
      <c r="BZ75" s="8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8"/>
      <c r="BM76" s="79"/>
      <c r="BN76" s="79"/>
      <c r="BO76" s="79"/>
      <c r="BP76" s="79"/>
      <c r="BQ76" s="79"/>
      <c r="BR76" s="79"/>
      <c r="BS76" s="79"/>
      <c r="BT76" s="79"/>
      <c r="BU76" s="79"/>
      <c r="BV76" s="79"/>
      <c r="BW76" s="79"/>
      <c r="BX76" s="79"/>
      <c r="BY76" s="79"/>
      <c r="BZ76" s="8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8"/>
      <c r="BM77" s="79"/>
      <c r="BN77" s="79"/>
      <c r="BO77" s="79"/>
      <c r="BP77" s="79"/>
      <c r="BQ77" s="79"/>
      <c r="BR77" s="79"/>
      <c r="BS77" s="79"/>
      <c r="BT77" s="79"/>
      <c r="BU77" s="79"/>
      <c r="BV77" s="79"/>
      <c r="BW77" s="79"/>
      <c r="BX77" s="79"/>
      <c r="BY77" s="79"/>
      <c r="BZ77" s="8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8"/>
      <c r="BM78" s="79"/>
      <c r="BN78" s="79"/>
      <c r="BO78" s="79"/>
      <c r="BP78" s="79"/>
      <c r="BQ78" s="79"/>
      <c r="BR78" s="79"/>
      <c r="BS78" s="79"/>
      <c r="BT78" s="79"/>
      <c r="BU78" s="79"/>
      <c r="BV78" s="79"/>
      <c r="BW78" s="79"/>
      <c r="BX78" s="79"/>
      <c r="BY78" s="79"/>
      <c r="BZ78" s="8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8"/>
      <c r="BM79" s="79"/>
      <c r="BN79" s="79"/>
      <c r="BO79" s="79"/>
      <c r="BP79" s="79"/>
      <c r="BQ79" s="79"/>
      <c r="BR79" s="79"/>
      <c r="BS79" s="79"/>
      <c r="BT79" s="79"/>
      <c r="BU79" s="79"/>
      <c r="BV79" s="79"/>
      <c r="BW79" s="79"/>
      <c r="BX79" s="79"/>
      <c r="BY79" s="79"/>
      <c r="BZ79" s="8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8"/>
      <c r="BM80" s="79"/>
      <c r="BN80" s="79"/>
      <c r="BO80" s="79"/>
      <c r="BP80" s="79"/>
      <c r="BQ80" s="79"/>
      <c r="BR80" s="79"/>
      <c r="BS80" s="79"/>
      <c r="BT80" s="79"/>
      <c r="BU80" s="79"/>
      <c r="BV80" s="79"/>
      <c r="BW80" s="79"/>
      <c r="BX80" s="79"/>
      <c r="BY80" s="79"/>
      <c r="BZ80" s="8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8"/>
      <c r="BM81" s="79"/>
      <c r="BN81" s="79"/>
      <c r="BO81" s="79"/>
      <c r="BP81" s="79"/>
      <c r="BQ81" s="79"/>
      <c r="BR81" s="79"/>
      <c r="BS81" s="79"/>
      <c r="BT81" s="79"/>
      <c r="BU81" s="79"/>
      <c r="BV81" s="79"/>
      <c r="BW81" s="79"/>
      <c r="BX81" s="79"/>
      <c r="BY81" s="79"/>
      <c r="BZ81" s="8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1"/>
      <c r="BM82" s="82"/>
      <c r="BN82" s="82"/>
      <c r="BO82" s="82"/>
      <c r="BP82" s="82"/>
      <c r="BQ82" s="82"/>
      <c r="BR82" s="82"/>
      <c r="BS82" s="82"/>
      <c r="BT82" s="82"/>
      <c r="BU82" s="82"/>
      <c r="BV82" s="82"/>
      <c r="BW82" s="82"/>
      <c r="BX82" s="82"/>
      <c r="BY82" s="82"/>
      <c r="BZ82" s="83"/>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【78.36】</v>
      </c>
      <c r="F85" s="27" t="s">
        <v>41</v>
      </c>
      <c r="G85" s="27" t="s">
        <v>41</v>
      </c>
      <c r="H85" s="27" t="str">
        <f>データ!BO6</f>
        <v>【949.15】</v>
      </c>
      <c r="I85" s="27" t="str">
        <f>データ!BZ6</f>
        <v>【55.87】</v>
      </c>
      <c r="J85" s="27" t="str">
        <f>データ!CK6</f>
        <v>【288.19】</v>
      </c>
      <c r="K85" s="27" t="str">
        <f>データ!CV6</f>
        <v>【56.31】</v>
      </c>
      <c r="L85" s="27" t="str">
        <f>データ!DG6</f>
        <v>【71.88】</v>
      </c>
      <c r="M85" s="27" t="s">
        <v>41</v>
      </c>
      <c r="N85" s="27" t="s">
        <v>41</v>
      </c>
      <c r="O85" s="27" t="str">
        <f>データ!EN6</f>
        <v>【0.80】</v>
      </c>
    </row>
  </sheetData>
  <sheetProtection algorithmName="SHA-512" hashValue="fKNSw2UAay7AuyBOOzDDYyk8FANqLB3UaMKBO5KdF9b9bMgP4O5ELJcCgyZoA0hz7mk9DAlr/cWBwTJL6l5p1A==" saltValue="qsLuAuiAoPRE1E5ruxWuo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44</v>
      </c>
      <c r="B3" s="30" t="s">
        <v>45</v>
      </c>
      <c r="C3" s="30" t="s">
        <v>46</v>
      </c>
      <c r="D3" s="30" t="s">
        <v>47</v>
      </c>
      <c r="E3" s="30" t="s">
        <v>48</v>
      </c>
      <c r="F3" s="30" t="s">
        <v>49</v>
      </c>
      <c r="G3" s="30" t="s">
        <v>50</v>
      </c>
      <c r="H3" s="71" t="s">
        <v>51</v>
      </c>
      <c r="I3" s="72"/>
      <c r="J3" s="72"/>
      <c r="K3" s="72"/>
      <c r="L3" s="72"/>
      <c r="M3" s="72"/>
      <c r="N3" s="72"/>
      <c r="O3" s="72"/>
      <c r="P3" s="72"/>
      <c r="Q3" s="72"/>
      <c r="R3" s="72"/>
      <c r="S3" s="72"/>
      <c r="T3" s="72"/>
      <c r="U3" s="72"/>
      <c r="V3" s="72"/>
      <c r="W3" s="73"/>
      <c r="X3" s="77" t="s">
        <v>52</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53</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x14ac:dyDescent="0.15">
      <c r="A4" s="29" t="s">
        <v>54</v>
      </c>
      <c r="B4" s="31"/>
      <c r="C4" s="31"/>
      <c r="D4" s="31"/>
      <c r="E4" s="31"/>
      <c r="F4" s="31"/>
      <c r="G4" s="31"/>
      <c r="H4" s="74"/>
      <c r="I4" s="75"/>
      <c r="J4" s="75"/>
      <c r="K4" s="75"/>
      <c r="L4" s="75"/>
      <c r="M4" s="75"/>
      <c r="N4" s="75"/>
      <c r="O4" s="75"/>
      <c r="P4" s="75"/>
      <c r="Q4" s="75"/>
      <c r="R4" s="75"/>
      <c r="S4" s="75"/>
      <c r="T4" s="75"/>
      <c r="U4" s="75"/>
      <c r="V4" s="75"/>
      <c r="W4" s="76"/>
      <c r="X4" s="70" t="s">
        <v>55</v>
      </c>
      <c r="Y4" s="70"/>
      <c r="Z4" s="70"/>
      <c r="AA4" s="70"/>
      <c r="AB4" s="70"/>
      <c r="AC4" s="70"/>
      <c r="AD4" s="70"/>
      <c r="AE4" s="70"/>
      <c r="AF4" s="70"/>
      <c r="AG4" s="70"/>
      <c r="AH4" s="70"/>
      <c r="AI4" s="70" t="s">
        <v>56</v>
      </c>
      <c r="AJ4" s="70"/>
      <c r="AK4" s="70"/>
      <c r="AL4" s="70"/>
      <c r="AM4" s="70"/>
      <c r="AN4" s="70"/>
      <c r="AO4" s="70"/>
      <c r="AP4" s="70"/>
      <c r="AQ4" s="70"/>
      <c r="AR4" s="70"/>
      <c r="AS4" s="70"/>
      <c r="AT4" s="70" t="s">
        <v>57</v>
      </c>
      <c r="AU4" s="70"/>
      <c r="AV4" s="70"/>
      <c r="AW4" s="70"/>
      <c r="AX4" s="70"/>
      <c r="AY4" s="70"/>
      <c r="AZ4" s="70"/>
      <c r="BA4" s="70"/>
      <c r="BB4" s="70"/>
      <c r="BC4" s="70"/>
      <c r="BD4" s="70"/>
      <c r="BE4" s="70" t="s">
        <v>58</v>
      </c>
      <c r="BF4" s="70"/>
      <c r="BG4" s="70"/>
      <c r="BH4" s="70"/>
      <c r="BI4" s="70"/>
      <c r="BJ4" s="70"/>
      <c r="BK4" s="70"/>
      <c r="BL4" s="70"/>
      <c r="BM4" s="70"/>
      <c r="BN4" s="70"/>
      <c r="BO4" s="70"/>
      <c r="BP4" s="70" t="s">
        <v>59</v>
      </c>
      <c r="BQ4" s="70"/>
      <c r="BR4" s="70"/>
      <c r="BS4" s="70"/>
      <c r="BT4" s="70"/>
      <c r="BU4" s="70"/>
      <c r="BV4" s="70"/>
      <c r="BW4" s="70"/>
      <c r="BX4" s="70"/>
      <c r="BY4" s="70"/>
      <c r="BZ4" s="70"/>
      <c r="CA4" s="70" t="s">
        <v>60</v>
      </c>
      <c r="CB4" s="70"/>
      <c r="CC4" s="70"/>
      <c r="CD4" s="70"/>
      <c r="CE4" s="70"/>
      <c r="CF4" s="70"/>
      <c r="CG4" s="70"/>
      <c r="CH4" s="70"/>
      <c r="CI4" s="70"/>
      <c r="CJ4" s="70"/>
      <c r="CK4" s="70"/>
      <c r="CL4" s="70" t="s">
        <v>61</v>
      </c>
      <c r="CM4" s="70"/>
      <c r="CN4" s="70"/>
      <c r="CO4" s="70"/>
      <c r="CP4" s="70"/>
      <c r="CQ4" s="70"/>
      <c r="CR4" s="70"/>
      <c r="CS4" s="70"/>
      <c r="CT4" s="70"/>
      <c r="CU4" s="70"/>
      <c r="CV4" s="70"/>
      <c r="CW4" s="70" t="s">
        <v>62</v>
      </c>
      <c r="CX4" s="70"/>
      <c r="CY4" s="70"/>
      <c r="CZ4" s="70"/>
      <c r="DA4" s="70"/>
      <c r="DB4" s="70"/>
      <c r="DC4" s="70"/>
      <c r="DD4" s="70"/>
      <c r="DE4" s="70"/>
      <c r="DF4" s="70"/>
      <c r="DG4" s="70"/>
      <c r="DH4" s="70" t="s">
        <v>63</v>
      </c>
      <c r="DI4" s="70"/>
      <c r="DJ4" s="70"/>
      <c r="DK4" s="70"/>
      <c r="DL4" s="70"/>
      <c r="DM4" s="70"/>
      <c r="DN4" s="70"/>
      <c r="DO4" s="70"/>
      <c r="DP4" s="70"/>
      <c r="DQ4" s="70"/>
      <c r="DR4" s="70"/>
      <c r="DS4" s="70" t="s">
        <v>64</v>
      </c>
      <c r="DT4" s="70"/>
      <c r="DU4" s="70"/>
      <c r="DV4" s="70"/>
      <c r="DW4" s="70"/>
      <c r="DX4" s="70"/>
      <c r="DY4" s="70"/>
      <c r="DZ4" s="70"/>
      <c r="EA4" s="70"/>
      <c r="EB4" s="70"/>
      <c r="EC4" s="70"/>
      <c r="ED4" s="70" t="s">
        <v>65</v>
      </c>
      <c r="EE4" s="70"/>
      <c r="EF4" s="70"/>
      <c r="EG4" s="70"/>
      <c r="EH4" s="70"/>
      <c r="EI4" s="70"/>
      <c r="EJ4" s="70"/>
      <c r="EK4" s="70"/>
      <c r="EL4" s="70"/>
      <c r="EM4" s="70"/>
      <c r="EN4" s="70"/>
    </row>
    <row r="5" spans="1:144" x14ac:dyDescent="0.15">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15">
      <c r="A6" s="29" t="s">
        <v>94</v>
      </c>
      <c r="B6" s="34">
        <f>B7</f>
        <v>2020</v>
      </c>
      <c r="C6" s="34">
        <f t="shared" ref="C6:W6" si="3">C7</f>
        <v>193666</v>
      </c>
      <c r="D6" s="34">
        <f t="shared" si="3"/>
        <v>47</v>
      </c>
      <c r="E6" s="34">
        <f t="shared" si="3"/>
        <v>1</v>
      </c>
      <c r="F6" s="34">
        <f t="shared" si="3"/>
        <v>0</v>
      </c>
      <c r="G6" s="34">
        <f t="shared" si="3"/>
        <v>0</v>
      </c>
      <c r="H6" s="34" t="str">
        <f t="shared" si="3"/>
        <v>山梨県　南部町</v>
      </c>
      <c r="I6" s="34" t="str">
        <f t="shared" si="3"/>
        <v>法非適用</v>
      </c>
      <c r="J6" s="34" t="str">
        <f t="shared" si="3"/>
        <v>水道事業</v>
      </c>
      <c r="K6" s="34" t="str">
        <f t="shared" si="3"/>
        <v>簡易水道事業</v>
      </c>
      <c r="L6" s="34" t="str">
        <f t="shared" si="3"/>
        <v>D2</v>
      </c>
      <c r="M6" s="34" t="str">
        <f t="shared" si="3"/>
        <v>非設置</v>
      </c>
      <c r="N6" s="35" t="str">
        <f t="shared" si="3"/>
        <v>-</v>
      </c>
      <c r="O6" s="35" t="str">
        <f t="shared" si="3"/>
        <v>該当数値なし</v>
      </c>
      <c r="P6" s="35">
        <f t="shared" si="3"/>
        <v>99.77</v>
      </c>
      <c r="Q6" s="35">
        <f t="shared" si="3"/>
        <v>1930</v>
      </c>
      <c r="R6" s="35">
        <f t="shared" si="3"/>
        <v>7435</v>
      </c>
      <c r="S6" s="35">
        <f t="shared" si="3"/>
        <v>200.87</v>
      </c>
      <c r="T6" s="35">
        <f t="shared" si="3"/>
        <v>37.01</v>
      </c>
      <c r="U6" s="35">
        <f t="shared" si="3"/>
        <v>7353</v>
      </c>
      <c r="V6" s="35">
        <f t="shared" si="3"/>
        <v>21.3</v>
      </c>
      <c r="W6" s="35">
        <f t="shared" si="3"/>
        <v>345.21</v>
      </c>
      <c r="X6" s="36">
        <f>IF(X7="",NA(),X7)</f>
        <v>61.34</v>
      </c>
      <c r="Y6" s="36">
        <f t="shared" ref="Y6:AG6" si="4">IF(Y7="",NA(),Y7)</f>
        <v>68.45</v>
      </c>
      <c r="Z6" s="36">
        <f t="shared" si="4"/>
        <v>71.7</v>
      </c>
      <c r="AA6" s="36">
        <f t="shared" si="4"/>
        <v>75.16</v>
      </c>
      <c r="AB6" s="36">
        <f t="shared" si="4"/>
        <v>71.47</v>
      </c>
      <c r="AC6" s="36">
        <f t="shared" si="4"/>
        <v>76.650000000000006</v>
      </c>
      <c r="AD6" s="36">
        <f t="shared" si="4"/>
        <v>73.959999999999994</v>
      </c>
      <c r="AE6" s="36">
        <f t="shared" si="4"/>
        <v>75.010000000000005</v>
      </c>
      <c r="AF6" s="36">
        <f t="shared" si="4"/>
        <v>72.760000000000005</v>
      </c>
      <c r="AG6" s="36">
        <f t="shared" si="4"/>
        <v>82.57</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2106.98</v>
      </c>
      <c r="BF6" s="36">
        <f t="shared" ref="BF6:BN6" si="7">IF(BF7="",NA(),BF7)</f>
        <v>2082.73</v>
      </c>
      <c r="BG6" s="36">
        <f t="shared" si="7"/>
        <v>1442.15</v>
      </c>
      <c r="BH6" s="36">
        <f t="shared" si="7"/>
        <v>1509.12</v>
      </c>
      <c r="BI6" s="36">
        <f t="shared" si="7"/>
        <v>2843.5</v>
      </c>
      <c r="BJ6" s="36">
        <f t="shared" si="7"/>
        <v>1346.23</v>
      </c>
      <c r="BK6" s="36">
        <f t="shared" si="7"/>
        <v>1295.06</v>
      </c>
      <c r="BL6" s="36">
        <f t="shared" si="7"/>
        <v>1168.7</v>
      </c>
      <c r="BM6" s="36">
        <f t="shared" si="7"/>
        <v>1245.46</v>
      </c>
      <c r="BN6" s="36">
        <f t="shared" si="7"/>
        <v>834.1</v>
      </c>
      <c r="BO6" s="35" t="str">
        <f>IF(BO7="","",IF(BO7="-","【-】","【"&amp;SUBSTITUTE(TEXT(BO7,"#,##0.00"),"-","△")&amp;"】"))</f>
        <v>【949.15】</v>
      </c>
      <c r="BP6" s="36">
        <f>IF(BP7="",NA(),BP7)</f>
        <v>37.6</v>
      </c>
      <c r="BQ6" s="36">
        <f t="shared" ref="BQ6:BY6" si="8">IF(BQ7="",NA(),BQ7)</f>
        <v>40.22</v>
      </c>
      <c r="BR6" s="36">
        <f t="shared" si="8"/>
        <v>58.07</v>
      </c>
      <c r="BS6" s="36">
        <f t="shared" si="8"/>
        <v>58.04</v>
      </c>
      <c r="BT6" s="36">
        <f t="shared" si="8"/>
        <v>26.98</v>
      </c>
      <c r="BU6" s="36">
        <f t="shared" si="8"/>
        <v>53.41</v>
      </c>
      <c r="BV6" s="36">
        <f t="shared" si="8"/>
        <v>53.29</v>
      </c>
      <c r="BW6" s="36">
        <f t="shared" si="8"/>
        <v>53.59</v>
      </c>
      <c r="BX6" s="36">
        <f t="shared" si="8"/>
        <v>51.08</v>
      </c>
      <c r="BY6" s="36">
        <f t="shared" si="8"/>
        <v>64.44</v>
      </c>
      <c r="BZ6" s="35" t="str">
        <f>IF(BZ7="","",IF(BZ7="-","【-】","【"&amp;SUBSTITUTE(TEXT(BZ7,"#,##0.00"),"-","△")&amp;"】"))</f>
        <v>【55.87】</v>
      </c>
      <c r="CA6" s="36">
        <f>IF(CA7="",NA(),CA7)</f>
        <v>195.74</v>
      </c>
      <c r="CB6" s="36">
        <f t="shared" ref="CB6:CJ6" si="9">IF(CB7="",NA(),CB7)</f>
        <v>195.84</v>
      </c>
      <c r="CC6" s="36">
        <f t="shared" si="9"/>
        <v>198.53</v>
      </c>
      <c r="CD6" s="36">
        <f t="shared" si="9"/>
        <v>197.28</v>
      </c>
      <c r="CE6" s="36">
        <f t="shared" si="9"/>
        <v>220.23</v>
      </c>
      <c r="CF6" s="36">
        <f t="shared" si="9"/>
        <v>277.39999999999998</v>
      </c>
      <c r="CG6" s="36">
        <f t="shared" si="9"/>
        <v>259.02</v>
      </c>
      <c r="CH6" s="36">
        <f t="shared" si="9"/>
        <v>259.79000000000002</v>
      </c>
      <c r="CI6" s="36">
        <f t="shared" si="9"/>
        <v>262.13</v>
      </c>
      <c r="CJ6" s="36">
        <f t="shared" si="9"/>
        <v>197.14</v>
      </c>
      <c r="CK6" s="35" t="str">
        <f>IF(CK7="","",IF(CK7="-","【-】","【"&amp;SUBSTITUTE(TEXT(CK7,"#,##0.00"),"-","△")&amp;"】"))</f>
        <v>【288.19】</v>
      </c>
      <c r="CL6" s="36">
        <f>IF(CL7="",NA(),CL7)</f>
        <v>50.79</v>
      </c>
      <c r="CM6" s="36">
        <f t="shared" ref="CM6:CU6" si="10">IF(CM7="",NA(),CM7)</f>
        <v>44.82</v>
      </c>
      <c r="CN6" s="36">
        <f t="shared" si="10"/>
        <v>51.37</v>
      </c>
      <c r="CO6" s="36">
        <f t="shared" si="10"/>
        <v>49.64</v>
      </c>
      <c r="CP6" s="36">
        <f t="shared" si="10"/>
        <v>46.78</v>
      </c>
      <c r="CQ6" s="36">
        <f t="shared" si="10"/>
        <v>56.19</v>
      </c>
      <c r="CR6" s="36">
        <f t="shared" si="10"/>
        <v>56.65</v>
      </c>
      <c r="CS6" s="36">
        <f t="shared" si="10"/>
        <v>56.41</v>
      </c>
      <c r="CT6" s="36">
        <f t="shared" si="10"/>
        <v>54.9</v>
      </c>
      <c r="CU6" s="36">
        <f t="shared" si="10"/>
        <v>55.7</v>
      </c>
      <c r="CV6" s="35" t="str">
        <f>IF(CV7="","",IF(CV7="-","【-】","【"&amp;SUBSTITUTE(TEXT(CV7,"#,##0.00"),"-","△")&amp;"】"))</f>
        <v>【56.31】</v>
      </c>
      <c r="CW6" s="36">
        <f>IF(CW7="",NA(),CW7)</f>
        <v>66.150000000000006</v>
      </c>
      <c r="CX6" s="36">
        <f t="shared" ref="CX6:DF6" si="11">IF(CX7="",NA(),CX7)</f>
        <v>68.97</v>
      </c>
      <c r="CY6" s="36">
        <f t="shared" si="11"/>
        <v>57.82</v>
      </c>
      <c r="CZ6" s="36">
        <f t="shared" si="11"/>
        <v>56.22</v>
      </c>
      <c r="DA6" s="36">
        <f t="shared" si="11"/>
        <v>59.12</v>
      </c>
      <c r="DB6" s="36">
        <f t="shared" si="11"/>
        <v>77.180000000000007</v>
      </c>
      <c r="DC6" s="36">
        <f t="shared" si="11"/>
        <v>76.13</v>
      </c>
      <c r="DD6" s="36">
        <f t="shared" si="11"/>
        <v>75.12</v>
      </c>
      <c r="DE6" s="36">
        <f t="shared" si="11"/>
        <v>74.27</v>
      </c>
      <c r="DF6" s="36">
        <f t="shared" si="11"/>
        <v>71.81</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0.91</v>
      </c>
      <c r="EE6" s="36">
        <f t="shared" ref="EE6:EM6" si="14">IF(EE7="",NA(),EE7)</f>
        <v>0.39</v>
      </c>
      <c r="EF6" s="36">
        <f t="shared" si="14"/>
        <v>0.26</v>
      </c>
      <c r="EG6" s="36">
        <f t="shared" si="14"/>
        <v>0.84</v>
      </c>
      <c r="EH6" s="36">
        <f t="shared" si="14"/>
        <v>0.47</v>
      </c>
      <c r="EI6" s="36">
        <f t="shared" si="14"/>
        <v>0.8</v>
      </c>
      <c r="EJ6" s="36">
        <f t="shared" si="14"/>
        <v>0.96</v>
      </c>
      <c r="EK6" s="36">
        <f t="shared" si="14"/>
        <v>0.65</v>
      </c>
      <c r="EL6" s="36">
        <f t="shared" si="14"/>
        <v>0.52</v>
      </c>
      <c r="EM6" s="36">
        <f t="shared" si="14"/>
        <v>1.48</v>
      </c>
      <c r="EN6" s="35" t="str">
        <f>IF(EN7="","",IF(EN7="-","【-】","【"&amp;SUBSTITUTE(TEXT(EN7,"#,##0.00"),"-","△")&amp;"】"))</f>
        <v>【0.80】</v>
      </c>
    </row>
    <row r="7" spans="1:144" s="37" customFormat="1" x14ac:dyDescent="0.15">
      <c r="A7" s="29"/>
      <c r="B7" s="38">
        <v>2020</v>
      </c>
      <c r="C7" s="38">
        <v>193666</v>
      </c>
      <c r="D7" s="38">
        <v>47</v>
      </c>
      <c r="E7" s="38">
        <v>1</v>
      </c>
      <c r="F7" s="38">
        <v>0</v>
      </c>
      <c r="G7" s="38">
        <v>0</v>
      </c>
      <c r="H7" s="38" t="s">
        <v>95</v>
      </c>
      <c r="I7" s="38" t="s">
        <v>96</v>
      </c>
      <c r="J7" s="38" t="s">
        <v>97</v>
      </c>
      <c r="K7" s="38" t="s">
        <v>98</v>
      </c>
      <c r="L7" s="38" t="s">
        <v>99</v>
      </c>
      <c r="M7" s="38" t="s">
        <v>100</v>
      </c>
      <c r="N7" s="39" t="s">
        <v>101</v>
      </c>
      <c r="O7" s="39" t="s">
        <v>102</v>
      </c>
      <c r="P7" s="39">
        <v>99.77</v>
      </c>
      <c r="Q7" s="39">
        <v>1930</v>
      </c>
      <c r="R7" s="39">
        <v>7435</v>
      </c>
      <c r="S7" s="39">
        <v>200.87</v>
      </c>
      <c r="T7" s="39">
        <v>37.01</v>
      </c>
      <c r="U7" s="39">
        <v>7353</v>
      </c>
      <c r="V7" s="39">
        <v>21.3</v>
      </c>
      <c r="W7" s="39">
        <v>345.21</v>
      </c>
      <c r="X7" s="39">
        <v>61.34</v>
      </c>
      <c r="Y7" s="39">
        <v>68.45</v>
      </c>
      <c r="Z7" s="39">
        <v>71.7</v>
      </c>
      <c r="AA7" s="39">
        <v>75.16</v>
      </c>
      <c r="AB7" s="39">
        <v>71.47</v>
      </c>
      <c r="AC7" s="39">
        <v>76.650000000000006</v>
      </c>
      <c r="AD7" s="39">
        <v>73.959999999999994</v>
      </c>
      <c r="AE7" s="39">
        <v>75.010000000000005</v>
      </c>
      <c r="AF7" s="39">
        <v>72.760000000000005</v>
      </c>
      <c r="AG7" s="39">
        <v>82.57</v>
      </c>
      <c r="AH7" s="39">
        <v>78.36</v>
      </c>
      <c r="AI7" s="39"/>
      <c r="AJ7" s="39"/>
      <c r="AK7" s="39"/>
      <c r="AL7" s="39"/>
      <c r="AM7" s="39"/>
      <c r="AN7" s="39"/>
      <c r="AO7" s="39"/>
      <c r="AP7" s="39"/>
      <c r="AQ7" s="39"/>
      <c r="AR7" s="39"/>
      <c r="AS7" s="39"/>
      <c r="AT7" s="39"/>
      <c r="AU7" s="39"/>
      <c r="AV7" s="39"/>
      <c r="AW7" s="39"/>
      <c r="AX7" s="39"/>
      <c r="AY7" s="39"/>
      <c r="AZ7" s="39"/>
      <c r="BA7" s="39"/>
      <c r="BB7" s="39"/>
      <c r="BC7" s="39"/>
      <c r="BD7" s="39"/>
      <c r="BE7" s="39">
        <v>2106.98</v>
      </c>
      <c r="BF7" s="39">
        <v>2082.73</v>
      </c>
      <c r="BG7" s="39">
        <v>1442.15</v>
      </c>
      <c r="BH7" s="39">
        <v>1509.12</v>
      </c>
      <c r="BI7" s="39">
        <v>2843.5</v>
      </c>
      <c r="BJ7" s="39">
        <v>1346.23</v>
      </c>
      <c r="BK7" s="39">
        <v>1295.06</v>
      </c>
      <c r="BL7" s="39">
        <v>1168.7</v>
      </c>
      <c r="BM7" s="39">
        <v>1245.46</v>
      </c>
      <c r="BN7" s="39">
        <v>834.1</v>
      </c>
      <c r="BO7" s="39">
        <v>949.15</v>
      </c>
      <c r="BP7" s="39">
        <v>37.6</v>
      </c>
      <c r="BQ7" s="39">
        <v>40.22</v>
      </c>
      <c r="BR7" s="39">
        <v>58.07</v>
      </c>
      <c r="BS7" s="39">
        <v>58.04</v>
      </c>
      <c r="BT7" s="39">
        <v>26.98</v>
      </c>
      <c r="BU7" s="39">
        <v>53.41</v>
      </c>
      <c r="BV7" s="39">
        <v>53.29</v>
      </c>
      <c r="BW7" s="39">
        <v>53.59</v>
      </c>
      <c r="BX7" s="39">
        <v>51.08</v>
      </c>
      <c r="BY7" s="39">
        <v>64.44</v>
      </c>
      <c r="BZ7" s="39">
        <v>55.87</v>
      </c>
      <c r="CA7" s="39">
        <v>195.74</v>
      </c>
      <c r="CB7" s="39">
        <v>195.84</v>
      </c>
      <c r="CC7" s="39">
        <v>198.53</v>
      </c>
      <c r="CD7" s="39">
        <v>197.28</v>
      </c>
      <c r="CE7" s="39">
        <v>220.23</v>
      </c>
      <c r="CF7" s="39">
        <v>277.39999999999998</v>
      </c>
      <c r="CG7" s="39">
        <v>259.02</v>
      </c>
      <c r="CH7" s="39">
        <v>259.79000000000002</v>
      </c>
      <c r="CI7" s="39">
        <v>262.13</v>
      </c>
      <c r="CJ7" s="39">
        <v>197.14</v>
      </c>
      <c r="CK7" s="39">
        <v>288.19</v>
      </c>
      <c r="CL7" s="39">
        <v>50.79</v>
      </c>
      <c r="CM7" s="39">
        <v>44.82</v>
      </c>
      <c r="CN7" s="39">
        <v>51.37</v>
      </c>
      <c r="CO7" s="39">
        <v>49.64</v>
      </c>
      <c r="CP7" s="39">
        <v>46.78</v>
      </c>
      <c r="CQ7" s="39">
        <v>56.19</v>
      </c>
      <c r="CR7" s="39">
        <v>56.65</v>
      </c>
      <c r="CS7" s="39">
        <v>56.41</v>
      </c>
      <c r="CT7" s="39">
        <v>54.9</v>
      </c>
      <c r="CU7" s="39">
        <v>55.7</v>
      </c>
      <c r="CV7" s="39">
        <v>56.31</v>
      </c>
      <c r="CW7" s="39">
        <v>66.150000000000006</v>
      </c>
      <c r="CX7" s="39">
        <v>68.97</v>
      </c>
      <c r="CY7" s="39">
        <v>57.82</v>
      </c>
      <c r="CZ7" s="39">
        <v>56.22</v>
      </c>
      <c r="DA7" s="39">
        <v>59.12</v>
      </c>
      <c r="DB7" s="39">
        <v>77.180000000000007</v>
      </c>
      <c r="DC7" s="39">
        <v>76.13</v>
      </c>
      <c r="DD7" s="39">
        <v>75.12</v>
      </c>
      <c r="DE7" s="39">
        <v>74.27</v>
      </c>
      <c r="DF7" s="39">
        <v>71.81</v>
      </c>
      <c r="DG7" s="39">
        <v>71.88</v>
      </c>
      <c r="DH7" s="39"/>
      <c r="DI7" s="39"/>
      <c r="DJ7" s="39"/>
      <c r="DK7" s="39"/>
      <c r="DL7" s="39"/>
      <c r="DM7" s="39"/>
      <c r="DN7" s="39"/>
      <c r="DO7" s="39"/>
      <c r="DP7" s="39"/>
      <c r="DQ7" s="39"/>
      <c r="DR7" s="39"/>
      <c r="DS7" s="39"/>
      <c r="DT7" s="39"/>
      <c r="DU7" s="39"/>
      <c r="DV7" s="39"/>
      <c r="DW7" s="39"/>
      <c r="DX7" s="39"/>
      <c r="DY7" s="39"/>
      <c r="DZ7" s="39"/>
      <c r="EA7" s="39"/>
      <c r="EB7" s="39"/>
      <c r="EC7" s="39"/>
      <c r="ED7" s="39">
        <v>0.91</v>
      </c>
      <c r="EE7" s="39">
        <v>0.39</v>
      </c>
      <c r="EF7" s="39">
        <v>0.26</v>
      </c>
      <c r="EG7" s="39">
        <v>0.84</v>
      </c>
      <c r="EH7" s="39">
        <v>0.47</v>
      </c>
      <c r="EI7" s="39">
        <v>0.8</v>
      </c>
      <c r="EJ7" s="39">
        <v>0.96</v>
      </c>
      <c r="EK7" s="39">
        <v>0.65</v>
      </c>
      <c r="EL7" s="39">
        <v>0.52</v>
      </c>
      <c r="EM7" s="39">
        <v>1.48</v>
      </c>
      <c r="EN7" s="39">
        <v>0.8</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45</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15">
      <c r="B11">
        <v>4</v>
      </c>
      <c r="C11">
        <v>3</v>
      </c>
      <c r="D11">
        <v>2</v>
      </c>
      <c r="E11">
        <v>1</v>
      </c>
      <c r="F11">
        <v>0</v>
      </c>
      <c r="G11" t="s">
        <v>108</v>
      </c>
    </row>
    <row r="12" spans="1:144" x14ac:dyDescent="0.15">
      <c r="B12">
        <v>1</v>
      </c>
      <c r="C12">
        <v>1</v>
      </c>
      <c r="D12">
        <v>1</v>
      </c>
      <c r="E12">
        <v>1</v>
      </c>
      <c r="F12">
        <v>2</v>
      </c>
      <c r="G12" t="s">
        <v>109</v>
      </c>
    </row>
    <row r="13" spans="1:144" x14ac:dyDescent="0.15">
      <c r="B13" t="s">
        <v>110</v>
      </c>
      <c r="C13" t="s">
        <v>110</v>
      </c>
      <c r="D13" t="s">
        <v>110</v>
      </c>
      <c r="E13" t="s">
        <v>111</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2022-01-31T04:50:03Z</cp:lastPrinted>
  <dcterms:created xsi:type="dcterms:W3CDTF">2021-12-03T07:03:06Z</dcterms:created>
  <dcterms:modified xsi:type="dcterms:W3CDTF">2022-02-21T05:17:23Z</dcterms:modified>
  <cp:category/>
</cp:coreProperties>
</file>