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tazHAKAPxrm0Rc7kNnJCHh3+EUPNjDz3/d2WR8loIRzIHydUGMUGC35fzwnNfNwb2dG0eLnpPQq0jPL0DB/01Q==" workbookSaltValue="tIQjG/qU0U+OzMKV56Ybkw==" workbookSpinCount="100000" lockStructure="1"/>
  <bookViews>
    <workbookView xWindow="0" yWindow="0" windowWidth="2040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<sst xmlns="http://schemas.openxmlformats.org/spreadsheetml/2006/main" count="233" uniqueCount="117">
  <si>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</si>
  <si>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</si>
  <si>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</si>
  <si>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</si>
  <si>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</si>
  <si>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</si>
  <si>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</si>
  <si>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</si>
  <si>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</si>
  <si>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</si>
  <si>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</si>
  <si>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</si>
  <si>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</si>
  <si>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</si>
  <si>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</si>
  <si>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</si>
  <si>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</si>
  <si>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</si>
  <si>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</si>
  <si>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</si>
  <si>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</si>
  <si>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</si>
  <si>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</si>
  <si>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</si>
  <si>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</si>
  <si>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</si>
  <si>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</si>
  <si>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</si>
  <si>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</si>
  <si>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</si>
  <si>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</si>
  <si>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</si>
  <si>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</si>
  <si>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</si>
  <si>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</si>
  <si>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</si>
  <si>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</si>
  <si>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</si>
  <si>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</si>
  <si>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</si>
  <si>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</si>
  <si>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</si>
  <si>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</si>
  <si>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</si>
  <si>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</si>
  <si>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</si>
  <si>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</si>
  <si>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</si>
  <si>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</si>
  <si>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</si>
  <si>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</si>
  <si>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</si>
  <si>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</si>
  <si>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</si>
  <si>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</si>
  <si>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</si>
  <si>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</si>
  <si>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</si>
  <si>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</si>
  <si>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</si>
  <si>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</si>
  <si>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</si>
  <si>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</si>
  <si>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</si>
  <si>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</si>
  <si>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</si>
  <si>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</si>
  <si>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</si>
  <si>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</si>
  <si>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</si>
  <si>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</si>
  <si>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</si>
  <si>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</si>
  <si>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</si>
  <si>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</si>
  <si>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</si>
  <si>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</si>
  <si>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</si>
  <si>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</si>
  <si>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</si>
  <si>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</si>
  <si>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</si>
  <si>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</si>
  <si>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</si>
  <si>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</si>
  <si>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</si>
  <si>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</si>
  <si>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</si>
  <si>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</si>
  <si>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</si>
  <si>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</si>
  <si>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</si>
  <si>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</si>
  <si>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</si>
  <si>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</si>
  <si>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</si>
  <si>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</si>
  <si>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</si>
  <si>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</si>
  <si>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</si>
  <si>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</si>
  <si>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</si>
  <si>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</si>
  <si>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</si>
  <si>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</si>
  <si>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</si>
  <si>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</si>
  <si>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</si>
  <si>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</si>
  <si>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</si>
  <si>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</si>
  <si>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</si>
  <si>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</si>
  <si>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</si>
  <si>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利用率から見て、天候に左右されて給水収益の増減が大きくなったことが変化の一番の要因と考えられるが、収益的収支比率等横ばいとなっており、類似団体と比べても、人口減少をカバーできるほどの給水収益に至っていない。
経営の健全化にむけ、施設規模の適正化を図るなど効率的な運用とともに水道料金の見直しにも取り組みたい。</t>
    <rPh sb="0" eb="2">
      <t>シセツ</t>
    </rPh>
    <rPh sb="2" eb="5">
      <t>リヨウリツ</t>
    </rPh>
    <rPh sb="7" eb="8">
      <t>ミ</t>
    </rPh>
    <rPh sb="10" eb="12">
      <t>テンコウ</t>
    </rPh>
    <rPh sb="13" eb="15">
      <t>サユウ</t>
    </rPh>
    <rPh sb="18" eb="20">
      <t>キュウスイ</t>
    </rPh>
    <rPh sb="20" eb="22">
      <t>シュウエキ</t>
    </rPh>
    <rPh sb="23" eb="25">
      <t>ゾウゲン</t>
    </rPh>
    <rPh sb="26" eb="27">
      <t>オオ</t>
    </rPh>
    <rPh sb="35" eb="37">
      <t>ヘンカ</t>
    </rPh>
    <rPh sb="38" eb="40">
      <t>イチバン</t>
    </rPh>
    <rPh sb="41" eb="43">
      <t>ヨウイン</t>
    </rPh>
    <rPh sb="44" eb="45">
      <t>カンガ</t>
    </rPh>
    <rPh sb="51" eb="54">
      <t>シュウエキテキ</t>
    </rPh>
    <rPh sb="54" eb="56">
      <t>シュウシ</t>
    </rPh>
    <rPh sb="56" eb="58">
      <t>ヒリツ</t>
    </rPh>
    <rPh sb="58" eb="59">
      <t>トウ</t>
    </rPh>
    <rPh sb="59" eb="60">
      <t>ヨコ</t>
    </rPh>
    <rPh sb="69" eb="71">
      <t>ルイジ</t>
    </rPh>
    <rPh sb="71" eb="73">
      <t>ダンタイ</t>
    </rPh>
    <rPh sb="74" eb="75">
      <t>クラ</t>
    </rPh>
    <rPh sb="79" eb="81">
      <t>ジンコウ</t>
    </rPh>
    <rPh sb="81" eb="83">
      <t>ゲンショウ</t>
    </rPh>
    <rPh sb="93" eb="95">
      <t>キュウスイ</t>
    </rPh>
    <rPh sb="95" eb="97">
      <t>シュウエキ</t>
    </rPh>
    <rPh sb="98" eb="99">
      <t>イタ</t>
    </rPh>
    <rPh sb="106" eb="108">
      <t>ケイエイ</t>
    </rPh>
    <rPh sb="109" eb="112">
      <t>ケンゼンカ</t>
    </rPh>
    <rPh sb="116" eb="118">
      <t>シセツ</t>
    </rPh>
    <rPh sb="118" eb="120">
      <t>キボ</t>
    </rPh>
    <rPh sb="121" eb="124">
      <t>テキセイカ</t>
    </rPh>
    <rPh sb="125" eb="126">
      <t>ハカ</t>
    </rPh>
    <rPh sb="129" eb="132">
      <t>コウリツテキ</t>
    </rPh>
    <rPh sb="133" eb="135">
      <t>ウンヨウ</t>
    </rPh>
    <rPh sb="139" eb="141">
      <t>スイドウ</t>
    </rPh>
    <rPh sb="141" eb="143">
      <t>リョウキン</t>
    </rPh>
    <rPh sb="144" eb="146">
      <t>ミナオ</t>
    </rPh>
    <rPh sb="149" eb="150">
      <t>ト</t>
    </rPh>
    <rPh sb="151" eb="152">
      <t>ク</t>
    </rPh>
    <phoneticPr fontId="4"/>
  </si>
  <si>
    <t>管路更新率については類似団体と比較して高い水準ではあるが、区域拡張事業の優先度が高いことや企業債残高対給水収益比率の減少が困難であることから、施設及び管路更新の大規模な推進には時間を要することが想定される。
公営企業会計移行による上水道事業への経営変更と併せ、国庫補助もからめての計画的かつ継続的な事業実施を検討していく。</t>
    <rPh sb="0" eb="2">
      <t>カンロ</t>
    </rPh>
    <rPh sb="2" eb="4">
      <t>コウシン</t>
    </rPh>
    <rPh sb="4" eb="5">
      <t>リツ</t>
    </rPh>
    <rPh sb="10" eb="12">
      <t>ルイジ</t>
    </rPh>
    <rPh sb="12" eb="14">
      <t>ダンタイ</t>
    </rPh>
    <rPh sb="15" eb="17">
      <t>ヒカク</t>
    </rPh>
    <rPh sb="19" eb="20">
      <t>タカ</t>
    </rPh>
    <rPh sb="21" eb="23">
      <t>スイジュン</t>
    </rPh>
    <rPh sb="29" eb="31">
      <t>クイキ</t>
    </rPh>
    <rPh sb="31" eb="33">
      <t>カクチョウ</t>
    </rPh>
    <rPh sb="33" eb="35">
      <t>ジギョウ</t>
    </rPh>
    <rPh sb="36" eb="39">
      <t>ユウセンド</t>
    </rPh>
    <rPh sb="40" eb="41">
      <t>タカ</t>
    </rPh>
    <rPh sb="45" eb="47">
      <t>キギョウ</t>
    </rPh>
    <rPh sb="47" eb="48">
      <t>サイ</t>
    </rPh>
    <rPh sb="48" eb="50">
      <t>ザンダカ</t>
    </rPh>
    <rPh sb="50" eb="51">
      <t>タイ</t>
    </rPh>
    <rPh sb="51" eb="53">
      <t>キュウスイ</t>
    </rPh>
    <rPh sb="53" eb="55">
      <t>シュウエキ</t>
    </rPh>
    <rPh sb="55" eb="57">
      <t>ヒリツ</t>
    </rPh>
    <rPh sb="58" eb="60">
      <t>ゲンショウ</t>
    </rPh>
    <rPh sb="61" eb="63">
      <t>コンナン</t>
    </rPh>
    <rPh sb="71" eb="73">
      <t>シセツ</t>
    </rPh>
    <rPh sb="73" eb="74">
      <t>オヨ</t>
    </rPh>
    <rPh sb="75" eb="77">
      <t>カンロ</t>
    </rPh>
    <rPh sb="77" eb="79">
      <t>コウシン</t>
    </rPh>
    <rPh sb="80" eb="83">
      <t>ダイキボ</t>
    </rPh>
    <rPh sb="84" eb="86">
      <t>スイシン</t>
    </rPh>
    <rPh sb="88" eb="90">
      <t>ジカン</t>
    </rPh>
    <rPh sb="91" eb="92">
      <t>ヨウ</t>
    </rPh>
    <rPh sb="97" eb="99">
      <t>ソウテイ</t>
    </rPh>
    <rPh sb="104" eb="106">
      <t>コウエイ</t>
    </rPh>
    <rPh sb="106" eb="108">
      <t>キギョウ</t>
    </rPh>
    <rPh sb="108" eb="110">
      <t>カイケイ</t>
    </rPh>
    <rPh sb="110" eb="112">
      <t>イコウ</t>
    </rPh>
    <rPh sb="115" eb="118">
      <t>ジョウスイドウ</t>
    </rPh>
    <rPh sb="118" eb="120">
      <t>ジギョウ</t>
    </rPh>
    <rPh sb="122" eb="124">
      <t>ケイエイ</t>
    </rPh>
    <rPh sb="124" eb="126">
      <t>ヘンコウ</t>
    </rPh>
    <rPh sb="127" eb="128">
      <t>アワ</t>
    </rPh>
    <rPh sb="130" eb="132">
      <t>コッコ</t>
    </rPh>
    <rPh sb="132" eb="134">
      <t>ホジョ</t>
    </rPh>
    <rPh sb="140" eb="143">
      <t>ケイカクテキ</t>
    </rPh>
    <rPh sb="145" eb="148">
      <t>ケイゾクテキ</t>
    </rPh>
    <rPh sb="149" eb="151">
      <t>ジギョウ</t>
    </rPh>
    <rPh sb="151" eb="153">
      <t>ジッシ</t>
    </rPh>
    <rPh sb="154" eb="156">
      <t>ケントウ</t>
    </rPh>
    <phoneticPr fontId="4"/>
  </si>
  <si>
    <t>公営企業会計移行業務を進めていく中で、上水道事業としての経営を念頭におき、水道料金の見直しや施設更新計画を検討し、健全かつ効率的な事業経営を目指したい。</t>
    <rPh sb="0" eb="2">
      <t>コウエイ</t>
    </rPh>
    <rPh sb="2" eb="4">
      <t>キギョウ</t>
    </rPh>
    <rPh sb="4" eb="6">
      <t>カイケイ</t>
    </rPh>
    <rPh sb="6" eb="8">
      <t>イコウ</t>
    </rPh>
    <rPh sb="8" eb="10">
      <t>ギョウム</t>
    </rPh>
    <rPh sb="11" eb="12">
      <t>スス</t>
    </rPh>
    <rPh sb="16" eb="17">
      <t>ナカ</t>
    </rPh>
    <rPh sb="19" eb="22">
      <t>ジョウスイドウ</t>
    </rPh>
    <rPh sb="22" eb="24">
      <t>ジギョウ</t>
    </rPh>
    <rPh sb="28" eb="30">
      <t>ケイエイ</t>
    </rPh>
    <rPh sb="31" eb="33">
      <t>ネントウ</t>
    </rPh>
    <rPh sb="37" eb="39">
      <t>スイドウ</t>
    </rPh>
    <rPh sb="39" eb="41">
      <t>リョウキン</t>
    </rPh>
    <rPh sb="42" eb="44">
      <t>ミナオ</t>
    </rPh>
    <rPh sb="46" eb="48">
      <t>シセツ</t>
    </rPh>
    <rPh sb="48" eb="50">
      <t>コウシン</t>
    </rPh>
    <rPh sb="50" eb="52">
      <t>ケイカク</t>
    </rPh>
    <rPh sb="53" eb="55">
      <t>ケントウ</t>
    </rPh>
    <rPh sb="57" eb="59">
      <t>ケンゼン</t>
    </rPh>
    <rPh sb="61" eb="64">
      <t>コウリツテキ</t>
    </rPh>
    <rPh sb="65" eb="67">
      <t>ジギョウ</t>
    </rPh>
    <rPh sb="67" eb="69">
      <t>ケイエイ</t>
    </rPh>
    <rPh sb="70" eb="7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</si>
</sst>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0.09</c:v>
                </c:pt>
                <c:pt idx="1">
                  <c:v>2.4300000000000002</c:v>
                </c:pt>
                <c:pt idx="2">
                  <c:v>2.19</c:v>
                </c:pt>
                <c:pt idx="3">
                  <c:v>1.52</c:v>
                </c:pt>
                <c:pt idx="4">
                  <c:v>0.7</c:v>
                </c:pt>
              </c:numCache>
            </c:numRef>
          </c:val>
          <c:extLst>
            <c:ext xmlns:c16="http://schemas.microsoft.com/office/drawing/2014/chart" uri="{C3380CC4-5D6E-409C-BE32-E72D297353CC}">
              <c16:uniqueId val="{00000000-50DB-4602-A253-803760292A7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0.56000000000000005</c:v>
                </c:pt>
                <c:pt idx="2">
                  <c:v>0.31</c:v>
                </c:pt>
                <c:pt idx="3">
                  <c:v>0.42</c:v>
                </c:pt>
                <c:pt idx="4">
                  <c:v>0.3</c:v>
                </c:pt>
              </c:numCache>
            </c:numRef>
          </c:val>
          <c:smooth val="0"/>
          <c:extLst>
            <c:ext xmlns:c16="http://schemas.microsoft.com/office/drawing/2014/chart" uri="{C3380CC4-5D6E-409C-BE32-E72D297353CC}">
              <c16:uniqueId val="{00000001-50DB-4602-A253-803760292A7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59.63</c:v>
                </c:pt>
                <c:pt idx="1">
                  <c:v>57.34</c:v>
                </c:pt>
                <c:pt idx="2">
                  <c:v>55.87</c:v>
                </c:pt>
                <c:pt idx="3">
                  <c:v>52.87</c:v>
                </c:pt>
                <c:pt idx="4">
                  <c:v>58.89</c:v>
                </c:pt>
              </c:numCache>
            </c:numRef>
          </c:val>
          <c:extLst>
            <c:ext xmlns:c16="http://schemas.microsoft.com/office/drawing/2014/chart" uri="{C3380CC4-5D6E-409C-BE32-E72D297353CC}">
              <c16:uniqueId val="{00000000-FD27-4BF8-AA5C-1E1AB61709F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61.79</c:v>
                </c:pt>
                <c:pt idx="2">
                  <c:v>59.59</c:v>
                </c:pt>
                <c:pt idx="3">
                  <c:v>58.56</c:v>
                </c:pt>
                <c:pt idx="4">
                  <c:v>62.63</c:v>
                </c:pt>
              </c:numCache>
            </c:numRef>
          </c:val>
          <c:smooth val="0"/>
          <c:extLst>
            <c:ext xmlns:c16="http://schemas.microsoft.com/office/drawing/2014/chart" uri="{C3380CC4-5D6E-409C-BE32-E72D297353CC}">
              <c16:uniqueId val="{00000001-FD27-4BF8-AA5C-1E1AB61709F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71.05</c:v>
                </c:pt>
                <c:pt idx="1">
                  <c:v>69.52</c:v>
                </c:pt>
                <c:pt idx="2">
                  <c:v>69.97</c:v>
                </c:pt>
                <c:pt idx="3">
                  <c:v>70.819999999999993</c:v>
                </c:pt>
                <c:pt idx="4">
                  <c:v>64.36</c:v>
                </c:pt>
              </c:numCache>
            </c:numRef>
          </c:val>
          <c:extLst>
            <c:ext xmlns:c16="http://schemas.microsoft.com/office/drawing/2014/chart" uri="{C3380CC4-5D6E-409C-BE32-E72D297353CC}">
              <c16:uniqueId val="{00000000-CD89-4014-A94B-047D3F4010B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74.64</c:v>
                </c:pt>
                <c:pt idx="1">
                  <c:v>74.98</c:v>
                </c:pt>
                <c:pt idx="2">
                  <c:v>74.19</c:v>
                </c:pt>
                <c:pt idx="3">
                  <c:v>73.680000000000007</c:v>
                </c:pt>
                <c:pt idx="4">
                  <c:v>78.209999999999994</c:v>
                </c:pt>
              </c:numCache>
            </c:numRef>
          </c:val>
          <c:smooth val="0"/>
          <c:extLst>
            <c:ext xmlns:c16="http://schemas.microsoft.com/office/drawing/2014/chart" uri="{C3380CC4-5D6E-409C-BE32-E72D297353CC}">
              <c16:uniqueId val="{00000001-CD89-4014-A94B-047D3F4010B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60.27</c:v>
                </c:pt>
                <c:pt idx="1">
                  <c:v>57.07</c:v>
                </c:pt>
                <c:pt idx="2">
                  <c:v>48.66</c:v>
                </c:pt>
                <c:pt idx="3">
                  <c:v>52.43</c:v>
                </c:pt>
                <c:pt idx="4">
                  <c:v>52.49</c:v>
                </c:pt>
              </c:numCache>
            </c:numRef>
          </c:val>
          <c:extLst>
            <c:ext xmlns:c16="http://schemas.microsoft.com/office/drawing/2014/chart" uri="{C3380CC4-5D6E-409C-BE32-E72D297353CC}">
              <c16:uniqueId val="{00000000-8640-46E1-AC9D-6E056F7CB71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77.66</c:v>
                </c:pt>
                <c:pt idx="1">
                  <c:v>74.03</c:v>
                </c:pt>
                <c:pt idx="2">
                  <c:v>73.2</c:v>
                </c:pt>
                <c:pt idx="3">
                  <c:v>73.42</c:v>
                </c:pt>
                <c:pt idx="4">
                  <c:v>78.27</c:v>
                </c:pt>
              </c:numCache>
            </c:numRef>
          </c:val>
          <c:smooth val="0"/>
          <c:extLst>
            <c:ext xmlns:c16="http://schemas.microsoft.com/office/drawing/2014/chart" uri="{C3380CC4-5D6E-409C-BE32-E72D297353CC}">
              <c16:uniqueId val="{00000001-8640-46E1-AC9D-6E056F7CB71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2-404B-BD9D-20E985CF34B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2-404B-BD9D-20E985CF34B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1-4439-B1D3-1169BB3B0F4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1-4439-B1D3-1169BB3B0F4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C8-4D82-95AB-D9843D967A6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C8-4D82-95AB-D9843D967A6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2A-45B3-A8FC-5EA355372E3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2A-45B3-A8FC-5EA355372E3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1470.83</c:v>
                </c:pt>
                <c:pt idx="1">
                  <c:v>1560.02</c:v>
                </c:pt>
                <c:pt idx="2">
                  <c:v>1601.74</c:v>
                </c:pt>
                <c:pt idx="3">
                  <c:v>1604.42</c:v>
                </c:pt>
                <c:pt idx="4">
                  <c:v>1493.71</c:v>
                </c:pt>
              </c:numCache>
            </c:numRef>
          </c:val>
          <c:extLst>
            <c:ext xmlns:c16="http://schemas.microsoft.com/office/drawing/2014/chart" uri="{C3380CC4-5D6E-409C-BE32-E72D297353CC}">
              <c16:uniqueId val="{00000000-0F90-4423-9087-E75E33656AC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1281.51</c:v>
                </c:pt>
                <c:pt idx="1">
                  <c:v>1068.53</c:v>
                </c:pt>
                <c:pt idx="2">
                  <c:v>995.48</c:v>
                </c:pt>
                <c:pt idx="3">
                  <c:v>982.31</c:v>
                </c:pt>
                <c:pt idx="4">
                  <c:v>748.1</c:v>
                </c:pt>
              </c:numCache>
            </c:numRef>
          </c:val>
          <c:smooth val="0"/>
          <c:extLst>
            <c:ext xmlns:c16="http://schemas.microsoft.com/office/drawing/2014/chart" uri="{C3380CC4-5D6E-409C-BE32-E72D297353CC}">
              <c16:uniqueId val="{00000001-0F90-4423-9087-E75E33656AC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47.51</c:v>
                </c:pt>
                <c:pt idx="1">
                  <c:v>44.72</c:v>
                </c:pt>
                <c:pt idx="2">
                  <c:v>36.68</c:v>
                </c:pt>
                <c:pt idx="3">
                  <c:v>39.11</c:v>
                </c:pt>
                <c:pt idx="4">
                  <c:v>42.13</c:v>
                </c:pt>
              </c:numCache>
            </c:numRef>
          </c:val>
          <c:extLst>
            <c:ext xmlns:c16="http://schemas.microsoft.com/office/drawing/2014/chart" uri="{C3380CC4-5D6E-409C-BE32-E72D297353CC}">
              <c16:uniqueId val="{00000000-D0EA-410A-A59D-AA778E78144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55.02</c:v>
                </c:pt>
                <c:pt idx="1">
                  <c:v>59.33</c:v>
                </c:pt>
                <c:pt idx="2">
                  <c:v>55.46</c:v>
                </c:pt>
                <c:pt idx="3">
                  <c:v>53.77</c:v>
                </c:pt>
                <c:pt idx="4">
                  <c:v>66.510000000000005</c:v>
                </c:pt>
              </c:numCache>
            </c:numRef>
          </c:val>
          <c:smooth val="0"/>
          <c:extLst>
            <c:ext xmlns:c16="http://schemas.microsoft.com/office/drawing/2014/chart" uri="{C3380CC4-5D6E-409C-BE32-E72D297353CC}">
              <c16:uniqueId val="{00000001-D0EA-410A-A59D-AA778E78144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297.85000000000002</c:v>
                </c:pt>
                <c:pt idx="1">
                  <c:v>316.76</c:v>
                </c:pt>
                <c:pt idx="2">
                  <c:v>377.95</c:v>
                </c:pt>
                <c:pt idx="3">
                  <c:v>364.57</c:v>
                </c:pt>
                <c:pt idx="4">
                  <c:v>345.59</c:v>
                </c:pt>
              </c:numCache>
            </c:numRef>
          </c:val>
          <c:extLst>
            <c:ext xmlns:c16="http://schemas.microsoft.com/office/drawing/2014/chart" uri="{C3380CC4-5D6E-409C-BE32-E72D297353CC}">
              <c16:uniqueId val="{00000000-1141-4E73-B927-EBB08ABEBF6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330.62</c:v>
                </c:pt>
                <c:pt idx="1">
                  <c:v>279.67</c:v>
                </c:pt>
                <c:pt idx="2">
                  <c:v>299.77999999999997</c:v>
                </c:pt>
                <c:pt idx="3">
                  <c:v>305.38</c:v>
                </c:pt>
                <c:pt idx="4">
                  <c:v>200.13</c:v>
                </c:pt>
              </c:numCache>
            </c:numRef>
          </c:val>
          <c:smooth val="0"/>
          <c:extLst>
            <c:ext xmlns:c16="http://schemas.microsoft.com/office/drawing/2014/chart" uri="{C3380CC4-5D6E-409C-BE32-E72D297353CC}">
              <c16:uniqueId val="{00000001-1141-4E73-B927-EBB08ABEBF6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A5" sqref="A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身延町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3" t="str">
        <f>データ!$M$6</f>
        <v>非設置</v>
      </c>
      <c r="AE8" s="73"/>
      <c r="AF8" s="73"/>
      <c r="AG8" s="73"/>
      <c r="AH8" s="73"/>
      <c r="AI8" s="73"/>
      <c r="AJ8" s="73"/>
      <c r="AK8" s="2"/>
      <c r="AL8" s="67">
        <f>データ!$R$6</f>
        <v>11054</v>
      </c>
      <c r="AM8" s="67"/>
      <c r="AN8" s="67"/>
      <c r="AO8" s="67"/>
      <c r="AP8" s="67"/>
      <c r="AQ8" s="67"/>
      <c r="AR8" s="67"/>
      <c r="AS8" s="67"/>
      <c r="AT8" s="66">
        <f>データ!$S$6</f>
        <v>301.98</v>
      </c>
      <c r="AU8" s="66"/>
      <c r="AV8" s="66"/>
      <c r="AW8" s="66"/>
      <c r="AX8" s="66"/>
      <c r="AY8" s="66"/>
      <c r="AZ8" s="66"/>
      <c r="BA8" s="66"/>
      <c r="BB8" s="66">
        <f>データ!$T$6</f>
        <v>36.61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2370</v>
      </c>
      <c r="X10" s="67"/>
      <c r="Y10" s="67"/>
      <c r="Z10" s="67"/>
      <c r="AA10" s="67"/>
      <c r="AB10" s="67"/>
      <c r="AC10" s="67"/>
      <c r="AD10" s="2"/>
      <c r="AE10" s="2"/>
      <c r="AF10" s="2"/>
      <c r="AG10" s="2"/>
      <c r="AH10" s="2"/>
      <c r="AI10" s="2"/>
      <c r="AJ10" s="2"/>
      <c r="AK10" s="2"/>
      <c r="AL10" s="67">
        <f>データ!$U$6</f>
        <v>10957</v>
      </c>
      <c r="AM10" s="67"/>
      <c r="AN10" s="67"/>
      <c r="AO10" s="67"/>
      <c r="AP10" s="67"/>
      <c r="AQ10" s="67"/>
      <c r="AR10" s="67"/>
      <c r="AS10" s="67"/>
      <c r="AT10" s="66">
        <f>データ!$V$6</f>
        <v>118.86</v>
      </c>
      <c r="AU10" s="66"/>
      <c r="AV10" s="66"/>
      <c r="AW10" s="66"/>
      <c r="AX10" s="66"/>
      <c r="AY10" s="66"/>
      <c r="AZ10" s="66"/>
      <c r="BA10" s="66"/>
      <c r="BB10" s="66">
        <f>データ!$W$6</f>
        <v>92.18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o6MXzxLmb9XlQ3IHOcaEdbLAcjOu6WUr8qN4ceN4gMlCR4TAM65fo+H1SM0GWccaQmvD8EdnadB+42wFNAWnLg==" saltValue="69yGnTtuBs3GTy7cIzKs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193658</v>
      </c>
      <c r="D6" s="34">
        <f t="shared" si="3"/>
        <v>47</v>
      </c>
      <c r="E6" s="34">
        <f t="shared" si="3"/>
        <v>1</v>
      </c>
      <c r="F6" s="34">
        <f t="shared" si="3"/>
        <v>0</v>
      </c>
      <c r="G6" s="34">
        <f t="shared" si="3"/>
        <v>0</v>
      </c>
      <c r="H6" s="34" t="str">
        <f t="shared" si="3"/>
        <v>山梨県　身延町</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100</v>
      </c>
      <c r="Q6" s="35">
        <f t="shared" si="3"/>
        <v>2370</v>
      </c>
      <c r="R6" s="35">
        <f t="shared" si="3"/>
        <v>11054</v>
      </c>
      <c r="S6" s="35">
        <f t="shared" si="3"/>
        <v>301.98</v>
      </c>
      <c r="T6" s="35">
        <f t="shared" si="3"/>
        <v>36.61</v>
      </c>
      <c r="U6" s="35">
        <f t="shared" si="3"/>
        <v>10957</v>
      </c>
      <c r="V6" s="35">
        <f t="shared" si="3"/>
        <v>118.86</v>
      </c>
      <c r="W6" s="35">
        <f t="shared" si="3"/>
        <v>92.18</v>
      </c>
      <c r="X6" s="36">
        <f>IF(X7="",NA(),X7)</f>
        <v>60.27</v>
      </c>
      <c r="Y6" s="36">
        <f t="shared" ref="Y6:AG6" si="4">IF(Y7="",NA(),Y7)</f>
        <v>57.07</v>
      </c>
      <c r="Z6" s="36">
        <f t="shared" si="4"/>
        <v>48.66</v>
      </c>
      <c r="AA6" s="36">
        <f t="shared" si="4"/>
        <v>52.43</v>
      </c>
      <c r="AB6" s="36">
        <f t="shared" si="4"/>
        <v>52.49</v>
      </c>
      <c r="AC6" s="36">
        <f t="shared" si="4"/>
        <v>77.66</v>
      </c>
      <c r="AD6" s="36">
        <f t="shared" si="4"/>
        <v>74.03</v>
      </c>
      <c r="AE6" s="36">
        <f t="shared" si="4"/>
        <v>73.2</v>
      </c>
      <c r="AF6" s="36">
        <f t="shared" si="4"/>
        <v>73.42</v>
      </c>
      <c r="AG6" s="36">
        <f t="shared" si="4"/>
        <v>78.27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1470.83</v>
      </c>
      <c r="BF6" s="36">
        <f t="shared" ref="BF6:BN6" si="7">IF(BF7="",NA(),BF7)</f>
        <v>1560.02</v>
      </c>
      <c r="BG6" s="36">
        <f t="shared" si="7"/>
        <v>1601.74</v>
      </c>
      <c r="BH6" s="36">
        <f t="shared" si="7"/>
        <v>1604.42</v>
      </c>
      <c r="BI6" s="36">
        <f t="shared" si="7"/>
        <v>1493.71</v>
      </c>
      <c r="BJ6" s="36">
        <f t="shared" si="7"/>
        <v>1281.51</v>
      </c>
      <c r="BK6" s="36">
        <f t="shared" si="7"/>
        <v>1068.53</v>
      </c>
      <c r="BL6" s="36">
        <f t="shared" si="7"/>
        <v>995.48</v>
      </c>
      <c r="BM6" s="36">
        <f t="shared" si="7"/>
        <v>982.31</v>
      </c>
      <c r="BN6" s="36">
        <f t="shared" si="7"/>
        <v>748.1</v>
      </c>
      <c r="BO6" s="35" t="str">
        <f>IF(BO7="","",IF(BO7="-","【-】","【"&amp;SUBSTITUTE(TEXT(BO7,"#,##0.00"),"-","△")&amp;"】"))</f>
        <v>【949.15】</v>
      </c>
      <c r="BP6" s="36">
        <f>IF(BP7="",NA(),BP7)</f>
        <v>47.51</v>
      </c>
      <c r="BQ6" s="36">
        <f t="shared" ref="BQ6:BY6" si="8">IF(BQ7="",NA(),BQ7)</f>
        <v>44.72</v>
      </c>
      <c r="BR6" s="36">
        <f t="shared" si="8"/>
        <v>36.68</v>
      </c>
      <c r="BS6" s="36">
        <f t="shared" si="8"/>
        <v>39.11</v>
      </c>
      <c r="BT6" s="36">
        <f t="shared" si="8"/>
        <v>42.13</v>
      </c>
      <c r="BU6" s="36">
        <f t="shared" si="8"/>
        <v>55.02</v>
      </c>
      <c r="BV6" s="36">
        <f t="shared" si="8"/>
        <v>59.33</v>
      </c>
      <c r="BW6" s="36">
        <f t="shared" si="8"/>
        <v>55.46</v>
      </c>
      <c r="BX6" s="36">
        <f t="shared" si="8"/>
        <v>53.77</v>
      </c>
      <c r="BY6" s="36">
        <f t="shared" si="8"/>
        <v>66.510000000000005</v>
      </c>
      <c r="BZ6" s="35" t="str">
        <f>IF(BZ7="","",IF(BZ7="-","【-】","【"&amp;SUBSTITUTE(TEXT(BZ7,"#,##0.00"),"-","△")&amp;"】"))</f>
        <v>【55.87】</v>
      </c>
      <c r="CA6" s="36">
        <f>IF(CA7="",NA(),CA7)</f>
        <v>297.85000000000002</v>
      </c>
      <c r="CB6" s="36">
        <f t="shared" ref="CB6:CJ6" si="9">IF(CB7="",NA(),CB7)</f>
        <v>316.76</v>
      </c>
      <c r="CC6" s="36">
        <f t="shared" si="9"/>
        <v>377.95</v>
      </c>
      <c r="CD6" s="36">
        <f t="shared" si="9"/>
        <v>364.57</v>
      </c>
      <c r="CE6" s="36">
        <f t="shared" si="9"/>
        <v>345.59</v>
      </c>
      <c r="CF6" s="36">
        <f t="shared" si="9"/>
        <v>330.62</v>
      </c>
      <c r="CG6" s="36">
        <f t="shared" si="9"/>
        <v>279.67</v>
      </c>
      <c r="CH6" s="36">
        <f t="shared" si="9"/>
        <v>299.77999999999997</v>
      </c>
      <c r="CI6" s="36">
        <f t="shared" si="9"/>
        <v>305.38</v>
      </c>
      <c r="CJ6" s="36">
        <f t="shared" si="9"/>
        <v>200.13</v>
      </c>
      <c r="CK6" s="35" t="str">
        <f>IF(CK7="","",IF(CK7="-","【-】","【"&amp;SUBSTITUTE(TEXT(CK7,"#,##0.00"),"-","△")&amp;"】"))</f>
        <v>【288.19】</v>
      </c>
      <c r="CL6" s="36">
        <f>IF(CL7="",NA(),CL7)</f>
        <v>59.63</v>
      </c>
      <c r="CM6" s="36">
        <f t="shared" ref="CM6:CU6" si="10">IF(CM7="",NA(),CM7)</f>
        <v>57.34</v>
      </c>
      <c r="CN6" s="36">
        <f t="shared" si="10"/>
        <v>55.87</v>
      </c>
      <c r="CO6" s="36">
        <f t="shared" si="10"/>
        <v>52.87</v>
      </c>
      <c r="CP6" s="36">
        <f t="shared" si="10"/>
        <v>58.89</v>
      </c>
      <c r="CQ6" s="36">
        <f t="shared" si="10"/>
        <v>59.59</v>
      </c>
      <c r="CR6" s="36">
        <f t="shared" si="10"/>
        <v>61.79</v>
      </c>
      <c r="CS6" s="36">
        <f t="shared" si="10"/>
        <v>59.59</v>
      </c>
      <c r="CT6" s="36">
        <f t="shared" si="10"/>
        <v>58.56</v>
      </c>
      <c r="CU6" s="36">
        <f t="shared" si="10"/>
        <v>62.63</v>
      </c>
      <c r="CV6" s="35" t="str">
        <f>IF(CV7="","",IF(CV7="-","【-】","【"&amp;SUBSTITUTE(TEXT(CV7,"#,##0.00"),"-","△")&amp;"】"))</f>
        <v>【56.31】</v>
      </c>
      <c r="CW6" s="36">
        <f>IF(CW7="",NA(),CW7)</f>
        <v>71.05</v>
      </c>
      <c r="CX6" s="36">
        <f t="shared" ref="CX6:DF6" si="11">IF(CX7="",NA(),CX7)</f>
        <v>69.52</v>
      </c>
      <c r="CY6" s="36">
        <f t="shared" si="11"/>
        <v>69.97</v>
      </c>
      <c r="CZ6" s="36">
        <f t="shared" si="11"/>
        <v>70.819999999999993</v>
      </c>
      <c r="DA6" s="36">
        <f t="shared" si="11"/>
        <v>64.36</v>
      </c>
      <c r="DB6" s="36">
        <f t="shared" si="11"/>
        <v>74.64</v>
      </c>
      <c r="DC6" s="36">
        <f t="shared" si="11"/>
        <v>74.98</v>
      </c>
      <c r="DD6" s="36">
        <f t="shared" si="11"/>
        <v>74.19</v>
      </c>
      <c r="DE6" s="36">
        <f t="shared" si="11"/>
        <v>73.680000000000007</v>
      </c>
      <c r="DF6" s="36">
        <f t="shared" si="11"/>
        <v>78.209999999999994</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0.09</v>
      </c>
      <c r="EE6" s="36">
        <f t="shared" ref="EE6:EM6" si="14">IF(EE7="",NA(),EE7)</f>
        <v>2.4300000000000002</v>
      </c>
      <c r="EF6" s="36">
        <f t="shared" si="14"/>
        <v>2.19</v>
      </c>
      <c r="EG6" s="36">
        <f t="shared" si="14"/>
        <v>1.52</v>
      </c>
      <c r="EH6" s="36">
        <f t="shared" si="14"/>
        <v>0.7</v>
      </c>
      <c r="EI6" s="36">
        <f t="shared" si="14"/>
        <v>0.43</v>
      </c>
      <c r="EJ6" s="36">
        <f t="shared" si="14"/>
        <v>0.56000000000000005</v>
      </c>
      <c r="EK6" s="36">
        <f t="shared" si="14"/>
        <v>0.31</v>
      </c>
      <c r="EL6" s="36">
        <f t="shared" si="14"/>
        <v>0.42</v>
      </c>
      <c r="EM6" s="36">
        <f t="shared" si="14"/>
        <v>0.3</v>
      </c>
      <c r="EN6" s="35" t="str">
        <f>IF(EN7="","",IF(EN7="-","【-】","【"&amp;SUBSTITUTE(TEXT(EN7,"#,##0.00"),"-","△")&amp;"】"))</f>
        <v>【0.80】</v>
      </c>
    </row>
    <row r="7" spans="1:144" s="37" customFormat="1" x14ac:dyDescent="0.15">
      <c r="A7" s="29"/>
      <c r="B7" s="38">
        <v>2020</v>
      </c>
      <c r="C7" s="38">
        <v>193658</v>
      </c>
      <c r="D7" s="38">
        <v>47</v>
      </c>
      <c r="E7" s="38">
        <v>1</v>
      </c>
      <c r="F7" s="38">
        <v>0</v>
      </c>
      <c r="G7" s="38">
        <v>0</v>
      </c>
      <c r="H7" s="38" t="s">
        <v>96</v>
      </c>
      <c r="I7" s="38" t="s">
        <v>97</v>
      </c>
      <c r="J7" s="38" t="s">
        <v>98</v>
      </c>
      <c r="K7" s="38" t="s">
        <v>99</v>
      </c>
      <c r="L7" s="38" t="s">
        <v>100</v>
      </c>
      <c r="M7" s="38" t="s">
        <v>101</v>
      </c>
      <c r="N7" s="39" t="s">
        <v>102</v>
      </c>
      <c r="O7" s="39" t="s">
        <v>103</v>
      </c>
      <c r="P7" s="39">
        <v>100</v>
      </c>
      <c r="Q7" s="39">
        <v>2370</v>
      </c>
      <c r="R7" s="39">
        <v>11054</v>
      </c>
      <c r="S7" s="39">
        <v>301.98</v>
      </c>
      <c r="T7" s="39">
        <v>36.61</v>
      </c>
      <c r="U7" s="39">
        <v>10957</v>
      </c>
      <c r="V7" s="39">
        <v>118.86</v>
      </c>
      <c r="W7" s="39">
        <v>92.18</v>
      </c>
      <c r="X7" s="39">
        <v>60.27</v>
      </c>
      <c r="Y7" s="39">
        <v>57.07</v>
      </c>
      <c r="Z7" s="39">
        <v>48.66</v>
      </c>
      <c r="AA7" s="39">
        <v>52.43</v>
      </c>
      <c r="AB7" s="39">
        <v>52.49</v>
      </c>
      <c r="AC7" s="39">
        <v>77.66</v>
      </c>
      <c r="AD7" s="39">
        <v>74.03</v>
      </c>
      <c r="AE7" s="39">
        <v>73.2</v>
      </c>
      <c r="AF7" s="39">
        <v>73.42</v>
      </c>
      <c r="AG7" s="39">
        <v>78.27</v>
      </c>
      <c r="AH7" s="39">
        <v>78.36</v>
      </c>
      <c r="AI7" s="39"/>
      <c r="AJ7" s="39"/>
      <c r="AK7" s="39"/>
      <c r="AL7" s="39"/>
      <c r="AM7" s="39"/>
      <c r="AN7" s="39"/>
      <c r="AO7" s="39"/>
      <c r="AP7" s="39"/>
      <c r="AQ7" s="39"/>
      <c r="AR7" s="39"/>
      <c r="AS7" s="39"/>
      <c r="AT7" s="39"/>
      <c r="AU7" s="39"/>
      <c r="AV7" s="39"/>
      <c r="AW7" s="39"/>
      <c r="AX7" s="39"/>
      <c r="AY7" s="39"/>
      <c r="AZ7" s="39"/>
      <c r="BA7" s="39"/>
      <c r="BB7" s="39"/>
      <c r="BC7" s="39"/>
      <c r="BD7" s="39"/>
      <c r="BE7" s="39">
        <v>1470.83</v>
      </c>
      <c r="BF7" s="39">
        <v>1560.02</v>
      </c>
      <c r="BG7" s="39">
        <v>1601.74</v>
      </c>
      <c r="BH7" s="39">
        <v>1604.42</v>
      </c>
      <c r="BI7" s="39">
        <v>1493.71</v>
      </c>
      <c r="BJ7" s="39">
        <v>1281.51</v>
      </c>
      <c r="BK7" s="39">
        <v>1068.53</v>
      </c>
      <c r="BL7" s="39">
        <v>995.48</v>
      </c>
      <c r="BM7" s="39">
        <v>982.31</v>
      </c>
      <c r="BN7" s="39">
        <v>748.1</v>
      </c>
      <c r="BO7" s="39">
        <v>949.15</v>
      </c>
      <c r="BP7" s="39">
        <v>47.51</v>
      </c>
      <c r="BQ7" s="39">
        <v>44.72</v>
      </c>
      <c r="BR7" s="39">
        <v>36.68</v>
      </c>
      <c r="BS7" s="39">
        <v>39.11</v>
      </c>
      <c r="BT7" s="39">
        <v>42.13</v>
      </c>
      <c r="BU7" s="39">
        <v>55.02</v>
      </c>
      <c r="BV7" s="39">
        <v>59.33</v>
      </c>
      <c r="BW7" s="39">
        <v>55.46</v>
      </c>
      <c r="BX7" s="39">
        <v>53.77</v>
      </c>
      <c r="BY7" s="39">
        <v>66.510000000000005</v>
      </c>
      <c r="BZ7" s="39">
        <v>55.87</v>
      </c>
      <c r="CA7" s="39">
        <v>297.85000000000002</v>
      </c>
      <c r="CB7" s="39">
        <v>316.76</v>
      </c>
      <c r="CC7" s="39">
        <v>377.95</v>
      </c>
      <c r="CD7" s="39">
        <v>364.57</v>
      </c>
      <c r="CE7" s="39">
        <v>345.59</v>
      </c>
      <c r="CF7" s="39">
        <v>330.62</v>
      </c>
      <c r="CG7" s="39">
        <v>279.67</v>
      </c>
      <c r="CH7" s="39">
        <v>299.77999999999997</v>
      </c>
      <c r="CI7" s="39">
        <v>305.38</v>
      </c>
      <c r="CJ7" s="39">
        <v>200.13</v>
      </c>
      <c r="CK7" s="39">
        <v>288.19</v>
      </c>
      <c r="CL7" s="39">
        <v>59.63</v>
      </c>
      <c r="CM7" s="39">
        <v>57.34</v>
      </c>
      <c r="CN7" s="39">
        <v>55.87</v>
      </c>
      <c r="CO7" s="39">
        <v>52.87</v>
      </c>
      <c r="CP7" s="39">
        <v>58.89</v>
      </c>
      <c r="CQ7" s="39">
        <v>59.59</v>
      </c>
      <c r="CR7" s="39">
        <v>61.79</v>
      </c>
      <c r="CS7" s="39">
        <v>59.59</v>
      </c>
      <c r="CT7" s="39">
        <v>58.56</v>
      </c>
      <c r="CU7" s="39">
        <v>62.63</v>
      </c>
      <c r="CV7" s="39">
        <v>56.31</v>
      </c>
      <c r="CW7" s="39">
        <v>71.05</v>
      </c>
      <c r="CX7" s="39">
        <v>69.52</v>
      </c>
      <c r="CY7" s="39">
        <v>69.97</v>
      </c>
      <c r="CZ7" s="39">
        <v>70.819999999999993</v>
      </c>
      <c r="DA7" s="39">
        <v>64.36</v>
      </c>
      <c r="DB7" s="39">
        <v>74.64</v>
      </c>
      <c r="DC7" s="39">
        <v>74.98</v>
      </c>
      <c r="DD7" s="39">
        <v>74.19</v>
      </c>
      <c r="DE7" s="39">
        <v>73.680000000000007</v>
      </c>
      <c r="DF7" s="39">
        <v>78.209999999999994</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0.09</v>
      </c>
      <c r="EE7" s="39">
        <v>2.4300000000000002</v>
      </c>
      <c r="EF7" s="39">
        <v>2.19</v>
      </c>
      <c r="EG7" s="39">
        <v>1.52</v>
      </c>
      <c r="EH7" s="39">
        <v>0.7</v>
      </c>
      <c r="EI7" s="39">
        <v>0.43</v>
      </c>
      <c r="EJ7" s="39">
        <v>0.56000000000000005</v>
      </c>
      <c r="EK7" s="39">
        <v>0.31</v>
      </c>
      <c r="EL7" s="39">
        <v>0.42</v>
      </c>
      <c r="EM7" s="39">
        <v>0.3</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2022-01-11T04:39:39Z</cp:lastPrinted>
  <dcterms:created xsi:type="dcterms:W3CDTF">2021-12-03T07:03:05Z</dcterms:created>
  <dcterms:modified xsi:type="dcterms:W3CDTF">2022-02-21T05:16:53Z</dcterms:modified>
  <cp:category/>
</cp:coreProperties>
</file>