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YPCA218023a\Desktop\公営企業に係わる経営比較分析表（令和２年度）の分析等\【経営比較分析表】2020_193640_47_1718\"/>
    </mc:Choice>
  </mc:AlternateContent>
  <workbookProtection workbookAlgorithmName="SHA-512" workbookHashValue="nK3J3QEa3sWXnG4ow0qauoMWKg+2Cx4UeAHPgOPuwxAOVh1RIarmxtDoSR884ERNHqe1KEcwUiKCfwXld1p4Dg==" workbookSaltValue="tUcXjo5BRFBUwJAKPUucS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<sst xmlns="http://schemas.openxmlformats.org/spreadsheetml/2006/main" count="236" uniqueCount="120">
  <si>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</si>
  <si>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</si>
  <si>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</si>
  <si>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</si>
  <si>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</si>
  <si>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</si>
  <si>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</si>
  <si>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</si>
  <si>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</si>
  <si>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</si>
  <si>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</si>
  <si>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</si>
  <si>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</si>
  <si>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</si>
  <si>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</si>
  <si>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</si>
  <si>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</si>
  <si>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</si>
  <si>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</si>
  <si>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</si>
  <si>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</si>
  <si>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</si>
  <si>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</si>
  <si>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</si>
  <si>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</si>
  <si>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</si>
  <si>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</si>
  <si>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</si>
  <si>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</si>
  <si>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</si>
  <si>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</si>
  <si>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</si>
  <si>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</si>
  <si>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</si>
  <si>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</si>
  <si>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</si>
  <si>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</si>
  <si>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</si>
  <si>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</si>
  <si>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</si>
  <si>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</si>
  <si>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</si>
  <si>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</si>
  <si>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</si>
  <si>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</si>
  <si>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</si>
  <si>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</si>
  <si>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</si>
  <si>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</si>
  <si>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</si>
  <si>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</si>
  <si>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</si>
  <si>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</si>
  <si>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</si>
  <si>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</si>
  <si>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</si>
  <si>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</si>
  <si>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</si>
  <si>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</si>
  <si>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</si>
  <si>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</si>
  <si>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</si>
  <si>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</si>
  <si>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</si>
  <si>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</si>
  <si>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</si>
  <si>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</si>
  <si>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</si>
  <si>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</si>
  <si>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</si>
  <si>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</si>
  <si>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</si>
  <si>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</si>
  <si>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</si>
  <si>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</si>
  <si>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</si>
  <si>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</si>
  <si>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</si>
  <si>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</si>
  <si>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</si>
  <si>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</si>
  <si>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</si>
  <si>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</si>
  <si>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</si>
  <si>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</si>
  <si>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</si>
  <si>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</si>
  <si>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</si>
  <si>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</si>
  <si>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</si>
  <si>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</si>
  <si>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</si>
  <si>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</si>
  <si>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</si>
  <si>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</si>
  <si>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</si>
  <si>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</si>
  <si>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</si>
  <si>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</si>
  <si>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</si>
  <si>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</si>
  <si>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</si>
  <si>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</si>
  <si>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</si>
  <si>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</si>
  <si>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</si>
  <si>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</si>
  <si>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</si>
  <si>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</si>
  <si>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</si>
  <si>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</si>
  <si>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</si>
  <si>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</si>
  <si>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</si>
  <si>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</si>
  <si>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</si>
  <si>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</si>
  <si>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使用している人口は年々減少傾向である。将来的に使用料収入は見込めない。施設利用率については、施設の利用状況から見て適正であると言える。水洗化率については高水準を保っている。
本施設は小規模であり、使用している人口も少ないため効率的に経営できるよう努力している。</t>
    <rPh sb="0" eb="2">
      <t>シヨウ</t>
    </rPh>
    <rPh sb="6" eb="8">
      <t>ジンコウ</t>
    </rPh>
    <rPh sb="9" eb="15">
      <t>ネンネンゲンショウケイコウ</t>
    </rPh>
    <rPh sb="19" eb="22">
      <t>ショウライテキ</t>
    </rPh>
    <rPh sb="23" eb="25">
      <t>シヨウ</t>
    </rPh>
    <rPh sb="25" eb="26">
      <t>リョウ</t>
    </rPh>
    <rPh sb="26" eb="28">
      <t>シュウニュウ</t>
    </rPh>
    <rPh sb="29" eb="31">
      <t>ミコ</t>
    </rPh>
    <rPh sb="35" eb="37">
      <t>シセツ</t>
    </rPh>
    <rPh sb="37" eb="40">
      <t>リヨウリツ</t>
    </rPh>
    <rPh sb="46" eb="48">
      <t>シセツ</t>
    </rPh>
    <rPh sb="49" eb="51">
      <t>リヨウ</t>
    </rPh>
    <rPh sb="51" eb="53">
      <t>ジョウキョウ</t>
    </rPh>
    <rPh sb="55" eb="56">
      <t>ミ</t>
    </rPh>
    <rPh sb="57" eb="59">
      <t>テキセイ</t>
    </rPh>
    <rPh sb="63" eb="64">
      <t>イ</t>
    </rPh>
    <rPh sb="67" eb="70">
      <t>スイセンカ</t>
    </rPh>
    <rPh sb="70" eb="71">
      <t>リツ</t>
    </rPh>
    <rPh sb="76" eb="79">
      <t>コウスイジュン</t>
    </rPh>
    <rPh sb="80" eb="81">
      <t>タモ</t>
    </rPh>
    <rPh sb="87" eb="88">
      <t>ホン</t>
    </rPh>
    <rPh sb="88" eb="90">
      <t>シセツ</t>
    </rPh>
    <rPh sb="91" eb="94">
      <t>ショウキボ</t>
    </rPh>
    <rPh sb="98" eb="100">
      <t>シヨウ</t>
    </rPh>
    <rPh sb="104" eb="106">
      <t>ジンコウ</t>
    </rPh>
    <rPh sb="107" eb="108">
      <t>スク</t>
    </rPh>
    <rPh sb="112" eb="115">
      <t>コウリツテキ</t>
    </rPh>
    <rPh sb="116" eb="118">
      <t>ケイエイ</t>
    </rPh>
    <rPh sb="123" eb="125">
      <t>ドリョク</t>
    </rPh>
    <phoneticPr fontId="4"/>
  </si>
  <si>
    <t>整備後２５年以上が経過し、老朽化が進みつつあるため、令和４年度の起債償還終了後に施設の廃止に向けて検討を進めていく。</t>
    <rPh sb="0" eb="2">
      <t>セイビ</t>
    </rPh>
    <rPh sb="2" eb="3">
      <t>ゴ</t>
    </rPh>
    <rPh sb="5" eb="6">
      <t>ネン</t>
    </rPh>
    <rPh sb="6" eb="8">
      <t>イジョウ</t>
    </rPh>
    <rPh sb="9" eb="11">
      <t>ケイカ</t>
    </rPh>
    <rPh sb="13" eb="16">
      <t>ロウキュウカ</t>
    </rPh>
    <rPh sb="17" eb="18">
      <t>スス</t>
    </rPh>
    <rPh sb="26" eb="28">
      <t>レイワ</t>
    </rPh>
    <rPh sb="29" eb="30">
      <t>ネン</t>
    </rPh>
    <rPh sb="30" eb="31">
      <t>ド</t>
    </rPh>
    <rPh sb="32" eb="34">
      <t>キサイ</t>
    </rPh>
    <rPh sb="34" eb="36">
      <t>ショウカン</t>
    </rPh>
    <rPh sb="36" eb="38">
      <t>シュウリョウ</t>
    </rPh>
    <rPh sb="38" eb="39">
      <t>ゴ</t>
    </rPh>
    <rPh sb="40" eb="42">
      <t>シセツ</t>
    </rPh>
    <rPh sb="43" eb="45">
      <t>ハイシ</t>
    </rPh>
    <rPh sb="46" eb="47">
      <t>ム</t>
    </rPh>
    <rPh sb="49" eb="51">
      <t>ケントウ</t>
    </rPh>
    <rPh sb="52" eb="53">
      <t>スス</t>
    </rPh>
    <phoneticPr fontId="4"/>
  </si>
  <si>
    <t>小規模な施設であり、使用している人口も少ないため、効率的に経営できるよう努力している。
効率的に運営、改修できるように進めている。</t>
    <rPh sb="0" eb="3">
      <t>ショウキボ</t>
    </rPh>
    <rPh sb="4" eb="6">
      <t>シセツ</t>
    </rPh>
    <rPh sb="10" eb="12">
      <t>シヨウ</t>
    </rPh>
    <rPh sb="16" eb="18">
      <t>ジンコウ</t>
    </rPh>
    <rPh sb="19" eb="20">
      <t>スク</t>
    </rPh>
    <rPh sb="25" eb="28">
      <t>コウリツテキ</t>
    </rPh>
    <rPh sb="29" eb="31">
      <t>ケイエイ</t>
    </rPh>
    <rPh sb="36" eb="38">
      <t>ドリョク</t>
    </rPh>
    <rPh sb="44" eb="47">
      <t>コウリツテキ</t>
    </rPh>
    <rPh sb="48" eb="50">
      <t>ウンエイ</t>
    </rPh>
    <rPh sb="51" eb="53">
      <t>カイシュウ</t>
    </rPh>
    <rPh sb="59" eb="6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</si>
</sst>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4F-4C15-8D68-E30607770082}"/>
            </c:ext>
          </c:extLst>
        </c:ser>
        <c:dLbls>
          <c:showLegendKey val="0"/>
          <c:showVal val="0"/>
          <c:showCatName val="0"/>
          <c:showSerName val="0"/>
          <c:showPercent val="0"/>
          <c:showBubbleSize val="0"/>
        </c:dLbls>
        <c:gapWidth val="150"/>
        <c:axId val="330421376"/>
        <c:axId val="33042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6D4F-4C15-8D68-E30607770082}"/>
            </c:ext>
          </c:extLst>
        </c:ser>
        <c:dLbls>
          <c:showLegendKey val="0"/>
          <c:showVal val="0"/>
          <c:showCatName val="0"/>
          <c:showSerName val="0"/>
          <c:showPercent val="0"/>
          <c:showBubbleSize val="0"/>
        </c:dLbls>
        <c:marker val="1"/>
        <c:smooth val="0"/>
        <c:axId val="330421376"/>
        <c:axId val="330424936"/>
      </c:lineChart>
      <c:dateAx>
        <c:axId val="330421376"/>
        <c:scaling>
          <c:orientation val="minMax"/>
        </c:scaling>
        <c:delete val="1"/>
        <c:axPos val="b"/>
        <c:numFmt formatCode="&quot;H&quot;yy" sourceLinked="1"/>
        <c:majorTickMark val="none"/>
        <c:minorTickMark val="none"/>
        <c:tickLblPos val="none"/>
        <c:crossAx val="330424936"/>
        <c:crosses val="autoZero"/>
        <c:auto val="1"/>
        <c:lblOffset val="100"/>
        <c:baseTimeUnit val="years"/>
      </c:dateAx>
      <c:valAx>
        <c:axId val="33042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97.56</c:v>
                </c:pt>
                <c:pt idx="1">
                  <c:v>97.56</c:v>
                </c:pt>
                <c:pt idx="2">
                  <c:v>129.27000000000001</c:v>
                </c:pt>
                <c:pt idx="3">
                  <c:v>114.63</c:v>
                </c:pt>
                <c:pt idx="4">
                  <c:v>100</c:v>
                </c:pt>
              </c:numCache>
            </c:numRef>
          </c:val>
          <c:extLst xmlns:c16r2="http://schemas.microsoft.com/office/drawing/2015/06/chart">
            <c:ext xmlns:c16="http://schemas.microsoft.com/office/drawing/2014/chart" uri="{C3380CC4-5D6E-409C-BE32-E72D297353CC}">
              <c16:uniqueId val="{00000000-931C-4437-A124-FB0088DD9D04}"/>
            </c:ext>
          </c:extLst>
        </c:ser>
        <c:dLbls>
          <c:showLegendKey val="0"/>
          <c:showVal val="0"/>
          <c:showCatName val="0"/>
          <c:showSerName val="0"/>
          <c:showPercent val="0"/>
          <c:showBubbleSize val="0"/>
        </c:dLbls>
        <c:gapWidth val="150"/>
        <c:axId val="331576472"/>
        <c:axId val="33157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931C-4437-A124-FB0088DD9D04}"/>
            </c:ext>
          </c:extLst>
        </c:ser>
        <c:dLbls>
          <c:showLegendKey val="0"/>
          <c:showVal val="0"/>
          <c:showCatName val="0"/>
          <c:showSerName val="0"/>
          <c:showPercent val="0"/>
          <c:showBubbleSize val="0"/>
        </c:dLbls>
        <c:marker val="1"/>
        <c:smooth val="0"/>
        <c:axId val="331576472"/>
        <c:axId val="331570592"/>
      </c:lineChart>
      <c:dateAx>
        <c:axId val="331576472"/>
        <c:scaling>
          <c:orientation val="minMax"/>
        </c:scaling>
        <c:delete val="1"/>
        <c:axPos val="b"/>
        <c:numFmt formatCode="&quot;H&quot;yy" sourceLinked="1"/>
        <c:majorTickMark val="none"/>
        <c:minorTickMark val="none"/>
        <c:tickLblPos val="none"/>
        <c:crossAx val="331570592"/>
        <c:crosses val="autoZero"/>
        <c:auto val="1"/>
        <c:lblOffset val="100"/>
        <c:baseTimeUnit val="years"/>
      </c:dateAx>
      <c:valAx>
        <c:axId val="3315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7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95.08</c:v>
                </c:pt>
                <c:pt idx="1">
                  <c:v>96.55</c:v>
                </c:pt>
                <c:pt idx="2">
                  <c:v>96.49</c:v>
                </c:pt>
                <c:pt idx="3">
                  <c:v>94.55</c:v>
                </c:pt>
                <c:pt idx="4">
                  <c:v>94.55</c:v>
                </c:pt>
              </c:numCache>
            </c:numRef>
          </c:val>
          <c:extLst xmlns:c16r2="http://schemas.microsoft.com/office/drawing/2015/06/chart">
            <c:ext xmlns:c16="http://schemas.microsoft.com/office/drawing/2014/chart" uri="{C3380CC4-5D6E-409C-BE32-E72D297353CC}">
              <c16:uniqueId val="{00000000-85DC-4B7B-BB5B-BC2F0A2FD1DF}"/>
            </c:ext>
          </c:extLst>
        </c:ser>
        <c:dLbls>
          <c:showLegendKey val="0"/>
          <c:showVal val="0"/>
          <c:showCatName val="0"/>
          <c:showSerName val="0"/>
          <c:showPercent val="0"/>
          <c:showBubbleSize val="0"/>
        </c:dLbls>
        <c:gapWidth val="150"/>
        <c:axId val="331569416"/>
        <c:axId val="3315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85DC-4B7B-BB5B-BC2F0A2FD1DF}"/>
            </c:ext>
          </c:extLst>
        </c:ser>
        <c:dLbls>
          <c:showLegendKey val="0"/>
          <c:showVal val="0"/>
          <c:showCatName val="0"/>
          <c:showSerName val="0"/>
          <c:showPercent val="0"/>
          <c:showBubbleSize val="0"/>
        </c:dLbls>
        <c:marker val="1"/>
        <c:smooth val="0"/>
        <c:axId val="331569416"/>
        <c:axId val="331572160"/>
      </c:lineChart>
      <c:dateAx>
        <c:axId val="331569416"/>
        <c:scaling>
          <c:orientation val="minMax"/>
        </c:scaling>
        <c:delete val="1"/>
        <c:axPos val="b"/>
        <c:numFmt formatCode="&quot;H&quot;yy" sourceLinked="1"/>
        <c:majorTickMark val="none"/>
        <c:minorTickMark val="none"/>
        <c:tickLblPos val="none"/>
        <c:crossAx val="331572160"/>
        <c:crosses val="autoZero"/>
        <c:auto val="1"/>
        <c:lblOffset val="100"/>
        <c:baseTimeUnit val="years"/>
      </c:dateAx>
      <c:valAx>
        <c:axId val="3315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6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85</c:v>
                </c:pt>
                <c:pt idx="1">
                  <c:v>108.45</c:v>
                </c:pt>
                <c:pt idx="2">
                  <c:v>82.72</c:v>
                </c:pt>
                <c:pt idx="3">
                  <c:v>105.19</c:v>
                </c:pt>
                <c:pt idx="4">
                  <c:v>92.47</c:v>
                </c:pt>
              </c:numCache>
            </c:numRef>
          </c:val>
          <c:extLst xmlns:c16r2="http://schemas.microsoft.com/office/drawing/2015/06/chart">
            <c:ext xmlns:c16="http://schemas.microsoft.com/office/drawing/2014/chart" uri="{C3380CC4-5D6E-409C-BE32-E72D297353CC}">
              <c16:uniqueId val="{00000000-DD38-46AB-9114-0B8981FE337F}"/>
            </c:ext>
          </c:extLst>
        </c:ser>
        <c:dLbls>
          <c:showLegendKey val="0"/>
          <c:showVal val="0"/>
          <c:showCatName val="0"/>
          <c:showSerName val="0"/>
          <c:showPercent val="0"/>
          <c:showBubbleSize val="0"/>
        </c:dLbls>
        <c:gapWidth val="150"/>
        <c:axId val="330424544"/>
        <c:axId val="33042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38-46AB-9114-0B8981FE337F}"/>
            </c:ext>
          </c:extLst>
        </c:ser>
        <c:dLbls>
          <c:showLegendKey val="0"/>
          <c:showVal val="0"/>
          <c:showCatName val="0"/>
          <c:showSerName val="0"/>
          <c:showPercent val="0"/>
          <c:showBubbleSize val="0"/>
        </c:dLbls>
        <c:marker val="1"/>
        <c:smooth val="0"/>
        <c:axId val="330424544"/>
        <c:axId val="330425328"/>
      </c:lineChart>
      <c:dateAx>
        <c:axId val="330424544"/>
        <c:scaling>
          <c:orientation val="minMax"/>
        </c:scaling>
        <c:delete val="1"/>
        <c:axPos val="b"/>
        <c:numFmt formatCode="&quot;H&quot;yy" sourceLinked="1"/>
        <c:majorTickMark val="none"/>
        <c:minorTickMark val="none"/>
        <c:tickLblPos val="none"/>
        <c:crossAx val="330425328"/>
        <c:crosses val="autoZero"/>
        <c:auto val="1"/>
        <c:lblOffset val="100"/>
        <c:baseTimeUnit val="years"/>
      </c:dateAx>
      <c:valAx>
        <c:axId val="33042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A1-4D92-8D51-47EED8E87DE2}"/>
            </c:ext>
          </c:extLst>
        </c:ser>
        <c:dLbls>
          <c:showLegendKey val="0"/>
          <c:showVal val="0"/>
          <c:showCatName val="0"/>
          <c:showSerName val="0"/>
          <c:showPercent val="0"/>
          <c:showBubbleSize val="0"/>
        </c:dLbls>
        <c:gapWidth val="150"/>
        <c:axId val="330422584"/>
        <c:axId val="3304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A1-4D92-8D51-47EED8E87DE2}"/>
            </c:ext>
          </c:extLst>
        </c:ser>
        <c:dLbls>
          <c:showLegendKey val="0"/>
          <c:showVal val="0"/>
          <c:showCatName val="0"/>
          <c:showSerName val="0"/>
          <c:showPercent val="0"/>
          <c:showBubbleSize val="0"/>
        </c:dLbls>
        <c:marker val="1"/>
        <c:smooth val="0"/>
        <c:axId val="330422584"/>
        <c:axId val="330422976"/>
      </c:lineChart>
      <c:dateAx>
        <c:axId val="330422584"/>
        <c:scaling>
          <c:orientation val="minMax"/>
        </c:scaling>
        <c:delete val="1"/>
        <c:axPos val="b"/>
        <c:numFmt formatCode="&quot;H&quot;yy" sourceLinked="1"/>
        <c:majorTickMark val="none"/>
        <c:minorTickMark val="none"/>
        <c:tickLblPos val="none"/>
        <c:crossAx val="330422976"/>
        <c:crosses val="autoZero"/>
        <c:auto val="1"/>
        <c:lblOffset val="100"/>
        <c:baseTimeUnit val="years"/>
      </c:dateAx>
      <c:valAx>
        <c:axId val="3304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2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7A-4DF3-AADB-889A4D9D8EB6}"/>
            </c:ext>
          </c:extLst>
        </c:ser>
        <c:dLbls>
          <c:showLegendKey val="0"/>
          <c:showVal val="0"/>
          <c:showCatName val="0"/>
          <c:showSerName val="0"/>
          <c:showPercent val="0"/>
          <c:showBubbleSize val="0"/>
        </c:dLbls>
        <c:gapWidth val="150"/>
        <c:axId val="331712696"/>
        <c:axId val="33171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7A-4DF3-AADB-889A4D9D8EB6}"/>
            </c:ext>
          </c:extLst>
        </c:ser>
        <c:dLbls>
          <c:showLegendKey val="0"/>
          <c:showVal val="0"/>
          <c:showCatName val="0"/>
          <c:showSerName val="0"/>
          <c:showPercent val="0"/>
          <c:showBubbleSize val="0"/>
        </c:dLbls>
        <c:marker val="1"/>
        <c:smooth val="0"/>
        <c:axId val="331712696"/>
        <c:axId val="331711128"/>
      </c:lineChart>
      <c:dateAx>
        <c:axId val="331712696"/>
        <c:scaling>
          <c:orientation val="minMax"/>
        </c:scaling>
        <c:delete val="1"/>
        <c:axPos val="b"/>
        <c:numFmt formatCode="&quot;H&quot;yy" sourceLinked="1"/>
        <c:majorTickMark val="none"/>
        <c:minorTickMark val="none"/>
        <c:tickLblPos val="none"/>
        <c:crossAx val="331711128"/>
        <c:crosses val="autoZero"/>
        <c:auto val="1"/>
        <c:lblOffset val="100"/>
        <c:baseTimeUnit val="years"/>
      </c:dateAx>
      <c:valAx>
        <c:axId val="33171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71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62-4387-862D-220B1F036E23}"/>
            </c:ext>
          </c:extLst>
        </c:ser>
        <c:dLbls>
          <c:showLegendKey val="0"/>
          <c:showVal val="0"/>
          <c:showCatName val="0"/>
          <c:showSerName val="0"/>
          <c:showPercent val="0"/>
          <c:showBubbleSize val="0"/>
        </c:dLbls>
        <c:gapWidth val="150"/>
        <c:axId val="331711912"/>
        <c:axId val="3317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62-4387-862D-220B1F036E23}"/>
            </c:ext>
          </c:extLst>
        </c:ser>
        <c:dLbls>
          <c:showLegendKey val="0"/>
          <c:showVal val="0"/>
          <c:showCatName val="0"/>
          <c:showSerName val="0"/>
          <c:showPercent val="0"/>
          <c:showBubbleSize val="0"/>
        </c:dLbls>
        <c:marker val="1"/>
        <c:smooth val="0"/>
        <c:axId val="331711912"/>
        <c:axId val="331713088"/>
      </c:lineChart>
      <c:dateAx>
        <c:axId val="331711912"/>
        <c:scaling>
          <c:orientation val="minMax"/>
        </c:scaling>
        <c:delete val="1"/>
        <c:axPos val="b"/>
        <c:numFmt formatCode="&quot;H&quot;yy" sourceLinked="1"/>
        <c:majorTickMark val="none"/>
        <c:minorTickMark val="none"/>
        <c:tickLblPos val="none"/>
        <c:crossAx val="331713088"/>
        <c:crosses val="autoZero"/>
        <c:auto val="1"/>
        <c:lblOffset val="100"/>
        <c:baseTimeUnit val="years"/>
      </c:dateAx>
      <c:valAx>
        <c:axId val="3317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71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B1-4D40-A6AA-1B1B42BFC38F}"/>
            </c:ext>
          </c:extLst>
        </c:ser>
        <c:dLbls>
          <c:showLegendKey val="0"/>
          <c:showVal val="0"/>
          <c:showCatName val="0"/>
          <c:showSerName val="0"/>
          <c:showPercent val="0"/>
          <c:showBubbleSize val="0"/>
        </c:dLbls>
        <c:gapWidth val="150"/>
        <c:axId val="331717400"/>
        <c:axId val="33171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B1-4D40-A6AA-1B1B42BFC38F}"/>
            </c:ext>
          </c:extLst>
        </c:ser>
        <c:dLbls>
          <c:showLegendKey val="0"/>
          <c:showVal val="0"/>
          <c:showCatName val="0"/>
          <c:showSerName val="0"/>
          <c:showPercent val="0"/>
          <c:showBubbleSize val="0"/>
        </c:dLbls>
        <c:marker val="1"/>
        <c:smooth val="0"/>
        <c:axId val="331717400"/>
        <c:axId val="331714264"/>
      </c:lineChart>
      <c:dateAx>
        <c:axId val="331717400"/>
        <c:scaling>
          <c:orientation val="minMax"/>
        </c:scaling>
        <c:delete val="1"/>
        <c:axPos val="b"/>
        <c:numFmt formatCode="&quot;H&quot;yy" sourceLinked="1"/>
        <c:majorTickMark val="none"/>
        <c:minorTickMark val="none"/>
        <c:tickLblPos val="none"/>
        <c:crossAx val="331714264"/>
        <c:crosses val="autoZero"/>
        <c:auto val="1"/>
        <c:lblOffset val="100"/>
        <c:baseTimeUnit val="years"/>
      </c:dateAx>
      <c:valAx>
        <c:axId val="33171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71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0B-4A3E-852B-EAEC54A29E0C}"/>
            </c:ext>
          </c:extLst>
        </c:ser>
        <c:dLbls>
          <c:showLegendKey val="0"/>
          <c:showVal val="0"/>
          <c:showCatName val="0"/>
          <c:showSerName val="0"/>
          <c:showPercent val="0"/>
          <c:showBubbleSize val="0"/>
        </c:dLbls>
        <c:gapWidth val="150"/>
        <c:axId val="331717792"/>
        <c:axId val="33171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AB0B-4A3E-852B-EAEC54A29E0C}"/>
            </c:ext>
          </c:extLst>
        </c:ser>
        <c:dLbls>
          <c:showLegendKey val="0"/>
          <c:showVal val="0"/>
          <c:showCatName val="0"/>
          <c:showSerName val="0"/>
          <c:showPercent val="0"/>
          <c:showBubbleSize val="0"/>
        </c:dLbls>
        <c:marker val="1"/>
        <c:smooth val="0"/>
        <c:axId val="331717792"/>
        <c:axId val="331713480"/>
      </c:lineChart>
      <c:dateAx>
        <c:axId val="331717792"/>
        <c:scaling>
          <c:orientation val="minMax"/>
        </c:scaling>
        <c:delete val="1"/>
        <c:axPos val="b"/>
        <c:numFmt formatCode="&quot;H&quot;yy" sourceLinked="1"/>
        <c:majorTickMark val="none"/>
        <c:minorTickMark val="none"/>
        <c:tickLblPos val="none"/>
        <c:crossAx val="331713480"/>
        <c:crosses val="autoZero"/>
        <c:auto val="1"/>
        <c:lblOffset val="100"/>
        <c:baseTimeUnit val="years"/>
      </c:dateAx>
      <c:valAx>
        <c:axId val="33171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7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73.040000000000006</c:v>
                </c:pt>
                <c:pt idx="1">
                  <c:v>40.68</c:v>
                </c:pt>
                <c:pt idx="2">
                  <c:v>30.44</c:v>
                </c:pt>
                <c:pt idx="3">
                  <c:v>66.78</c:v>
                </c:pt>
                <c:pt idx="4">
                  <c:v>46.74</c:v>
                </c:pt>
              </c:numCache>
            </c:numRef>
          </c:val>
          <c:extLst xmlns:c16r2="http://schemas.microsoft.com/office/drawing/2015/06/chart">
            <c:ext xmlns:c16="http://schemas.microsoft.com/office/drawing/2014/chart" uri="{C3380CC4-5D6E-409C-BE32-E72D297353CC}">
              <c16:uniqueId val="{00000000-86AA-46D4-9AE7-CDDA0C27E8FE}"/>
            </c:ext>
          </c:extLst>
        </c:ser>
        <c:dLbls>
          <c:showLegendKey val="0"/>
          <c:showVal val="0"/>
          <c:showCatName val="0"/>
          <c:showSerName val="0"/>
          <c:showPercent val="0"/>
          <c:showBubbleSize val="0"/>
        </c:dLbls>
        <c:gapWidth val="150"/>
        <c:axId val="331714656"/>
        <c:axId val="33171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86AA-46D4-9AE7-CDDA0C27E8FE}"/>
            </c:ext>
          </c:extLst>
        </c:ser>
        <c:dLbls>
          <c:showLegendKey val="0"/>
          <c:showVal val="0"/>
          <c:showCatName val="0"/>
          <c:showSerName val="0"/>
          <c:showPercent val="0"/>
          <c:showBubbleSize val="0"/>
        </c:dLbls>
        <c:marker val="1"/>
        <c:smooth val="0"/>
        <c:axId val="331714656"/>
        <c:axId val="331715440"/>
      </c:lineChart>
      <c:dateAx>
        <c:axId val="331714656"/>
        <c:scaling>
          <c:orientation val="minMax"/>
        </c:scaling>
        <c:delete val="1"/>
        <c:axPos val="b"/>
        <c:numFmt formatCode="&quot;H&quot;yy" sourceLinked="1"/>
        <c:majorTickMark val="none"/>
        <c:minorTickMark val="none"/>
        <c:tickLblPos val="none"/>
        <c:crossAx val="331715440"/>
        <c:crosses val="autoZero"/>
        <c:auto val="1"/>
        <c:lblOffset val="100"/>
        <c:baseTimeUnit val="years"/>
      </c:dateAx>
      <c:valAx>
        <c:axId val="33171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7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169.47</c:v>
                </c:pt>
                <c:pt idx="1">
                  <c:v>318.44</c:v>
                </c:pt>
                <c:pt idx="2">
                  <c:v>289.75</c:v>
                </c:pt>
                <c:pt idx="3">
                  <c:v>150.08000000000001</c:v>
                </c:pt>
                <c:pt idx="4">
                  <c:v>173.47</c:v>
                </c:pt>
              </c:numCache>
            </c:numRef>
          </c:val>
          <c:extLst xmlns:c16r2="http://schemas.microsoft.com/office/drawing/2015/06/chart">
            <c:ext xmlns:c16="http://schemas.microsoft.com/office/drawing/2014/chart" uri="{C3380CC4-5D6E-409C-BE32-E72D297353CC}">
              <c16:uniqueId val="{00000000-483C-4E0A-A260-26F42C3938CE}"/>
            </c:ext>
          </c:extLst>
        </c:ser>
        <c:dLbls>
          <c:showLegendKey val="0"/>
          <c:showVal val="0"/>
          <c:showCatName val="0"/>
          <c:showSerName val="0"/>
          <c:showPercent val="0"/>
          <c:showBubbleSize val="0"/>
        </c:dLbls>
        <c:gapWidth val="150"/>
        <c:axId val="331573728"/>
        <c:axId val="33156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483C-4E0A-A260-26F42C3938CE}"/>
            </c:ext>
          </c:extLst>
        </c:ser>
        <c:dLbls>
          <c:showLegendKey val="0"/>
          <c:showVal val="0"/>
          <c:showCatName val="0"/>
          <c:showSerName val="0"/>
          <c:showPercent val="0"/>
          <c:showBubbleSize val="0"/>
        </c:dLbls>
        <c:marker val="1"/>
        <c:smooth val="0"/>
        <c:axId val="331573728"/>
        <c:axId val="331569808"/>
      </c:lineChart>
      <c:dateAx>
        <c:axId val="331573728"/>
        <c:scaling>
          <c:orientation val="minMax"/>
        </c:scaling>
        <c:delete val="1"/>
        <c:axPos val="b"/>
        <c:numFmt formatCode="&quot;H&quot;yy" sourceLinked="1"/>
        <c:majorTickMark val="none"/>
        <c:minorTickMark val="none"/>
        <c:tickLblPos val="none"/>
        <c:crossAx val="331569808"/>
        <c:crosses val="autoZero"/>
        <c:auto val="1"/>
        <c:lblOffset val="100"/>
        <c:baseTimeUnit val="years"/>
      </c:dateAx>
      <c:valAx>
        <c:axId val="33156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9"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早川町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1002</v>
      </c>
      <c r="AM8" s="51"/>
      <c r="AN8" s="51"/>
      <c r="AO8" s="51"/>
      <c r="AP8" s="51"/>
      <c r="AQ8" s="51"/>
      <c r="AR8" s="51"/>
      <c r="AS8" s="51"/>
      <c r="AT8" s="46">
        <f>データ!T6</f>
        <v>369.96</v>
      </c>
      <c r="AU8" s="46"/>
      <c r="AV8" s="46"/>
      <c r="AW8" s="46"/>
      <c r="AX8" s="46"/>
      <c r="AY8" s="46"/>
      <c r="AZ8" s="46"/>
      <c r="BA8" s="46"/>
      <c r="BB8" s="46">
        <f>データ!U6</f>
        <v>2.71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5.62</v>
      </c>
      <c r="Q10" s="46"/>
      <c r="R10" s="46"/>
      <c r="S10" s="46"/>
      <c r="T10" s="46"/>
      <c r="U10" s="46"/>
      <c r="V10" s="46"/>
      <c r="W10" s="46">
        <f>データ!Q6</f>
        <v>100</v>
      </c>
      <c r="X10" s="46"/>
      <c r="Y10" s="46"/>
      <c r="Z10" s="46"/>
      <c r="AA10" s="46"/>
      <c r="AB10" s="46"/>
      <c r="AC10" s="46"/>
      <c r="AD10" s="51">
        <f>データ!R6</f>
        <v>4000</v>
      </c>
      <c r="AE10" s="51"/>
      <c r="AF10" s="51"/>
      <c r="AG10" s="51"/>
      <c r="AH10" s="51"/>
      <c r="AI10" s="51"/>
      <c r="AJ10" s="51"/>
      <c r="AK10" s="2"/>
      <c r="AL10" s="51">
        <f>データ!V6</f>
        <v>55</v>
      </c>
      <c r="AM10" s="51"/>
      <c r="AN10" s="51"/>
      <c r="AO10" s="51"/>
      <c r="AP10" s="51"/>
      <c r="AQ10" s="51"/>
      <c r="AR10" s="51"/>
      <c r="AS10" s="51"/>
      <c r="AT10" s="46">
        <f>データ!W6</f>
        <v>0.08</v>
      </c>
      <c r="AU10" s="46"/>
      <c r="AV10" s="46"/>
      <c r="AW10" s="46"/>
      <c r="AX10" s="46"/>
      <c r="AY10" s="46"/>
      <c r="AZ10" s="46"/>
      <c r="BA10" s="46"/>
      <c r="BB10" s="46">
        <f>データ!X6</f>
        <v>687.5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T1Mwb1Su5BAXPXR9H5cbXIX58LgTX64cUH63uFajHkNLw7ObK6zJ2ySW+8W14q+Z6jtypiZ+Ee3M6WxGO2/O6Q==" saltValue="SFiB7X8ccWe5tECczP2p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193640</v>
      </c>
      <c r="D6" s="33">
        <f t="shared" si="3"/>
        <v>47</v>
      </c>
      <c r="E6" s="33">
        <f t="shared" si="3"/>
        <v>17</v>
      </c>
      <c r="F6" s="33">
        <f t="shared" si="3"/>
        <v>5</v>
      </c>
      <c r="G6" s="33">
        <f t="shared" si="3"/>
        <v>0</v>
      </c>
      <c r="H6" s="33" t="str">
        <f t="shared" si="3"/>
        <v>山梨県　早川町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5.62</v>
      </c>
      <c r="Q6" s="34">
        <f t="shared" si="3"/>
        <v>100</v>
      </c>
      <c r="R6" s="34">
        <f t="shared" si="3"/>
        <v>4000</v>
      </c>
      <c r="S6" s="34">
        <f t="shared" si="3"/>
        <v>1002</v>
      </c>
      <c r="T6" s="34">
        <f t="shared" si="3"/>
        <v>369.96</v>
      </c>
      <c r="U6" s="34">
        <f t="shared" si="3"/>
        <v>2.71</v>
      </c>
      <c r="V6" s="34">
        <f t="shared" si="3"/>
        <v>55</v>
      </c>
      <c r="W6" s="34">
        <f t="shared" si="3"/>
        <v>0.08</v>
      </c>
      <c r="X6" s="34">
        <f t="shared" si="3"/>
        <v>687.5</v>
      </c>
      <c r="Y6" s="35">
        <f>IF(Y7="",NA(),Y7)</f>
        <v>85</v>
      </c>
      <c r="Z6" s="35">
        <f t="shared" ref="Z6:AH6" si="4">IF(Z7="",NA(),Z7)</f>
        <v>108.45</v>
      </c>
      <c r="AA6" s="35">
        <f t="shared" si="4"/>
        <v>82.72</v>
      </c>
      <c r="AB6" s="35">
        <f t="shared" si="4"/>
        <v>105.19</v>
      </c>
      <c r="AC6" s="35">
        <f t="shared" si="4"/>
        <v>92.47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73.040000000000006</v>
      </c>
      <c r="BR6" s="35">
        <f t="shared" ref="BR6:BZ6" si="8">IF(BR7="",NA(),BR7)</f>
        <v>40.68</v>
      </c>
      <c r="BS6" s="35">
        <f t="shared" si="8"/>
        <v>30.44</v>
      </c>
      <c r="BT6" s="35">
        <f t="shared" si="8"/>
        <v>66.78</v>
      </c>
      <c r="BU6" s="35">
        <f t="shared" si="8"/>
        <v>46.74</v>
      </c>
      <c r="BV6" s="35">
        <f t="shared" si="8"/>
        <v>55.32</v>
      </c>
      <c r="BW6" s="35">
        <f t="shared" si="8"/>
        <v>59.8</v>
      </c>
      <c r="BX6" s="35">
        <f t="shared" si="8"/>
        <v>57.77</v>
      </c>
      <c r="BY6" s="35">
        <f t="shared" si="8"/>
        <v>57.31</v>
      </c>
      <c r="BZ6" s="35">
        <f t="shared" si="8"/>
        <v>57.08</v>
      </c>
      <c r="CA6" s="34" t="str">
        <f>IF(CA7="","",IF(CA7="-","【-】","【"&amp;SUBSTITUTE(TEXT(CA7,"#,##0.00"),"-","△")&amp;"】"))</f>
        <v>【60.94】</v>
      </c>
      <c r="CB6" s="35">
        <f>IF(CB7="",NA(),CB7)</f>
        <v>169.47</v>
      </c>
      <c r="CC6" s="35">
        <f t="shared" ref="CC6:CK6" si="9">IF(CC7="",NA(),CC7)</f>
        <v>318.44</v>
      </c>
      <c r="CD6" s="35">
        <f t="shared" si="9"/>
        <v>289.75</v>
      </c>
      <c r="CE6" s="35">
        <f t="shared" si="9"/>
        <v>150.08000000000001</v>
      </c>
      <c r="CF6" s="35">
        <f t="shared" si="9"/>
        <v>173.47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97.56</v>
      </c>
      <c r="CN6" s="35">
        <f t="shared" ref="CN6:CV6" si="10">IF(CN7="",NA(),CN7)</f>
        <v>97.56</v>
      </c>
      <c r="CO6" s="35">
        <f t="shared" si="10"/>
        <v>129.27000000000001</v>
      </c>
      <c r="CP6" s="35">
        <f t="shared" si="10"/>
        <v>114.63</v>
      </c>
      <c r="CQ6" s="35">
        <f t="shared" si="10"/>
        <v>100</v>
      </c>
      <c r="CR6" s="35">
        <f t="shared" si="10"/>
        <v>60.65</v>
      </c>
      <c r="CS6" s="35">
        <f t="shared" si="10"/>
        <v>51.75</v>
      </c>
      <c r="CT6" s="35">
        <f t="shared" si="10"/>
        <v>50.68</v>
      </c>
      <c r="CU6" s="35">
        <f t="shared" si="10"/>
        <v>50.14</v>
      </c>
      <c r="CV6" s="35">
        <f t="shared" si="10"/>
        <v>54.83</v>
      </c>
      <c r="CW6" s="34" t="str">
        <f>IF(CW7="","",IF(CW7="-","【-】","【"&amp;SUBSTITUTE(TEXT(CW7,"#,##0.00"),"-","△")&amp;"】"))</f>
        <v>【54.84】</v>
      </c>
      <c r="CX6" s="35">
        <f>IF(CX7="",NA(),CX7)</f>
        <v>95.08</v>
      </c>
      <c r="CY6" s="35">
        <f t="shared" ref="CY6:DG6" si="11">IF(CY7="",NA(),CY7)</f>
        <v>96.55</v>
      </c>
      <c r="CZ6" s="35">
        <f t="shared" si="11"/>
        <v>96.49</v>
      </c>
      <c r="DA6" s="35">
        <f t="shared" si="11"/>
        <v>94.55</v>
      </c>
      <c r="DB6" s="35">
        <f t="shared" si="11"/>
        <v>94.55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193640</v>
      </c>
      <c r="D7" s="37">
        <v>47</v>
      </c>
      <c r="E7" s="37">
        <v>17</v>
      </c>
      <c r="F7" s="37">
        <v>5</v>
      </c>
      <c r="G7" s="37">
        <v>0</v>
      </c>
      <c r="H7" s="37" t="s">
        <v>98</v>
      </c>
      <c r="I7" s="37" t="s">
        <v>99</v>
      </c>
      <c r="J7" s="37" t="s">
        <v>100</v>
      </c>
      <c r="K7" s="37" t="s">
        <v>101</v>
      </c>
      <c r="L7" s="37" t="s">
        <v>102</v>
      </c>
      <c r="M7" s="37" t="s">
        <v>103</v>
      </c>
      <c r="N7" s="38" t="s">
        <v>104</v>
      </c>
      <c r="O7" s="38" t="s">
        <v>105</v>
      </c>
      <c r="P7" s="38">
        <v>5.62</v>
      </c>
      <c r="Q7" s="38">
        <v>100</v>
      </c>
      <c r="R7" s="38">
        <v>4000</v>
      </c>
      <c r="S7" s="38">
        <v>1002</v>
      </c>
      <c r="T7" s="38">
        <v>369.96</v>
      </c>
      <c r="U7" s="38">
        <v>2.71</v>
      </c>
      <c r="V7" s="38">
        <v>55</v>
      </c>
      <c r="W7" s="38">
        <v>0.08</v>
      </c>
      <c r="X7" s="38">
        <v>687.5</v>
      </c>
      <c r="Y7" s="38">
        <v>85</v>
      </c>
      <c r="Z7" s="38">
        <v>108.45</v>
      </c>
      <c r="AA7" s="38">
        <v>82.72</v>
      </c>
      <c r="AB7" s="38">
        <v>105.19</v>
      </c>
      <c r="AC7" s="38">
        <v>92.47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73.040000000000006</v>
      </c>
      <c r="BR7" s="38">
        <v>40.68</v>
      </c>
      <c r="BS7" s="38">
        <v>30.44</v>
      </c>
      <c r="BT7" s="38">
        <v>66.78</v>
      </c>
      <c r="BU7" s="38">
        <v>46.74</v>
      </c>
      <c r="BV7" s="38">
        <v>55.32</v>
      </c>
      <c r="BW7" s="38">
        <v>59.8</v>
      </c>
      <c r="BX7" s="38">
        <v>57.77</v>
      </c>
      <c r="BY7" s="38">
        <v>57.31</v>
      </c>
      <c r="BZ7" s="38">
        <v>57.08</v>
      </c>
      <c r="CA7" s="38">
        <v>60.94</v>
      </c>
      <c r="CB7" s="38">
        <v>169.47</v>
      </c>
      <c r="CC7" s="38">
        <v>318.44</v>
      </c>
      <c r="CD7" s="38">
        <v>289.75</v>
      </c>
      <c r="CE7" s="38">
        <v>150.08000000000001</v>
      </c>
      <c r="CF7" s="38">
        <v>173.47</v>
      </c>
      <c r="CG7" s="38">
        <v>283.17</v>
      </c>
      <c r="CH7" s="38">
        <v>263.76</v>
      </c>
      <c r="CI7" s="38">
        <v>274.35000000000002</v>
      </c>
      <c r="CJ7" s="38">
        <v>273.52</v>
      </c>
      <c r="CK7" s="38">
        <v>274.99</v>
      </c>
      <c r="CL7" s="38">
        <v>253.04</v>
      </c>
      <c r="CM7" s="38">
        <v>97.56</v>
      </c>
      <c r="CN7" s="38">
        <v>97.56</v>
      </c>
      <c r="CO7" s="38">
        <v>129.27000000000001</v>
      </c>
      <c r="CP7" s="38">
        <v>114.63</v>
      </c>
      <c r="CQ7" s="38">
        <v>100</v>
      </c>
      <c r="CR7" s="38">
        <v>60.65</v>
      </c>
      <c r="CS7" s="38">
        <v>51.75</v>
      </c>
      <c r="CT7" s="38">
        <v>50.68</v>
      </c>
      <c r="CU7" s="38">
        <v>50.14</v>
      </c>
      <c r="CV7" s="38">
        <v>54.83</v>
      </c>
      <c r="CW7" s="38">
        <v>54.84</v>
      </c>
      <c r="CX7" s="38">
        <v>95.08</v>
      </c>
      <c r="CY7" s="38">
        <v>96.55</v>
      </c>
      <c r="CZ7" s="38">
        <v>96.49</v>
      </c>
      <c r="DA7" s="38">
        <v>94.55</v>
      </c>
      <c r="DB7" s="38">
        <v>94.55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2022-01-20T01:49:45Z</cp:lastPrinted>
  <dcterms:created xsi:type="dcterms:W3CDTF">2021-12-03T07:58:16Z</dcterms:created>
  <dcterms:modified xsi:type="dcterms:W3CDTF">2022-01-20T01:49:48Z</dcterms:modified>
  <cp:category/>
</cp:coreProperties>
</file>