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YPCA218023a\Desktop\公営企業に係わる経営比較分析表（令和２年度）の分析等\【経営比較分析表】2020_193640_47_1718\"/>
    </mc:Choice>
  </mc:AlternateContent>
  <workbookProtection workbookAlgorithmName="SHA-512" workbookHashValue="uIMYUYGcPnf9LC+i+4BCKBz/Hnw9zQDsPs9wYAaeu8Q77Zb3uRWkG6wus2dfDpZZUSxR1EkTWsnuzhTLMHFkMw==" workbookSaltValue="9tZWNVLgpgrXyIzy4jikW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<sst xmlns="http://schemas.openxmlformats.org/spreadsheetml/2006/main" count="236" uniqueCount="120">
  <si>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</si>
  <si>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</si>
  <si>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</si>
  <si>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</si>
  <si>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</si>
  <si>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</si>
  <si>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</si>
  <si>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</si>
  <si>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</si>
  <si>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</si>
  <si>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</si>
  <si>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</si>
  <si>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</si>
  <si>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</si>
  <si>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</si>
  <si>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</si>
  <si>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</si>
  <si>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</si>
  <si>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</si>
  <si>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</si>
  <si>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</si>
  <si>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</si>
  <si>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</si>
  <si>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</si>
  <si>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</si>
  <si>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</si>
  <si>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</si>
  <si>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</si>
  <si>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</si>
  <si>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</si>
  <si>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</si>
  <si>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</si>
  <si>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</si>
  <si>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</si>
  <si>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</si>
  <si>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</si>
  <si>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</si>
  <si>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</si>
  <si>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</si>
  <si>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</si>
  <si>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</si>
  <si>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</si>
  <si>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</si>
  <si>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</si>
  <si>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</si>
  <si>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</si>
  <si>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</si>
  <si>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</si>
  <si>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</si>
  <si>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</si>
  <si>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</si>
  <si>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</si>
  <si>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</si>
  <si>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</si>
  <si>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</si>
  <si>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</si>
  <si>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</si>
  <si>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</si>
  <si>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</si>
  <si>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</si>
  <si>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</si>
  <si>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</si>
  <si>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</si>
  <si>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</si>
  <si>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</si>
  <si>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</si>
  <si>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</si>
  <si>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</si>
  <si>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</si>
  <si>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</si>
  <si>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</si>
  <si>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</si>
  <si>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</si>
  <si>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</si>
  <si>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</si>
  <si>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</si>
  <si>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</si>
  <si>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</si>
  <si>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</si>
  <si>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</si>
  <si>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</si>
  <si>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</si>
  <si>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</si>
  <si>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</si>
  <si>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</si>
  <si>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</si>
  <si>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</si>
  <si>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</si>
  <si>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</si>
  <si>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</si>
  <si>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</si>
  <si>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</si>
  <si>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</si>
  <si>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</si>
  <si>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</si>
  <si>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</si>
  <si>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</si>
  <si>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</si>
  <si>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</si>
  <si>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</si>
  <si>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</si>
  <si>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</si>
  <si>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</si>
  <si>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</si>
  <si>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</si>
  <si>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</si>
  <si>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</si>
  <si>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</si>
  <si>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</si>
  <si>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</si>
  <si>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</si>
  <si>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</si>
  <si>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</si>
  <si>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</si>
  <si>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</si>
  <si>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</si>
  <si>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</si>
  <si>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➀収益的収支比率、⑤経費回収率、⑥汚水処理原価については、令和元年度に償還金を支払い終えた為、増減している。
⑦施設利用料率は、平均処理水量が、処理能力を上回ったためこの数字となった。施設内の流量計の誤作動、あるいは不明水が影響している可能性もある。
令和元年度に償還が完了しており、施設の老朽化で今後、維持管理費の増大も懸念されるため、施設の廃止も視野に入れて事業を進めていく。</t>
    <rPh sb="1" eb="4">
      <t>シュウエキテキ</t>
    </rPh>
    <rPh sb="4" eb="6">
      <t>シュウシ</t>
    </rPh>
    <rPh sb="6" eb="8">
      <t>ヒリツ</t>
    </rPh>
    <rPh sb="10" eb="12">
      <t>ケイヒ</t>
    </rPh>
    <rPh sb="12" eb="14">
      <t>カイシュウ</t>
    </rPh>
    <rPh sb="14" eb="15">
      <t>リツ</t>
    </rPh>
    <rPh sb="17" eb="19">
      <t>オスイ</t>
    </rPh>
    <rPh sb="19" eb="21">
      <t>ショリ</t>
    </rPh>
    <rPh sb="21" eb="23">
      <t>ゲンカ</t>
    </rPh>
    <rPh sb="29" eb="31">
      <t>レイワ</t>
    </rPh>
    <rPh sb="31" eb="33">
      <t>ガンネン</t>
    </rPh>
    <rPh sb="33" eb="34">
      <t>ド</t>
    </rPh>
    <rPh sb="35" eb="38">
      <t>ショウカンキン</t>
    </rPh>
    <rPh sb="39" eb="41">
      <t>シハラ</t>
    </rPh>
    <rPh sb="42" eb="43">
      <t>オ</t>
    </rPh>
    <rPh sb="45" eb="46">
      <t>タメ</t>
    </rPh>
    <rPh sb="47" eb="49">
      <t>ゾウゲン</t>
    </rPh>
    <rPh sb="56" eb="58">
      <t>シセツ</t>
    </rPh>
    <rPh sb="58" eb="61">
      <t>リヨウリョウ</t>
    </rPh>
    <rPh sb="61" eb="62">
      <t>リツ</t>
    </rPh>
    <rPh sb="64" eb="66">
      <t>ヘイキン</t>
    </rPh>
    <rPh sb="66" eb="68">
      <t>ショリ</t>
    </rPh>
    <rPh sb="68" eb="70">
      <t>スイリョウ</t>
    </rPh>
    <rPh sb="72" eb="74">
      <t>ショリ</t>
    </rPh>
    <rPh sb="74" eb="76">
      <t>ノウリョク</t>
    </rPh>
    <rPh sb="77" eb="79">
      <t>ウワマワ</t>
    </rPh>
    <rPh sb="85" eb="87">
      <t>スウジ</t>
    </rPh>
    <rPh sb="92" eb="94">
      <t>シセツ</t>
    </rPh>
    <rPh sb="94" eb="95">
      <t>ナイ</t>
    </rPh>
    <rPh sb="96" eb="99">
      <t>リュウリョウケイ</t>
    </rPh>
    <rPh sb="100" eb="103">
      <t>ゴサドウ</t>
    </rPh>
    <rPh sb="108" eb="110">
      <t>フメイ</t>
    </rPh>
    <rPh sb="110" eb="111">
      <t>スイ</t>
    </rPh>
    <rPh sb="112" eb="114">
      <t>エイキョウ</t>
    </rPh>
    <rPh sb="118" eb="121">
      <t>カノウセイ</t>
    </rPh>
    <rPh sb="127" eb="130">
      <t>レイワガン</t>
    </rPh>
    <rPh sb="130" eb="131">
      <t>ネン</t>
    </rPh>
    <rPh sb="131" eb="132">
      <t>ド</t>
    </rPh>
    <rPh sb="133" eb="135">
      <t>ショウカン</t>
    </rPh>
    <rPh sb="136" eb="138">
      <t>カンリョウ</t>
    </rPh>
    <rPh sb="143" eb="145">
      <t>シセツ</t>
    </rPh>
    <rPh sb="146" eb="149">
      <t>ロウキュウカ</t>
    </rPh>
    <rPh sb="150" eb="152">
      <t>コンゴ</t>
    </rPh>
    <rPh sb="153" eb="155">
      <t>イジ</t>
    </rPh>
    <rPh sb="155" eb="157">
      <t>カンリ</t>
    </rPh>
    <rPh sb="157" eb="158">
      <t>ヒ</t>
    </rPh>
    <rPh sb="159" eb="161">
      <t>ゾウダイ</t>
    </rPh>
    <rPh sb="162" eb="164">
      <t>ケネン</t>
    </rPh>
    <rPh sb="170" eb="172">
      <t>シセツ</t>
    </rPh>
    <rPh sb="173" eb="175">
      <t>ハイシ</t>
    </rPh>
    <rPh sb="176" eb="178">
      <t>シヤ</t>
    </rPh>
    <rPh sb="179" eb="180">
      <t>イ</t>
    </rPh>
    <rPh sb="182" eb="184">
      <t>ジギョウ</t>
    </rPh>
    <rPh sb="185" eb="186">
      <t>スス</t>
    </rPh>
    <phoneticPr fontId="4"/>
  </si>
  <si>
    <t>昭和６３年度より計画を進め、平成２年度に供用開始を始めた施設に関して、計画当時と比べ大きく生活環境が変化し、また稼働後、３０年近くを経過し、施設老朽化も課題であった。今後の進むべき方向性を検討する必要があり、全体計画に基づいて計画的に更新していく。</t>
    <rPh sb="0" eb="2">
      <t>ショウワ</t>
    </rPh>
    <rPh sb="4" eb="5">
      <t>ネン</t>
    </rPh>
    <rPh sb="5" eb="6">
      <t>ド</t>
    </rPh>
    <rPh sb="8" eb="10">
      <t>ケイカク</t>
    </rPh>
    <rPh sb="11" eb="12">
      <t>スス</t>
    </rPh>
    <rPh sb="14" eb="16">
      <t>ヘイセイ</t>
    </rPh>
    <rPh sb="17" eb="18">
      <t>ネン</t>
    </rPh>
    <rPh sb="18" eb="19">
      <t>ド</t>
    </rPh>
    <rPh sb="20" eb="22">
      <t>キョウヨウ</t>
    </rPh>
    <rPh sb="22" eb="24">
      <t>カイシ</t>
    </rPh>
    <rPh sb="25" eb="26">
      <t>ハジ</t>
    </rPh>
    <rPh sb="28" eb="30">
      <t>シセツ</t>
    </rPh>
    <rPh sb="31" eb="32">
      <t>カン</t>
    </rPh>
    <rPh sb="35" eb="37">
      <t>ケイカク</t>
    </rPh>
    <rPh sb="37" eb="39">
      <t>トウジ</t>
    </rPh>
    <rPh sb="40" eb="41">
      <t>クラ</t>
    </rPh>
    <rPh sb="42" eb="43">
      <t>オオ</t>
    </rPh>
    <rPh sb="45" eb="47">
      <t>セイカツ</t>
    </rPh>
    <rPh sb="47" eb="49">
      <t>カンキョウ</t>
    </rPh>
    <rPh sb="50" eb="52">
      <t>ヘンカ</t>
    </rPh>
    <rPh sb="56" eb="58">
      <t>カドウ</t>
    </rPh>
    <rPh sb="58" eb="59">
      <t>ゴ</t>
    </rPh>
    <rPh sb="62" eb="63">
      <t>ネン</t>
    </rPh>
    <rPh sb="63" eb="64">
      <t>チカ</t>
    </rPh>
    <rPh sb="66" eb="68">
      <t>ケイカ</t>
    </rPh>
    <rPh sb="70" eb="72">
      <t>シセツ</t>
    </rPh>
    <rPh sb="72" eb="75">
      <t>ロウキュウカ</t>
    </rPh>
    <rPh sb="76" eb="78">
      <t>カダイ</t>
    </rPh>
    <rPh sb="83" eb="85">
      <t>コンゴ</t>
    </rPh>
    <rPh sb="86" eb="87">
      <t>スス</t>
    </rPh>
    <rPh sb="90" eb="93">
      <t>ホウコウセイ</t>
    </rPh>
    <rPh sb="94" eb="96">
      <t>ケントウ</t>
    </rPh>
    <rPh sb="98" eb="100">
      <t>ヒツヨウ</t>
    </rPh>
    <rPh sb="104" eb="106">
      <t>ゼンタイ</t>
    </rPh>
    <rPh sb="106" eb="108">
      <t>ケイカク</t>
    </rPh>
    <rPh sb="109" eb="110">
      <t>モト</t>
    </rPh>
    <rPh sb="113" eb="116">
      <t>ケイカクテキ</t>
    </rPh>
    <rPh sb="117" eb="119">
      <t>コウシン</t>
    </rPh>
    <phoneticPr fontId="4"/>
  </si>
  <si>
    <t>この施設の所在地は、重要伝統的建造物保存地区であって、家屋の外観などを改修できないことから特定環境保全公共下水道を整備したものである。
そのため、小規模施設であり、使用している人口も少なく予算規模も小さいため、出来るだけ効率的に経営できるよう努力していく。</t>
    <rPh sb="2" eb="4">
      <t>シセツ</t>
    </rPh>
    <rPh sb="5" eb="8">
      <t>ショザイチ</t>
    </rPh>
    <rPh sb="10" eb="12">
      <t>ジュウヨウ</t>
    </rPh>
    <rPh sb="12" eb="15">
      <t>デントウテキ</t>
    </rPh>
    <rPh sb="15" eb="18">
      <t>ケンゾウブツ</t>
    </rPh>
    <rPh sb="18" eb="20">
      <t>ホゾン</t>
    </rPh>
    <rPh sb="20" eb="22">
      <t>チク</t>
    </rPh>
    <rPh sb="27" eb="29">
      <t>カオク</t>
    </rPh>
    <rPh sb="30" eb="32">
      <t>ガイカン</t>
    </rPh>
    <rPh sb="35" eb="37">
      <t>カイシュウ</t>
    </rPh>
    <rPh sb="45" eb="56">
      <t>トクテイカンキョウホゼンコウキョウゲスイドウ</t>
    </rPh>
    <rPh sb="57" eb="59">
      <t>セイビ</t>
    </rPh>
    <rPh sb="73" eb="76">
      <t>ショウキボ</t>
    </rPh>
    <rPh sb="76" eb="78">
      <t>シセツ</t>
    </rPh>
    <rPh sb="82" eb="84">
      <t>シヨウ</t>
    </rPh>
    <rPh sb="88" eb="90">
      <t>ジンコウ</t>
    </rPh>
    <rPh sb="91" eb="92">
      <t>スク</t>
    </rPh>
    <rPh sb="94" eb="96">
      <t>ヨサン</t>
    </rPh>
    <rPh sb="96" eb="98">
      <t>キボ</t>
    </rPh>
    <rPh sb="99" eb="100">
      <t>チイ</t>
    </rPh>
    <rPh sb="105" eb="107">
      <t>デキ</t>
    </rPh>
    <rPh sb="110" eb="113">
      <t>コウリツテキ</t>
    </rPh>
    <rPh sb="114" eb="116">
      <t>ケイエイ</t>
    </rPh>
    <rPh sb="121" eb="123">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</si>
</sst>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F1-48B6-BCD8-59B5B1EA11B4}"/>
            </c:ext>
          </c:extLst>
        </c:ser>
        <c:dLbls>
          <c:showLegendKey val="0"/>
          <c:showVal val="0"/>
          <c:showCatName val="0"/>
          <c:showSerName val="0"/>
          <c:showPercent val="0"/>
          <c:showBubbleSize val="0"/>
        </c:dLbls>
        <c:gapWidth val="150"/>
        <c:axId val="353059600"/>
        <c:axId val="35302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xmlns:c16r2="http://schemas.microsoft.com/office/drawing/2015/06/chart">
            <c:ext xmlns:c16="http://schemas.microsoft.com/office/drawing/2014/chart" uri="{C3380CC4-5D6E-409C-BE32-E72D297353CC}">
              <c16:uniqueId val="{00000001-83F1-48B6-BCD8-59B5B1EA11B4}"/>
            </c:ext>
          </c:extLst>
        </c:ser>
        <c:dLbls>
          <c:showLegendKey val="0"/>
          <c:showVal val="0"/>
          <c:showCatName val="0"/>
          <c:showSerName val="0"/>
          <c:showPercent val="0"/>
          <c:showBubbleSize val="0"/>
        </c:dLbls>
        <c:marker val="1"/>
        <c:smooth val="0"/>
        <c:axId val="353059600"/>
        <c:axId val="353024984"/>
      </c:lineChart>
      <c:dateAx>
        <c:axId val="353059600"/>
        <c:scaling>
          <c:orientation val="minMax"/>
        </c:scaling>
        <c:delete val="1"/>
        <c:axPos val="b"/>
        <c:numFmt formatCode="&quot;H&quot;yy" sourceLinked="1"/>
        <c:majorTickMark val="none"/>
        <c:minorTickMark val="none"/>
        <c:tickLblPos val="none"/>
        <c:crossAx val="353024984"/>
        <c:crosses val="autoZero"/>
        <c:auto val="1"/>
        <c:lblOffset val="100"/>
        <c:baseTimeUnit val="years"/>
      </c:dateAx>
      <c:valAx>
        <c:axId val="3530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5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117.83</c:v>
                </c:pt>
                <c:pt idx="4">
                  <c:v>125.22</c:v>
                </c:pt>
              </c:numCache>
            </c:numRef>
          </c:val>
          <c:extLst xmlns:c16r2="http://schemas.microsoft.com/office/drawing/2015/06/chart">
            <c:ext xmlns:c16="http://schemas.microsoft.com/office/drawing/2014/chart" uri="{C3380CC4-5D6E-409C-BE32-E72D297353CC}">
              <c16:uniqueId val="{00000000-DDA0-4376-9CAF-B9EFA2912F06}"/>
            </c:ext>
          </c:extLst>
        </c:ser>
        <c:dLbls>
          <c:showLegendKey val="0"/>
          <c:showVal val="0"/>
          <c:showCatName val="0"/>
          <c:showSerName val="0"/>
          <c:showPercent val="0"/>
          <c:showBubbleSize val="0"/>
        </c:dLbls>
        <c:gapWidth val="150"/>
        <c:axId val="353950952"/>
        <c:axId val="35394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xmlns:c16r2="http://schemas.microsoft.com/office/drawing/2015/06/chart">
            <c:ext xmlns:c16="http://schemas.microsoft.com/office/drawing/2014/chart" uri="{C3380CC4-5D6E-409C-BE32-E72D297353CC}">
              <c16:uniqueId val="{00000001-DDA0-4376-9CAF-B9EFA2912F06}"/>
            </c:ext>
          </c:extLst>
        </c:ser>
        <c:dLbls>
          <c:showLegendKey val="0"/>
          <c:showVal val="0"/>
          <c:showCatName val="0"/>
          <c:showSerName val="0"/>
          <c:showPercent val="0"/>
          <c:showBubbleSize val="0"/>
        </c:dLbls>
        <c:marker val="1"/>
        <c:smooth val="0"/>
        <c:axId val="353950952"/>
        <c:axId val="353943504"/>
      </c:lineChart>
      <c:dateAx>
        <c:axId val="353950952"/>
        <c:scaling>
          <c:orientation val="minMax"/>
        </c:scaling>
        <c:delete val="1"/>
        <c:axPos val="b"/>
        <c:numFmt formatCode="&quot;H&quot;yy" sourceLinked="1"/>
        <c:majorTickMark val="none"/>
        <c:minorTickMark val="none"/>
        <c:tickLblPos val="none"/>
        <c:crossAx val="353943504"/>
        <c:crosses val="autoZero"/>
        <c:auto val="1"/>
        <c:lblOffset val="100"/>
        <c:baseTimeUnit val="years"/>
      </c:dateAx>
      <c:valAx>
        <c:axId val="35394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5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854-48F6-B582-38E3752C1EBF}"/>
            </c:ext>
          </c:extLst>
        </c:ser>
        <c:dLbls>
          <c:showLegendKey val="0"/>
          <c:showVal val="0"/>
          <c:showCatName val="0"/>
          <c:showSerName val="0"/>
          <c:showPercent val="0"/>
          <c:showBubbleSize val="0"/>
        </c:dLbls>
        <c:gapWidth val="150"/>
        <c:axId val="353947032"/>
        <c:axId val="35394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xmlns:c16r2="http://schemas.microsoft.com/office/drawing/2015/06/chart">
            <c:ext xmlns:c16="http://schemas.microsoft.com/office/drawing/2014/chart" uri="{C3380CC4-5D6E-409C-BE32-E72D297353CC}">
              <c16:uniqueId val="{00000001-5854-48F6-B582-38E3752C1EBF}"/>
            </c:ext>
          </c:extLst>
        </c:ser>
        <c:dLbls>
          <c:showLegendKey val="0"/>
          <c:showVal val="0"/>
          <c:showCatName val="0"/>
          <c:showSerName val="0"/>
          <c:showPercent val="0"/>
          <c:showBubbleSize val="0"/>
        </c:dLbls>
        <c:marker val="1"/>
        <c:smooth val="0"/>
        <c:axId val="353947032"/>
        <c:axId val="353949776"/>
      </c:lineChart>
      <c:dateAx>
        <c:axId val="353947032"/>
        <c:scaling>
          <c:orientation val="minMax"/>
        </c:scaling>
        <c:delete val="1"/>
        <c:axPos val="b"/>
        <c:numFmt formatCode="&quot;H&quot;yy" sourceLinked="1"/>
        <c:majorTickMark val="none"/>
        <c:minorTickMark val="none"/>
        <c:tickLblPos val="none"/>
        <c:crossAx val="353949776"/>
        <c:crosses val="autoZero"/>
        <c:auto val="1"/>
        <c:lblOffset val="100"/>
        <c:baseTimeUnit val="years"/>
      </c:dateAx>
      <c:valAx>
        <c:axId val="35394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42.75</c:v>
                </c:pt>
                <c:pt idx="1">
                  <c:v>43.71</c:v>
                </c:pt>
                <c:pt idx="2">
                  <c:v>63.53</c:v>
                </c:pt>
                <c:pt idx="3">
                  <c:v>50.58</c:v>
                </c:pt>
                <c:pt idx="4">
                  <c:v>97.23</c:v>
                </c:pt>
              </c:numCache>
            </c:numRef>
          </c:val>
          <c:extLst xmlns:c16r2="http://schemas.microsoft.com/office/drawing/2015/06/chart">
            <c:ext xmlns:c16="http://schemas.microsoft.com/office/drawing/2014/chart" uri="{C3380CC4-5D6E-409C-BE32-E72D297353CC}">
              <c16:uniqueId val="{00000000-778F-406E-B6F5-E87E3592CD04}"/>
            </c:ext>
          </c:extLst>
        </c:ser>
        <c:dLbls>
          <c:showLegendKey val="0"/>
          <c:showVal val="0"/>
          <c:showCatName val="0"/>
          <c:showSerName val="0"/>
          <c:showPercent val="0"/>
          <c:showBubbleSize val="0"/>
        </c:dLbls>
        <c:gapWidth val="150"/>
        <c:axId val="353023808"/>
        <c:axId val="35302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8F-406E-B6F5-E87E3592CD04}"/>
            </c:ext>
          </c:extLst>
        </c:ser>
        <c:dLbls>
          <c:showLegendKey val="0"/>
          <c:showVal val="0"/>
          <c:showCatName val="0"/>
          <c:showSerName val="0"/>
          <c:showPercent val="0"/>
          <c:showBubbleSize val="0"/>
        </c:dLbls>
        <c:marker val="1"/>
        <c:smooth val="0"/>
        <c:axId val="353023808"/>
        <c:axId val="353023024"/>
      </c:lineChart>
      <c:dateAx>
        <c:axId val="353023808"/>
        <c:scaling>
          <c:orientation val="minMax"/>
        </c:scaling>
        <c:delete val="1"/>
        <c:axPos val="b"/>
        <c:numFmt formatCode="&quot;H&quot;yy" sourceLinked="1"/>
        <c:majorTickMark val="none"/>
        <c:minorTickMark val="none"/>
        <c:tickLblPos val="none"/>
        <c:crossAx val="353023024"/>
        <c:crosses val="autoZero"/>
        <c:auto val="1"/>
        <c:lblOffset val="100"/>
        <c:baseTimeUnit val="years"/>
      </c:dateAx>
      <c:valAx>
        <c:axId val="35302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32-4603-8326-20A76B051401}"/>
            </c:ext>
          </c:extLst>
        </c:ser>
        <c:dLbls>
          <c:showLegendKey val="0"/>
          <c:showVal val="0"/>
          <c:showCatName val="0"/>
          <c:showSerName val="0"/>
          <c:showPercent val="0"/>
          <c:showBubbleSize val="0"/>
        </c:dLbls>
        <c:gapWidth val="150"/>
        <c:axId val="353022240"/>
        <c:axId val="35302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32-4603-8326-20A76B051401}"/>
            </c:ext>
          </c:extLst>
        </c:ser>
        <c:dLbls>
          <c:showLegendKey val="0"/>
          <c:showVal val="0"/>
          <c:showCatName val="0"/>
          <c:showSerName val="0"/>
          <c:showPercent val="0"/>
          <c:showBubbleSize val="0"/>
        </c:dLbls>
        <c:marker val="1"/>
        <c:smooth val="0"/>
        <c:axId val="353022240"/>
        <c:axId val="353022632"/>
      </c:lineChart>
      <c:dateAx>
        <c:axId val="353022240"/>
        <c:scaling>
          <c:orientation val="minMax"/>
        </c:scaling>
        <c:delete val="1"/>
        <c:axPos val="b"/>
        <c:numFmt formatCode="&quot;H&quot;yy" sourceLinked="1"/>
        <c:majorTickMark val="none"/>
        <c:minorTickMark val="none"/>
        <c:tickLblPos val="none"/>
        <c:crossAx val="353022632"/>
        <c:crosses val="autoZero"/>
        <c:auto val="1"/>
        <c:lblOffset val="100"/>
        <c:baseTimeUnit val="years"/>
      </c:dateAx>
      <c:valAx>
        <c:axId val="35302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16-46C0-869B-23150B0D196C}"/>
            </c:ext>
          </c:extLst>
        </c:ser>
        <c:dLbls>
          <c:showLegendKey val="0"/>
          <c:showVal val="0"/>
          <c:showCatName val="0"/>
          <c:showSerName val="0"/>
          <c:showPercent val="0"/>
          <c:showBubbleSize val="0"/>
        </c:dLbls>
        <c:gapWidth val="150"/>
        <c:axId val="353641560"/>
        <c:axId val="3536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16-46C0-869B-23150B0D196C}"/>
            </c:ext>
          </c:extLst>
        </c:ser>
        <c:dLbls>
          <c:showLegendKey val="0"/>
          <c:showVal val="0"/>
          <c:showCatName val="0"/>
          <c:showSerName val="0"/>
          <c:showPercent val="0"/>
          <c:showBubbleSize val="0"/>
        </c:dLbls>
        <c:marker val="1"/>
        <c:smooth val="0"/>
        <c:axId val="353641560"/>
        <c:axId val="353641952"/>
      </c:lineChart>
      <c:dateAx>
        <c:axId val="353641560"/>
        <c:scaling>
          <c:orientation val="minMax"/>
        </c:scaling>
        <c:delete val="1"/>
        <c:axPos val="b"/>
        <c:numFmt formatCode="&quot;H&quot;yy" sourceLinked="1"/>
        <c:majorTickMark val="none"/>
        <c:minorTickMark val="none"/>
        <c:tickLblPos val="none"/>
        <c:crossAx val="353641952"/>
        <c:crosses val="autoZero"/>
        <c:auto val="1"/>
        <c:lblOffset val="100"/>
        <c:baseTimeUnit val="years"/>
      </c:dateAx>
      <c:valAx>
        <c:axId val="3536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4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C6-45DD-AD2B-0C05EE6990A2}"/>
            </c:ext>
          </c:extLst>
        </c:ser>
        <c:dLbls>
          <c:showLegendKey val="0"/>
          <c:showVal val="0"/>
          <c:showCatName val="0"/>
          <c:showSerName val="0"/>
          <c:showPercent val="0"/>
          <c:showBubbleSize val="0"/>
        </c:dLbls>
        <c:gapWidth val="150"/>
        <c:axId val="353639600"/>
        <c:axId val="35364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C6-45DD-AD2B-0C05EE6990A2}"/>
            </c:ext>
          </c:extLst>
        </c:ser>
        <c:dLbls>
          <c:showLegendKey val="0"/>
          <c:showVal val="0"/>
          <c:showCatName val="0"/>
          <c:showSerName val="0"/>
          <c:showPercent val="0"/>
          <c:showBubbleSize val="0"/>
        </c:dLbls>
        <c:marker val="1"/>
        <c:smooth val="0"/>
        <c:axId val="353639600"/>
        <c:axId val="353642736"/>
      </c:lineChart>
      <c:dateAx>
        <c:axId val="353639600"/>
        <c:scaling>
          <c:orientation val="minMax"/>
        </c:scaling>
        <c:delete val="1"/>
        <c:axPos val="b"/>
        <c:numFmt formatCode="&quot;H&quot;yy" sourceLinked="1"/>
        <c:majorTickMark val="none"/>
        <c:minorTickMark val="none"/>
        <c:tickLblPos val="none"/>
        <c:crossAx val="353642736"/>
        <c:crosses val="autoZero"/>
        <c:auto val="1"/>
        <c:lblOffset val="100"/>
        <c:baseTimeUnit val="years"/>
      </c:dateAx>
      <c:valAx>
        <c:axId val="3536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3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0B-4AF8-9E7F-4D28C841A3DE}"/>
            </c:ext>
          </c:extLst>
        </c:ser>
        <c:dLbls>
          <c:showLegendKey val="0"/>
          <c:showVal val="0"/>
          <c:showCatName val="0"/>
          <c:showSerName val="0"/>
          <c:showPercent val="0"/>
          <c:showBubbleSize val="0"/>
        </c:dLbls>
        <c:gapWidth val="150"/>
        <c:axId val="353644696"/>
        <c:axId val="3536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0B-4AF8-9E7F-4D28C841A3DE}"/>
            </c:ext>
          </c:extLst>
        </c:ser>
        <c:dLbls>
          <c:showLegendKey val="0"/>
          <c:showVal val="0"/>
          <c:showCatName val="0"/>
          <c:showSerName val="0"/>
          <c:showPercent val="0"/>
          <c:showBubbleSize val="0"/>
        </c:dLbls>
        <c:marker val="1"/>
        <c:smooth val="0"/>
        <c:axId val="353644696"/>
        <c:axId val="353643520"/>
      </c:lineChart>
      <c:dateAx>
        <c:axId val="353644696"/>
        <c:scaling>
          <c:orientation val="minMax"/>
        </c:scaling>
        <c:delete val="1"/>
        <c:axPos val="b"/>
        <c:numFmt formatCode="&quot;H&quot;yy" sourceLinked="1"/>
        <c:majorTickMark val="none"/>
        <c:minorTickMark val="none"/>
        <c:tickLblPos val="none"/>
        <c:crossAx val="353643520"/>
        <c:crosses val="autoZero"/>
        <c:auto val="1"/>
        <c:lblOffset val="100"/>
        <c:baseTimeUnit val="years"/>
      </c:dateAx>
      <c:valAx>
        <c:axId val="3536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4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0F-4654-9BB7-98B950A2AABD}"/>
            </c:ext>
          </c:extLst>
        </c:ser>
        <c:dLbls>
          <c:showLegendKey val="0"/>
          <c:showVal val="0"/>
          <c:showCatName val="0"/>
          <c:showSerName val="0"/>
          <c:showPercent val="0"/>
          <c:showBubbleSize val="0"/>
        </c:dLbls>
        <c:gapWidth val="150"/>
        <c:axId val="353640776"/>
        <c:axId val="35364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xmlns:c16r2="http://schemas.microsoft.com/office/drawing/2015/06/chart">
            <c:ext xmlns:c16="http://schemas.microsoft.com/office/drawing/2014/chart" uri="{C3380CC4-5D6E-409C-BE32-E72D297353CC}">
              <c16:uniqueId val="{00000001-B40F-4654-9BB7-98B950A2AABD}"/>
            </c:ext>
          </c:extLst>
        </c:ser>
        <c:dLbls>
          <c:showLegendKey val="0"/>
          <c:showVal val="0"/>
          <c:showCatName val="0"/>
          <c:showSerName val="0"/>
          <c:showPercent val="0"/>
          <c:showBubbleSize val="0"/>
        </c:dLbls>
        <c:marker val="1"/>
        <c:smooth val="0"/>
        <c:axId val="353640776"/>
        <c:axId val="353641168"/>
      </c:lineChart>
      <c:dateAx>
        <c:axId val="353640776"/>
        <c:scaling>
          <c:orientation val="minMax"/>
        </c:scaling>
        <c:delete val="1"/>
        <c:axPos val="b"/>
        <c:numFmt formatCode="&quot;H&quot;yy" sourceLinked="1"/>
        <c:majorTickMark val="none"/>
        <c:minorTickMark val="none"/>
        <c:tickLblPos val="none"/>
        <c:crossAx val="353641168"/>
        <c:crosses val="autoZero"/>
        <c:auto val="1"/>
        <c:lblOffset val="100"/>
        <c:baseTimeUnit val="years"/>
      </c:dateAx>
      <c:valAx>
        <c:axId val="35364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4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17.11</c:v>
                </c:pt>
                <c:pt idx="1">
                  <c:v>20.16</c:v>
                </c:pt>
                <c:pt idx="2">
                  <c:v>12.96</c:v>
                </c:pt>
                <c:pt idx="3">
                  <c:v>27.05</c:v>
                </c:pt>
                <c:pt idx="4">
                  <c:v>40.43</c:v>
                </c:pt>
              </c:numCache>
            </c:numRef>
          </c:val>
          <c:extLst xmlns:c16r2="http://schemas.microsoft.com/office/drawing/2015/06/chart">
            <c:ext xmlns:c16="http://schemas.microsoft.com/office/drawing/2014/chart" uri="{C3380CC4-5D6E-409C-BE32-E72D297353CC}">
              <c16:uniqueId val="{00000000-7FDB-4112-8436-14C80C7A5BFA}"/>
            </c:ext>
          </c:extLst>
        </c:ser>
        <c:dLbls>
          <c:showLegendKey val="0"/>
          <c:showVal val="0"/>
          <c:showCatName val="0"/>
          <c:showSerName val="0"/>
          <c:showPercent val="0"/>
          <c:showBubbleSize val="0"/>
        </c:dLbls>
        <c:gapWidth val="150"/>
        <c:axId val="353948600"/>
        <c:axId val="35395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xmlns:c16r2="http://schemas.microsoft.com/office/drawing/2015/06/chart">
            <c:ext xmlns:c16="http://schemas.microsoft.com/office/drawing/2014/chart" uri="{C3380CC4-5D6E-409C-BE32-E72D297353CC}">
              <c16:uniqueId val="{00000001-7FDB-4112-8436-14C80C7A5BFA}"/>
            </c:ext>
          </c:extLst>
        </c:ser>
        <c:dLbls>
          <c:showLegendKey val="0"/>
          <c:showVal val="0"/>
          <c:showCatName val="0"/>
          <c:showSerName val="0"/>
          <c:showPercent val="0"/>
          <c:showBubbleSize val="0"/>
        </c:dLbls>
        <c:marker val="1"/>
        <c:smooth val="0"/>
        <c:axId val="353948600"/>
        <c:axId val="353950168"/>
      </c:lineChart>
      <c:dateAx>
        <c:axId val="353948600"/>
        <c:scaling>
          <c:orientation val="minMax"/>
        </c:scaling>
        <c:delete val="1"/>
        <c:axPos val="b"/>
        <c:numFmt formatCode="&quot;H&quot;yy" sourceLinked="1"/>
        <c:majorTickMark val="none"/>
        <c:minorTickMark val="none"/>
        <c:tickLblPos val="none"/>
        <c:crossAx val="353950168"/>
        <c:crosses val="autoZero"/>
        <c:auto val="1"/>
        <c:lblOffset val="100"/>
        <c:baseTimeUnit val="years"/>
      </c:dateAx>
      <c:valAx>
        <c:axId val="35395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4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82.56</c:v>
                </c:pt>
                <c:pt idx="1">
                  <c:v>61.9</c:v>
                </c:pt>
                <c:pt idx="2">
                  <c:v>99</c:v>
                </c:pt>
                <c:pt idx="3">
                  <c:v>47.68</c:v>
                </c:pt>
                <c:pt idx="4">
                  <c:v>29.57</c:v>
                </c:pt>
              </c:numCache>
            </c:numRef>
          </c:val>
          <c:extLst xmlns:c16r2="http://schemas.microsoft.com/office/drawing/2015/06/chart">
            <c:ext xmlns:c16="http://schemas.microsoft.com/office/drawing/2014/chart" uri="{C3380CC4-5D6E-409C-BE32-E72D297353CC}">
              <c16:uniqueId val="{00000000-A44D-408A-AFC8-96926BB68A08}"/>
            </c:ext>
          </c:extLst>
        </c:ser>
        <c:dLbls>
          <c:showLegendKey val="0"/>
          <c:showVal val="0"/>
          <c:showCatName val="0"/>
          <c:showSerName val="0"/>
          <c:showPercent val="0"/>
          <c:showBubbleSize val="0"/>
        </c:dLbls>
        <c:gapWidth val="150"/>
        <c:axId val="353947424"/>
        <c:axId val="35394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xmlns:c16r2="http://schemas.microsoft.com/office/drawing/2015/06/chart">
            <c:ext xmlns:c16="http://schemas.microsoft.com/office/drawing/2014/chart" uri="{C3380CC4-5D6E-409C-BE32-E72D297353CC}">
              <c16:uniqueId val="{00000001-A44D-408A-AFC8-96926BB68A08}"/>
            </c:ext>
          </c:extLst>
        </c:ser>
        <c:dLbls>
          <c:showLegendKey val="0"/>
          <c:showVal val="0"/>
          <c:showCatName val="0"/>
          <c:showSerName val="0"/>
          <c:showPercent val="0"/>
          <c:showBubbleSize val="0"/>
        </c:dLbls>
        <c:marker val="1"/>
        <c:smooth val="0"/>
        <c:axId val="353947424"/>
        <c:axId val="353949384"/>
      </c:lineChart>
      <c:dateAx>
        <c:axId val="353947424"/>
        <c:scaling>
          <c:orientation val="minMax"/>
        </c:scaling>
        <c:delete val="1"/>
        <c:axPos val="b"/>
        <c:numFmt formatCode="&quot;H&quot;yy" sourceLinked="1"/>
        <c:majorTickMark val="none"/>
        <c:minorTickMark val="none"/>
        <c:tickLblPos val="none"/>
        <c:crossAx val="353949384"/>
        <c:crosses val="autoZero"/>
        <c:auto val="1"/>
        <c:lblOffset val="100"/>
        <c:baseTimeUnit val="years"/>
      </c:dateAx>
      <c:valAx>
        <c:axId val="35394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1" zoomScaleNormal="100" workbookViewId="0">
      <selection activeCell="BI77" sqref="BI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早川町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1002</v>
      </c>
      <c r="AM8" s="51"/>
      <c r="AN8" s="51"/>
      <c r="AO8" s="51"/>
      <c r="AP8" s="51"/>
      <c r="AQ8" s="51"/>
      <c r="AR8" s="51"/>
      <c r="AS8" s="51"/>
      <c r="AT8" s="46">
        <f>データ!T6</f>
        <v>369.96</v>
      </c>
      <c r="AU8" s="46"/>
      <c r="AV8" s="46"/>
      <c r="AW8" s="46"/>
      <c r="AX8" s="46"/>
      <c r="AY8" s="46"/>
      <c r="AZ8" s="46"/>
      <c r="BA8" s="46"/>
      <c r="BB8" s="46">
        <f>データ!U6</f>
        <v>2.71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5.21</v>
      </c>
      <c r="Q10" s="46"/>
      <c r="R10" s="46"/>
      <c r="S10" s="46"/>
      <c r="T10" s="46"/>
      <c r="U10" s="46"/>
      <c r="V10" s="46"/>
      <c r="W10" s="46">
        <f>データ!Q6</f>
        <v>100</v>
      </c>
      <c r="X10" s="46"/>
      <c r="Y10" s="46"/>
      <c r="Z10" s="46"/>
      <c r="AA10" s="46"/>
      <c r="AB10" s="46"/>
      <c r="AC10" s="46"/>
      <c r="AD10" s="51">
        <f>データ!R6</f>
        <v>4500</v>
      </c>
      <c r="AE10" s="51"/>
      <c r="AF10" s="51"/>
      <c r="AG10" s="51"/>
      <c r="AH10" s="51"/>
      <c r="AI10" s="51"/>
      <c r="AJ10" s="51"/>
      <c r="AK10" s="2"/>
      <c r="AL10" s="51">
        <f>データ!V6</f>
        <v>51</v>
      </c>
      <c r="AM10" s="51"/>
      <c r="AN10" s="51"/>
      <c r="AO10" s="51"/>
      <c r="AP10" s="51"/>
      <c r="AQ10" s="51"/>
      <c r="AR10" s="51"/>
      <c r="AS10" s="51"/>
      <c r="AT10" s="46">
        <f>データ!W6</f>
        <v>0.03</v>
      </c>
      <c r="AU10" s="46"/>
      <c r="AV10" s="46"/>
      <c r="AW10" s="46"/>
      <c r="AX10" s="46"/>
      <c r="AY10" s="46"/>
      <c r="AZ10" s="46"/>
      <c r="BA10" s="46"/>
      <c r="BB10" s="46">
        <f>データ!X6</f>
        <v>1700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JcEUntErS9NamQt8XN7P5OMs0NZx5EsDKH6OFe/x8wFiAXzHXEmBWh9Azmtb4JC2pIw0bUKe0NcfD7sJXeoNzw==" saltValue="XEWG6q7651h+Dp8QtRL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193640</v>
      </c>
      <c r="D6" s="33">
        <f t="shared" si="3"/>
        <v>47</v>
      </c>
      <c r="E6" s="33">
        <f t="shared" si="3"/>
        <v>17</v>
      </c>
      <c r="F6" s="33">
        <f t="shared" si="3"/>
        <v>4</v>
      </c>
      <c r="G6" s="33">
        <f t="shared" si="3"/>
        <v>0</v>
      </c>
      <c r="H6" s="33" t="str">
        <f t="shared" si="3"/>
        <v>山梨県　早川町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5.21</v>
      </c>
      <c r="Q6" s="34">
        <f t="shared" si="3"/>
        <v>100</v>
      </c>
      <c r="R6" s="34">
        <f t="shared" si="3"/>
        <v>4500</v>
      </c>
      <c r="S6" s="34">
        <f t="shared" si="3"/>
        <v>1002</v>
      </c>
      <c r="T6" s="34">
        <f t="shared" si="3"/>
        <v>369.96</v>
      </c>
      <c r="U6" s="34">
        <f t="shared" si="3"/>
        <v>2.71</v>
      </c>
      <c r="V6" s="34">
        <f t="shared" si="3"/>
        <v>51</v>
      </c>
      <c r="W6" s="34">
        <f t="shared" si="3"/>
        <v>0.03</v>
      </c>
      <c r="X6" s="34">
        <f t="shared" si="3"/>
        <v>1700</v>
      </c>
      <c r="Y6" s="35">
        <f>IF(Y7="",NA(),Y7)</f>
        <v>42.75</v>
      </c>
      <c r="Z6" s="35">
        <f t="shared" ref="Z6:AH6" si="4">IF(Z7="",NA(),Z7)</f>
        <v>43.71</v>
      </c>
      <c r="AA6" s="35">
        <f t="shared" si="4"/>
        <v>63.53</v>
      </c>
      <c r="AB6" s="35">
        <f t="shared" si="4"/>
        <v>50.58</v>
      </c>
      <c r="AC6" s="35">
        <f t="shared" si="4"/>
        <v>97.23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17.11</v>
      </c>
      <c r="BR6" s="35">
        <f t="shared" ref="BR6:BZ6" si="8">IF(BR7="",NA(),BR7)</f>
        <v>20.16</v>
      </c>
      <c r="BS6" s="35">
        <f t="shared" si="8"/>
        <v>12.96</v>
      </c>
      <c r="BT6" s="35">
        <f t="shared" si="8"/>
        <v>27.05</v>
      </c>
      <c r="BU6" s="35">
        <f t="shared" si="8"/>
        <v>40.43</v>
      </c>
      <c r="BV6" s="35">
        <f t="shared" si="8"/>
        <v>69.87</v>
      </c>
      <c r="BW6" s="35">
        <f t="shared" si="8"/>
        <v>74.3</v>
      </c>
      <c r="BX6" s="35">
        <f t="shared" si="8"/>
        <v>72.260000000000005</v>
      </c>
      <c r="BY6" s="35">
        <f t="shared" si="8"/>
        <v>71.84</v>
      </c>
      <c r="BZ6" s="35">
        <f t="shared" si="8"/>
        <v>82.88</v>
      </c>
      <c r="CA6" s="34" t="str">
        <f>IF(CA7="","",IF(CA7="-","【-】","【"&amp;SUBSTITUTE(TEXT(CA7,"#,##0.00"),"-","△")&amp;"】"))</f>
        <v>【75.29】</v>
      </c>
      <c r="CB6" s="35">
        <f>IF(CB7="",NA(),CB7)</f>
        <v>82.56</v>
      </c>
      <c r="CC6" s="35">
        <f t="shared" ref="CC6:CK6" si="9">IF(CC7="",NA(),CC7)</f>
        <v>61.9</v>
      </c>
      <c r="CD6" s="35">
        <f t="shared" si="9"/>
        <v>99</v>
      </c>
      <c r="CE6" s="35">
        <f t="shared" si="9"/>
        <v>47.68</v>
      </c>
      <c r="CF6" s="35">
        <f t="shared" si="9"/>
        <v>29.57</v>
      </c>
      <c r="CG6" s="35">
        <f t="shared" si="9"/>
        <v>234.96</v>
      </c>
      <c r="CH6" s="35">
        <f t="shared" si="9"/>
        <v>221.81</v>
      </c>
      <c r="CI6" s="35">
        <f t="shared" si="9"/>
        <v>230.02</v>
      </c>
      <c r="CJ6" s="35">
        <f t="shared" si="9"/>
        <v>228.47</v>
      </c>
      <c r="CK6" s="35">
        <f t="shared" si="9"/>
        <v>187.76</v>
      </c>
      <c r="CL6" s="34" t="str">
        <f>IF(CL7="","",IF(CL7="-","【-】","【"&amp;SUBSTITUTE(TEXT(CL7,"#,##0.00"),"-","△")&amp;"】"))</f>
        <v>【215.41】</v>
      </c>
      <c r="CM6" s="35">
        <f>IF(CM7="",NA(),CM7)</f>
        <v>100</v>
      </c>
      <c r="CN6" s="35">
        <f t="shared" ref="CN6:CV6" si="10">IF(CN7="",NA(),CN7)</f>
        <v>100</v>
      </c>
      <c r="CO6" s="35">
        <f t="shared" si="10"/>
        <v>100</v>
      </c>
      <c r="CP6" s="35">
        <f t="shared" si="10"/>
        <v>117.83</v>
      </c>
      <c r="CQ6" s="35">
        <f t="shared" si="10"/>
        <v>125.22</v>
      </c>
      <c r="CR6" s="35">
        <f t="shared" si="10"/>
        <v>42.9</v>
      </c>
      <c r="CS6" s="35">
        <f t="shared" si="10"/>
        <v>43.36</v>
      </c>
      <c r="CT6" s="35">
        <f t="shared" si="10"/>
        <v>42.56</v>
      </c>
      <c r="CU6" s="35">
        <f t="shared" si="10"/>
        <v>42.47</v>
      </c>
      <c r="CV6" s="35">
        <f t="shared" si="10"/>
        <v>45.87</v>
      </c>
      <c r="CW6" s="34" t="str">
        <f>IF(CW7="","",IF(CW7="-","【-】","【"&amp;SUBSTITUTE(TEXT(CW7,"#,##0.00"),"-","△")&amp;"】"))</f>
        <v>【42.90】</v>
      </c>
      <c r="CX6" s="35">
        <f>IF(CX7="",NA(),CX7)</f>
        <v>100</v>
      </c>
      <c r="CY6" s="35">
        <f t="shared" ref="CY6:DG6" si="11">IF(CY7="",NA(),CY7)</f>
        <v>100</v>
      </c>
      <c r="CZ6" s="35">
        <f t="shared" si="11"/>
        <v>100</v>
      </c>
      <c r="DA6" s="35">
        <f t="shared" si="11"/>
        <v>100</v>
      </c>
      <c r="DB6" s="35">
        <f t="shared" si="11"/>
        <v>100</v>
      </c>
      <c r="DC6" s="35">
        <f t="shared" si="11"/>
        <v>83.5</v>
      </c>
      <c r="DD6" s="35">
        <f t="shared" si="11"/>
        <v>83.06</v>
      </c>
      <c r="DE6" s="35">
        <f t="shared" si="11"/>
        <v>83.32</v>
      </c>
      <c r="DF6" s="35">
        <f t="shared" si="11"/>
        <v>83.75</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0.06</v>
      </c>
      <c r="EO6" s="34" t="str">
        <f>IF(EO7="","",IF(EO7="-","【-】","【"&amp;SUBSTITUTE(TEXT(EO7,"#,##0.00"),"-","△")&amp;"】"))</f>
        <v>【0.30】</v>
      </c>
    </row>
    <row r="7" spans="1:145" s="36" customFormat="1" x14ac:dyDescent="0.15">
      <c r="A7" s="28"/>
      <c r="B7" s="37">
        <v>2020</v>
      </c>
      <c r="C7" s="37">
        <v>193640</v>
      </c>
      <c r="D7" s="37">
        <v>47</v>
      </c>
      <c r="E7" s="37">
        <v>17</v>
      </c>
      <c r="F7" s="37">
        <v>4</v>
      </c>
      <c r="G7" s="37">
        <v>0</v>
      </c>
      <c r="H7" s="37" t="s">
        <v>98</v>
      </c>
      <c r="I7" s="37" t="s">
        <v>99</v>
      </c>
      <c r="J7" s="37" t="s">
        <v>100</v>
      </c>
      <c r="K7" s="37" t="s">
        <v>101</v>
      </c>
      <c r="L7" s="37" t="s">
        <v>102</v>
      </c>
      <c r="M7" s="37" t="s">
        <v>103</v>
      </c>
      <c r="N7" s="38" t="s">
        <v>104</v>
      </c>
      <c r="O7" s="38" t="s">
        <v>105</v>
      </c>
      <c r="P7" s="38">
        <v>5.21</v>
      </c>
      <c r="Q7" s="38">
        <v>100</v>
      </c>
      <c r="R7" s="38">
        <v>4500</v>
      </c>
      <c r="S7" s="38">
        <v>1002</v>
      </c>
      <c r="T7" s="38">
        <v>369.96</v>
      </c>
      <c r="U7" s="38">
        <v>2.71</v>
      </c>
      <c r="V7" s="38">
        <v>51</v>
      </c>
      <c r="W7" s="38">
        <v>0.03</v>
      </c>
      <c r="X7" s="38">
        <v>1700</v>
      </c>
      <c r="Y7" s="38">
        <v>42.75</v>
      </c>
      <c r="Z7" s="38">
        <v>43.71</v>
      </c>
      <c r="AA7" s="38">
        <v>63.53</v>
      </c>
      <c r="AB7" s="38">
        <v>50.58</v>
      </c>
      <c r="AC7" s="38">
        <v>97.23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1268.6300000000001</v>
      </c>
      <c r="BP7" s="38">
        <v>1260.21</v>
      </c>
      <c r="BQ7" s="38">
        <v>17.11</v>
      </c>
      <c r="BR7" s="38">
        <v>20.16</v>
      </c>
      <c r="BS7" s="38">
        <v>12.96</v>
      </c>
      <c r="BT7" s="38">
        <v>27.05</v>
      </c>
      <c r="BU7" s="38">
        <v>40.43</v>
      </c>
      <c r="BV7" s="38">
        <v>69.87</v>
      </c>
      <c r="BW7" s="38">
        <v>74.3</v>
      </c>
      <c r="BX7" s="38">
        <v>72.260000000000005</v>
      </c>
      <c r="BY7" s="38">
        <v>71.84</v>
      </c>
      <c r="BZ7" s="38">
        <v>82.88</v>
      </c>
      <c r="CA7" s="38">
        <v>75.290000000000006</v>
      </c>
      <c r="CB7" s="38">
        <v>82.56</v>
      </c>
      <c r="CC7" s="38">
        <v>61.9</v>
      </c>
      <c r="CD7" s="38">
        <v>99</v>
      </c>
      <c r="CE7" s="38">
        <v>47.68</v>
      </c>
      <c r="CF7" s="38">
        <v>29.57</v>
      </c>
      <c r="CG7" s="38">
        <v>234.96</v>
      </c>
      <c r="CH7" s="38">
        <v>221.81</v>
      </c>
      <c r="CI7" s="38">
        <v>230.02</v>
      </c>
      <c r="CJ7" s="38">
        <v>228.47</v>
      </c>
      <c r="CK7" s="38">
        <v>187.76</v>
      </c>
      <c r="CL7" s="38">
        <v>215.41</v>
      </c>
      <c r="CM7" s="38">
        <v>100</v>
      </c>
      <c r="CN7" s="38">
        <v>100</v>
      </c>
      <c r="CO7" s="38">
        <v>100</v>
      </c>
      <c r="CP7" s="38">
        <v>117.83</v>
      </c>
      <c r="CQ7" s="38">
        <v>125.22</v>
      </c>
      <c r="CR7" s="38">
        <v>42.9</v>
      </c>
      <c r="CS7" s="38">
        <v>43.36</v>
      </c>
      <c r="CT7" s="38">
        <v>42.56</v>
      </c>
      <c r="CU7" s="38">
        <v>42.47</v>
      </c>
      <c r="CV7" s="38">
        <v>45.87</v>
      </c>
      <c r="CW7" s="38">
        <v>42.9</v>
      </c>
      <c r="CX7" s="38">
        <v>100</v>
      </c>
      <c r="CY7" s="38">
        <v>100</v>
      </c>
      <c r="CZ7" s="38">
        <v>100</v>
      </c>
      <c r="DA7" s="38">
        <v>100</v>
      </c>
      <c r="DB7" s="38">
        <v>100</v>
      </c>
      <c r="DC7" s="38">
        <v>83.5</v>
      </c>
      <c r="DD7" s="38">
        <v>83.06</v>
      </c>
      <c r="DE7" s="38">
        <v>83.32</v>
      </c>
      <c r="DF7" s="38">
        <v>83.75</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2022-01-20T01:49:23Z</cp:lastPrinted>
  <dcterms:created xsi:type="dcterms:W3CDTF">2021-12-03T07:51:01Z</dcterms:created>
  <dcterms:modified xsi:type="dcterms:W3CDTF">2022-01-20T01:49:26Z</dcterms:modified>
  <cp:category/>
</cp:coreProperties>
</file>