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2 法非適\"/>
    </mc:Choice>
  </mc:AlternateContent>
  <workbookProtection workbookAlgorithmName="SHA-512" workbookHashValue="RB22JeHaFKqK99mpBSG/rQaTYdAvMcsx2xZmqvYaIQb9XppvOsrnCdSo4Ts6aIeZxZ5UeL6vDRHP/bj7odAx2A==" workbookSaltValue="yxKHQlM+mRM88VtgkiJF+Q==" workbookSpinCount="100000" lockStructure="1"/>
  <bookViews>
    <workbookView xWindow="0" yWindow="0" windowWidth="2040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BB10" i="4"/>
  <c r="AT10" i="4"/>
  <c r="AL10" i="4"/>
  <c r="P10" i="4"/>
  <c r="B10" i="4"/>
  <c r="AD8" i="4"/>
  <c r="W8" i="4"/>
  <c r="P8" i="4"/>
  <c r="I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<sst xmlns="http://schemas.openxmlformats.org/spreadsheetml/2006/main" count="233" uniqueCount="118">
  <si>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</si>
  <si>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</si>
  <si>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</si>
  <si>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</si>
  <si>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</si>
  <si>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</si>
  <si>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</si>
  <si>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</si>
  <si>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</si>
  <si>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</si>
  <si>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</si>
  <si>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</si>
  <si>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</si>
  <si>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</si>
  <si>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</si>
  <si>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</si>
  <si>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</si>
  <si>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</si>
  <si>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</si>
  <si>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</si>
  <si>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</si>
  <si>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</si>
  <si>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</si>
  <si>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</si>
  <si>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</si>
  <si>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</si>
  <si>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</si>
  <si>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</si>
  <si>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</si>
  <si>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</si>
  <si>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</si>
  <si>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</si>
  <si>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</si>
  <si>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</si>
  <si>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</si>
  <si>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</si>
  <si>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</si>
  <si>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</si>
  <si>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</si>
  <si>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</si>
  <si>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</si>
  <si>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</si>
  <si>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</si>
  <si>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</si>
  <si>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</si>
  <si>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</si>
  <si>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</si>
  <si>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</si>
  <si>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</si>
  <si>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</si>
  <si>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</si>
  <si>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</si>
  <si>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</si>
  <si>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</si>
  <si>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</si>
  <si>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</si>
  <si>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</si>
  <si>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</si>
  <si>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</si>
  <si>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</si>
  <si>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</si>
  <si>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</si>
  <si>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</si>
  <si>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</si>
  <si>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</si>
  <si>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</si>
  <si>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</si>
  <si>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</si>
  <si>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</si>
  <si>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</si>
  <si>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</si>
  <si>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</si>
  <si>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</si>
  <si>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</si>
  <si>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</si>
  <si>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</si>
  <si>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</si>
  <si>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</si>
  <si>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</si>
  <si>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</si>
  <si>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</si>
  <si>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</si>
  <si>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</si>
  <si>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</si>
  <si>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</si>
  <si>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</si>
  <si>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</si>
  <si>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</si>
  <si>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</si>
  <si>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</si>
  <si>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</si>
  <si>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</si>
  <si>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</si>
  <si>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</si>
  <si>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</si>
  <si>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</si>
  <si>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</si>
  <si>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</si>
  <si>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</si>
  <si>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</si>
  <si>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</si>
  <si>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</si>
  <si>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</si>
  <si>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</si>
  <si>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</si>
  <si>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</si>
  <si>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</si>
  <si>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</si>
  <si>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</si>
  <si>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</si>
  <si>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</si>
  <si>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</si>
  <si>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</si>
  <si>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</si>
  <si>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</si>
  <si>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取水施設や配水池及び管路が老朽化してきているが、予算規模が小さく１施設あたりの給水人口も少ないため、受益者負担だけでは改修費用を賄うことは不可能であり、国庫補助金や簡易水道事業債などに頼ざるを得ないため、計画的に改修を行っている。</t>
    <rPh sb="0" eb="2">
      <t>シュスイ</t>
    </rPh>
    <rPh sb="2" eb="4">
      <t>シセツ</t>
    </rPh>
    <rPh sb="5" eb="8">
      <t>ハイスイチ</t>
    </rPh>
    <rPh sb="8" eb="9">
      <t>オヨ</t>
    </rPh>
    <rPh sb="10" eb="12">
      <t>カンロ</t>
    </rPh>
    <rPh sb="13" eb="16">
      <t>ロウキュウカ</t>
    </rPh>
    <rPh sb="24" eb="26">
      <t>ヨサン</t>
    </rPh>
    <rPh sb="26" eb="28">
      <t>キボ</t>
    </rPh>
    <rPh sb="29" eb="30">
      <t>チイ</t>
    </rPh>
    <rPh sb="33" eb="35">
      <t>シセツ</t>
    </rPh>
    <rPh sb="39" eb="41">
      <t>キュウスイ</t>
    </rPh>
    <rPh sb="41" eb="43">
      <t>ジンコウ</t>
    </rPh>
    <rPh sb="44" eb="45">
      <t>スク</t>
    </rPh>
    <rPh sb="50" eb="53">
      <t>ジュエキシャ</t>
    </rPh>
    <rPh sb="53" eb="55">
      <t>フタン</t>
    </rPh>
    <rPh sb="59" eb="61">
      <t>カイシュウ</t>
    </rPh>
    <rPh sb="61" eb="63">
      <t>ヒヨウ</t>
    </rPh>
    <rPh sb="64" eb="65">
      <t>マカナ</t>
    </rPh>
    <rPh sb="69" eb="72">
      <t>フカノウ</t>
    </rPh>
    <rPh sb="76" eb="78">
      <t>コッコ</t>
    </rPh>
    <rPh sb="78" eb="81">
      <t>ホジョキン</t>
    </rPh>
    <rPh sb="82" eb="84">
      <t>カンイ</t>
    </rPh>
    <rPh sb="84" eb="86">
      <t>スイドウ</t>
    </rPh>
    <rPh sb="86" eb="88">
      <t>ジギョウ</t>
    </rPh>
    <rPh sb="88" eb="89">
      <t>サイ</t>
    </rPh>
    <rPh sb="92" eb="93">
      <t>タヨ</t>
    </rPh>
    <rPh sb="96" eb="97">
      <t>エ</t>
    </rPh>
    <rPh sb="102" eb="105">
      <t>ケイカクテキ</t>
    </rPh>
    <rPh sb="106" eb="108">
      <t>カイシュウ</t>
    </rPh>
    <rPh sb="109" eb="110">
      <t>オコナ</t>
    </rPh>
    <phoneticPr fontId="4"/>
  </si>
  <si>
    <t>本町は、１６ある施設それぞれが小規模である一方で町の面積が大きいため、集約して効率的な経営を行うことが極めて難しい状況である。滅菌や維持管理の経費は、施設数が多く経常費用の増加につながっている。
本町は急峻な地形に立地していることから、台風などの豪雨の際に取水施設が破壊されることも多く、安定的な経営を行うことが難しいが、計画的に更新できるよう努めていく。</t>
    <rPh sb="0" eb="2">
      <t>ホンチョウ</t>
    </rPh>
    <rPh sb="8" eb="10">
      <t>シセツ</t>
    </rPh>
    <rPh sb="15" eb="18">
      <t>ショウキボ</t>
    </rPh>
    <rPh sb="21" eb="23">
      <t>イッポウ</t>
    </rPh>
    <rPh sb="24" eb="25">
      <t>マチ</t>
    </rPh>
    <rPh sb="26" eb="28">
      <t>メンセキ</t>
    </rPh>
    <rPh sb="29" eb="30">
      <t>オオ</t>
    </rPh>
    <rPh sb="35" eb="37">
      <t>シュウヤク</t>
    </rPh>
    <rPh sb="39" eb="42">
      <t>コウリツテキ</t>
    </rPh>
    <rPh sb="43" eb="45">
      <t>ケイエイ</t>
    </rPh>
    <rPh sb="46" eb="47">
      <t>オコナ</t>
    </rPh>
    <rPh sb="51" eb="52">
      <t>キワ</t>
    </rPh>
    <rPh sb="54" eb="55">
      <t>ムズカ</t>
    </rPh>
    <rPh sb="57" eb="59">
      <t>ジョウキョウ</t>
    </rPh>
    <rPh sb="63" eb="65">
      <t>メッキン</t>
    </rPh>
    <rPh sb="66" eb="68">
      <t>イジ</t>
    </rPh>
    <rPh sb="68" eb="70">
      <t>カンリ</t>
    </rPh>
    <rPh sb="71" eb="73">
      <t>ケイヒ</t>
    </rPh>
    <rPh sb="75" eb="78">
      <t>シセツスウ</t>
    </rPh>
    <rPh sb="79" eb="80">
      <t>オオ</t>
    </rPh>
    <rPh sb="81" eb="83">
      <t>ケイジョウ</t>
    </rPh>
    <rPh sb="83" eb="85">
      <t>ヒヨウ</t>
    </rPh>
    <rPh sb="86" eb="88">
      <t>ゾウカ</t>
    </rPh>
    <rPh sb="98" eb="100">
      <t>ホンチョウ</t>
    </rPh>
    <rPh sb="101" eb="103">
      <t>キュウシュン</t>
    </rPh>
    <rPh sb="104" eb="106">
      <t>チケイ</t>
    </rPh>
    <rPh sb="107" eb="109">
      <t>リッチ</t>
    </rPh>
    <rPh sb="118" eb="120">
      <t>タイフウ</t>
    </rPh>
    <rPh sb="123" eb="125">
      <t>ゴウウ</t>
    </rPh>
    <rPh sb="126" eb="127">
      <t>サイ</t>
    </rPh>
    <rPh sb="128" eb="130">
      <t>シュスイ</t>
    </rPh>
    <rPh sb="130" eb="132">
      <t>シセツ</t>
    </rPh>
    <rPh sb="133" eb="135">
      <t>ハカイ</t>
    </rPh>
    <rPh sb="141" eb="142">
      <t>オオ</t>
    </rPh>
    <rPh sb="144" eb="147">
      <t>アンテイテキ</t>
    </rPh>
    <rPh sb="148" eb="150">
      <t>ケイエイ</t>
    </rPh>
    <rPh sb="151" eb="152">
      <t>オコナ</t>
    </rPh>
    <rPh sb="156" eb="157">
      <t>ムズカ</t>
    </rPh>
    <rPh sb="161" eb="164">
      <t>ケイカクテキ</t>
    </rPh>
    <rPh sb="165" eb="167">
      <t>コウシン</t>
    </rPh>
    <rPh sb="172" eb="173">
      <t>ツト</t>
    </rPh>
    <phoneticPr fontId="4"/>
  </si>
  <si>
    <t>小規模な施設が多く地形の制約もあって、集約した効率的な経営を行うことが困難であると同時に、人口の減少によって使用料の減少が予想される中で、施設の老朽化が進んでいく状況である。
町民の重要なライフラインとして簡易水道施設の維持管理や更新は重要であるが、改修を行う場合には経営認可の変更が必要であり、給水人口が１００人を下回り水道法の対象とならない施設も多くなってきていることから、国庫補助金や簡易水道事業債を改修の財源として見込むことが難しくなってきている。
そのため、簡易水道の廃止、ソフト統合なども視野に入れつつ経営の安定化や効率化を図っていく。</t>
    <rPh sb="0" eb="3">
      <t>ショウキボ</t>
    </rPh>
    <rPh sb="4" eb="6">
      <t>シセツ</t>
    </rPh>
    <rPh sb="7" eb="8">
      <t>オオ</t>
    </rPh>
    <rPh sb="9" eb="11">
      <t>チケイ</t>
    </rPh>
    <rPh sb="12" eb="14">
      <t>セイヤク</t>
    </rPh>
    <rPh sb="19" eb="21">
      <t>シュウヤク</t>
    </rPh>
    <rPh sb="23" eb="26">
      <t>コウリツテキ</t>
    </rPh>
    <rPh sb="27" eb="29">
      <t>ケイエイ</t>
    </rPh>
    <rPh sb="30" eb="31">
      <t>オコナ</t>
    </rPh>
    <rPh sb="35" eb="37">
      <t>コンナン</t>
    </rPh>
    <rPh sb="41" eb="43">
      <t>ドウジ</t>
    </rPh>
    <rPh sb="45" eb="47">
      <t>ジンコウ</t>
    </rPh>
    <rPh sb="48" eb="50">
      <t>ゲンショウ</t>
    </rPh>
    <rPh sb="54" eb="57">
      <t>シヨウリョウ</t>
    </rPh>
    <rPh sb="58" eb="60">
      <t>ゲンショウ</t>
    </rPh>
    <rPh sb="61" eb="63">
      <t>ヨソウ</t>
    </rPh>
    <rPh sb="66" eb="67">
      <t>ナカ</t>
    </rPh>
    <rPh sb="69" eb="71">
      <t>シセツ</t>
    </rPh>
    <rPh sb="72" eb="75">
      <t>ロウキュウカ</t>
    </rPh>
    <rPh sb="76" eb="77">
      <t>スス</t>
    </rPh>
    <rPh sb="81" eb="83">
      <t>ジョウキョウ</t>
    </rPh>
    <rPh sb="88" eb="90">
      <t>チョウミン</t>
    </rPh>
    <rPh sb="91" eb="93">
      <t>ジュウヨウ</t>
    </rPh>
    <rPh sb="103" eb="105">
      <t>カンイ</t>
    </rPh>
    <rPh sb="105" eb="107">
      <t>スイドウ</t>
    </rPh>
    <rPh sb="107" eb="109">
      <t>シセツ</t>
    </rPh>
    <rPh sb="110" eb="112">
      <t>イジ</t>
    </rPh>
    <rPh sb="112" eb="114">
      <t>カンリ</t>
    </rPh>
    <rPh sb="115" eb="117">
      <t>コウシン</t>
    </rPh>
    <rPh sb="118" eb="120">
      <t>ジュウヨウ</t>
    </rPh>
    <rPh sb="125" eb="127">
      <t>カイシュウ</t>
    </rPh>
    <rPh sb="128" eb="129">
      <t>オコナ</t>
    </rPh>
    <rPh sb="130" eb="132">
      <t>バアイ</t>
    </rPh>
    <rPh sb="134" eb="136">
      <t>ケイエイ</t>
    </rPh>
    <rPh sb="136" eb="138">
      <t>ニンカ</t>
    </rPh>
    <rPh sb="139" eb="141">
      <t>ヘンコウ</t>
    </rPh>
    <rPh sb="142" eb="144">
      <t>ヒツヨウ</t>
    </rPh>
    <rPh sb="148" eb="152">
      <t>キュウスイジンコウ</t>
    </rPh>
    <rPh sb="156" eb="157">
      <t>ニン</t>
    </rPh>
    <rPh sb="158" eb="160">
      <t>シタマワ</t>
    </rPh>
    <rPh sb="161" eb="163">
      <t>スイドウ</t>
    </rPh>
    <rPh sb="163" eb="164">
      <t>ホウ</t>
    </rPh>
    <rPh sb="165" eb="167">
      <t>タイショウ</t>
    </rPh>
    <rPh sb="172" eb="174">
      <t>シセツ</t>
    </rPh>
    <rPh sb="175" eb="176">
      <t>オオ</t>
    </rPh>
    <rPh sb="189" eb="191">
      <t>コッコ</t>
    </rPh>
    <rPh sb="191" eb="194">
      <t>ホジョキン</t>
    </rPh>
    <rPh sb="195" eb="197">
      <t>カンイ</t>
    </rPh>
    <rPh sb="197" eb="199">
      <t>スイドウ</t>
    </rPh>
    <rPh sb="199" eb="201">
      <t>ジギョウ</t>
    </rPh>
    <rPh sb="201" eb="202">
      <t>サイ</t>
    </rPh>
    <rPh sb="203" eb="205">
      <t>カイシュウ</t>
    </rPh>
    <rPh sb="206" eb="208">
      <t>ザイゲン</t>
    </rPh>
    <rPh sb="211" eb="213">
      <t>ミコ</t>
    </rPh>
    <rPh sb="217" eb="218">
      <t>ムズカ</t>
    </rPh>
    <rPh sb="234" eb="236">
      <t>カンイ</t>
    </rPh>
    <rPh sb="236" eb="238">
      <t>スイドウ</t>
    </rPh>
    <rPh sb="239" eb="241">
      <t>ハイシ</t>
    </rPh>
    <rPh sb="245" eb="247">
      <t>トウゴウ</t>
    </rPh>
    <rPh sb="250" eb="252">
      <t>シヤ</t>
    </rPh>
    <rPh sb="253" eb="254">
      <t>イ</t>
    </rPh>
    <rPh sb="257" eb="259">
      <t>ケイエイ</t>
    </rPh>
    <rPh sb="260" eb="263">
      <t>アンテイカ</t>
    </rPh>
    <rPh sb="264" eb="267">
      <t>コウリツカ</t>
    </rPh>
    <rPh sb="268" eb="2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</si>
</sst>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E6-4EEF-8CDC-89F290273BA0}"/>
            </c:ext>
          </c:extLst>
        </c:ser>
        <c:dLbls>
          <c:showLegendKey val="0"/>
          <c:showVal val="0"/>
          <c:showCatName val="0"/>
          <c:showSerName val="0"/>
          <c:showPercent val="0"/>
          <c:showBubbleSize val="0"/>
        </c:dLbls>
        <c:gapWidth val="150"/>
        <c:axId val="359795288"/>
        <c:axId val="3587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07E6-4EEF-8CDC-89F290273BA0}"/>
            </c:ext>
          </c:extLst>
        </c:ser>
        <c:dLbls>
          <c:showLegendKey val="0"/>
          <c:showVal val="0"/>
          <c:showCatName val="0"/>
          <c:showSerName val="0"/>
          <c:showPercent val="0"/>
          <c:showBubbleSize val="0"/>
        </c:dLbls>
        <c:marker val="1"/>
        <c:smooth val="0"/>
        <c:axId val="359795288"/>
        <c:axId val="358724768"/>
      </c:lineChart>
      <c:dateAx>
        <c:axId val="359795288"/>
        <c:scaling>
          <c:orientation val="minMax"/>
        </c:scaling>
        <c:delete val="1"/>
        <c:axPos val="b"/>
        <c:numFmt formatCode="&quot;H&quot;yy" sourceLinked="1"/>
        <c:majorTickMark val="none"/>
        <c:minorTickMark val="none"/>
        <c:tickLblPos val="none"/>
        <c:crossAx val="358724768"/>
        <c:crosses val="autoZero"/>
        <c:auto val="1"/>
        <c:lblOffset val="100"/>
        <c:baseTimeUnit val="years"/>
      </c:dateAx>
      <c:valAx>
        <c:axId val="3587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9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12.63</c:v>
                </c:pt>
                <c:pt idx="1">
                  <c:v>9.08</c:v>
                </c:pt>
                <c:pt idx="2">
                  <c:v>8.86</c:v>
                </c:pt>
                <c:pt idx="3">
                  <c:v>8.7200000000000006</c:v>
                </c:pt>
                <c:pt idx="4">
                  <c:v>10.25</c:v>
                </c:pt>
              </c:numCache>
            </c:numRef>
          </c:val>
          <c:extLst>
            <c:ext xmlns:c16="http://schemas.microsoft.com/office/drawing/2014/chart" uri="{C3380CC4-5D6E-409C-BE32-E72D297353CC}">
              <c16:uniqueId val="{00000000-F50C-40FA-81E7-05D8289959F2}"/>
            </c:ext>
          </c:extLst>
        </c:ser>
        <c:dLbls>
          <c:showLegendKey val="0"/>
          <c:showVal val="0"/>
          <c:showCatName val="0"/>
          <c:showSerName val="0"/>
          <c:showPercent val="0"/>
          <c:showBubbleSize val="0"/>
        </c:dLbls>
        <c:gapWidth val="150"/>
        <c:axId val="360266464"/>
        <c:axId val="36026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50C-40FA-81E7-05D8289959F2}"/>
            </c:ext>
          </c:extLst>
        </c:ser>
        <c:dLbls>
          <c:showLegendKey val="0"/>
          <c:showVal val="0"/>
          <c:showCatName val="0"/>
          <c:showSerName val="0"/>
          <c:showPercent val="0"/>
          <c:showBubbleSize val="0"/>
        </c:dLbls>
        <c:marker val="1"/>
        <c:smooth val="0"/>
        <c:axId val="360266464"/>
        <c:axId val="360265288"/>
      </c:lineChart>
      <c:dateAx>
        <c:axId val="360266464"/>
        <c:scaling>
          <c:orientation val="minMax"/>
        </c:scaling>
        <c:delete val="1"/>
        <c:axPos val="b"/>
        <c:numFmt formatCode="&quot;H&quot;yy" sourceLinked="1"/>
        <c:majorTickMark val="none"/>
        <c:minorTickMark val="none"/>
        <c:tickLblPos val="none"/>
        <c:crossAx val="360265288"/>
        <c:crosses val="autoZero"/>
        <c:auto val="1"/>
        <c:lblOffset val="100"/>
        <c:baseTimeUnit val="years"/>
      </c:dateAx>
      <c:valAx>
        <c:axId val="36026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5A86-45AE-9567-4305F46D4410}"/>
            </c:ext>
          </c:extLst>
        </c:ser>
        <c:dLbls>
          <c:showLegendKey val="0"/>
          <c:showVal val="0"/>
          <c:showCatName val="0"/>
          <c:showSerName val="0"/>
          <c:showPercent val="0"/>
          <c:showBubbleSize val="0"/>
        </c:dLbls>
        <c:gapWidth val="150"/>
        <c:axId val="360264504"/>
        <c:axId val="3602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A86-45AE-9567-4305F46D4410}"/>
            </c:ext>
          </c:extLst>
        </c:ser>
        <c:dLbls>
          <c:showLegendKey val="0"/>
          <c:showVal val="0"/>
          <c:showCatName val="0"/>
          <c:showSerName val="0"/>
          <c:showPercent val="0"/>
          <c:showBubbleSize val="0"/>
        </c:dLbls>
        <c:marker val="1"/>
        <c:smooth val="0"/>
        <c:axId val="360264504"/>
        <c:axId val="360267248"/>
      </c:lineChart>
      <c:dateAx>
        <c:axId val="360264504"/>
        <c:scaling>
          <c:orientation val="minMax"/>
        </c:scaling>
        <c:delete val="1"/>
        <c:axPos val="b"/>
        <c:numFmt formatCode="&quot;H&quot;yy" sourceLinked="1"/>
        <c:majorTickMark val="none"/>
        <c:minorTickMark val="none"/>
        <c:tickLblPos val="none"/>
        <c:crossAx val="360267248"/>
        <c:crosses val="autoZero"/>
        <c:auto val="1"/>
        <c:lblOffset val="100"/>
        <c:baseTimeUnit val="years"/>
      </c:dateAx>
      <c:valAx>
        <c:axId val="3602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6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50.4</c:v>
                </c:pt>
                <c:pt idx="1">
                  <c:v>63.87</c:v>
                </c:pt>
                <c:pt idx="2">
                  <c:v>43.88</c:v>
                </c:pt>
                <c:pt idx="3">
                  <c:v>53.1</c:v>
                </c:pt>
                <c:pt idx="4">
                  <c:v>43.73</c:v>
                </c:pt>
              </c:numCache>
            </c:numRef>
          </c:val>
          <c:extLst>
            <c:ext xmlns:c16="http://schemas.microsoft.com/office/drawing/2014/chart" uri="{C3380CC4-5D6E-409C-BE32-E72D297353CC}">
              <c16:uniqueId val="{00000000-1DF0-478D-AF59-3C9562EB5485}"/>
            </c:ext>
          </c:extLst>
        </c:ser>
        <c:dLbls>
          <c:showLegendKey val="0"/>
          <c:showVal val="0"/>
          <c:showCatName val="0"/>
          <c:showSerName val="0"/>
          <c:showPercent val="0"/>
          <c:showBubbleSize val="0"/>
        </c:dLbls>
        <c:gapWidth val="150"/>
        <c:axId val="358725160"/>
        <c:axId val="35872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1DF0-478D-AF59-3C9562EB5485}"/>
            </c:ext>
          </c:extLst>
        </c:ser>
        <c:dLbls>
          <c:showLegendKey val="0"/>
          <c:showVal val="0"/>
          <c:showCatName val="0"/>
          <c:showSerName val="0"/>
          <c:showPercent val="0"/>
          <c:showBubbleSize val="0"/>
        </c:dLbls>
        <c:marker val="1"/>
        <c:smooth val="0"/>
        <c:axId val="358725160"/>
        <c:axId val="358723984"/>
      </c:lineChart>
      <c:dateAx>
        <c:axId val="358725160"/>
        <c:scaling>
          <c:orientation val="minMax"/>
        </c:scaling>
        <c:delete val="1"/>
        <c:axPos val="b"/>
        <c:numFmt formatCode="&quot;H&quot;yy" sourceLinked="1"/>
        <c:majorTickMark val="none"/>
        <c:minorTickMark val="none"/>
        <c:tickLblPos val="none"/>
        <c:crossAx val="358723984"/>
        <c:crosses val="autoZero"/>
        <c:auto val="1"/>
        <c:lblOffset val="100"/>
        <c:baseTimeUnit val="years"/>
      </c:dateAx>
      <c:valAx>
        <c:axId val="35872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3-4CAA-BB0C-091CA4B1740B}"/>
            </c:ext>
          </c:extLst>
        </c:ser>
        <c:dLbls>
          <c:showLegendKey val="0"/>
          <c:showVal val="0"/>
          <c:showCatName val="0"/>
          <c:showSerName val="0"/>
          <c:showPercent val="0"/>
          <c:showBubbleSize val="0"/>
        </c:dLbls>
        <c:gapWidth val="150"/>
        <c:axId val="358723592"/>
        <c:axId val="35988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3-4CAA-BB0C-091CA4B1740B}"/>
            </c:ext>
          </c:extLst>
        </c:ser>
        <c:dLbls>
          <c:showLegendKey val="0"/>
          <c:showVal val="0"/>
          <c:showCatName val="0"/>
          <c:showSerName val="0"/>
          <c:showPercent val="0"/>
          <c:showBubbleSize val="0"/>
        </c:dLbls>
        <c:marker val="1"/>
        <c:smooth val="0"/>
        <c:axId val="358723592"/>
        <c:axId val="359888016"/>
      </c:lineChart>
      <c:dateAx>
        <c:axId val="358723592"/>
        <c:scaling>
          <c:orientation val="minMax"/>
        </c:scaling>
        <c:delete val="1"/>
        <c:axPos val="b"/>
        <c:numFmt formatCode="&quot;H&quot;yy" sourceLinked="1"/>
        <c:majorTickMark val="none"/>
        <c:minorTickMark val="none"/>
        <c:tickLblPos val="none"/>
        <c:crossAx val="359888016"/>
        <c:crosses val="autoZero"/>
        <c:auto val="1"/>
        <c:lblOffset val="100"/>
        <c:baseTimeUnit val="years"/>
      </c:dateAx>
      <c:valAx>
        <c:axId val="35988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2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5-473B-A5C5-11278798767E}"/>
            </c:ext>
          </c:extLst>
        </c:ser>
        <c:dLbls>
          <c:showLegendKey val="0"/>
          <c:showVal val="0"/>
          <c:showCatName val="0"/>
          <c:showSerName val="0"/>
          <c:showPercent val="0"/>
          <c:showBubbleSize val="0"/>
        </c:dLbls>
        <c:gapWidth val="150"/>
        <c:axId val="359888800"/>
        <c:axId val="35988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5-473B-A5C5-11278798767E}"/>
            </c:ext>
          </c:extLst>
        </c:ser>
        <c:dLbls>
          <c:showLegendKey val="0"/>
          <c:showVal val="0"/>
          <c:showCatName val="0"/>
          <c:showSerName val="0"/>
          <c:showPercent val="0"/>
          <c:showBubbleSize val="0"/>
        </c:dLbls>
        <c:marker val="1"/>
        <c:smooth val="0"/>
        <c:axId val="359888800"/>
        <c:axId val="359888408"/>
      </c:lineChart>
      <c:dateAx>
        <c:axId val="359888800"/>
        <c:scaling>
          <c:orientation val="minMax"/>
        </c:scaling>
        <c:delete val="1"/>
        <c:axPos val="b"/>
        <c:numFmt formatCode="&quot;H&quot;yy" sourceLinked="1"/>
        <c:majorTickMark val="none"/>
        <c:minorTickMark val="none"/>
        <c:tickLblPos val="none"/>
        <c:crossAx val="359888408"/>
        <c:crosses val="autoZero"/>
        <c:auto val="1"/>
        <c:lblOffset val="100"/>
        <c:baseTimeUnit val="years"/>
      </c:dateAx>
      <c:valAx>
        <c:axId val="35988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E-47E9-A0CB-198B262C13A5}"/>
            </c:ext>
          </c:extLst>
        </c:ser>
        <c:dLbls>
          <c:showLegendKey val="0"/>
          <c:showVal val="0"/>
          <c:showCatName val="0"/>
          <c:showSerName val="0"/>
          <c:showPercent val="0"/>
          <c:showBubbleSize val="0"/>
        </c:dLbls>
        <c:gapWidth val="150"/>
        <c:axId val="359886448"/>
        <c:axId val="3598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E-47E9-A0CB-198B262C13A5}"/>
            </c:ext>
          </c:extLst>
        </c:ser>
        <c:dLbls>
          <c:showLegendKey val="0"/>
          <c:showVal val="0"/>
          <c:showCatName val="0"/>
          <c:showSerName val="0"/>
          <c:showPercent val="0"/>
          <c:showBubbleSize val="0"/>
        </c:dLbls>
        <c:marker val="1"/>
        <c:smooth val="0"/>
        <c:axId val="359886448"/>
        <c:axId val="359883312"/>
      </c:lineChart>
      <c:dateAx>
        <c:axId val="359886448"/>
        <c:scaling>
          <c:orientation val="minMax"/>
        </c:scaling>
        <c:delete val="1"/>
        <c:axPos val="b"/>
        <c:numFmt formatCode="&quot;H&quot;yy" sourceLinked="1"/>
        <c:majorTickMark val="none"/>
        <c:minorTickMark val="none"/>
        <c:tickLblPos val="none"/>
        <c:crossAx val="359883312"/>
        <c:crosses val="autoZero"/>
        <c:auto val="1"/>
        <c:lblOffset val="100"/>
        <c:baseTimeUnit val="years"/>
      </c:dateAx>
      <c:valAx>
        <c:axId val="3598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4-4A24-BE81-FF62D0F9D5E2}"/>
            </c:ext>
          </c:extLst>
        </c:ser>
        <c:dLbls>
          <c:showLegendKey val="0"/>
          <c:showVal val="0"/>
          <c:showCatName val="0"/>
          <c:showSerName val="0"/>
          <c:showPercent val="0"/>
          <c:showBubbleSize val="0"/>
        </c:dLbls>
        <c:gapWidth val="150"/>
        <c:axId val="359884096"/>
        <c:axId val="35988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4-4A24-BE81-FF62D0F9D5E2}"/>
            </c:ext>
          </c:extLst>
        </c:ser>
        <c:dLbls>
          <c:showLegendKey val="0"/>
          <c:showVal val="0"/>
          <c:showCatName val="0"/>
          <c:showSerName val="0"/>
          <c:showPercent val="0"/>
          <c:showBubbleSize val="0"/>
        </c:dLbls>
        <c:marker val="1"/>
        <c:smooth val="0"/>
        <c:axId val="359884096"/>
        <c:axId val="359886840"/>
      </c:lineChart>
      <c:dateAx>
        <c:axId val="359884096"/>
        <c:scaling>
          <c:orientation val="minMax"/>
        </c:scaling>
        <c:delete val="1"/>
        <c:axPos val="b"/>
        <c:numFmt formatCode="&quot;H&quot;yy" sourceLinked="1"/>
        <c:majorTickMark val="none"/>
        <c:minorTickMark val="none"/>
        <c:tickLblPos val="none"/>
        <c:crossAx val="359886840"/>
        <c:crosses val="autoZero"/>
        <c:auto val="1"/>
        <c:lblOffset val="100"/>
        <c:baseTimeUnit val="years"/>
      </c:dateAx>
      <c:valAx>
        <c:axId val="3598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4999.63</c:v>
                </c:pt>
                <c:pt idx="1">
                  <c:v>4775.22</c:v>
                </c:pt>
                <c:pt idx="2">
                  <c:v>4561.92</c:v>
                </c:pt>
                <c:pt idx="3">
                  <c:v>4290.2299999999996</c:v>
                </c:pt>
                <c:pt idx="4">
                  <c:v>4324.29</c:v>
                </c:pt>
              </c:numCache>
            </c:numRef>
          </c:val>
          <c:extLst>
            <c:ext xmlns:c16="http://schemas.microsoft.com/office/drawing/2014/chart" uri="{C3380CC4-5D6E-409C-BE32-E72D297353CC}">
              <c16:uniqueId val="{00000000-77CF-40A3-8861-963D5FD499CA}"/>
            </c:ext>
          </c:extLst>
        </c:ser>
        <c:dLbls>
          <c:showLegendKey val="0"/>
          <c:showVal val="0"/>
          <c:showCatName val="0"/>
          <c:showSerName val="0"/>
          <c:showPercent val="0"/>
          <c:showBubbleSize val="0"/>
        </c:dLbls>
        <c:gapWidth val="150"/>
        <c:axId val="359889192"/>
        <c:axId val="35988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77CF-40A3-8861-963D5FD499CA}"/>
            </c:ext>
          </c:extLst>
        </c:ser>
        <c:dLbls>
          <c:showLegendKey val="0"/>
          <c:showVal val="0"/>
          <c:showCatName val="0"/>
          <c:showSerName val="0"/>
          <c:showPercent val="0"/>
          <c:showBubbleSize val="0"/>
        </c:dLbls>
        <c:marker val="1"/>
        <c:smooth val="0"/>
        <c:axId val="359889192"/>
        <c:axId val="359886056"/>
      </c:lineChart>
      <c:dateAx>
        <c:axId val="359889192"/>
        <c:scaling>
          <c:orientation val="minMax"/>
        </c:scaling>
        <c:delete val="1"/>
        <c:axPos val="b"/>
        <c:numFmt formatCode="&quot;H&quot;yy" sourceLinked="1"/>
        <c:majorTickMark val="none"/>
        <c:minorTickMark val="none"/>
        <c:tickLblPos val="none"/>
        <c:crossAx val="359886056"/>
        <c:crosses val="autoZero"/>
        <c:auto val="1"/>
        <c:lblOffset val="100"/>
        <c:baseTimeUnit val="years"/>
      </c:dateAx>
      <c:valAx>
        <c:axId val="35988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15.02</c:v>
                </c:pt>
                <c:pt idx="1">
                  <c:v>11.22</c:v>
                </c:pt>
                <c:pt idx="2">
                  <c:v>15.28</c:v>
                </c:pt>
                <c:pt idx="3">
                  <c:v>12.1</c:v>
                </c:pt>
                <c:pt idx="4">
                  <c:v>13.06</c:v>
                </c:pt>
              </c:numCache>
            </c:numRef>
          </c:val>
          <c:extLst>
            <c:ext xmlns:c16="http://schemas.microsoft.com/office/drawing/2014/chart" uri="{C3380CC4-5D6E-409C-BE32-E72D297353CC}">
              <c16:uniqueId val="{00000000-F59B-47A6-A6F5-4DBF8DB8A05F}"/>
            </c:ext>
          </c:extLst>
        </c:ser>
        <c:dLbls>
          <c:showLegendKey val="0"/>
          <c:showVal val="0"/>
          <c:showCatName val="0"/>
          <c:showSerName val="0"/>
          <c:showPercent val="0"/>
          <c:showBubbleSize val="0"/>
        </c:dLbls>
        <c:gapWidth val="150"/>
        <c:axId val="359882528"/>
        <c:axId val="3602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59B-47A6-A6F5-4DBF8DB8A05F}"/>
            </c:ext>
          </c:extLst>
        </c:ser>
        <c:dLbls>
          <c:showLegendKey val="0"/>
          <c:showVal val="0"/>
          <c:showCatName val="0"/>
          <c:showSerName val="0"/>
          <c:showPercent val="0"/>
          <c:showBubbleSize val="0"/>
        </c:dLbls>
        <c:marker val="1"/>
        <c:smooth val="0"/>
        <c:axId val="359882528"/>
        <c:axId val="360263328"/>
      </c:lineChart>
      <c:dateAx>
        <c:axId val="359882528"/>
        <c:scaling>
          <c:orientation val="minMax"/>
        </c:scaling>
        <c:delete val="1"/>
        <c:axPos val="b"/>
        <c:numFmt formatCode="&quot;H&quot;yy" sourceLinked="1"/>
        <c:majorTickMark val="none"/>
        <c:minorTickMark val="none"/>
        <c:tickLblPos val="none"/>
        <c:crossAx val="360263328"/>
        <c:crosses val="autoZero"/>
        <c:auto val="1"/>
        <c:lblOffset val="100"/>
        <c:baseTimeUnit val="years"/>
      </c:dateAx>
      <c:valAx>
        <c:axId val="3602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947</c:v>
                </c:pt>
                <c:pt idx="1">
                  <c:v>1731.35</c:v>
                </c:pt>
                <c:pt idx="2">
                  <c:v>1267.07</c:v>
                </c:pt>
                <c:pt idx="3">
                  <c:v>1583.2</c:v>
                </c:pt>
                <c:pt idx="4">
                  <c:v>1128.8</c:v>
                </c:pt>
              </c:numCache>
            </c:numRef>
          </c:val>
          <c:extLst>
            <c:ext xmlns:c16="http://schemas.microsoft.com/office/drawing/2014/chart" uri="{C3380CC4-5D6E-409C-BE32-E72D297353CC}">
              <c16:uniqueId val="{00000000-AE5E-4238-92C7-4F155C6E8AFF}"/>
            </c:ext>
          </c:extLst>
        </c:ser>
        <c:dLbls>
          <c:showLegendKey val="0"/>
          <c:showVal val="0"/>
          <c:showCatName val="0"/>
          <c:showSerName val="0"/>
          <c:showPercent val="0"/>
          <c:showBubbleSize val="0"/>
        </c:dLbls>
        <c:gapWidth val="150"/>
        <c:axId val="360261760"/>
        <c:axId val="36026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AE5E-4238-92C7-4F155C6E8AFF}"/>
            </c:ext>
          </c:extLst>
        </c:ser>
        <c:dLbls>
          <c:showLegendKey val="0"/>
          <c:showVal val="0"/>
          <c:showCatName val="0"/>
          <c:showSerName val="0"/>
          <c:showPercent val="0"/>
          <c:showBubbleSize val="0"/>
        </c:dLbls>
        <c:marker val="1"/>
        <c:smooth val="0"/>
        <c:axId val="360261760"/>
        <c:axId val="360268424"/>
      </c:lineChart>
      <c:dateAx>
        <c:axId val="360261760"/>
        <c:scaling>
          <c:orientation val="minMax"/>
        </c:scaling>
        <c:delete val="1"/>
        <c:axPos val="b"/>
        <c:numFmt formatCode="&quot;H&quot;yy" sourceLinked="1"/>
        <c:majorTickMark val="none"/>
        <c:minorTickMark val="none"/>
        <c:tickLblPos val="none"/>
        <c:crossAx val="360268424"/>
        <c:crosses val="autoZero"/>
        <c:auto val="1"/>
        <c:lblOffset val="100"/>
        <c:baseTimeUnit val="years"/>
      </c:dateAx>
      <c:valAx>
        <c:axId val="36026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早川町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1002</v>
      </c>
      <c r="AM8" s="51"/>
      <c r="AN8" s="51"/>
      <c r="AO8" s="51"/>
      <c r="AP8" s="51"/>
      <c r="AQ8" s="51"/>
      <c r="AR8" s="51"/>
      <c r="AS8" s="51"/>
      <c r="AT8" s="47">
        <f>データ!$S$6</f>
        <v>369.96</v>
      </c>
      <c r="AU8" s="47"/>
      <c r="AV8" s="47"/>
      <c r="AW8" s="47"/>
      <c r="AX8" s="47"/>
      <c r="AY8" s="47"/>
      <c r="AZ8" s="47"/>
      <c r="BA8" s="47"/>
      <c r="BB8" s="47">
        <f>データ!$T$6</f>
        <v>2.71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91.62</v>
      </c>
      <c r="Q10" s="47"/>
      <c r="R10" s="47"/>
      <c r="S10" s="47"/>
      <c r="T10" s="47"/>
      <c r="U10" s="47"/>
      <c r="V10" s="47"/>
      <c r="W10" s="51">
        <f>データ!$Q$6</f>
        <v>1083</v>
      </c>
      <c r="X10" s="51"/>
      <c r="Y10" s="51"/>
      <c r="Z10" s="51"/>
      <c r="AA10" s="51"/>
      <c r="AB10" s="51"/>
      <c r="AC10" s="51"/>
      <c r="AD10" s="2"/>
      <c r="AE10" s="2"/>
      <c r="AF10" s="2"/>
      <c r="AG10" s="2"/>
      <c r="AH10" s="2"/>
      <c r="AI10" s="2"/>
      <c r="AJ10" s="2"/>
      <c r="AK10" s="2"/>
      <c r="AL10" s="51">
        <f>データ!$U$6</f>
        <v>897</v>
      </c>
      <c r="AM10" s="51"/>
      <c r="AN10" s="51"/>
      <c r="AO10" s="51"/>
      <c r="AP10" s="51"/>
      <c r="AQ10" s="51"/>
      <c r="AR10" s="51"/>
      <c r="AS10" s="51"/>
      <c r="AT10" s="47">
        <f>データ!$V$6</f>
        <v>0.34</v>
      </c>
      <c r="AU10" s="47"/>
      <c r="AV10" s="47"/>
      <c r="AW10" s="47"/>
      <c r="AX10" s="47"/>
      <c r="AY10" s="47"/>
      <c r="AZ10" s="47"/>
      <c r="BA10" s="47"/>
      <c r="BB10" s="47">
        <f>データ!$W$6</f>
        <v>2638.24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SkpyXur9scOHukT31b/QhLI/LLkXCeFhTXTdw3K+1emxWkpjiaULPRgDl/mt2jlzfHrHwdK+Yv+/3cy2wsV/CA==" saltValue="ZOU9cKxAXSZFHNJuxP6b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193640</v>
      </c>
      <c r="D6" s="34">
        <f t="shared" si="3"/>
        <v>47</v>
      </c>
      <c r="E6" s="34">
        <f t="shared" si="3"/>
        <v>1</v>
      </c>
      <c r="F6" s="34">
        <f t="shared" si="3"/>
        <v>0</v>
      </c>
      <c r="G6" s="34">
        <f t="shared" si="3"/>
        <v>0</v>
      </c>
      <c r="H6" s="34" t="str">
        <f t="shared" si="3"/>
        <v>山梨県　早川町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91.62</v>
      </c>
      <c r="Q6" s="35">
        <f t="shared" si="3"/>
        <v>1083</v>
      </c>
      <c r="R6" s="35">
        <f t="shared" si="3"/>
        <v>1002</v>
      </c>
      <c r="S6" s="35">
        <f t="shared" si="3"/>
        <v>369.96</v>
      </c>
      <c r="T6" s="35">
        <f t="shared" si="3"/>
        <v>2.71</v>
      </c>
      <c r="U6" s="35">
        <f t="shared" si="3"/>
        <v>897</v>
      </c>
      <c r="V6" s="35">
        <f t="shared" si="3"/>
        <v>0.34</v>
      </c>
      <c r="W6" s="35">
        <f t="shared" si="3"/>
        <v>2638.24</v>
      </c>
      <c r="X6" s="36">
        <f>IF(X7="",NA(),X7)</f>
        <v>50.4</v>
      </c>
      <c r="Y6" s="36">
        <f t="shared" ref="Y6:AG6" si="4">IF(Y7="",NA(),Y7)</f>
        <v>63.87</v>
      </c>
      <c r="Z6" s="36">
        <f t="shared" si="4"/>
        <v>43.88</v>
      </c>
      <c r="AA6" s="36">
        <f t="shared" si="4"/>
        <v>53.1</v>
      </c>
      <c r="AB6" s="36">
        <f t="shared" si="4"/>
        <v>43.73</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4999.63</v>
      </c>
      <c r="BF6" s="36">
        <f t="shared" ref="BF6:BN6" si="7">IF(BF7="",NA(),BF7)</f>
        <v>4775.22</v>
      </c>
      <c r="BG6" s="36">
        <f t="shared" si="7"/>
        <v>4561.92</v>
      </c>
      <c r="BH6" s="36">
        <f t="shared" si="7"/>
        <v>4290.2299999999996</v>
      </c>
      <c r="BI6" s="36">
        <f t="shared" si="7"/>
        <v>4324.29</v>
      </c>
      <c r="BJ6" s="36">
        <f t="shared" si="7"/>
        <v>1595.62</v>
      </c>
      <c r="BK6" s="36">
        <f t="shared" si="7"/>
        <v>1302.33</v>
      </c>
      <c r="BL6" s="36">
        <f t="shared" si="7"/>
        <v>1274.21</v>
      </c>
      <c r="BM6" s="36">
        <f t="shared" si="7"/>
        <v>1183.92</v>
      </c>
      <c r="BN6" s="36">
        <f t="shared" si="7"/>
        <v>1128.72</v>
      </c>
      <c r="BO6" s="35" t="str">
        <f>IF(BO7="","",IF(BO7="-","【-】","【"&amp;SUBSTITUTE(TEXT(BO7,"#,##0.00"),"-","△")&amp;"】"))</f>
        <v>【949.15】</v>
      </c>
      <c r="BP6" s="36">
        <f>IF(BP7="",NA(),BP7)</f>
        <v>15.02</v>
      </c>
      <c r="BQ6" s="36">
        <f t="shared" ref="BQ6:BY6" si="8">IF(BQ7="",NA(),BQ7)</f>
        <v>11.22</v>
      </c>
      <c r="BR6" s="36">
        <f t="shared" si="8"/>
        <v>15.28</v>
      </c>
      <c r="BS6" s="36">
        <f t="shared" si="8"/>
        <v>12.1</v>
      </c>
      <c r="BT6" s="36">
        <f t="shared" si="8"/>
        <v>13.06</v>
      </c>
      <c r="BU6" s="36">
        <f t="shared" si="8"/>
        <v>37.92</v>
      </c>
      <c r="BV6" s="36">
        <f t="shared" si="8"/>
        <v>40.89</v>
      </c>
      <c r="BW6" s="36">
        <f t="shared" si="8"/>
        <v>41.25</v>
      </c>
      <c r="BX6" s="36">
        <f t="shared" si="8"/>
        <v>42.5</v>
      </c>
      <c r="BY6" s="36">
        <f t="shared" si="8"/>
        <v>41.84</v>
      </c>
      <c r="BZ6" s="35" t="str">
        <f>IF(BZ7="","",IF(BZ7="-","【-】","【"&amp;SUBSTITUTE(TEXT(BZ7,"#,##0.00"),"-","△")&amp;"】"))</f>
        <v>【55.87】</v>
      </c>
      <c r="CA6" s="36">
        <f>IF(CA7="",NA(),CA7)</f>
        <v>947</v>
      </c>
      <c r="CB6" s="36">
        <f t="shared" ref="CB6:CJ6" si="9">IF(CB7="",NA(),CB7)</f>
        <v>1731.35</v>
      </c>
      <c r="CC6" s="36">
        <f t="shared" si="9"/>
        <v>1267.07</v>
      </c>
      <c r="CD6" s="36">
        <f t="shared" si="9"/>
        <v>1583.2</v>
      </c>
      <c r="CE6" s="36">
        <f t="shared" si="9"/>
        <v>1128.8</v>
      </c>
      <c r="CF6" s="36">
        <f t="shared" si="9"/>
        <v>423.18</v>
      </c>
      <c r="CG6" s="36">
        <f t="shared" si="9"/>
        <v>383.2</v>
      </c>
      <c r="CH6" s="36">
        <f t="shared" si="9"/>
        <v>383.25</v>
      </c>
      <c r="CI6" s="36">
        <f t="shared" si="9"/>
        <v>377.72</v>
      </c>
      <c r="CJ6" s="36">
        <f t="shared" si="9"/>
        <v>390.47</v>
      </c>
      <c r="CK6" s="35" t="str">
        <f>IF(CK7="","",IF(CK7="-","【-】","【"&amp;SUBSTITUTE(TEXT(CK7,"#,##0.00"),"-","△")&amp;"】"))</f>
        <v>【288.19】</v>
      </c>
      <c r="CL6" s="36">
        <f>IF(CL7="",NA(),CL7)</f>
        <v>12.63</v>
      </c>
      <c r="CM6" s="36">
        <f t="shared" ref="CM6:CU6" si="10">IF(CM7="",NA(),CM7)</f>
        <v>9.08</v>
      </c>
      <c r="CN6" s="36">
        <f t="shared" si="10"/>
        <v>8.86</v>
      </c>
      <c r="CO6" s="36">
        <f t="shared" si="10"/>
        <v>8.7200000000000006</v>
      </c>
      <c r="CP6" s="36">
        <f t="shared" si="10"/>
        <v>10.25</v>
      </c>
      <c r="CQ6" s="36">
        <f t="shared" si="10"/>
        <v>46.9</v>
      </c>
      <c r="CR6" s="36">
        <f t="shared" si="10"/>
        <v>47.95</v>
      </c>
      <c r="CS6" s="36">
        <f t="shared" si="10"/>
        <v>48.26</v>
      </c>
      <c r="CT6" s="36">
        <f t="shared" si="10"/>
        <v>48.01</v>
      </c>
      <c r="CU6" s="36">
        <f t="shared" si="10"/>
        <v>49.08</v>
      </c>
      <c r="CV6" s="35" t="str">
        <f>IF(CV7="","",IF(CV7="-","【-】","【"&amp;SUBSTITUTE(TEXT(CV7,"#,##0.00"),"-","△")&amp;"】"))</f>
        <v>【56.31】</v>
      </c>
      <c r="CW6" s="36">
        <f>IF(CW7="",NA(),CW7)</f>
        <v>90</v>
      </c>
      <c r="CX6" s="36">
        <f t="shared" ref="CX6:DF6" si="11">IF(CX7="",NA(),CX7)</f>
        <v>90</v>
      </c>
      <c r="CY6" s="36">
        <f t="shared" si="11"/>
        <v>90</v>
      </c>
      <c r="CZ6" s="36">
        <f t="shared" si="11"/>
        <v>90</v>
      </c>
      <c r="DA6" s="36">
        <f t="shared" si="11"/>
        <v>90</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193640</v>
      </c>
      <c r="D7" s="38">
        <v>47</v>
      </c>
      <c r="E7" s="38">
        <v>1</v>
      </c>
      <c r="F7" s="38">
        <v>0</v>
      </c>
      <c r="G7" s="38">
        <v>0</v>
      </c>
      <c r="H7" s="38" t="s">
        <v>95</v>
      </c>
      <c r="I7" s="38" t="s">
        <v>96</v>
      </c>
      <c r="J7" s="38" t="s">
        <v>97</v>
      </c>
      <c r="K7" s="38" t="s">
        <v>98</v>
      </c>
      <c r="L7" s="38" t="s">
        <v>99</v>
      </c>
      <c r="M7" s="38" t="s">
        <v>100</v>
      </c>
      <c r="N7" s="39" t="s">
        <v>101</v>
      </c>
      <c r="O7" s="39" t="s">
        <v>102</v>
      </c>
      <c r="P7" s="39">
        <v>91.62</v>
      </c>
      <c r="Q7" s="39">
        <v>1083</v>
      </c>
      <c r="R7" s="39">
        <v>1002</v>
      </c>
      <c r="S7" s="39">
        <v>369.96</v>
      </c>
      <c r="T7" s="39">
        <v>2.71</v>
      </c>
      <c r="U7" s="39">
        <v>897</v>
      </c>
      <c r="V7" s="39">
        <v>0.34</v>
      </c>
      <c r="W7" s="39">
        <v>2638.24</v>
      </c>
      <c r="X7" s="39">
        <v>50.4</v>
      </c>
      <c r="Y7" s="39">
        <v>63.87</v>
      </c>
      <c r="Z7" s="39">
        <v>43.88</v>
      </c>
      <c r="AA7" s="39">
        <v>53.1</v>
      </c>
      <c r="AB7" s="39">
        <v>43.73</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4999.63</v>
      </c>
      <c r="BF7" s="39">
        <v>4775.22</v>
      </c>
      <c r="BG7" s="39">
        <v>4561.92</v>
      </c>
      <c r="BH7" s="39">
        <v>4290.2299999999996</v>
      </c>
      <c r="BI7" s="39">
        <v>4324.29</v>
      </c>
      <c r="BJ7" s="39">
        <v>1595.62</v>
      </c>
      <c r="BK7" s="39">
        <v>1302.33</v>
      </c>
      <c r="BL7" s="39">
        <v>1274.21</v>
      </c>
      <c r="BM7" s="39">
        <v>1183.92</v>
      </c>
      <c r="BN7" s="39">
        <v>1128.72</v>
      </c>
      <c r="BO7" s="39">
        <v>949.15</v>
      </c>
      <c r="BP7" s="39">
        <v>15.02</v>
      </c>
      <c r="BQ7" s="39">
        <v>11.22</v>
      </c>
      <c r="BR7" s="39">
        <v>15.28</v>
      </c>
      <c r="BS7" s="39">
        <v>12.1</v>
      </c>
      <c r="BT7" s="39">
        <v>13.06</v>
      </c>
      <c r="BU7" s="39">
        <v>37.92</v>
      </c>
      <c r="BV7" s="39">
        <v>40.89</v>
      </c>
      <c r="BW7" s="39">
        <v>41.25</v>
      </c>
      <c r="BX7" s="39">
        <v>42.5</v>
      </c>
      <c r="BY7" s="39">
        <v>41.84</v>
      </c>
      <c r="BZ7" s="39">
        <v>55.87</v>
      </c>
      <c r="CA7" s="39">
        <v>947</v>
      </c>
      <c r="CB7" s="39">
        <v>1731.35</v>
      </c>
      <c r="CC7" s="39">
        <v>1267.07</v>
      </c>
      <c r="CD7" s="39">
        <v>1583.2</v>
      </c>
      <c r="CE7" s="39">
        <v>1128.8</v>
      </c>
      <c r="CF7" s="39">
        <v>423.18</v>
      </c>
      <c r="CG7" s="39">
        <v>383.2</v>
      </c>
      <c r="CH7" s="39">
        <v>383.25</v>
      </c>
      <c r="CI7" s="39">
        <v>377.72</v>
      </c>
      <c r="CJ7" s="39">
        <v>390.47</v>
      </c>
      <c r="CK7" s="39">
        <v>288.19</v>
      </c>
      <c r="CL7" s="39">
        <v>12.63</v>
      </c>
      <c r="CM7" s="39">
        <v>9.08</v>
      </c>
      <c r="CN7" s="39">
        <v>8.86</v>
      </c>
      <c r="CO7" s="39">
        <v>8.7200000000000006</v>
      </c>
      <c r="CP7" s="39">
        <v>10.25</v>
      </c>
      <c r="CQ7" s="39">
        <v>46.9</v>
      </c>
      <c r="CR7" s="39">
        <v>47.95</v>
      </c>
      <c r="CS7" s="39">
        <v>48.26</v>
      </c>
      <c r="CT7" s="39">
        <v>48.01</v>
      </c>
      <c r="CU7" s="39">
        <v>49.08</v>
      </c>
      <c r="CV7" s="39">
        <v>56.31</v>
      </c>
      <c r="CW7" s="39">
        <v>90</v>
      </c>
      <c r="CX7" s="39">
        <v>90</v>
      </c>
      <c r="CY7" s="39">
        <v>90</v>
      </c>
      <c r="CZ7" s="39">
        <v>90</v>
      </c>
      <c r="DA7" s="39">
        <v>90</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110</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2022-02-24T02:20:08Z</cp:lastPrinted>
  <dcterms:created xsi:type="dcterms:W3CDTF">2021-12-03T07:03:04Z</dcterms:created>
  <dcterms:modified xsi:type="dcterms:W3CDTF">2022-02-24T02:20:12Z</dcterms:modified>
  <cp:category/>
</cp:coreProperties>
</file>