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hare\file\81 上下水道課\下水道担当\旧下水道\総務・管理担当\各種調査関係\R3\20220124〆Fwd 【市町村課：126〆】公営企業に係わる経営比較分析表（令和２年度）の分析等について（依頼）\回答\"/>
    </mc:Choice>
  </mc:AlternateContent>
  <workbookProtection workbookAlgorithmName="SHA-512" workbookHashValue="6YZS2cx5iWkCdBMOdoN7nwuYCsldvRbfz6/tSMd8a/S1UNwoWQvEqpBzC4Sy3FMmEHjjvHdGHYiipNjmc/68jw==" workbookSaltValue="piOtcMm3C7sDDGjEkyQZh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<sst xmlns="http://schemas.openxmlformats.org/spreadsheetml/2006/main" count="319" uniqueCount="118">
  <si>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</si>
  <si>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</si>
  <si>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</si>
  <si>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</si>
  <si>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</si>
  <si>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</si>
  <si>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</si>
  <si>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</si>
  <si>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</si>
  <si>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</si>
  <si>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</si>
  <si>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</si>
  <si>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</si>
  <si>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</si>
  <si>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</si>
  <si>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</si>
  <si>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</si>
  <si>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</si>
  <si>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</si>
  <si>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</si>
  <si>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</si>
  <si>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</si>
  <si>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</si>
  <si>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</si>
  <si>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</si>
  <si>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</si>
  <si>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</si>
  <si>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</si>
  <si>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</si>
  <si>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</si>
  <si>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</si>
  <si>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</si>
  <si>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</si>
  <si>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</si>
  <si>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</si>
  <si>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</si>
  <si>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</si>
  <si>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</si>
  <si>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</si>
  <si>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</si>
  <si>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</si>
  <si>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</si>
  <si>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</si>
  <si>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</si>
  <si>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</si>
  <si>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</si>
  <si>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</si>
  <si>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</si>
  <si>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</si>
  <si>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</si>
  <si>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</si>
  <si>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</si>
  <si>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</si>
  <si>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</si>
  <si>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</si>
  <si>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</si>
  <si>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</si>
  <si>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</si>
  <si>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</si>
  <si>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</si>
  <si>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</si>
  <si>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</si>
  <si>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</si>
  <si>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</si>
  <si>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</si>
  <si>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</si>
  <si>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</si>
  <si>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</si>
  <si>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</si>
  <si>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</si>
  <si>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</si>
  <si>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</si>
  <si>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</si>
  <si>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</si>
  <si>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</si>
  <si>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</si>
  <si>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</si>
  <si>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</si>
  <si>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</si>
  <si>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</si>
  <si>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</si>
  <si>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</si>
  <si>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</si>
  <si>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</si>
  <si>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</si>
  <si>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</si>
  <si>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</si>
  <si>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</si>
  <si>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</si>
  <si>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</si>
  <si>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</si>
  <si>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</si>
  <si>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</si>
  <si>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</si>
  <si>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</si>
  <si>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</si>
  <si>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</si>
  <si>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</si>
  <si>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</si>
  <si>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</si>
  <si>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</si>
  <si>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</si>
  <si>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</si>
  <si>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</si>
  <si>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</si>
  <si>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</si>
  <si>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</si>
  <si>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</si>
  <si>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</si>
  <si>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</si>
  <si>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</si>
  <si>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</si>
  <si>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</si>
  <si>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</si>
  <si>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</si>
  <si>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管渠施設については、直ちに改築・更新が必要な時期ではない。大和浄化センターについては令和3年度中に耐震の工事を終える予定である。今後の老朽化対策については、ストックマネジメント計画を策定するなかで、優先順位をつけ計画的に改築・更新工事を行っていく必要がある。</t>
    <rPh sb="29" eb="31">
      <t>ヤマト</t>
    </rPh>
    <rPh sb="31" eb="33">
      <t>ジョウカ</t>
    </rPh>
    <rPh sb="42" eb="44">
      <t>レイワ</t>
    </rPh>
    <rPh sb="45" eb="47">
      <t>ネンド</t>
    </rPh>
    <rPh sb="47" eb="48">
      <t>チュウ</t>
    </rPh>
    <rPh sb="49" eb="51">
      <t>タイシン</t>
    </rPh>
    <rPh sb="52" eb="54">
      <t>コウジ</t>
    </rPh>
    <rPh sb="55" eb="56">
      <t>オ</t>
    </rPh>
    <rPh sb="58" eb="60">
      <t>ヨテイ</t>
    </rPh>
    <rPh sb="70" eb="72">
      <t>タイサク</t>
    </rPh>
    <phoneticPr fontId="4"/>
  </si>
  <si>
    <t>特定環境保全公共下水道事業は令和2年度から公営企業会計に移行し会計処理を行っている。
①経常収支比率は、ほぼ100％であり、使用料収入や一般会計からの繰入金で維持管理費や支払利息等の費用を賄えている。②累積欠損金比率は0％であり累積欠損金は生じていない。③流動比率は100％を下回っており、類似団体と比較してもかなり低い。流動負債の大部分を建設改良に充てるための企業債が占めており、使用料収入や一般会計繰入金等の原資で計画的な償還を予定している。④企業債残高対事業規模比率は類似団体と比較すると低い水準を示している。大きな施設更新の段階を迎えておらず投資規模の縮小が影響していると考えられる。⑤経費回収率は100％を下回っており、使用料収入のみでは汚水処理費用を賄えていないことを示している。令和3年度中に使用料の改定を行ったところであり、経費削減にも努めているところである。⑥汚水処理原価は類似団体と比較すると低い値である。接続率はすでに高水準であり、有収水量の向上は見込めないため経費の節減を進めていく必要がある。⑦施設利用率は類似団体と比較しても低く、遊休状態になっている可能性を示している。大和浄化センターの耐用年数を踏まえ、今後を検討する必要がある。⑧水洗化率は浄化槽事業とあわせると100％に近い値となっているため、問題ないと考える。</t>
    <rPh sb="0" eb="2">
      <t>トクテイ</t>
    </rPh>
    <rPh sb="2" eb="4">
      <t>カンキョウ</t>
    </rPh>
    <rPh sb="4" eb="6">
      <t>ホゼン</t>
    </rPh>
    <rPh sb="413" eb="416">
      <t>セツゾクリツ</t>
    </rPh>
    <rPh sb="420" eb="423">
      <t>コウスイジュン</t>
    </rPh>
    <rPh sb="427" eb="429">
      <t>ユウシュウ</t>
    </rPh>
    <rPh sb="429" eb="431">
      <t>スイリョウ</t>
    </rPh>
    <rPh sb="432" eb="434">
      <t>コウジョウ</t>
    </rPh>
    <rPh sb="435" eb="437">
      <t>ミコ</t>
    </rPh>
    <rPh sb="442" eb="444">
      <t>ケイヒ</t>
    </rPh>
    <rPh sb="445" eb="447">
      <t>セツゲン</t>
    </rPh>
    <rPh sb="448" eb="449">
      <t>スス</t>
    </rPh>
    <rPh sb="453" eb="455">
      <t>ヒツヨウ</t>
    </rPh>
    <rPh sb="460" eb="462">
      <t>シセツ</t>
    </rPh>
    <rPh sb="462" eb="465">
      <t>リヨウリツ</t>
    </rPh>
    <rPh sb="466" eb="470">
      <t>ルイジダンタイ</t>
    </rPh>
    <rPh sb="471" eb="473">
      <t>ヒカク</t>
    </rPh>
    <rPh sb="476" eb="477">
      <t>ヒク</t>
    </rPh>
    <rPh sb="479" eb="481">
      <t>ユウキュウ</t>
    </rPh>
    <rPh sb="481" eb="483">
      <t>ジョウタイ</t>
    </rPh>
    <rPh sb="489" eb="492">
      <t>カノウセイ</t>
    </rPh>
    <rPh sb="493" eb="494">
      <t>シメ</t>
    </rPh>
    <rPh sb="499" eb="501">
      <t>ヤマト</t>
    </rPh>
    <rPh sb="501" eb="503">
      <t>ジョウカ</t>
    </rPh>
    <rPh sb="508" eb="510">
      <t>タイヨウ</t>
    </rPh>
    <rPh sb="510" eb="512">
      <t>ネンスウ</t>
    </rPh>
    <rPh sb="513" eb="514">
      <t>フ</t>
    </rPh>
    <rPh sb="517" eb="519">
      <t>コンゴ</t>
    </rPh>
    <rPh sb="520" eb="522">
      <t>ケントウ</t>
    </rPh>
    <rPh sb="524" eb="526">
      <t>ヒツヨウ</t>
    </rPh>
    <rPh sb="531" eb="534">
      <t>スイセンカ</t>
    </rPh>
    <rPh sb="534" eb="535">
      <t>リツ</t>
    </rPh>
    <rPh sb="536" eb="539">
      <t>ジョウカソウ</t>
    </rPh>
    <rPh sb="539" eb="541">
      <t>ジギョウ</t>
    </rPh>
    <rPh sb="552" eb="553">
      <t>チカ</t>
    </rPh>
    <rPh sb="554" eb="555">
      <t>アタイ</t>
    </rPh>
    <rPh sb="564" eb="566">
      <t>モンダイ</t>
    </rPh>
    <rPh sb="569" eb="570">
      <t>カンガ</t>
    </rPh>
    <phoneticPr fontId="4"/>
  </si>
  <si>
    <t xml:space="preserve">令和2年度から公営企業会計に移行したことで、資産状況や経営状況を的確に把握することが可能となった。管渠施設や処理施設の老朽化対策については、ストックマネジメント計画に基づき優先順位をつけ計画性をもって最小投資による最大成果を目指していく。経営の健全性・効率性については、経費節減はもちろんのこと、令和3年度中に料金改定を行い経営改善を進めているところである。今後についても経営戦略に基づき、引き続き経営基盤の強化と財政マネジメントの向上に取り組んでいく。
</t>
    <rPh sb="54" eb="58">
      <t>ショリシセツ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</si>
</sst>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9DB-4D45-9900-F83A816785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39DB-4D45-9900-F83A816785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24.5</c:v>
                </c:pt>
              </c:numCache>
            </c:numRef>
          </c:val>
          <c:extLst>
            <c:ext xmlns:c16="http://schemas.microsoft.com/office/drawing/2014/chart" uri="{C3380CC4-5D6E-409C-BE32-E72D297353CC}">
              <c16:uniqueId val="{00000000-28F4-4B37-8937-B1497E6A8D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28F4-4B37-8937-B1497E6A8D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96.86</c:v>
                </c:pt>
              </c:numCache>
            </c:numRef>
          </c:val>
          <c:extLst>
            <c:ext xmlns:c16="http://schemas.microsoft.com/office/drawing/2014/chart" uri="{C3380CC4-5D6E-409C-BE32-E72D297353CC}">
              <c16:uniqueId val="{00000000-9DED-4A30-B580-042D4FE56A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9DED-4A30-B580-042D4FE56A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100.18</c:v>
                </c:pt>
              </c:numCache>
            </c:numRef>
          </c:val>
          <c:extLst>
            <c:ext xmlns:c16="http://schemas.microsoft.com/office/drawing/2014/chart" uri="{C3380CC4-5D6E-409C-BE32-E72D297353CC}">
              <c16:uniqueId val="{00000000-BAFD-4649-963D-3F3AAB3022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BAFD-4649-963D-3F3AAB3022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6.73</c:v>
                </c:pt>
              </c:numCache>
            </c:numRef>
          </c:val>
          <c:extLst>
            <c:ext xmlns:c16="http://schemas.microsoft.com/office/drawing/2014/chart" uri="{C3380CC4-5D6E-409C-BE32-E72D297353CC}">
              <c16:uniqueId val="{00000000-1179-44FD-B2DB-A7598BBEA3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1179-44FD-B2DB-A7598BBEA3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F46-4A28-882D-5BEA52EF54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BF46-4A28-882D-5BEA52EF54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7F0-4E54-B7C5-F73D9CDBE4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07F0-4E54-B7C5-F73D9CDBE4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4.95</c:v>
                </c:pt>
              </c:numCache>
            </c:numRef>
          </c:val>
          <c:extLst>
            <c:ext xmlns:c16="http://schemas.microsoft.com/office/drawing/2014/chart" uri="{C3380CC4-5D6E-409C-BE32-E72D297353CC}">
              <c16:uniqueId val="{00000000-D402-4222-9807-8ADCD83886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D402-4222-9807-8ADCD83886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395.61</c:v>
                </c:pt>
              </c:numCache>
            </c:numRef>
          </c:val>
          <c:extLst>
            <c:ext xmlns:c16="http://schemas.microsoft.com/office/drawing/2014/chart" uri="{C3380CC4-5D6E-409C-BE32-E72D297353CC}">
              <c16:uniqueId val="{00000000-8C28-480E-8E8F-254A181C15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8C28-480E-8E8F-254A181C15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72.19</c:v>
                </c:pt>
              </c:numCache>
            </c:numRef>
          </c:val>
          <c:extLst>
            <c:ext xmlns:c16="http://schemas.microsoft.com/office/drawing/2014/chart" uri="{C3380CC4-5D6E-409C-BE32-E72D297353CC}">
              <c16:uniqueId val="{00000000-D08A-4ED3-A4B6-156904C25A6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D08A-4ED3-A4B6-156904C25A6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175.56</c:v>
                </c:pt>
              </c:numCache>
            </c:numRef>
          </c:val>
          <c:extLst>
            <c:ext xmlns:c16="http://schemas.microsoft.com/office/drawing/2014/chart" uri="{C3380CC4-5D6E-409C-BE32-E72D297353CC}">
              <c16:uniqueId val="{00000000-B46D-4ACA-BA37-95667A94E73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B46D-4ACA-BA37-95667A94E73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甲州市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30770</v>
      </c>
      <c r="AM8" s="51"/>
      <c r="AN8" s="51"/>
      <c r="AO8" s="51"/>
      <c r="AP8" s="51"/>
      <c r="AQ8" s="51"/>
      <c r="AR8" s="51"/>
      <c r="AS8" s="51"/>
      <c r="AT8" s="46">
        <f>データ!T6</f>
        <v>264.11</v>
      </c>
      <c r="AU8" s="46"/>
      <c r="AV8" s="46"/>
      <c r="AW8" s="46"/>
      <c r="AX8" s="46"/>
      <c r="AY8" s="46"/>
      <c r="AZ8" s="46"/>
      <c r="BA8" s="46"/>
      <c r="BB8" s="46">
        <f>データ!U6</f>
        <v>116.5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68.650000000000006</v>
      </c>
      <c r="J10" s="46"/>
      <c r="K10" s="46"/>
      <c r="L10" s="46"/>
      <c r="M10" s="46"/>
      <c r="N10" s="46"/>
      <c r="O10" s="46"/>
      <c r="P10" s="46">
        <f>データ!P6</f>
        <v>3.12</v>
      </c>
      <c r="Q10" s="46"/>
      <c r="R10" s="46"/>
      <c r="S10" s="46"/>
      <c r="T10" s="46"/>
      <c r="U10" s="46"/>
      <c r="V10" s="46"/>
      <c r="W10" s="46">
        <f>データ!Q6</f>
        <v>100</v>
      </c>
      <c r="X10" s="46"/>
      <c r="Y10" s="46"/>
      <c r="Z10" s="46"/>
      <c r="AA10" s="46"/>
      <c r="AB10" s="46"/>
      <c r="AC10" s="46"/>
      <c r="AD10" s="51">
        <f>データ!R6</f>
        <v>2328</v>
      </c>
      <c r="AE10" s="51"/>
      <c r="AF10" s="51"/>
      <c r="AG10" s="51"/>
      <c r="AH10" s="51"/>
      <c r="AI10" s="51"/>
      <c r="AJ10" s="51"/>
      <c r="AK10" s="2"/>
      <c r="AL10" s="51">
        <f>データ!V6</f>
        <v>956</v>
      </c>
      <c r="AM10" s="51"/>
      <c r="AN10" s="51"/>
      <c r="AO10" s="51"/>
      <c r="AP10" s="51"/>
      <c r="AQ10" s="51"/>
      <c r="AR10" s="51"/>
      <c r="AS10" s="51"/>
      <c r="AT10" s="46">
        <f>データ!W6</f>
        <v>0.47</v>
      </c>
      <c r="AU10" s="46"/>
      <c r="AV10" s="46"/>
      <c r="AW10" s="46"/>
      <c r="AX10" s="46"/>
      <c r="AY10" s="46"/>
      <c r="AZ10" s="46"/>
      <c r="BA10" s="46"/>
      <c r="BB10" s="46">
        <f>データ!X6</f>
        <v>2034.04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Hq960gpvAhD6baPydU6pBerBfSHAp36lCExysBKr+kp0hMRwT2RsvrLOHXSE2AGuY38KfOgE4i4KB9RDbvOHmQ==" saltValue="d3cI2QSVCMRRRQ5KbEA/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192139</v>
      </c>
      <c r="D6" s="33">
        <f t="shared" si="3"/>
        <v>46</v>
      </c>
      <c r="E6" s="33">
        <f t="shared" si="3"/>
        <v>17</v>
      </c>
      <c r="F6" s="33">
        <f t="shared" si="3"/>
        <v>4</v>
      </c>
      <c r="G6" s="33">
        <f t="shared" si="3"/>
        <v>0</v>
      </c>
      <c r="H6" s="33" t="str">
        <f t="shared" si="3"/>
        <v>山梨県　甲州市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68.650000000000006</v>
      </c>
      <c r="P6" s="34">
        <f t="shared" si="3"/>
        <v>3.12</v>
      </c>
      <c r="Q6" s="34">
        <f t="shared" si="3"/>
        <v>100</v>
      </c>
      <c r="R6" s="34">
        <f t="shared" si="3"/>
        <v>2328</v>
      </c>
      <c r="S6" s="34">
        <f t="shared" si="3"/>
        <v>30770</v>
      </c>
      <c r="T6" s="34">
        <f t="shared" si="3"/>
        <v>264.11</v>
      </c>
      <c r="U6" s="34">
        <f t="shared" si="3"/>
        <v>116.5</v>
      </c>
      <c r="V6" s="34">
        <f t="shared" si="3"/>
        <v>956</v>
      </c>
      <c r="W6" s="34">
        <f t="shared" si="3"/>
        <v>0.47</v>
      </c>
      <c r="X6" s="34">
        <f t="shared" si="3"/>
        <v>2034.04</v>
      </c>
      <c r="Y6" s="35" t="str">
        <f>IF(Y7="",NA(),Y7)</f>
        <v>-</v>
      </c>
      <c r="Z6" s="35" t="str">
        <f t="shared" ref="Z6:AH6" si="4">IF(Z7="",NA(),Z7)</f>
        <v>-</v>
      </c>
      <c r="AA6" s="35" t="str">
        <f t="shared" si="4"/>
        <v>-</v>
      </c>
      <c r="AB6" s="35" t="str">
        <f t="shared" si="4"/>
        <v>-</v>
      </c>
      <c r="AC6" s="35">
        <f t="shared" si="4"/>
        <v>100.18</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4.95</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395.61</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72.19</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175.56</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24.5</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96.86</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6.73</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192139</v>
      </c>
      <c r="D7" s="37">
        <v>46</v>
      </c>
      <c r="E7" s="37">
        <v>17</v>
      </c>
      <c r="F7" s="37">
        <v>4</v>
      </c>
      <c r="G7" s="37">
        <v>0</v>
      </c>
      <c r="H7" s="37" t="s">
        <v>96</v>
      </c>
      <c r="I7" s="37" t="s">
        <v>97</v>
      </c>
      <c r="J7" s="37" t="s">
        <v>98</v>
      </c>
      <c r="K7" s="37" t="s">
        <v>99</v>
      </c>
      <c r="L7" s="37" t="s">
        <v>100</v>
      </c>
      <c r="M7" s="37" t="s">
        <v>101</v>
      </c>
      <c r="N7" s="38" t="s">
        <v>102</v>
      </c>
      <c r="O7" s="38">
        <v>68.650000000000006</v>
      </c>
      <c r="P7" s="38">
        <v>3.12</v>
      </c>
      <c r="Q7" s="38">
        <v>100</v>
      </c>
      <c r="R7" s="38">
        <v>2328</v>
      </c>
      <c r="S7" s="38">
        <v>30770</v>
      </c>
      <c r="T7" s="38">
        <v>264.11</v>
      </c>
      <c r="U7" s="38">
        <v>116.5</v>
      </c>
      <c r="V7" s="38">
        <v>956</v>
      </c>
      <c r="W7" s="38">
        <v>0.47</v>
      </c>
      <c r="X7" s="38">
        <v>2034.04</v>
      </c>
      <c r="Y7" s="38" t="s">
        <v>102</v>
      </c>
      <c r="Z7" s="38" t="s">
        <v>102</v>
      </c>
      <c r="AA7" s="38" t="s">
        <v>102</v>
      </c>
      <c r="AB7" s="38" t="s">
        <v>102</v>
      </c>
      <c r="AC7" s="38">
        <v>100.18</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4.95</v>
      </c>
      <c r="AZ7" s="38" t="s">
        <v>102</v>
      </c>
      <c r="BA7" s="38" t="s">
        <v>102</v>
      </c>
      <c r="BB7" s="38" t="s">
        <v>102</v>
      </c>
      <c r="BC7" s="38" t="s">
        <v>102</v>
      </c>
      <c r="BD7" s="38">
        <v>44.24</v>
      </c>
      <c r="BE7" s="38">
        <v>45.34</v>
      </c>
      <c r="BF7" s="38" t="s">
        <v>102</v>
      </c>
      <c r="BG7" s="38" t="s">
        <v>102</v>
      </c>
      <c r="BH7" s="38" t="s">
        <v>102</v>
      </c>
      <c r="BI7" s="38" t="s">
        <v>102</v>
      </c>
      <c r="BJ7" s="38">
        <v>395.61</v>
      </c>
      <c r="BK7" s="38" t="s">
        <v>102</v>
      </c>
      <c r="BL7" s="38" t="s">
        <v>102</v>
      </c>
      <c r="BM7" s="38" t="s">
        <v>102</v>
      </c>
      <c r="BN7" s="38" t="s">
        <v>102</v>
      </c>
      <c r="BO7" s="38">
        <v>1258.43</v>
      </c>
      <c r="BP7" s="38">
        <v>1260.21</v>
      </c>
      <c r="BQ7" s="38" t="s">
        <v>102</v>
      </c>
      <c r="BR7" s="38" t="s">
        <v>102</v>
      </c>
      <c r="BS7" s="38" t="s">
        <v>102</v>
      </c>
      <c r="BT7" s="38" t="s">
        <v>102</v>
      </c>
      <c r="BU7" s="38">
        <v>72.19</v>
      </c>
      <c r="BV7" s="38" t="s">
        <v>102</v>
      </c>
      <c r="BW7" s="38" t="s">
        <v>102</v>
      </c>
      <c r="BX7" s="38" t="s">
        <v>102</v>
      </c>
      <c r="BY7" s="38" t="s">
        <v>102</v>
      </c>
      <c r="BZ7" s="38">
        <v>73.36</v>
      </c>
      <c r="CA7" s="38">
        <v>75.290000000000006</v>
      </c>
      <c r="CB7" s="38" t="s">
        <v>102</v>
      </c>
      <c r="CC7" s="38" t="s">
        <v>102</v>
      </c>
      <c r="CD7" s="38" t="s">
        <v>102</v>
      </c>
      <c r="CE7" s="38" t="s">
        <v>102</v>
      </c>
      <c r="CF7" s="38">
        <v>175.56</v>
      </c>
      <c r="CG7" s="38" t="s">
        <v>102</v>
      </c>
      <c r="CH7" s="38" t="s">
        <v>102</v>
      </c>
      <c r="CI7" s="38" t="s">
        <v>102</v>
      </c>
      <c r="CJ7" s="38" t="s">
        <v>102</v>
      </c>
      <c r="CK7" s="38">
        <v>224.88</v>
      </c>
      <c r="CL7" s="38">
        <v>215.41</v>
      </c>
      <c r="CM7" s="38" t="s">
        <v>102</v>
      </c>
      <c r="CN7" s="38" t="s">
        <v>102</v>
      </c>
      <c r="CO7" s="38" t="s">
        <v>102</v>
      </c>
      <c r="CP7" s="38" t="s">
        <v>102</v>
      </c>
      <c r="CQ7" s="38">
        <v>24.5</v>
      </c>
      <c r="CR7" s="38" t="s">
        <v>102</v>
      </c>
      <c r="CS7" s="38" t="s">
        <v>102</v>
      </c>
      <c r="CT7" s="38" t="s">
        <v>102</v>
      </c>
      <c r="CU7" s="38" t="s">
        <v>102</v>
      </c>
      <c r="CV7" s="38">
        <v>42.4</v>
      </c>
      <c r="CW7" s="38">
        <v>42.9</v>
      </c>
      <c r="CX7" s="38" t="s">
        <v>102</v>
      </c>
      <c r="CY7" s="38" t="s">
        <v>102</v>
      </c>
      <c r="CZ7" s="38" t="s">
        <v>102</v>
      </c>
      <c r="DA7" s="38" t="s">
        <v>102</v>
      </c>
      <c r="DB7" s="38">
        <v>96.86</v>
      </c>
      <c r="DC7" s="38" t="s">
        <v>102</v>
      </c>
      <c r="DD7" s="38" t="s">
        <v>102</v>
      </c>
      <c r="DE7" s="38" t="s">
        <v>102</v>
      </c>
      <c r="DF7" s="38" t="s">
        <v>102</v>
      </c>
      <c r="DG7" s="38">
        <v>84.19</v>
      </c>
      <c r="DH7" s="38">
        <v>84.75</v>
      </c>
      <c r="DI7" s="38" t="s">
        <v>102</v>
      </c>
      <c r="DJ7" s="38" t="s">
        <v>102</v>
      </c>
      <c r="DK7" s="38" t="s">
        <v>102</v>
      </c>
      <c r="DL7" s="38" t="s">
        <v>102</v>
      </c>
      <c r="DM7" s="38">
        <v>6.73</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cp:lastPrinted>2022-01-17T07:45:15Z</cp:lastPrinted>
  <dcterms:created xsi:type="dcterms:W3CDTF">2021-12-03T07:23:59Z</dcterms:created>
  <dcterms:modified xsi:type="dcterms:W3CDTF">2022-01-17T07:51:10Z</dcterms:modified>
  <cp:category/>
</cp:coreProperties>
</file>