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3決算統計（公営企業）\12 ★経営比較分析表★\02　R2決算分\06 ■県HP公表■ R4.2.28\010 上水道\"/>
    </mc:Choice>
  </mc:AlternateContent>
  <workbookProtection workbookAlgorithmName="SHA-512" workbookHashValue="yLrgO7Fe4pHw/1I6zoXX8kPw9avvnzL2IhCofF7E9ahII6Cx7G4EBlg/znJbMzWqj4C8Izz3lzC6oxyqO6RV+g==" workbookSaltValue="5W1sOeq8DEXIR4CeBPYNag==" workbookSpinCount="100000" lockStructure="1"/>
  <bookViews>
    <workbookView xWindow="0" yWindow="0" windowWidth="20400" windowHeight="76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<sst xmlns="http://schemas.openxmlformats.org/spreadsheetml/2006/main" count="228" uniqueCount="115">
  <si>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</si>
  <si>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</si>
  <si>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</si>
  <si>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</si>
  <si>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</si>
  <si>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</si>
  <si>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</si>
  <si>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</si>
  <si>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</si>
  <si>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</si>
  <si>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</si>
  <si>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</si>
  <si>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</si>
  <si>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</si>
  <si>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</si>
  <si>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</si>
  <si>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</si>
  <si>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</si>
  <si>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</si>
  <si>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</si>
  <si>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</si>
  <si>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</si>
  <si>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</si>
  <si>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</si>
  <si>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</si>
  <si>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</si>
  <si>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</si>
  <si>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</si>
  <si>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</si>
  <si>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</si>
  <si>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</si>
  <si>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</si>
  <si>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</si>
  <si>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</si>
  <si>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</si>
  <si>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</si>
  <si>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</si>
  <si>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</si>
  <si>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</si>
  <si>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</si>
  <si>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</si>
  <si>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</si>
  <si>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</si>
  <si>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</si>
  <si>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</si>
  <si>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</si>
  <si>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</si>
  <si>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</si>
  <si>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</si>
  <si>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</si>
  <si>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</si>
  <si>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</si>
  <si>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</si>
  <si>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</si>
  <si>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</si>
  <si>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</si>
  <si>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</si>
  <si>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</si>
  <si>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</si>
  <si>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</si>
  <si>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</si>
  <si>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</si>
  <si>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</si>
  <si>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</si>
  <si>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</si>
  <si>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</si>
  <si>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</si>
  <si>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</si>
  <si>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</si>
  <si>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</si>
  <si>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</si>
  <si>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</si>
  <si>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</si>
  <si>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</si>
  <si>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</si>
  <si>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</si>
  <si>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</si>
  <si>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</si>
  <si>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</si>
  <si>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</si>
  <si>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</si>
  <si>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</si>
  <si>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</si>
  <si>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</si>
  <si>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</si>
  <si>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</si>
  <si>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</si>
  <si>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</si>
  <si>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</si>
  <si>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</si>
  <si>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</si>
  <si>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</si>
  <si>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</si>
  <si>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甲州市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</si>
  <si>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</si>
  <si>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</si>
  <si>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</si>
  <si>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</si>
  <si>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</si>
  <si>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</si>
  <si>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</si>
  <si>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</si>
  <si>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</si>
  <si>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</si>
  <si>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</si>
  <si>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</si>
  <si>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</si>
  <si>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</si>
  <si>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</si>
  <si>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</si>
  <si>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</si>
  <si>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</si>
  <si>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管路更新については、漏水が頻繁に発生している管路を重点路線として計画的に更新を進めている。
　また、供給施設の老朽化が進んでいるため、耐震化計画を進めていくが、耐震診断、補修、改修工事に多大な費用が必要となり、財政面が課題となっている。
　今後の人口減少なども考慮し、水道料金回収率を上げながら財源を確保するだけでなく、効率的に投資を行っていく。</t>
    <rPh sb="1" eb="3">
      <t>カンロ</t>
    </rPh>
    <rPh sb="3" eb="5">
      <t>コウシン</t>
    </rPh>
    <rPh sb="11" eb="13">
      <t>ロウスイ</t>
    </rPh>
    <rPh sb="14" eb="16">
      <t>ヒンパン</t>
    </rPh>
    <rPh sb="17" eb="19">
      <t>ハッセイ</t>
    </rPh>
    <rPh sb="23" eb="25">
      <t>カンロ</t>
    </rPh>
    <rPh sb="26" eb="30">
      <t>ジュウテンロセン</t>
    </rPh>
    <rPh sb="33" eb="35">
      <t>ケイカク</t>
    </rPh>
    <rPh sb="35" eb="36">
      <t>テキ</t>
    </rPh>
    <rPh sb="37" eb="39">
      <t>コウシン</t>
    </rPh>
    <rPh sb="40" eb="41">
      <t>スス</t>
    </rPh>
    <rPh sb="51" eb="55">
      <t>キョウキュウシセツ</t>
    </rPh>
    <rPh sb="56" eb="59">
      <t>ロウキュウカ</t>
    </rPh>
    <rPh sb="60" eb="61">
      <t>スス</t>
    </rPh>
    <rPh sb="68" eb="71">
      <t>タイシンカ</t>
    </rPh>
    <rPh sb="71" eb="73">
      <t>ケイカク</t>
    </rPh>
    <rPh sb="74" eb="75">
      <t>スス</t>
    </rPh>
    <phoneticPr fontId="4"/>
  </si>
  <si>
    <t>〇経常収支比率
類似団体と比較して低い水準だが、100％を超え健全経営となっており、費用に見合った収益が確保されている。
〇累積欠損金比率
令和2年度から旧簡易水道事業と統合し、その欠損金を足したことにより増加した。利益剰余金にて減少を図る。
〇流動比率
旧簡易水道事業統合により、前年に比べ減少。類似団体と比較してやや低い水準となったが、現段階における事業運営資金は確保できている。
〇企業債残高対給水収益比率
水道料金の収入等の減少に加え、旧簡易水道事業の企業債残高を引き継いだことにより増加した。今後も行う浄水場・配水池の建設事業に伴う、起債借入による起債残高と償還額の増加が見込まれる。引き続き施設の建設事業を行うためにも効率的な収支計画が必要であると考える。
〇料金回収率
旧簡易水道事業統合による減価償却費の増加を大きな原因の一つとする給水原価の増加が、料金回収率の低下を招いている。大幅な既存施設の除却を行う予定がないため、給水収益の改善により供給単価を増加させ、料金回収率を高める必要がある。
〇給水原価
経常費用の増加により前年に比べ増加。経常費用の削減と管路の更新及び漏水箇所の修繕にて有収水量の増加が必要である。
〇施設利用率
類似団体と比較して高く、利用状況等は効率的に行われている。
〇有収率
類似団体と比較して低く、原因として施設や管路の老朽化が進んでいることが考えられる。有収率の改善や施設の必要最小限の改良・更新を実施し、有収水量を高める必要がある。</t>
    <rPh sb="1" eb="3">
      <t>ケイジョウ</t>
    </rPh>
    <rPh sb="3" eb="5">
      <t>シュウシ</t>
    </rPh>
    <rPh sb="5" eb="7">
      <t>ヒリツ</t>
    </rPh>
    <rPh sb="8" eb="10">
      <t>ルイジ</t>
    </rPh>
    <rPh sb="10" eb="12">
      <t>ダンタイ</t>
    </rPh>
    <rPh sb="13" eb="15">
      <t>ヒカク</t>
    </rPh>
    <rPh sb="17" eb="18">
      <t>ヒク</t>
    </rPh>
    <rPh sb="19" eb="21">
      <t>スイジュン</t>
    </rPh>
    <rPh sb="29" eb="30">
      <t>コ</t>
    </rPh>
    <rPh sb="31" eb="33">
      <t>ケンゼン</t>
    </rPh>
    <rPh sb="33" eb="35">
      <t>ケイエイ</t>
    </rPh>
    <rPh sb="42" eb="44">
      <t>ヒヨウ</t>
    </rPh>
    <rPh sb="45" eb="47">
      <t>ミア</t>
    </rPh>
    <rPh sb="49" eb="51">
      <t>シュウエキ</t>
    </rPh>
    <rPh sb="52" eb="54">
      <t>カクホ</t>
    </rPh>
    <rPh sb="62" eb="64">
      <t>ルイセキ</t>
    </rPh>
    <rPh sb="64" eb="66">
      <t>ケッソン</t>
    </rPh>
    <rPh sb="66" eb="67">
      <t>キン</t>
    </rPh>
    <rPh sb="67" eb="69">
      <t>ヒリツ</t>
    </rPh>
    <rPh sb="70" eb="72">
      <t>レイワ</t>
    </rPh>
    <rPh sb="73" eb="75">
      <t>ネンド</t>
    </rPh>
    <rPh sb="77" eb="78">
      <t>キュウ</t>
    </rPh>
    <rPh sb="85" eb="87">
      <t>トウゴウ</t>
    </rPh>
    <rPh sb="91" eb="93">
      <t>ケッソン</t>
    </rPh>
    <rPh sb="93" eb="94">
      <t>キン</t>
    </rPh>
    <rPh sb="95" eb="96">
      <t>タ</t>
    </rPh>
    <rPh sb="103" eb="105">
      <t>ゾウカ</t>
    </rPh>
    <rPh sb="110" eb="113">
      <t>ジョウヨキン</t>
    </rPh>
    <rPh sb="115" eb="117">
      <t>ゲンショウ</t>
    </rPh>
    <rPh sb="118" eb="119">
      <t>ハカ</t>
    </rPh>
    <rPh sb="123" eb="125">
      <t>リュウドウ</t>
    </rPh>
    <rPh sb="125" eb="127">
      <t>ヒリツ</t>
    </rPh>
    <rPh sb="128" eb="129">
      <t>キュウ</t>
    </rPh>
    <rPh sb="129" eb="131">
      <t>カンイ</t>
    </rPh>
    <rPh sb="131" eb="133">
      <t>スイドウ</t>
    </rPh>
    <rPh sb="133" eb="135">
      <t>ジギョウ</t>
    </rPh>
    <rPh sb="135" eb="137">
      <t>トウゴウ</t>
    </rPh>
    <rPh sb="141" eb="143">
      <t>ゼンネン</t>
    </rPh>
    <rPh sb="144" eb="145">
      <t>クラ</t>
    </rPh>
    <rPh sb="146" eb="148">
      <t>ゲンショウ</t>
    </rPh>
    <rPh sb="149" eb="151">
      <t>ルイジ</t>
    </rPh>
    <rPh sb="151" eb="153">
      <t>ダンタイ</t>
    </rPh>
    <rPh sb="154" eb="156">
      <t>ヒカク</t>
    </rPh>
    <rPh sb="160" eb="161">
      <t>ヒク</t>
    </rPh>
    <rPh sb="162" eb="164">
      <t>スイジュン</t>
    </rPh>
    <rPh sb="170" eb="173">
      <t>ゲンダンカイ</t>
    </rPh>
    <rPh sb="179" eb="181">
      <t>ウンエイ</t>
    </rPh>
    <rPh sb="181" eb="183">
      <t>シキン</t>
    </rPh>
    <rPh sb="184" eb="186">
      <t>カクホ</t>
    </rPh>
    <rPh sb="194" eb="197">
      <t>キギョウサイ</t>
    </rPh>
    <rPh sb="197" eb="199">
      <t>ザンダカ</t>
    </rPh>
    <rPh sb="199" eb="200">
      <t>タイ</t>
    </rPh>
    <rPh sb="200" eb="202">
      <t>キュウスイ</t>
    </rPh>
    <rPh sb="230" eb="232">
      <t>キギョウ</t>
    </rPh>
    <rPh sb="232" eb="233">
      <t>サイ</t>
    </rPh>
    <rPh sb="233" eb="235">
      <t>ザンダカ</t>
    </rPh>
    <rPh sb="236" eb="237">
      <t>ヒ</t>
    </rPh>
    <rPh sb="238" eb="239">
      <t>ツ</t>
    </rPh>
    <rPh sb="246" eb="248">
      <t>ゾウカ</t>
    </rPh>
    <rPh sb="251" eb="253">
      <t>コンゴ</t>
    </rPh>
    <rPh sb="254" eb="255">
      <t>オコナ</t>
    </rPh>
    <rPh sb="266" eb="268">
      <t>ジギョウ</t>
    </rPh>
    <rPh sb="279" eb="281">
      <t>キサイ</t>
    </rPh>
    <rPh sb="291" eb="293">
      <t>ミコ</t>
    </rPh>
    <rPh sb="301" eb="303">
      <t>シセツ</t>
    </rPh>
    <rPh sb="304" eb="306">
      <t>ケンセツ</t>
    </rPh>
    <rPh sb="306" eb="308">
      <t>ジギョウ</t>
    </rPh>
    <rPh sb="309" eb="310">
      <t>オコナ</t>
    </rPh>
    <rPh sb="315" eb="318">
      <t>コウリツテキ</t>
    </rPh>
    <rPh sb="319" eb="321">
      <t>シュウシ</t>
    </rPh>
    <rPh sb="321" eb="323">
      <t>ケイカク</t>
    </rPh>
    <rPh sb="324" eb="326">
      <t>ヒツヨウ</t>
    </rPh>
    <rPh sb="330" eb="331">
      <t>カンガ</t>
    </rPh>
    <rPh sb="343" eb="345">
      <t>カンイ</t>
    </rPh>
    <rPh sb="346" eb="347">
      <t>ミチ</t>
    </rPh>
    <rPh sb="349" eb="351">
      <t>トウゴウ</t>
    </rPh>
    <rPh sb="354" eb="356">
      <t>ゲンカ</t>
    </rPh>
    <rPh sb="356" eb="359">
      <t>ショウキャクヒ</t>
    </rPh>
    <rPh sb="363" eb="364">
      <t>オオ</t>
    </rPh>
    <rPh sb="369" eb="370">
      <t>ヒト</t>
    </rPh>
    <rPh sb="374" eb="376">
      <t>キュウスイ</t>
    </rPh>
    <rPh sb="376" eb="378">
      <t>ゲンカ</t>
    </rPh>
    <rPh sb="379" eb="381">
      <t>ゾウカ</t>
    </rPh>
    <rPh sb="383" eb="385">
      <t>リョウキン</t>
    </rPh>
    <rPh sb="385" eb="388">
      <t>カイシュウリツ</t>
    </rPh>
    <rPh sb="389" eb="391">
      <t>テイカ</t>
    </rPh>
    <rPh sb="392" eb="393">
      <t>マネ</t>
    </rPh>
    <rPh sb="398" eb="400">
      <t>オオハバ</t>
    </rPh>
    <rPh sb="401" eb="403">
      <t>キゾン</t>
    </rPh>
    <rPh sb="403" eb="405">
      <t>シセツ</t>
    </rPh>
    <rPh sb="406" eb="408">
      <t>ジョキャク</t>
    </rPh>
    <rPh sb="409" eb="410">
      <t>オコナ</t>
    </rPh>
    <rPh sb="411" eb="413">
      <t>ヨテイ</t>
    </rPh>
    <rPh sb="419" eb="421">
      <t>キュウスイ</t>
    </rPh>
    <rPh sb="421" eb="423">
      <t>シュウエキ</t>
    </rPh>
    <rPh sb="424" eb="426">
      <t>カイゼン</t>
    </rPh>
    <rPh sb="429" eb="431">
      <t>キョウキュウ</t>
    </rPh>
    <rPh sb="431" eb="433">
      <t>タンカ</t>
    </rPh>
    <rPh sb="434" eb="436">
      <t>ゾウカ</t>
    </rPh>
    <rPh sb="439" eb="441">
      <t>リョウキン</t>
    </rPh>
    <rPh sb="441" eb="444">
      <t>カイシュウリツ</t>
    </rPh>
    <rPh sb="445" eb="446">
      <t>タカ</t>
    </rPh>
    <rPh sb="448" eb="450">
      <t>ヒツヨウ</t>
    </rPh>
    <rPh sb="456" eb="460">
      <t>キュウスイゲンカ</t>
    </rPh>
    <rPh sb="479" eb="481">
      <t>ケイジョウ</t>
    </rPh>
    <rPh sb="481" eb="483">
      <t>ヒヨウ</t>
    </rPh>
    <rPh sb="484" eb="486">
      <t>サクゲン</t>
    </rPh>
    <rPh sb="487" eb="489">
      <t>カンロ</t>
    </rPh>
    <rPh sb="490" eb="492">
      <t>コウシン</t>
    </rPh>
    <rPh sb="492" eb="493">
      <t>オヨ</t>
    </rPh>
    <rPh sb="494" eb="496">
      <t>ロウスイ</t>
    </rPh>
    <rPh sb="496" eb="498">
      <t>カショ</t>
    </rPh>
    <rPh sb="499" eb="501">
      <t>シュウゼン</t>
    </rPh>
    <rPh sb="503" eb="505">
      <t>ユウシュウ</t>
    </rPh>
    <rPh sb="505" eb="507">
      <t>スイリョウ</t>
    </rPh>
    <rPh sb="508" eb="510">
      <t>ゾウカ</t>
    </rPh>
    <rPh sb="511" eb="513">
      <t>ヒツヨウ</t>
    </rPh>
    <rPh sb="519" eb="521">
      <t>シセツ</t>
    </rPh>
    <rPh sb="521" eb="524">
      <t>リヨウリツ</t>
    </rPh>
    <rPh sb="525" eb="529">
      <t>ルイジダンタイ</t>
    </rPh>
    <rPh sb="530" eb="532">
      <t>ヒカク</t>
    </rPh>
    <rPh sb="534" eb="535">
      <t>タカ</t>
    </rPh>
    <rPh sb="537" eb="541">
      <t>リヨウジョウキョウ</t>
    </rPh>
    <rPh sb="541" eb="542">
      <t>トウ</t>
    </rPh>
    <rPh sb="543" eb="546">
      <t>コウリツテキ</t>
    </rPh>
    <rPh sb="547" eb="548">
      <t>オコナ</t>
    </rPh>
    <rPh sb="556" eb="559">
      <t>ユウシュウリツ</t>
    </rPh>
    <rPh sb="572" eb="574">
      <t>ゲンイン</t>
    </rPh>
    <rPh sb="577" eb="579">
      <t>シセツ</t>
    </rPh>
    <rPh sb="580" eb="582">
      <t>カンロ</t>
    </rPh>
    <rPh sb="583" eb="586">
      <t>ロウキュウカ</t>
    </rPh>
    <rPh sb="587" eb="588">
      <t>スス</t>
    </rPh>
    <rPh sb="595" eb="596">
      <t>カンガ</t>
    </rPh>
    <rPh sb="601" eb="604">
      <t>ユウシュウリツ</t>
    </rPh>
    <rPh sb="605" eb="607">
      <t>カイゼン</t>
    </rPh>
    <rPh sb="608" eb="610">
      <t>シセツ</t>
    </rPh>
    <phoneticPr fontId="4"/>
  </si>
  <si>
    <t>　本市の水道事業の経営状況は、人口減少や節水機器の普及などの影響により、給水収益の減少が予想される。そのため、管路更新による有収率及び料金回収率を高める必要がある。また、広域連携についての検討会にも参加し、他事業者と情報共有を継続的に図っていく。その中で、インフラの分散化による非効率な給水サービスから、より効率的な水道事業を目指した水道施設の集約化を考えていく必要がある。
　さらに、令和2年度から旧上水道事業と旧簡易水道事業とが統合した本市の水道事業は、今後も国庫補助金、他会計繰入金を受けながら事業の継続及び大型施設の建設を行う必要があるが、甲州市水道ビジョン及び経営戦略に基づくとともに、今年度作成した財務諸表も含め、財政面での課題を考慮し、なお一層の経営努力と費用対効果の高い事業推進を行っていく。
　</t>
    <rPh sb="4" eb="8">
      <t>スイドウジギョウ</t>
    </rPh>
    <rPh sb="9" eb="13">
      <t>ケイエイジョウキョウ</t>
    </rPh>
    <rPh sb="15" eb="19">
      <t>ジンコウゲンショウ</t>
    </rPh>
    <rPh sb="20" eb="24">
      <t>セッスイキキ</t>
    </rPh>
    <rPh sb="25" eb="27">
      <t>フキュウ</t>
    </rPh>
    <rPh sb="30" eb="32">
      <t>エイキョウ</t>
    </rPh>
    <rPh sb="36" eb="41">
      <t>キュウスイ</t>
    </rPh>
    <rPh sb="41" eb="43">
      <t>ゲンショウ</t>
    </rPh>
    <rPh sb="44" eb="46">
      <t>ヨソウ</t>
    </rPh>
    <rPh sb="55" eb="59">
      <t>カンロコウシン</t>
    </rPh>
    <rPh sb="62" eb="65">
      <t>ユウシュウリツ</t>
    </rPh>
    <rPh sb="65" eb="66">
      <t>オヨ</t>
    </rPh>
    <rPh sb="67" eb="69">
      <t>リョウキン</t>
    </rPh>
    <rPh sb="69" eb="72">
      <t>カイシュウリツ</t>
    </rPh>
    <rPh sb="73" eb="74">
      <t>タカ</t>
    </rPh>
    <rPh sb="76" eb="78">
      <t>ヒツヨウ</t>
    </rPh>
    <rPh sb="125" eb="126">
      <t>ナカ</t>
    </rPh>
    <rPh sb="133" eb="136">
      <t>ブンサンカ</t>
    </rPh>
    <rPh sb="139" eb="142">
      <t>ヒコウリツ</t>
    </rPh>
    <rPh sb="143" eb="145">
      <t>キュウスイ</t>
    </rPh>
    <rPh sb="193" eb="195">
      <t>レイワ</t>
    </rPh>
    <rPh sb="196" eb="198">
      <t>ネンド</t>
    </rPh>
    <rPh sb="200" eb="201">
      <t>キュウ</t>
    </rPh>
    <rPh sb="201" eb="204">
      <t>ジョウスイドウ</t>
    </rPh>
    <rPh sb="204" eb="206">
      <t>ジギョウ</t>
    </rPh>
    <rPh sb="207" eb="208">
      <t>キュウ</t>
    </rPh>
    <rPh sb="208" eb="212">
      <t>カンイスイドウ</t>
    </rPh>
    <rPh sb="212" eb="214">
      <t>ジギョウ</t>
    </rPh>
    <rPh sb="216" eb="218">
      <t>トウゴウ</t>
    </rPh>
    <rPh sb="267" eb="269">
      <t>ヒツヨウ</t>
    </rPh>
    <rPh sb="348" eb="34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</si>
</sst>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Border="1" applyAlignment="1">
      <alignment horizontal="left" vertical="center"/>
    </xf>
    <xf numFmtId="0" fontId="17"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1.82</c:v>
                </c:pt>
                <c:pt idx="1">
                  <c:v>1.33</c:v>
                </c:pt>
                <c:pt idx="2">
                  <c:v>1.46</c:v>
                </c:pt>
                <c:pt idx="3">
                  <c:v>1.1399999999999999</c:v>
                </c:pt>
                <c:pt idx="4">
                  <c:v>0.64</c:v>
                </c:pt>
              </c:numCache>
            </c:numRef>
          </c:val>
          <c:extLst>
            <c:ext xmlns:c16="http://schemas.microsoft.com/office/drawing/2014/chart" uri="{C3380CC4-5D6E-409C-BE32-E72D297353CC}">
              <c16:uniqueId val="{00000000-CA51-4113-9690-F19D2981B87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CA51-4113-9690-F19D2981B87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54.05</c:v>
                </c:pt>
                <c:pt idx="1">
                  <c:v>52.79</c:v>
                </c:pt>
                <c:pt idx="2">
                  <c:v>50.53</c:v>
                </c:pt>
                <c:pt idx="3">
                  <c:v>49.46</c:v>
                </c:pt>
                <c:pt idx="4">
                  <c:v>79.86</c:v>
                </c:pt>
              </c:numCache>
            </c:numRef>
          </c:val>
          <c:extLst>
            <c:ext xmlns:c16="http://schemas.microsoft.com/office/drawing/2014/chart" uri="{C3380CC4-5D6E-409C-BE32-E72D297353CC}">
              <c16:uniqueId val="{00000000-7488-42AF-A8C3-7B68D405824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7488-42AF-A8C3-7B68D405824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72.02</c:v>
                </c:pt>
                <c:pt idx="1">
                  <c:v>74.12</c:v>
                </c:pt>
                <c:pt idx="2">
                  <c:v>74.63</c:v>
                </c:pt>
                <c:pt idx="3">
                  <c:v>74.819999999999993</c:v>
                </c:pt>
                <c:pt idx="4">
                  <c:v>76.430000000000007</c:v>
                </c:pt>
              </c:numCache>
            </c:numRef>
          </c:val>
          <c:extLst>
            <c:ext xmlns:c16="http://schemas.microsoft.com/office/drawing/2014/chart" uri="{C3380CC4-5D6E-409C-BE32-E72D297353CC}">
              <c16:uniqueId val="{00000000-A2BA-4AE1-BE55-BB3F666E714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A2BA-4AE1-BE55-BB3F666E714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110.3</c:v>
                </c:pt>
                <c:pt idx="1">
                  <c:v>110.45</c:v>
                </c:pt>
                <c:pt idx="2">
                  <c:v>111.45</c:v>
                </c:pt>
                <c:pt idx="3">
                  <c:v>105.88</c:v>
                </c:pt>
                <c:pt idx="4">
                  <c:v>103.99</c:v>
                </c:pt>
              </c:numCache>
            </c:numRef>
          </c:val>
          <c:extLst>
            <c:ext xmlns:c16="http://schemas.microsoft.com/office/drawing/2014/chart" uri="{C3380CC4-5D6E-409C-BE32-E72D297353CC}">
              <c16:uniqueId val="{00000000-BE52-47EF-8314-574C1E2253F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BE52-47EF-8314-574C1E2253F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43.89</c:v>
                </c:pt>
                <c:pt idx="1">
                  <c:v>44.68</c:v>
                </c:pt>
                <c:pt idx="2">
                  <c:v>45.85</c:v>
                </c:pt>
                <c:pt idx="3">
                  <c:v>47.12</c:v>
                </c:pt>
                <c:pt idx="4">
                  <c:v>29.86</c:v>
                </c:pt>
              </c:numCache>
            </c:numRef>
          </c:val>
          <c:extLst>
            <c:ext xmlns:c16="http://schemas.microsoft.com/office/drawing/2014/chart" uri="{C3380CC4-5D6E-409C-BE32-E72D297353CC}">
              <c16:uniqueId val="{00000000-ACB0-4B86-AD75-C401C00753E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ACB0-4B86-AD75-C401C00753E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25.38</c:v>
                </c:pt>
                <c:pt idx="1">
                  <c:v>25.78</c:v>
                </c:pt>
                <c:pt idx="2">
                  <c:v>26.34</c:v>
                </c:pt>
                <c:pt idx="3">
                  <c:v>26.79</c:v>
                </c:pt>
                <c:pt idx="4">
                  <c:v>12.56</c:v>
                </c:pt>
              </c:numCache>
            </c:numRef>
          </c:val>
          <c:extLst>
            <c:ext xmlns:c16="http://schemas.microsoft.com/office/drawing/2014/chart" uri="{C3380CC4-5D6E-409C-BE32-E72D297353CC}">
              <c16:uniqueId val="{00000000-270B-4BE7-A719-9974AD08F34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270B-4BE7-A719-9974AD08F34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formatCode="#,##0.00;&quot;△&quot;#,##0.00;&quot;-&quot;">
                  <c:v>35.07</c:v>
                </c:pt>
              </c:numCache>
            </c:numRef>
          </c:val>
          <c:extLst>
            <c:ext xmlns:c16="http://schemas.microsoft.com/office/drawing/2014/chart" uri="{C3380CC4-5D6E-409C-BE32-E72D297353CC}">
              <c16:uniqueId val="{00000000-6D38-411A-86E7-2F7669368C7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6D38-411A-86E7-2F7669368C7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1102.55</c:v>
                </c:pt>
                <c:pt idx="1">
                  <c:v>830.84</c:v>
                </c:pt>
                <c:pt idx="2">
                  <c:v>670.39</c:v>
                </c:pt>
                <c:pt idx="3">
                  <c:v>826.16</c:v>
                </c:pt>
                <c:pt idx="4">
                  <c:v>310.14999999999998</c:v>
                </c:pt>
              </c:numCache>
            </c:numRef>
          </c:val>
          <c:extLst>
            <c:ext xmlns:c16="http://schemas.microsoft.com/office/drawing/2014/chart" uri="{C3380CC4-5D6E-409C-BE32-E72D297353CC}">
              <c16:uniqueId val="{00000000-0FCD-485D-84A4-7594DA75F6C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0FCD-485D-84A4-7594DA75F6C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292.02</c:v>
                </c:pt>
                <c:pt idx="1">
                  <c:v>269.94</c:v>
                </c:pt>
                <c:pt idx="2">
                  <c:v>259.2</c:v>
                </c:pt>
                <c:pt idx="3">
                  <c:v>242.6</c:v>
                </c:pt>
                <c:pt idx="4">
                  <c:v>706.61</c:v>
                </c:pt>
              </c:numCache>
            </c:numRef>
          </c:val>
          <c:extLst>
            <c:ext xmlns:c16="http://schemas.microsoft.com/office/drawing/2014/chart" uri="{C3380CC4-5D6E-409C-BE32-E72D297353CC}">
              <c16:uniqueId val="{00000000-FA42-4C90-94A1-1732715AD13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FA42-4C90-94A1-1732715AD13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104.35</c:v>
                </c:pt>
                <c:pt idx="1">
                  <c:v>103.79</c:v>
                </c:pt>
                <c:pt idx="2">
                  <c:v>106.84</c:v>
                </c:pt>
                <c:pt idx="3">
                  <c:v>101.55</c:v>
                </c:pt>
                <c:pt idx="4">
                  <c:v>77.5</c:v>
                </c:pt>
              </c:numCache>
            </c:numRef>
          </c:val>
          <c:extLst>
            <c:ext xmlns:c16="http://schemas.microsoft.com/office/drawing/2014/chart" uri="{C3380CC4-5D6E-409C-BE32-E72D297353CC}">
              <c16:uniqueId val="{00000000-9983-4DE1-917D-B1F1A551E6C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9983-4DE1-917D-B1F1A551E6C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166.55</c:v>
                </c:pt>
                <c:pt idx="1">
                  <c:v>168.44</c:v>
                </c:pt>
                <c:pt idx="2">
                  <c:v>164.3</c:v>
                </c:pt>
                <c:pt idx="3">
                  <c:v>172.89</c:v>
                </c:pt>
                <c:pt idx="4">
                  <c:v>209.92</c:v>
                </c:pt>
              </c:numCache>
            </c:numRef>
          </c:val>
          <c:extLst>
            <c:ext xmlns:c16="http://schemas.microsoft.com/office/drawing/2014/chart" uri="{C3380CC4-5D6E-409C-BE32-E72D297353CC}">
              <c16:uniqueId val="{00000000-8FD0-472E-B100-FD6053E6EF9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8FD0-472E-B100-FD6053E6EF9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U1" zoomScale="145" zoomScaleNormal="145" workbookViewId="0">
      <selection activeCell="BL16" sqref="BL1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山梨県　甲州市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30770</v>
      </c>
      <c r="AM8" s="61"/>
      <c r="AN8" s="61"/>
      <c r="AO8" s="61"/>
      <c r="AP8" s="61"/>
      <c r="AQ8" s="61"/>
      <c r="AR8" s="61"/>
      <c r="AS8" s="61"/>
      <c r="AT8" s="52">
        <f>データ!$S$6</f>
        <v>264.11</v>
      </c>
      <c r="AU8" s="53"/>
      <c r="AV8" s="53"/>
      <c r="AW8" s="53"/>
      <c r="AX8" s="53"/>
      <c r="AY8" s="53"/>
      <c r="AZ8" s="53"/>
      <c r="BA8" s="53"/>
      <c r="BB8" s="54">
        <f>データ!$T$6</f>
        <v>116.5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56.96</v>
      </c>
      <c r="J10" s="53"/>
      <c r="K10" s="53"/>
      <c r="L10" s="53"/>
      <c r="M10" s="53"/>
      <c r="N10" s="53"/>
      <c r="O10" s="64"/>
      <c r="P10" s="54">
        <f>データ!$P$6</f>
        <v>96.32</v>
      </c>
      <c r="Q10" s="54"/>
      <c r="R10" s="54"/>
      <c r="S10" s="54"/>
      <c r="T10" s="54"/>
      <c r="U10" s="54"/>
      <c r="V10" s="54"/>
      <c r="W10" s="61">
        <f>データ!$Q$6</f>
        <v>3080</v>
      </c>
      <c r="X10" s="61"/>
      <c r="Y10" s="61"/>
      <c r="Z10" s="61"/>
      <c r="AA10" s="61"/>
      <c r="AB10" s="61"/>
      <c r="AC10" s="61"/>
      <c r="AD10" s="2"/>
      <c r="AE10" s="2"/>
      <c r="AF10" s="2"/>
      <c r="AG10" s="2"/>
      <c r="AH10" s="4"/>
      <c r="AI10" s="4"/>
      <c r="AJ10" s="4"/>
      <c r="AK10" s="4"/>
      <c r="AL10" s="61">
        <f>データ!$U$6</f>
        <v>29483</v>
      </c>
      <c r="AM10" s="61"/>
      <c r="AN10" s="61"/>
      <c r="AO10" s="61"/>
      <c r="AP10" s="61"/>
      <c r="AQ10" s="61"/>
      <c r="AR10" s="61"/>
      <c r="AS10" s="61"/>
      <c r="AT10" s="52">
        <f>データ!$V$6</f>
        <v>39.56</v>
      </c>
      <c r="AU10" s="53"/>
      <c r="AV10" s="53"/>
      <c r="AW10" s="53"/>
      <c r="AX10" s="53"/>
      <c r="AY10" s="53"/>
      <c r="AZ10" s="53"/>
      <c r="BA10" s="53"/>
      <c r="BB10" s="54">
        <f>データ!$W$6</f>
        <v>745.27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3" t="s">
        <v>23</v>
      </c>
      <c r="BM11" s="73"/>
      <c r="BN11" s="73"/>
      <c r="BO11" s="73"/>
      <c r="BP11" s="73"/>
      <c r="BQ11" s="73"/>
      <c r="BR11" s="73"/>
      <c r="BS11" s="73"/>
      <c r="BT11" s="73"/>
      <c r="BU11" s="73"/>
      <c r="BV11" s="73"/>
      <c r="BW11" s="73"/>
      <c r="BX11" s="73"/>
      <c r="BY11" s="73"/>
      <c r="BZ11" s="7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3"/>
      <c r="BM12" s="73"/>
      <c r="BN12" s="73"/>
      <c r="BO12" s="73"/>
      <c r="BP12" s="73"/>
      <c r="BQ12" s="73"/>
      <c r="BR12" s="73"/>
      <c r="BS12" s="73"/>
      <c r="BT12" s="73"/>
      <c r="BU12" s="73"/>
      <c r="BV12" s="73"/>
      <c r="BW12" s="73"/>
      <c r="BX12" s="73"/>
      <c r="BY12" s="73"/>
      <c r="BZ12" s="7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4"/>
      <c r="BM13" s="74"/>
      <c r="BN13" s="74"/>
      <c r="BO13" s="74"/>
      <c r="BP13" s="74"/>
      <c r="BQ13" s="74"/>
      <c r="BR13" s="74"/>
      <c r="BS13" s="74"/>
      <c r="BT13" s="74"/>
      <c r="BU13" s="74"/>
      <c r="BV13" s="74"/>
      <c r="BW13" s="74"/>
      <c r="BX13" s="74"/>
      <c r="BY13" s="74"/>
      <c r="BZ13" s="74"/>
    </row>
    <row r="14" spans="1:78" ht="13.5" customHeight="1" x14ac:dyDescent="0.15">
      <c r="A14" s="2"/>
      <c r="B14" s="75" t="s">
        <v>24</v>
      </c>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7"/>
      <c r="BK14" s="2"/>
      <c r="BL14" s="67" t="s">
        <v>25</v>
      </c>
      <c r="BM14" s="68"/>
      <c r="BN14" s="68"/>
      <c r="BO14" s="68"/>
      <c r="BP14" s="68"/>
      <c r="BQ14" s="68"/>
      <c r="BR14" s="68"/>
      <c r="BS14" s="68"/>
      <c r="BT14" s="68"/>
      <c r="BU14" s="68"/>
      <c r="BV14" s="68"/>
      <c r="BW14" s="68"/>
      <c r="BX14" s="68"/>
      <c r="BY14" s="68"/>
      <c r="BZ14" s="69"/>
    </row>
    <row r="15" spans="1:78" ht="13.5" customHeight="1" x14ac:dyDescent="0.15">
      <c r="A15" s="2"/>
      <c r="B15" s="78"/>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80"/>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113</v>
      </c>
      <c r="BM16" s="90"/>
      <c r="BN16" s="90"/>
      <c r="BO16" s="90"/>
      <c r="BP16" s="90"/>
      <c r="BQ16" s="90"/>
      <c r="BR16" s="90"/>
      <c r="BS16" s="90"/>
      <c r="BT16" s="90"/>
      <c r="BU16" s="90"/>
      <c r="BV16" s="90"/>
      <c r="BW16" s="90"/>
      <c r="BX16" s="90"/>
      <c r="BY16" s="90"/>
      <c r="BZ16" s="9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2" t="s">
        <v>26</v>
      </c>
      <c r="BM45" s="93"/>
      <c r="BN45" s="93"/>
      <c r="BO45" s="93"/>
      <c r="BP45" s="93"/>
      <c r="BQ45" s="93"/>
      <c r="BR45" s="93"/>
      <c r="BS45" s="93"/>
      <c r="BT45" s="93"/>
      <c r="BU45" s="93"/>
      <c r="BV45" s="93"/>
      <c r="BW45" s="93"/>
      <c r="BX45" s="93"/>
      <c r="BY45" s="93"/>
      <c r="BZ45" s="94"/>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5"/>
      <c r="BM46" s="96"/>
      <c r="BN46" s="96"/>
      <c r="BO46" s="96"/>
      <c r="BP46" s="96"/>
      <c r="BQ46" s="96"/>
      <c r="BR46" s="96"/>
      <c r="BS46" s="96"/>
      <c r="BT46" s="96"/>
      <c r="BU46" s="96"/>
      <c r="BV46" s="96"/>
      <c r="BW46" s="96"/>
      <c r="BX46" s="96"/>
      <c r="BY46" s="96"/>
      <c r="BZ46" s="97"/>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8" t="s">
        <v>112</v>
      </c>
      <c r="BM47" s="99"/>
      <c r="BN47" s="99"/>
      <c r="BO47" s="99"/>
      <c r="BP47" s="99"/>
      <c r="BQ47" s="99"/>
      <c r="BR47" s="99"/>
      <c r="BS47" s="99"/>
      <c r="BT47" s="99"/>
      <c r="BU47" s="99"/>
      <c r="BV47" s="99"/>
      <c r="BW47" s="99"/>
      <c r="BX47" s="99"/>
      <c r="BY47" s="99"/>
      <c r="BZ47" s="10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8"/>
      <c r="BM48" s="99"/>
      <c r="BN48" s="99"/>
      <c r="BO48" s="99"/>
      <c r="BP48" s="99"/>
      <c r="BQ48" s="99"/>
      <c r="BR48" s="99"/>
      <c r="BS48" s="99"/>
      <c r="BT48" s="99"/>
      <c r="BU48" s="99"/>
      <c r="BV48" s="99"/>
      <c r="BW48" s="99"/>
      <c r="BX48" s="99"/>
      <c r="BY48" s="99"/>
      <c r="BZ48" s="10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8"/>
      <c r="BM49" s="99"/>
      <c r="BN49" s="99"/>
      <c r="BO49" s="99"/>
      <c r="BP49" s="99"/>
      <c r="BQ49" s="99"/>
      <c r="BR49" s="99"/>
      <c r="BS49" s="99"/>
      <c r="BT49" s="99"/>
      <c r="BU49" s="99"/>
      <c r="BV49" s="99"/>
      <c r="BW49" s="99"/>
      <c r="BX49" s="99"/>
      <c r="BY49" s="99"/>
      <c r="BZ49" s="10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8"/>
      <c r="BM50" s="99"/>
      <c r="BN50" s="99"/>
      <c r="BO50" s="99"/>
      <c r="BP50" s="99"/>
      <c r="BQ50" s="99"/>
      <c r="BR50" s="99"/>
      <c r="BS50" s="99"/>
      <c r="BT50" s="99"/>
      <c r="BU50" s="99"/>
      <c r="BV50" s="99"/>
      <c r="BW50" s="99"/>
      <c r="BX50" s="99"/>
      <c r="BY50" s="99"/>
      <c r="BZ50" s="10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8"/>
      <c r="BM51" s="99"/>
      <c r="BN51" s="99"/>
      <c r="BO51" s="99"/>
      <c r="BP51" s="99"/>
      <c r="BQ51" s="99"/>
      <c r="BR51" s="99"/>
      <c r="BS51" s="99"/>
      <c r="BT51" s="99"/>
      <c r="BU51" s="99"/>
      <c r="BV51" s="99"/>
      <c r="BW51" s="99"/>
      <c r="BX51" s="99"/>
      <c r="BY51" s="99"/>
      <c r="BZ51" s="10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8"/>
      <c r="BM52" s="99"/>
      <c r="BN52" s="99"/>
      <c r="BO52" s="99"/>
      <c r="BP52" s="99"/>
      <c r="BQ52" s="99"/>
      <c r="BR52" s="99"/>
      <c r="BS52" s="99"/>
      <c r="BT52" s="99"/>
      <c r="BU52" s="99"/>
      <c r="BV52" s="99"/>
      <c r="BW52" s="99"/>
      <c r="BX52" s="99"/>
      <c r="BY52" s="99"/>
      <c r="BZ52" s="10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8"/>
      <c r="BM53" s="99"/>
      <c r="BN53" s="99"/>
      <c r="BO53" s="99"/>
      <c r="BP53" s="99"/>
      <c r="BQ53" s="99"/>
      <c r="BR53" s="99"/>
      <c r="BS53" s="99"/>
      <c r="BT53" s="99"/>
      <c r="BU53" s="99"/>
      <c r="BV53" s="99"/>
      <c r="BW53" s="99"/>
      <c r="BX53" s="99"/>
      <c r="BY53" s="99"/>
      <c r="BZ53" s="10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8"/>
      <c r="BM54" s="99"/>
      <c r="BN54" s="99"/>
      <c r="BO54" s="99"/>
      <c r="BP54" s="99"/>
      <c r="BQ54" s="99"/>
      <c r="BR54" s="99"/>
      <c r="BS54" s="99"/>
      <c r="BT54" s="99"/>
      <c r="BU54" s="99"/>
      <c r="BV54" s="99"/>
      <c r="BW54" s="99"/>
      <c r="BX54" s="99"/>
      <c r="BY54" s="99"/>
      <c r="BZ54" s="10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8"/>
      <c r="BM55" s="99"/>
      <c r="BN55" s="99"/>
      <c r="BO55" s="99"/>
      <c r="BP55" s="99"/>
      <c r="BQ55" s="99"/>
      <c r="BR55" s="99"/>
      <c r="BS55" s="99"/>
      <c r="BT55" s="99"/>
      <c r="BU55" s="99"/>
      <c r="BV55" s="99"/>
      <c r="BW55" s="99"/>
      <c r="BX55" s="99"/>
      <c r="BY55" s="99"/>
      <c r="BZ55" s="100"/>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8"/>
      <c r="BM56" s="99"/>
      <c r="BN56" s="99"/>
      <c r="BO56" s="99"/>
      <c r="BP56" s="99"/>
      <c r="BQ56" s="99"/>
      <c r="BR56" s="99"/>
      <c r="BS56" s="99"/>
      <c r="BT56" s="99"/>
      <c r="BU56" s="99"/>
      <c r="BV56" s="99"/>
      <c r="BW56" s="99"/>
      <c r="BX56" s="99"/>
      <c r="BY56" s="99"/>
      <c r="BZ56" s="100"/>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8"/>
      <c r="BM57" s="99"/>
      <c r="BN57" s="99"/>
      <c r="BO57" s="99"/>
      <c r="BP57" s="99"/>
      <c r="BQ57" s="99"/>
      <c r="BR57" s="99"/>
      <c r="BS57" s="99"/>
      <c r="BT57" s="99"/>
      <c r="BU57" s="99"/>
      <c r="BV57" s="99"/>
      <c r="BW57" s="99"/>
      <c r="BX57" s="99"/>
      <c r="BY57" s="99"/>
      <c r="BZ57" s="10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8"/>
      <c r="BM58" s="99"/>
      <c r="BN58" s="99"/>
      <c r="BO58" s="99"/>
      <c r="BP58" s="99"/>
      <c r="BQ58" s="99"/>
      <c r="BR58" s="99"/>
      <c r="BS58" s="99"/>
      <c r="BT58" s="99"/>
      <c r="BU58" s="99"/>
      <c r="BV58" s="99"/>
      <c r="BW58" s="99"/>
      <c r="BX58" s="99"/>
      <c r="BY58" s="99"/>
      <c r="BZ58" s="10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8"/>
      <c r="BM59" s="99"/>
      <c r="BN59" s="99"/>
      <c r="BO59" s="99"/>
      <c r="BP59" s="99"/>
      <c r="BQ59" s="99"/>
      <c r="BR59" s="99"/>
      <c r="BS59" s="99"/>
      <c r="BT59" s="99"/>
      <c r="BU59" s="99"/>
      <c r="BV59" s="99"/>
      <c r="BW59" s="99"/>
      <c r="BX59" s="99"/>
      <c r="BY59" s="99"/>
      <c r="BZ59" s="100"/>
    </row>
    <row r="60" spans="1:78" ht="13.5" customHeight="1" x14ac:dyDescent="0.15">
      <c r="A60" s="2"/>
      <c r="B60" s="78" t="s">
        <v>27</v>
      </c>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80"/>
      <c r="BK60" s="2"/>
      <c r="BL60" s="98"/>
      <c r="BM60" s="99"/>
      <c r="BN60" s="99"/>
      <c r="BO60" s="99"/>
      <c r="BP60" s="99"/>
      <c r="BQ60" s="99"/>
      <c r="BR60" s="99"/>
      <c r="BS60" s="99"/>
      <c r="BT60" s="99"/>
      <c r="BU60" s="99"/>
      <c r="BV60" s="99"/>
      <c r="BW60" s="99"/>
      <c r="BX60" s="99"/>
      <c r="BY60" s="99"/>
      <c r="BZ60" s="100"/>
    </row>
    <row r="61" spans="1:78" ht="13.5" customHeight="1" x14ac:dyDescent="0.15">
      <c r="A61" s="2"/>
      <c r="B61" s="78"/>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80"/>
      <c r="BK61" s="2"/>
      <c r="BL61" s="98"/>
      <c r="BM61" s="99"/>
      <c r="BN61" s="99"/>
      <c r="BO61" s="99"/>
      <c r="BP61" s="99"/>
      <c r="BQ61" s="99"/>
      <c r="BR61" s="99"/>
      <c r="BS61" s="99"/>
      <c r="BT61" s="99"/>
      <c r="BU61" s="99"/>
      <c r="BV61" s="99"/>
      <c r="BW61" s="99"/>
      <c r="BX61" s="99"/>
      <c r="BY61" s="99"/>
      <c r="BZ61" s="10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8"/>
      <c r="BM62" s="99"/>
      <c r="BN62" s="99"/>
      <c r="BO62" s="99"/>
      <c r="BP62" s="99"/>
      <c r="BQ62" s="99"/>
      <c r="BR62" s="99"/>
      <c r="BS62" s="99"/>
      <c r="BT62" s="99"/>
      <c r="BU62" s="99"/>
      <c r="BV62" s="99"/>
      <c r="BW62" s="99"/>
      <c r="BX62" s="99"/>
      <c r="BY62" s="99"/>
      <c r="BZ62" s="10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8"/>
      <c r="BM63" s="99"/>
      <c r="BN63" s="99"/>
      <c r="BO63" s="99"/>
      <c r="BP63" s="99"/>
      <c r="BQ63" s="99"/>
      <c r="BR63" s="99"/>
      <c r="BS63" s="99"/>
      <c r="BT63" s="99"/>
      <c r="BU63" s="99"/>
      <c r="BV63" s="99"/>
      <c r="BW63" s="99"/>
      <c r="BX63" s="99"/>
      <c r="BY63" s="99"/>
      <c r="BZ63" s="10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2" t="s">
        <v>28</v>
      </c>
      <c r="BM64" s="93"/>
      <c r="BN64" s="93"/>
      <c r="BO64" s="93"/>
      <c r="BP64" s="93"/>
      <c r="BQ64" s="93"/>
      <c r="BR64" s="93"/>
      <c r="BS64" s="93"/>
      <c r="BT64" s="93"/>
      <c r="BU64" s="93"/>
      <c r="BV64" s="93"/>
      <c r="BW64" s="93"/>
      <c r="BX64" s="93"/>
      <c r="BY64" s="93"/>
      <c r="BZ64" s="94"/>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5"/>
      <c r="BM65" s="96"/>
      <c r="BN65" s="96"/>
      <c r="BO65" s="96"/>
      <c r="BP65" s="96"/>
      <c r="BQ65" s="96"/>
      <c r="BR65" s="96"/>
      <c r="BS65" s="96"/>
      <c r="BT65" s="96"/>
      <c r="BU65" s="96"/>
      <c r="BV65" s="96"/>
      <c r="BW65" s="96"/>
      <c r="BX65" s="96"/>
      <c r="BY65" s="96"/>
      <c r="BZ65" s="97"/>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8" t="s">
        <v>114</v>
      </c>
      <c r="BM66" s="99"/>
      <c r="BN66" s="99"/>
      <c r="BO66" s="99"/>
      <c r="BP66" s="99"/>
      <c r="BQ66" s="99"/>
      <c r="BR66" s="99"/>
      <c r="BS66" s="99"/>
      <c r="BT66" s="99"/>
      <c r="BU66" s="99"/>
      <c r="BV66" s="99"/>
      <c r="BW66" s="99"/>
      <c r="BX66" s="99"/>
      <c r="BY66" s="99"/>
      <c r="BZ66" s="100"/>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8"/>
      <c r="BM67" s="99"/>
      <c r="BN67" s="99"/>
      <c r="BO67" s="99"/>
      <c r="BP67" s="99"/>
      <c r="BQ67" s="99"/>
      <c r="BR67" s="99"/>
      <c r="BS67" s="99"/>
      <c r="BT67" s="99"/>
      <c r="BU67" s="99"/>
      <c r="BV67" s="99"/>
      <c r="BW67" s="99"/>
      <c r="BX67" s="99"/>
      <c r="BY67" s="99"/>
      <c r="BZ67" s="100"/>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8"/>
      <c r="BM68" s="99"/>
      <c r="BN68" s="99"/>
      <c r="BO68" s="99"/>
      <c r="BP68" s="99"/>
      <c r="BQ68" s="99"/>
      <c r="BR68" s="99"/>
      <c r="BS68" s="99"/>
      <c r="BT68" s="99"/>
      <c r="BU68" s="99"/>
      <c r="BV68" s="99"/>
      <c r="BW68" s="99"/>
      <c r="BX68" s="99"/>
      <c r="BY68" s="99"/>
      <c r="BZ68" s="100"/>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8"/>
      <c r="BM69" s="99"/>
      <c r="BN69" s="99"/>
      <c r="BO69" s="99"/>
      <c r="BP69" s="99"/>
      <c r="BQ69" s="99"/>
      <c r="BR69" s="99"/>
      <c r="BS69" s="99"/>
      <c r="BT69" s="99"/>
      <c r="BU69" s="99"/>
      <c r="BV69" s="99"/>
      <c r="BW69" s="99"/>
      <c r="BX69" s="99"/>
      <c r="BY69" s="99"/>
      <c r="BZ69" s="100"/>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8"/>
      <c r="BM70" s="99"/>
      <c r="BN70" s="99"/>
      <c r="BO70" s="99"/>
      <c r="BP70" s="99"/>
      <c r="BQ70" s="99"/>
      <c r="BR70" s="99"/>
      <c r="BS70" s="99"/>
      <c r="BT70" s="99"/>
      <c r="BU70" s="99"/>
      <c r="BV70" s="99"/>
      <c r="BW70" s="99"/>
      <c r="BX70" s="99"/>
      <c r="BY70" s="99"/>
      <c r="BZ70" s="100"/>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8"/>
      <c r="BM71" s="99"/>
      <c r="BN71" s="99"/>
      <c r="BO71" s="99"/>
      <c r="BP71" s="99"/>
      <c r="BQ71" s="99"/>
      <c r="BR71" s="99"/>
      <c r="BS71" s="99"/>
      <c r="BT71" s="99"/>
      <c r="BU71" s="99"/>
      <c r="BV71" s="99"/>
      <c r="BW71" s="99"/>
      <c r="BX71" s="99"/>
      <c r="BY71" s="99"/>
      <c r="BZ71" s="100"/>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8"/>
      <c r="BM72" s="99"/>
      <c r="BN72" s="99"/>
      <c r="BO72" s="99"/>
      <c r="BP72" s="99"/>
      <c r="BQ72" s="99"/>
      <c r="BR72" s="99"/>
      <c r="BS72" s="99"/>
      <c r="BT72" s="99"/>
      <c r="BU72" s="99"/>
      <c r="BV72" s="99"/>
      <c r="BW72" s="99"/>
      <c r="BX72" s="99"/>
      <c r="BY72" s="99"/>
      <c r="BZ72" s="100"/>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8"/>
      <c r="BM73" s="99"/>
      <c r="BN73" s="99"/>
      <c r="BO73" s="99"/>
      <c r="BP73" s="99"/>
      <c r="BQ73" s="99"/>
      <c r="BR73" s="99"/>
      <c r="BS73" s="99"/>
      <c r="BT73" s="99"/>
      <c r="BU73" s="99"/>
      <c r="BV73" s="99"/>
      <c r="BW73" s="99"/>
      <c r="BX73" s="99"/>
      <c r="BY73" s="99"/>
      <c r="BZ73" s="100"/>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8"/>
      <c r="BM74" s="99"/>
      <c r="BN74" s="99"/>
      <c r="BO74" s="99"/>
      <c r="BP74" s="99"/>
      <c r="BQ74" s="99"/>
      <c r="BR74" s="99"/>
      <c r="BS74" s="99"/>
      <c r="BT74" s="99"/>
      <c r="BU74" s="99"/>
      <c r="BV74" s="99"/>
      <c r="BW74" s="99"/>
      <c r="BX74" s="99"/>
      <c r="BY74" s="99"/>
      <c r="BZ74" s="100"/>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8"/>
      <c r="BM75" s="99"/>
      <c r="BN75" s="99"/>
      <c r="BO75" s="99"/>
      <c r="BP75" s="99"/>
      <c r="BQ75" s="99"/>
      <c r="BR75" s="99"/>
      <c r="BS75" s="99"/>
      <c r="BT75" s="99"/>
      <c r="BU75" s="99"/>
      <c r="BV75" s="99"/>
      <c r="BW75" s="99"/>
      <c r="BX75" s="99"/>
      <c r="BY75" s="99"/>
      <c r="BZ75" s="100"/>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8"/>
      <c r="BM76" s="99"/>
      <c r="BN76" s="99"/>
      <c r="BO76" s="99"/>
      <c r="BP76" s="99"/>
      <c r="BQ76" s="99"/>
      <c r="BR76" s="99"/>
      <c r="BS76" s="99"/>
      <c r="BT76" s="99"/>
      <c r="BU76" s="99"/>
      <c r="BV76" s="99"/>
      <c r="BW76" s="99"/>
      <c r="BX76" s="99"/>
      <c r="BY76" s="99"/>
      <c r="BZ76" s="100"/>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8"/>
      <c r="BM77" s="99"/>
      <c r="BN77" s="99"/>
      <c r="BO77" s="99"/>
      <c r="BP77" s="99"/>
      <c r="BQ77" s="99"/>
      <c r="BR77" s="99"/>
      <c r="BS77" s="99"/>
      <c r="BT77" s="99"/>
      <c r="BU77" s="99"/>
      <c r="BV77" s="99"/>
      <c r="BW77" s="99"/>
      <c r="BX77" s="99"/>
      <c r="BY77" s="99"/>
      <c r="BZ77" s="100"/>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8"/>
      <c r="BM78" s="99"/>
      <c r="BN78" s="99"/>
      <c r="BO78" s="99"/>
      <c r="BP78" s="99"/>
      <c r="BQ78" s="99"/>
      <c r="BR78" s="99"/>
      <c r="BS78" s="99"/>
      <c r="BT78" s="99"/>
      <c r="BU78" s="99"/>
      <c r="BV78" s="99"/>
      <c r="BW78" s="99"/>
      <c r="BX78" s="99"/>
      <c r="BY78" s="99"/>
      <c r="BZ78" s="100"/>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8"/>
      <c r="BM79" s="99"/>
      <c r="BN79" s="99"/>
      <c r="BO79" s="99"/>
      <c r="BP79" s="99"/>
      <c r="BQ79" s="99"/>
      <c r="BR79" s="99"/>
      <c r="BS79" s="99"/>
      <c r="BT79" s="99"/>
      <c r="BU79" s="99"/>
      <c r="BV79" s="99"/>
      <c r="BW79" s="99"/>
      <c r="BX79" s="99"/>
      <c r="BY79" s="99"/>
      <c r="BZ79" s="100"/>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8"/>
      <c r="BM80" s="99"/>
      <c r="BN80" s="99"/>
      <c r="BO80" s="99"/>
      <c r="BP80" s="99"/>
      <c r="BQ80" s="99"/>
      <c r="BR80" s="99"/>
      <c r="BS80" s="99"/>
      <c r="BT80" s="99"/>
      <c r="BU80" s="99"/>
      <c r="BV80" s="99"/>
      <c r="BW80" s="99"/>
      <c r="BX80" s="99"/>
      <c r="BY80" s="99"/>
      <c r="BZ80" s="10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8"/>
      <c r="BM81" s="99"/>
      <c r="BN81" s="99"/>
      <c r="BO81" s="99"/>
      <c r="BP81" s="99"/>
      <c r="BQ81" s="99"/>
      <c r="BR81" s="99"/>
      <c r="BS81" s="99"/>
      <c r="BT81" s="99"/>
      <c r="BU81" s="99"/>
      <c r="BV81" s="99"/>
      <c r="BW81" s="99"/>
      <c r="BX81" s="99"/>
      <c r="BY81" s="99"/>
      <c r="BZ81" s="10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101"/>
      <c r="BM82" s="102"/>
      <c r="BN82" s="102"/>
      <c r="BO82" s="102"/>
      <c r="BP82" s="102"/>
      <c r="BQ82" s="102"/>
      <c r="BR82" s="102"/>
      <c r="BS82" s="102"/>
      <c r="BT82" s="102"/>
      <c r="BU82" s="102"/>
      <c r="BV82" s="102"/>
      <c r="BW82" s="102"/>
      <c r="BX82" s="102"/>
      <c r="BY82" s="102"/>
      <c r="BZ82" s="103"/>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wIGcEQ7hXI3GMx3GW1a8qCYoTKaytB9yVeDl4GCvw/0iW+P3C2W3xAO4hh/v5mrr6ijv/Ki0E5YgFRtXzmVGPg==" saltValue="FQt9QltQsgen5cFPpGAnw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53</v>
      </c>
      <c r="B4" s="31"/>
      <c r="C4" s="31"/>
      <c r="D4" s="31"/>
      <c r="E4" s="31"/>
      <c r="F4" s="31"/>
      <c r="G4" s="31"/>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192139</v>
      </c>
      <c r="D6" s="34">
        <f t="shared" si="3"/>
        <v>46</v>
      </c>
      <c r="E6" s="34">
        <f t="shared" si="3"/>
        <v>1</v>
      </c>
      <c r="F6" s="34">
        <f t="shared" si="3"/>
        <v>0</v>
      </c>
      <c r="G6" s="34">
        <f t="shared" si="3"/>
        <v>1</v>
      </c>
      <c r="H6" s="34" t="str">
        <f t="shared" si="3"/>
        <v>山梨県　甲州市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56.96</v>
      </c>
      <c r="P6" s="35">
        <f t="shared" si="3"/>
        <v>96.32</v>
      </c>
      <c r="Q6" s="35">
        <f t="shared" si="3"/>
        <v>3080</v>
      </c>
      <c r="R6" s="35">
        <f t="shared" si="3"/>
        <v>30770</v>
      </c>
      <c r="S6" s="35">
        <f t="shared" si="3"/>
        <v>264.11</v>
      </c>
      <c r="T6" s="35">
        <f t="shared" si="3"/>
        <v>116.5</v>
      </c>
      <c r="U6" s="35">
        <f t="shared" si="3"/>
        <v>29483</v>
      </c>
      <c r="V6" s="35">
        <f t="shared" si="3"/>
        <v>39.56</v>
      </c>
      <c r="W6" s="35">
        <f t="shared" si="3"/>
        <v>745.27</v>
      </c>
      <c r="X6" s="36">
        <f>IF(X7="",NA(),X7)</f>
        <v>110.3</v>
      </c>
      <c r="Y6" s="36">
        <f t="shared" ref="Y6:AG6" si="4">IF(Y7="",NA(),Y7)</f>
        <v>110.45</v>
      </c>
      <c r="Z6" s="36">
        <f t="shared" si="4"/>
        <v>111.45</v>
      </c>
      <c r="AA6" s="36">
        <f t="shared" si="4"/>
        <v>105.88</v>
      </c>
      <c r="AB6" s="36">
        <f t="shared" si="4"/>
        <v>103.99</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6">
        <f t="shared" si="5"/>
        <v>35.07</v>
      </c>
      <c r="AN6" s="36">
        <f t="shared" si="5"/>
        <v>1.72</v>
      </c>
      <c r="AO6" s="36">
        <f t="shared" si="5"/>
        <v>2.64</v>
      </c>
      <c r="AP6" s="36">
        <f t="shared" si="5"/>
        <v>3.16</v>
      </c>
      <c r="AQ6" s="36">
        <f t="shared" si="5"/>
        <v>3.59</v>
      </c>
      <c r="AR6" s="36">
        <f t="shared" si="5"/>
        <v>3.98</v>
      </c>
      <c r="AS6" s="35" t="str">
        <f>IF(AS7="","",IF(AS7="-","【-】","【"&amp;SUBSTITUTE(TEXT(AS7,"#,##0.00"),"-","△")&amp;"】"))</f>
        <v>【1.15】</v>
      </c>
      <c r="AT6" s="36">
        <f>IF(AT7="",NA(),AT7)</f>
        <v>1102.55</v>
      </c>
      <c r="AU6" s="36">
        <f t="shared" ref="AU6:BC6" si="6">IF(AU7="",NA(),AU7)</f>
        <v>830.84</v>
      </c>
      <c r="AV6" s="36">
        <f t="shared" si="6"/>
        <v>670.39</v>
      </c>
      <c r="AW6" s="36">
        <f t="shared" si="6"/>
        <v>826.16</v>
      </c>
      <c r="AX6" s="36">
        <f t="shared" si="6"/>
        <v>310.14999999999998</v>
      </c>
      <c r="AY6" s="36">
        <f t="shared" si="6"/>
        <v>384.34</v>
      </c>
      <c r="AZ6" s="36">
        <f t="shared" si="6"/>
        <v>359.47</v>
      </c>
      <c r="BA6" s="36">
        <f t="shared" si="6"/>
        <v>369.69</v>
      </c>
      <c r="BB6" s="36">
        <f t="shared" si="6"/>
        <v>379.08</v>
      </c>
      <c r="BC6" s="36">
        <f t="shared" si="6"/>
        <v>367.55</v>
      </c>
      <c r="BD6" s="35" t="str">
        <f>IF(BD7="","",IF(BD7="-","【-】","【"&amp;SUBSTITUTE(TEXT(BD7,"#,##0.00"),"-","△")&amp;"】"))</f>
        <v>【260.31】</v>
      </c>
      <c r="BE6" s="36">
        <f>IF(BE7="",NA(),BE7)</f>
        <v>292.02</v>
      </c>
      <c r="BF6" s="36">
        <f t="shared" ref="BF6:BN6" si="7">IF(BF7="",NA(),BF7)</f>
        <v>269.94</v>
      </c>
      <c r="BG6" s="36">
        <f t="shared" si="7"/>
        <v>259.2</v>
      </c>
      <c r="BH6" s="36">
        <f t="shared" si="7"/>
        <v>242.6</v>
      </c>
      <c r="BI6" s="36">
        <f t="shared" si="7"/>
        <v>706.61</v>
      </c>
      <c r="BJ6" s="36">
        <f t="shared" si="7"/>
        <v>380.58</v>
      </c>
      <c r="BK6" s="36">
        <f t="shared" si="7"/>
        <v>401.79</v>
      </c>
      <c r="BL6" s="36">
        <f t="shared" si="7"/>
        <v>402.99</v>
      </c>
      <c r="BM6" s="36">
        <f t="shared" si="7"/>
        <v>398.98</v>
      </c>
      <c r="BN6" s="36">
        <f t="shared" si="7"/>
        <v>418.68</v>
      </c>
      <c r="BO6" s="35" t="str">
        <f>IF(BO7="","",IF(BO7="-","【-】","【"&amp;SUBSTITUTE(TEXT(BO7,"#,##0.00"),"-","△")&amp;"】"))</f>
        <v>【275.67】</v>
      </c>
      <c r="BP6" s="36">
        <f>IF(BP7="",NA(),BP7)</f>
        <v>104.35</v>
      </c>
      <c r="BQ6" s="36">
        <f t="shared" ref="BQ6:BY6" si="8">IF(BQ7="",NA(),BQ7)</f>
        <v>103.79</v>
      </c>
      <c r="BR6" s="36">
        <f t="shared" si="8"/>
        <v>106.84</v>
      </c>
      <c r="BS6" s="36">
        <f t="shared" si="8"/>
        <v>101.55</v>
      </c>
      <c r="BT6" s="36">
        <f t="shared" si="8"/>
        <v>77.5</v>
      </c>
      <c r="BU6" s="36">
        <f t="shared" si="8"/>
        <v>102.38</v>
      </c>
      <c r="BV6" s="36">
        <f t="shared" si="8"/>
        <v>100.12</v>
      </c>
      <c r="BW6" s="36">
        <f t="shared" si="8"/>
        <v>98.66</v>
      </c>
      <c r="BX6" s="36">
        <f t="shared" si="8"/>
        <v>98.64</v>
      </c>
      <c r="BY6" s="36">
        <f t="shared" si="8"/>
        <v>94.78</v>
      </c>
      <c r="BZ6" s="35" t="str">
        <f>IF(BZ7="","",IF(BZ7="-","【-】","【"&amp;SUBSTITUTE(TEXT(BZ7,"#,##0.00"),"-","△")&amp;"】"))</f>
        <v>【100.05】</v>
      </c>
      <c r="CA6" s="36">
        <f>IF(CA7="",NA(),CA7)</f>
        <v>166.55</v>
      </c>
      <c r="CB6" s="36">
        <f t="shared" ref="CB6:CJ6" si="9">IF(CB7="",NA(),CB7)</f>
        <v>168.44</v>
      </c>
      <c r="CC6" s="36">
        <f t="shared" si="9"/>
        <v>164.3</v>
      </c>
      <c r="CD6" s="36">
        <f t="shared" si="9"/>
        <v>172.89</v>
      </c>
      <c r="CE6" s="36">
        <f t="shared" si="9"/>
        <v>209.92</v>
      </c>
      <c r="CF6" s="36">
        <f t="shared" si="9"/>
        <v>168.67</v>
      </c>
      <c r="CG6" s="36">
        <f t="shared" si="9"/>
        <v>174.97</v>
      </c>
      <c r="CH6" s="36">
        <f t="shared" si="9"/>
        <v>178.59</v>
      </c>
      <c r="CI6" s="36">
        <f t="shared" si="9"/>
        <v>178.92</v>
      </c>
      <c r="CJ6" s="36">
        <f t="shared" si="9"/>
        <v>181.3</v>
      </c>
      <c r="CK6" s="35" t="str">
        <f>IF(CK7="","",IF(CK7="-","【-】","【"&amp;SUBSTITUTE(TEXT(CK7,"#,##0.00"),"-","△")&amp;"】"))</f>
        <v>【166.40】</v>
      </c>
      <c r="CL6" s="36">
        <f>IF(CL7="",NA(),CL7)</f>
        <v>54.05</v>
      </c>
      <c r="CM6" s="36">
        <f t="shared" ref="CM6:CU6" si="10">IF(CM7="",NA(),CM7)</f>
        <v>52.79</v>
      </c>
      <c r="CN6" s="36">
        <f t="shared" si="10"/>
        <v>50.53</v>
      </c>
      <c r="CO6" s="36">
        <f t="shared" si="10"/>
        <v>49.46</v>
      </c>
      <c r="CP6" s="36">
        <f t="shared" si="10"/>
        <v>79.86</v>
      </c>
      <c r="CQ6" s="36">
        <f t="shared" si="10"/>
        <v>54.92</v>
      </c>
      <c r="CR6" s="36">
        <f t="shared" si="10"/>
        <v>55.63</v>
      </c>
      <c r="CS6" s="36">
        <f t="shared" si="10"/>
        <v>55.03</v>
      </c>
      <c r="CT6" s="36">
        <f t="shared" si="10"/>
        <v>55.14</v>
      </c>
      <c r="CU6" s="36">
        <f t="shared" si="10"/>
        <v>55.89</v>
      </c>
      <c r="CV6" s="35" t="str">
        <f>IF(CV7="","",IF(CV7="-","【-】","【"&amp;SUBSTITUTE(TEXT(CV7,"#,##0.00"),"-","△")&amp;"】"))</f>
        <v>【60.69】</v>
      </c>
      <c r="CW6" s="36">
        <f>IF(CW7="",NA(),CW7)</f>
        <v>72.02</v>
      </c>
      <c r="CX6" s="36">
        <f t="shared" ref="CX6:DF6" si="11">IF(CX7="",NA(),CX7)</f>
        <v>74.12</v>
      </c>
      <c r="CY6" s="36">
        <f t="shared" si="11"/>
        <v>74.63</v>
      </c>
      <c r="CZ6" s="36">
        <f t="shared" si="11"/>
        <v>74.819999999999993</v>
      </c>
      <c r="DA6" s="36">
        <f t="shared" si="11"/>
        <v>76.430000000000007</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43.89</v>
      </c>
      <c r="DI6" s="36">
        <f t="shared" ref="DI6:DQ6" si="12">IF(DI7="",NA(),DI7)</f>
        <v>44.68</v>
      </c>
      <c r="DJ6" s="36">
        <f t="shared" si="12"/>
        <v>45.85</v>
      </c>
      <c r="DK6" s="36">
        <f t="shared" si="12"/>
        <v>47.12</v>
      </c>
      <c r="DL6" s="36">
        <f t="shared" si="12"/>
        <v>29.86</v>
      </c>
      <c r="DM6" s="36">
        <f t="shared" si="12"/>
        <v>48.49</v>
      </c>
      <c r="DN6" s="36">
        <f t="shared" si="12"/>
        <v>48.05</v>
      </c>
      <c r="DO6" s="36">
        <f t="shared" si="12"/>
        <v>48.87</v>
      </c>
      <c r="DP6" s="36">
        <f t="shared" si="12"/>
        <v>49.92</v>
      </c>
      <c r="DQ6" s="36">
        <f t="shared" si="12"/>
        <v>50.63</v>
      </c>
      <c r="DR6" s="35" t="str">
        <f>IF(DR7="","",IF(DR7="-","【-】","【"&amp;SUBSTITUTE(TEXT(DR7,"#,##0.00"),"-","△")&amp;"】"))</f>
        <v>【50.19】</v>
      </c>
      <c r="DS6" s="36">
        <f>IF(DS7="",NA(),DS7)</f>
        <v>25.38</v>
      </c>
      <c r="DT6" s="36">
        <f t="shared" ref="DT6:EB6" si="13">IF(DT7="",NA(),DT7)</f>
        <v>25.78</v>
      </c>
      <c r="DU6" s="36">
        <f t="shared" si="13"/>
        <v>26.34</v>
      </c>
      <c r="DV6" s="36">
        <f t="shared" si="13"/>
        <v>26.79</v>
      </c>
      <c r="DW6" s="36">
        <f t="shared" si="13"/>
        <v>12.56</v>
      </c>
      <c r="DX6" s="36">
        <f t="shared" si="13"/>
        <v>12.79</v>
      </c>
      <c r="DY6" s="36">
        <f t="shared" si="13"/>
        <v>13.39</v>
      </c>
      <c r="DZ6" s="36">
        <f t="shared" si="13"/>
        <v>14.85</v>
      </c>
      <c r="EA6" s="36">
        <f t="shared" si="13"/>
        <v>16.88</v>
      </c>
      <c r="EB6" s="36">
        <f t="shared" si="13"/>
        <v>18.28</v>
      </c>
      <c r="EC6" s="35" t="str">
        <f>IF(EC7="","",IF(EC7="-","【-】","【"&amp;SUBSTITUTE(TEXT(EC7,"#,##0.00"),"-","△")&amp;"】"))</f>
        <v>【20.63】</v>
      </c>
      <c r="ED6" s="36">
        <f>IF(ED7="",NA(),ED7)</f>
        <v>1.82</v>
      </c>
      <c r="EE6" s="36">
        <f t="shared" ref="EE6:EM6" si="14">IF(EE7="",NA(),EE7)</f>
        <v>1.33</v>
      </c>
      <c r="EF6" s="36">
        <f t="shared" si="14"/>
        <v>1.46</v>
      </c>
      <c r="EG6" s="36">
        <f t="shared" si="14"/>
        <v>1.1399999999999999</v>
      </c>
      <c r="EH6" s="36">
        <f t="shared" si="14"/>
        <v>0.64</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192139</v>
      </c>
      <c r="D7" s="38">
        <v>46</v>
      </c>
      <c r="E7" s="38">
        <v>1</v>
      </c>
      <c r="F7" s="38">
        <v>0</v>
      </c>
      <c r="G7" s="38">
        <v>1</v>
      </c>
      <c r="H7" s="38" t="s">
        <v>93</v>
      </c>
      <c r="I7" s="38" t="s">
        <v>94</v>
      </c>
      <c r="J7" s="38" t="s">
        <v>95</v>
      </c>
      <c r="K7" s="38" t="s">
        <v>96</v>
      </c>
      <c r="L7" s="38" t="s">
        <v>97</v>
      </c>
      <c r="M7" s="38" t="s">
        <v>98</v>
      </c>
      <c r="N7" s="39" t="s">
        <v>99</v>
      </c>
      <c r="O7" s="39">
        <v>56.96</v>
      </c>
      <c r="P7" s="39">
        <v>96.32</v>
      </c>
      <c r="Q7" s="39">
        <v>3080</v>
      </c>
      <c r="R7" s="39">
        <v>30770</v>
      </c>
      <c r="S7" s="39">
        <v>264.11</v>
      </c>
      <c r="T7" s="39">
        <v>116.5</v>
      </c>
      <c r="U7" s="39">
        <v>29483</v>
      </c>
      <c r="V7" s="39">
        <v>39.56</v>
      </c>
      <c r="W7" s="39">
        <v>745.27</v>
      </c>
      <c r="X7" s="39">
        <v>110.3</v>
      </c>
      <c r="Y7" s="39">
        <v>110.45</v>
      </c>
      <c r="Z7" s="39">
        <v>111.45</v>
      </c>
      <c r="AA7" s="39">
        <v>105.88</v>
      </c>
      <c r="AB7" s="39">
        <v>103.99</v>
      </c>
      <c r="AC7" s="39">
        <v>111.71</v>
      </c>
      <c r="AD7" s="39">
        <v>110.05</v>
      </c>
      <c r="AE7" s="39">
        <v>108.87</v>
      </c>
      <c r="AF7" s="39">
        <v>108.61</v>
      </c>
      <c r="AG7" s="39">
        <v>108.35</v>
      </c>
      <c r="AH7" s="39">
        <v>110.27</v>
      </c>
      <c r="AI7" s="39">
        <v>0</v>
      </c>
      <c r="AJ7" s="39">
        <v>0</v>
      </c>
      <c r="AK7" s="39">
        <v>0</v>
      </c>
      <c r="AL7" s="39">
        <v>0</v>
      </c>
      <c r="AM7" s="39">
        <v>35.07</v>
      </c>
      <c r="AN7" s="39">
        <v>1.72</v>
      </c>
      <c r="AO7" s="39">
        <v>2.64</v>
      </c>
      <c r="AP7" s="39">
        <v>3.16</v>
      </c>
      <c r="AQ7" s="39">
        <v>3.59</v>
      </c>
      <c r="AR7" s="39">
        <v>3.98</v>
      </c>
      <c r="AS7" s="39">
        <v>1.1499999999999999</v>
      </c>
      <c r="AT7" s="39">
        <v>1102.55</v>
      </c>
      <c r="AU7" s="39">
        <v>830.84</v>
      </c>
      <c r="AV7" s="39">
        <v>670.39</v>
      </c>
      <c r="AW7" s="39">
        <v>826.16</v>
      </c>
      <c r="AX7" s="39">
        <v>310.14999999999998</v>
      </c>
      <c r="AY7" s="39">
        <v>384.34</v>
      </c>
      <c r="AZ7" s="39">
        <v>359.47</v>
      </c>
      <c r="BA7" s="39">
        <v>369.69</v>
      </c>
      <c r="BB7" s="39">
        <v>379.08</v>
      </c>
      <c r="BC7" s="39">
        <v>367.55</v>
      </c>
      <c r="BD7" s="39">
        <v>260.31</v>
      </c>
      <c r="BE7" s="39">
        <v>292.02</v>
      </c>
      <c r="BF7" s="39">
        <v>269.94</v>
      </c>
      <c r="BG7" s="39">
        <v>259.2</v>
      </c>
      <c r="BH7" s="39">
        <v>242.6</v>
      </c>
      <c r="BI7" s="39">
        <v>706.61</v>
      </c>
      <c r="BJ7" s="39">
        <v>380.58</v>
      </c>
      <c r="BK7" s="39">
        <v>401.79</v>
      </c>
      <c r="BL7" s="39">
        <v>402.99</v>
      </c>
      <c r="BM7" s="39">
        <v>398.98</v>
      </c>
      <c r="BN7" s="39">
        <v>418.68</v>
      </c>
      <c r="BO7" s="39">
        <v>275.67</v>
      </c>
      <c r="BP7" s="39">
        <v>104.35</v>
      </c>
      <c r="BQ7" s="39">
        <v>103.79</v>
      </c>
      <c r="BR7" s="39">
        <v>106.84</v>
      </c>
      <c r="BS7" s="39">
        <v>101.55</v>
      </c>
      <c r="BT7" s="39">
        <v>77.5</v>
      </c>
      <c r="BU7" s="39">
        <v>102.38</v>
      </c>
      <c r="BV7" s="39">
        <v>100.12</v>
      </c>
      <c r="BW7" s="39">
        <v>98.66</v>
      </c>
      <c r="BX7" s="39">
        <v>98.64</v>
      </c>
      <c r="BY7" s="39">
        <v>94.78</v>
      </c>
      <c r="BZ7" s="39">
        <v>100.05</v>
      </c>
      <c r="CA7" s="39">
        <v>166.55</v>
      </c>
      <c r="CB7" s="39">
        <v>168.44</v>
      </c>
      <c r="CC7" s="39">
        <v>164.3</v>
      </c>
      <c r="CD7" s="39">
        <v>172.89</v>
      </c>
      <c r="CE7" s="39">
        <v>209.92</v>
      </c>
      <c r="CF7" s="39">
        <v>168.67</v>
      </c>
      <c r="CG7" s="39">
        <v>174.97</v>
      </c>
      <c r="CH7" s="39">
        <v>178.59</v>
      </c>
      <c r="CI7" s="39">
        <v>178.92</v>
      </c>
      <c r="CJ7" s="39">
        <v>181.3</v>
      </c>
      <c r="CK7" s="39">
        <v>166.4</v>
      </c>
      <c r="CL7" s="39">
        <v>54.05</v>
      </c>
      <c r="CM7" s="39">
        <v>52.79</v>
      </c>
      <c r="CN7" s="39">
        <v>50.53</v>
      </c>
      <c r="CO7" s="39">
        <v>49.46</v>
      </c>
      <c r="CP7" s="39">
        <v>79.86</v>
      </c>
      <c r="CQ7" s="39">
        <v>54.92</v>
      </c>
      <c r="CR7" s="39">
        <v>55.63</v>
      </c>
      <c r="CS7" s="39">
        <v>55.03</v>
      </c>
      <c r="CT7" s="39">
        <v>55.14</v>
      </c>
      <c r="CU7" s="39">
        <v>55.89</v>
      </c>
      <c r="CV7" s="39">
        <v>60.69</v>
      </c>
      <c r="CW7" s="39">
        <v>72.02</v>
      </c>
      <c r="CX7" s="39">
        <v>74.12</v>
      </c>
      <c r="CY7" s="39">
        <v>74.63</v>
      </c>
      <c r="CZ7" s="39">
        <v>74.819999999999993</v>
      </c>
      <c r="DA7" s="39">
        <v>76.430000000000007</v>
      </c>
      <c r="DB7" s="39">
        <v>82.66</v>
      </c>
      <c r="DC7" s="39">
        <v>82.04</v>
      </c>
      <c r="DD7" s="39">
        <v>81.900000000000006</v>
      </c>
      <c r="DE7" s="39">
        <v>81.39</v>
      </c>
      <c r="DF7" s="39">
        <v>81.27</v>
      </c>
      <c r="DG7" s="39">
        <v>89.82</v>
      </c>
      <c r="DH7" s="39">
        <v>43.89</v>
      </c>
      <c r="DI7" s="39">
        <v>44.68</v>
      </c>
      <c r="DJ7" s="39">
        <v>45.85</v>
      </c>
      <c r="DK7" s="39">
        <v>47.12</v>
      </c>
      <c r="DL7" s="39">
        <v>29.86</v>
      </c>
      <c r="DM7" s="39">
        <v>48.49</v>
      </c>
      <c r="DN7" s="39">
        <v>48.05</v>
      </c>
      <c r="DO7" s="39">
        <v>48.87</v>
      </c>
      <c r="DP7" s="39">
        <v>49.92</v>
      </c>
      <c r="DQ7" s="39">
        <v>50.63</v>
      </c>
      <c r="DR7" s="39">
        <v>50.19</v>
      </c>
      <c r="DS7" s="39">
        <v>25.38</v>
      </c>
      <c r="DT7" s="39">
        <v>25.78</v>
      </c>
      <c r="DU7" s="39">
        <v>26.34</v>
      </c>
      <c r="DV7" s="39">
        <v>26.79</v>
      </c>
      <c r="DW7" s="39">
        <v>12.56</v>
      </c>
      <c r="DX7" s="39">
        <v>12.79</v>
      </c>
      <c r="DY7" s="39">
        <v>13.39</v>
      </c>
      <c r="DZ7" s="39">
        <v>14.85</v>
      </c>
      <c r="EA7" s="39">
        <v>16.88</v>
      </c>
      <c r="EB7" s="39">
        <v>18.28</v>
      </c>
      <c r="EC7" s="39">
        <v>20.63</v>
      </c>
      <c r="ED7" s="39">
        <v>1.82</v>
      </c>
      <c r="EE7" s="39">
        <v>1.33</v>
      </c>
      <c r="EF7" s="39">
        <v>1.46</v>
      </c>
      <c r="EG7" s="39">
        <v>1.1399999999999999</v>
      </c>
      <c r="EH7" s="39">
        <v>0.64</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2022-01-19T12:02:07Z</cp:lastPrinted>
  <dcterms:created xsi:type="dcterms:W3CDTF">2021-12-03T06:49:18Z</dcterms:created>
  <dcterms:modified xsi:type="dcterms:W3CDTF">2022-02-21T05:48:15Z</dcterms:modified>
  <cp:category/>
</cp:coreProperties>
</file>