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TGtqLDi3bzgGuGaKscJc2dQBROW/byAi1GkhyGr3BpxFOYYEFXJYekyLj1bJQT6+LhX+u7P4wy/P5hqnaFlf3w==" workbookSaltValue="Tm7FNc6w796Y3IvYCsuaag=="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<sst xmlns="http://schemas.openxmlformats.org/spreadsheetml/2006/main" count="228" uniqueCount="114">
  <si>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</si>
  <si>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</si>
  <si>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</si>
  <si>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</si>
  <si>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</si>
  <si>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</si>
  <si>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</si>
  <si>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</si>
  <si>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</si>
  <si>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</si>
  <si>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</si>
  <si>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</si>
  <si>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</si>
  <si>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</si>
  <si>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</si>
  <si>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</si>
  <si>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</si>
  <si>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</si>
  <si>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</si>
  <si>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</si>
  <si>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</si>
  <si>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</si>
  <si>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</si>
  <si>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</si>
  <si>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</si>
  <si>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</si>
  <si>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</si>
  <si>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</si>
  <si>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</si>
  <si>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</si>
  <si>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</si>
  <si>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</si>
  <si>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</si>
  <si>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</si>
  <si>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</si>
  <si>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</si>
  <si>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</si>
  <si>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</si>
  <si>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</si>
  <si>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</si>
  <si>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</si>
  <si>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</si>
  <si>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</si>
  <si>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</si>
  <si>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</si>
  <si>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</si>
  <si>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</si>
  <si>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</si>
  <si>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</si>
  <si>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</si>
  <si>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</si>
  <si>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</si>
  <si>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</si>
  <si>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</si>
  <si>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</si>
  <si>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</si>
  <si>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</si>
  <si>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</si>
  <si>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</si>
  <si>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</si>
  <si>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</si>
  <si>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</si>
  <si>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</si>
  <si>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</si>
  <si>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</si>
  <si>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</si>
  <si>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</si>
  <si>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</si>
  <si>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</si>
  <si>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</si>
  <si>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</si>
  <si>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</si>
  <si>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</si>
  <si>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</si>
  <si>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</si>
  <si>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</si>
  <si>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</si>
  <si>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</si>
  <si>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</si>
  <si>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</si>
  <si>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</si>
  <si>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</si>
  <si>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</si>
  <si>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</si>
  <si>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</si>
  <si>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</si>
  <si>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</si>
  <si>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</si>
  <si>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</si>
  <si>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</si>
  <si>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</si>
  <si>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</si>
  <si>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</si>
  <si>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</si>
  <si>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</si>
  <si>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</si>
  <si>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</si>
  <si>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</si>
  <si>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</si>
  <si>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</si>
  <si>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</si>
  <si>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</si>
  <si>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</si>
  <si>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</si>
  <si>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</si>
  <si>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</si>
  <si>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</si>
  <si>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</si>
  <si>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</si>
  <si>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</si>
  <si>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</si>
  <si>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の有形固定資産減価償却率は、類似団体より低くなっている。これは合併特例債を用いた大型の浄水・配水施設や送水管の整備を行ったことによる、施設の新設が影響しているものと思われるが、管路や施設の更新も必要となってくるため、更新財源の確保や投資計画の見直しの必要もある。
　②の管路経年比率については、水道施設の資産調査がなされていないため、低い数値となっている。
　③の管路更新率は、年によって増減が激しく、更新工事が計画的に行われていないことを示しているが、末端の配水管更新は、財源不足のためなかなか行われず、新規の施設と老朽管との二極化が著しくなっている。</t>
    <rPh sb="3" eb="9">
      <t>ユウケイコテイシサン</t>
    </rPh>
    <rPh sb="9" eb="13">
      <t>ゲンカショウキャク</t>
    </rPh>
    <rPh sb="13" eb="14">
      <t>リツ</t>
    </rPh>
    <rPh sb="16" eb="20">
      <t>ルイジダンタイ</t>
    </rPh>
    <rPh sb="22" eb="23">
      <t>ヒク</t>
    </rPh>
    <rPh sb="33" eb="35">
      <t>ガッペイ</t>
    </rPh>
    <rPh sb="35" eb="38">
      <t>トクレイサイ</t>
    </rPh>
    <rPh sb="39" eb="40">
      <t>モチ</t>
    </rPh>
    <rPh sb="42" eb="44">
      <t>オオガタ</t>
    </rPh>
    <rPh sb="45" eb="47">
      <t>ジョウスイ</t>
    </rPh>
    <rPh sb="48" eb="50">
      <t>ハイスイ</t>
    </rPh>
    <rPh sb="50" eb="52">
      <t>シセツ</t>
    </rPh>
    <rPh sb="53" eb="56">
      <t>ソウスイカン</t>
    </rPh>
    <rPh sb="57" eb="59">
      <t>セイビ</t>
    </rPh>
    <rPh sb="60" eb="61">
      <t>オコナ</t>
    </rPh>
    <rPh sb="69" eb="71">
      <t>シセツ</t>
    </rPh>
    <rPh sb="72" eb="74">
      <t>シンセツ</t>
    </rPh>
    <rPh sb="75" eb="77">
      <t>エイキョウ</t>
    </rPh>
    <rPh sb="84" eb="85">
      <t>オモ</t>
    </rPh>
    <rPh sb="90" eb="92">
      <t>カンロ</t>
    </rPh>
    <rPh sb="93" eb="95">
      <t>シセツ</t>
    </rPh>
    <rPh sb="96" eb="98">
      <t>コウシン</t>
    </rPh>
    <rPh sb="99" eb="101">
      <t>ヒツヨウ</t>
    </rPh>
    <rPh sb="110" eb="112">
      <t>コウシン</t>
    </rPh>
    <rPh sb="112" eb="114">
      <t>ザイゲン</t>
    </rPh>
    <rPh sb="115" eb="117">
      <t>カクホ</t>
    </rPh>
    <rPh sb="118" eb="120">
      <t>トウシ</t>
    </rPh>
    <rPh sb="120" eb="122">
      <t>ケイカク</t>
    </rPh>
    <rPh sb="123" eb="125">
      <t>ミナオ</t>
    </rPh>
    <rPh sb="127" eb="129">
      <t>ヒツヨウ</t>
    </rPh>
    <rPh sb="184" eb="186">
      <t>カンロ</t>
    </rPh>
    <rPh sb="186" eb="188">
      <t>コウシン</t>
    </rPh>
    <rPh sb="188" eb="189">
      <t>リツ</t>
    </rPh>
    <rPh sb="191" eb="192">
      <t>ネン</t>
    </rPh>
    <rPh sb="196" eb="198">
      <t>ゾウゲン</t>
    </rPh>
    <rPh sb="199" eb="200">
      <t>ハゲ</t>
    </rPh>
    <rPh sb="203" eb="205">
      <t>コウシン</t>
    </rPh>
    <rPh sb="205" eb="207">
      <t>コウジ</t>
    </rPh>
    <rPh sb="208" eb="211">
      <t>ケイカクテキ</t>
    </rPh>
    <rPh sb="212" eb="213">
      <t>オコナ</t>
    </rPh>
    <rPh sb="222" eb="223">
      <t>シメ</t>
    </rPh>
    <rPh sb="229" eb="231">
      <t>マッタン</t>
    </rPh>
    <rPh sb="232" eb="235">
      <t>ハイスイカン</t>
    </rPh>
    <rPh sb="235" eb="237">
      <t>コウシン</t>
    </rPh>
    <rPh sb="239" eb="241">
      <t>ザイゲン</t>
    </rPh>
    <rPh sb="241" eb="243">
      <t>ブソク</t>
    </rPh>
    <rPh sb="250" eb="251">
      <t>オコナ</t>
    </rPh>
    <rPh sb="255" eb="257">
      <t>シンキ</t>
    </rPh>
    <rPh sb="258" eb="260">
      <t>シセツ</t>
    </rPh>
    <rPh sb="261" eb="263">
      <t>ロウキュウ</t>
    </rPh>
    <rPh sb="263" eb="264">
      <t>カン</t>
    </rPh>
    <rPh sb="266" eb="269">
      <t>ニキョクカ</t>
    </rPh>
    <rPh sb="270" eb="271">
      <t>イチジル</t>
    </rPh>
    <phoneticPr fontId="4"/>
  </si>
  <si>
    <t>　経営損益が安定していない状況だが、合併後の料金統一から７年間、料金の改定が行われなかったことが第一の要因であると思われるが、その一方で、施設整備は計画通りに進められていることが、現状の経営悪化を招いている。
　これらを踏まえ、平成30年度に24.7％の料金改定を行った。また、令和４年度にも、再度料金改定を行う予定であったが、コロナ禍で市民生活にも影響が出ていることから見送ることとなり、経営健全化に向けて動き出したものの、すぐには改善が難しくなっている。
　また、料金改定だけではなく、平成29年度より料金徴収業務については民間委託を導入しており、今後も民間企業を活用した合理化や広域化の検討を鋭意進めていく。　　　　　　　　　　　　　　　　　　　　　　　　　　　　　　　　</t>
    <rPh sb="57" eb="58">
      <t>オモ</t>
    </rPh>
    <rPh sb="110" eb="111">
      <t>フ</t>
    </rPh>
    <rPh sb="114" eb="116">
      <t>ヘイセイ</t>
    </rPh>
    <rPh sb="118" eb="119">
      <t>ネン</t>
    </rPh>
    <rPh sb="119" eb="120">
      <t>ド</t>
    </rPh>
    <rPh sb="127" eb="129">
      <t>リョウキン</t>
    </rPh>
    <rPh sb="129" eb="131">
      <t>カイテイ</t>
    </rPh>
    <rPh sb="132" eb="133">
      <t>オコナ</t>
    </rPh>
    <rPh sb="139" eb="141">
      <t>レイワ</t>
    </rPh>
    <rPh sb="142" eb="144">
      <t>ネンド</t>
    </rPh>
    <rPh sb="147" eb="149">
      <t>サイド</t>
    </rPh>
    <rPh sb="149" eb="151">
      <t>リョウキン</t>
    </rPh>
    <rPh sb="151" eb="153">
      <t>カイテイ</t>
    </rPh>
    <rPh sb="154" eb="155">
      <t>オコナ</t>
    </rPh>
    <rPh sb="156" eb="158">
      <t>ヨテイ</t>
    </rPh>
    <rPh sb="167" eb="168">
      <t>カ</t>
    </rPh>
    <rPh sb="169" eb="171">
      <t>シミン</t>
    </rPh>
    <rPh sb="171" eb="173">
      <t>セイカツ</t>
    </rPh>
    <rPh sb="175" eb="177">
      <t>エイキョウ</t>
    </rPh>
    <rPh sb="178" eb="179">
      <t>デ</t>
    </rPh>
    <rPh sb="186" eb="188">
      <t>ミオク</t>
    </rPh>
    <rPh sb="195" eb="197">
      <t>ケイエイ</t>
    </rPh>
    <rPh sb="197" eb="200">
      <t>ケンゼンカ</t>
    </rPh>
    <rPh sb="201" eb="202">
      <t>ム</t>
    </rPh>
    <rPh sb="204" eb="205">
      <t>ウゴ</t>
    </rPh>
    <rPh sb="206" eb="207">
      <t>ダ</t>
    </rPh>
    <rPh sb="217" eb="219">
      <t>カイゼン</t>
    </rPh>
    <rPh sb="220" eb="221">
      <t>ムズカ</t>
    </rPh>
    <rPh sb="234" eb="236">
      <t>リョウキン</t>
    </rPh>
    <rPh sb="236" eb="238">
      <t>カイテイ</t>
    </rPh>
    <rPh sb="245" eb="247">
      <t>ヘイセイ</t>
    </rPh>
    <rPh sb="249" eb="251">
      <t>ネンド</t>
    </rPh>
    <rPh sb="253" eb="255">
      <t>リョウキン</t>
    </rPh>
    <rPh sb="255" eb="257">
      <t>チョウシュウ</t>
    </rPh>
    <rPh sb="257" eb="259">
      <t>ギョウム</t>
    </rPh>
    <rPh sb="264" eb="266">
      <t>ミンカン</t>
    </rPh>
    <rPh sb="266" eb="268">
      <t>イタク</t>
    </rPh>
    <rPh sb="269" eb="271">
      <t>ドウニュウ</t>
    </rPh>
    <rPh sb="276" eb="278">
      <t>コンゴ</t>
    </rPh>
    <rPh sb="279" eb="281">
      <t>ミンカン</t>
    </rPh>
    <rPh sb="281" eb="283">
      <t>キギョウ</t>
    </rPh>
    <rPh sb="284" eb="286">
      <t>カツヨウ</t>
    </rPh>
    <rPh sb="288" eb="291">
      <t>ゴウリカ</t>
    </rPh>
    <rPh sb="292" eb="295">
      <t>コウイキカ</t>
    </rPh>
    <rPh sb="296" eb="298">
      <t>ケントウ</t>
    </rPh>
    <rPh sb="299" eb="301">
      <t>エイイ</t>
    </rPh>
    <rPh sb="301" eb="302">
      <t>スス</t>
    </rPh>
    <phoneticPr fontId="4"/>
  </si>
  <si>
    <r>
      <t>　①の経常収支比率は、100％を切る年もあるなど、ぎりぎりの運営を行っている表れである。一般会計からの補助金収入で補填されている部分があり、独立採算の運営が行われていない。
　②の累積欠損金比率について、平成30年度は過去5年分の消費税申告を見直した結果、消費税が還付となり、それに伴う過去5年分の消費税に係る会計処理を修正したことで欠損となったが、令和元年度に続き令和2年度も例年通りとなった。
　③の流動比率は100％台を保ってはいるが、類似団体より大幅に低くなっている。これは年々料金収入が減少傾向にあるためであり、現状のままでは健全な経営からますます乖離していく恐れがある。
　また、施設や配管の新設等により、企業債残高や⑥給水原価は高くなっている一方、⑤料金回収率は低いまま推移しており、経営悪化に拍車がかかっている。
　⑦の施設利用率は、全国平均をやや下回っている。配水量の減少傾向が、当団体では顕著であり、今後、施設の統廃合・ダウンサイジング等の検討が必要である。
　⑧の有収率については、財源の確保がままならず、老朽管の更新が思うように進まないことから、ほぼ横ばいである。</t>
    </r>
    <r>
      <rPr>
        <sz val="11"/>
        <color theme="0"/>
        <rFont val="ＭＳ ゴシック"/>
        <family val="3"/>
        <charset val="128"/>
      </rPr>
      <t/>
    </r>
    <rPh sb="5" eb="7">
      <t>シュウシ</t>
    </rPh>
    <rPh sb="7" eb="9">
      <t>ヒリツ</t>
    </rPh>
    <rPh sb="16" eb="17">
      <t>キ</t>
    </rPh>
    <rPh sb="18" eb="19">
      <t>トシ</t>
    </rPh>
    <rPh sb="30" eb="32">
      <t>ウンエイ</t>
    </rPh>
    <rPh sb="33" eb="34">
      <t>オコナ</t>
    </rPh>
    <rPh sb="38" eb="39">
      <t>アラワ</t>
    </rPh>
    <rPh sb="44" eb="46">
      <t>イッパン</t>
    </rPh>
    <rPh sb="46" eb="48">
      <t>カイケイ</t>
    </rPh>
    <rPh sb="51" eb="54">
      <t>ホジョキン</t>
    </rPh>
    <rPh sb="54" eb="56">
      <t>シュウニュウ</t>
    </rPh>
    <rPh sb="57" eb="59">
      <t>ホテン</t>
    </rPh>
    <rPh sb="64" eb="66">
      <t>ブブン</t>
    </rPh>
    <rPh sb="70" eb="72">
      <t>ドクリツ</t>
    </rPh>
    <rPh sb="72" eb="74">
      <t>サイサン</t>
    </rPh>
    <rPh sb="75" eb="77">
      <t>ウンエイ</t>
    </rPh>
    <rPh sb="78" eb="79">
      <t>オコナ</t>
    </rPh>
    <rPh sb="90" eb="92">
      <t>ルイセキ</t>
    </rPh>
    <rPh sb="92" eb="94">
      <t>ケッソン</t>
    </rPh>
    <rPh sb="94" eb="95">
      <t>キン</t>
    </rPh>
    <rPh sb="95" eb="97">
      <t>ヒリツ</t>
    </rPh>
    <rPh sb="102" eb="104">
      <t>ヘイセイ</t>
    </rPh>
    <rPh sb="106" eb="108">
      <t>ネンド</t>
    </rPh>
    <rPh sb="109" eb="111">
      <t>カコ</t>
    </rPh>
    <rPh sb="112" eb="113">
      <t>ネン</t>
    </rPh>
    <rPh sb="113" eb="114">
      <t>ブン</t>
    </rPh>
    <rPh sb="115" eb="118">
      <t>ショウヒゼイ</t>
    </rPh>
    <rPh sb="118" eb="120">
      <t>シンコク</t>
    </rPh>
    <rPh sb="121" eb="123">
      <t>ミナオ</t>
    </rPh>
    <rPh sb="125" eb="127">
      <t>ケッカ</t>
    </rPh>
    <rPh sb="128" eb="131">
      <t>ショウヒゼイ</t>
    </rPh>
    <rPh sb="132" eb="134">
      <t>カンプ</t>
    </rPh>
    <rPh sb="141" eb="142">
      <t>トモナ</t>
    </rPh>
    <rPh sb="143" eb="145">
      <t>カコ</t>
    </rPh>
    <rPh sb="146" eb="147">
      <t>ネン</t>
    </rPh>
    <rPh sb="147" eb="148">
      <t>ブン</t>
    </rPh>
    <rPh sb="149" eb="152">
      <t>ショウヒゼイ</t>
    </rPh>
    <rPh sb="153" eb="154">
      <t>カカ</t>
    </rPh>
    <rPh sb="155" eb="157">
      <t>カイケイ</t>
    </rPh>
    <rPh sb="157" eb="159">
      <t>ショリ</t>
    </rPh>
    <rPh sb="160" eb="162">
      <t>シュウセイ</t>
    </rPh>
    <rPh sb="167" eb="169">
      <t>ケッソン</t>
    </rPh>
    <rPh sb="175" eb="177">
      <t>レイワ</t>
    </rPh>
    <rPh sb="177" eb="179">
      <t>ガンネン</t>
    </rPh>
    <rPh sb="179" eb="180">
      <t>ド</t>
    </rPh>
    <rPh sb="181" eb="182">
      <t>ツヅ</t>
    </rPh>
    <rPh sb="183" eb="185">
      <t>レイワ</t>
    </rPh>
    <rPh sb="186" eb="188">
      <t>ネンド</t>
    </rPh>
    <rPh sb="189" eb="191">
      <t>レイネン</t>
    </rPh>
    <rPh sb="191" eb="192">
      <t>ドオ</t>
    </rPh>
    <rPh sb="202" eb="204">
      <t>リュウドウ</t>
    </rPh>
    <rPh sb="204" eb="206">
      <t>ヒリツ</t>
    </rPh>
    <rPh sb="211" eb="212">
      <t>ダイ</t>
    </rPh>
    <rPh sb="213" eb="214">
      <t>タモ</t>
    </rPh>
    <rPh sb="221" eb="223">
      <t>ルイジ</t>
    </rPh>
    <rPh sb="223" eb="225">
      <t>ダンタイ</t>
    </rPh>
    <rPh sb="227" eb="229">
      <t>オオハバ</t>
    </rPh>
    <rPh sb="230" eb="231">
      <t>ヒク</t>
    </rPh>
    <rPh sb="261" eb="263">
      <t>ゲンジョウ</t>
    </rPh>
    <rPh sb="268" eb="270">
      <t>ケンゼン</t>
    </rPh>
    <rPh sb="271" eb="273">
      <t>ケイエイ</t>
    </rPh>
    <rPh sb="279" eb="281">
      <t>カイリ</t>
    </rPh>
    <rPh sb="285" eb="286">
      <t>オソ</t>
    </rPh>
    <rPh sb="296" eb="298">
      <t>シセツ</t>
    </rPh>
    <rPh sb="299" eb="301">
      <t>ハイカン</t>
    </rPh>
    <rPh sb="302" eb="304">
      <t>シンセツ</t>
    </rPh>
    <rPh sb="304" eb="305">
      <t>トウ</t>
    </rPh>
    <rPh sb="309" eb="311">
      <t>キギョウ</t>
    </rPh>
    <rPh sb="311" eb="312">
      <t>サイ</t>
    </rPh>
    <rPh sb="312" eb="314">
      <t>ザンダカ</t>
    </rPh>
    <rPh sb="316" eb="318">
      <t>キュウスイ</t>
    </rPh>
    <rPh sb="318" eb="320">
      <t>ゲンカ</t>
    </rPh>
    <rPh sb="321" eb="322">
      <t>タカ</t>
    </rPh>
    <rPh sb="328" eb="330">
      <t>イッポウ</t>
    </rPh>
    <rPh sb="349" eb="351">
      <t>ケイエイ</t>
    </rPh>
    <rPh sb="351" eb="353">
      <t>アッカ</t>
    </rPh>
    <rPh sb="354" eb="356">
      <t>ハクシャ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</si>
</sst>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0.3</c:v>
                </c:pt>
                <c:pt idx="2">
                  <c:v>0.48</c:v>
                </c:pt>
                <c:pt idx="3">
                  <c:v>0.19</c:v>
                </c:pt>
                <c:pt idx="4">
                  <c:v>0.43</c:v>
                </c:pt>
              </c:numCache>
            </c:numRef>
          </c:val>
          <c:extLst>
            <c:ext xmlns:c16="http://schemas.microsoft.com/office/drawing/2014/chart" uri="{C3380CC4-5D6E-409C-BE32-E72D297353CC}">
              <c16:uniqueId val="{00000000-0D83-4C46-81DC-F61429AB81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D83-4C46-81DC-F61429AB81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59.17</c:v>
                </c:pt>
                <c:pt idx="1">
                  <c:v>59.56</c:v>
                </c:pt>
                <c:pt idx="2">
                  <c:v>57.6</c:v>
                </c:pt>
                <c:pt idx="3">
                  <c:v>57.43</c:v>
                </c:pt>
                <c:pt idx="4">
                  <c:v>56.2</c:v>
                </c:pt>
              </c:numCache>
            </c:numRef>
          </c:val>
          <c:extLst>
            <c:ext xmlns:c16="http://schemas.microsoft.com/office/drawing/2014/chart" uri="{C3380CC4-5D6E-409C-BE32-E72D297353CC}">
              <c16:uniqueId val="{00000000-9496-4186-996E-3ABD72317A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496-4186-996E-3ABD72317A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79.989999999999995</c:v>
                </c:pt>
                <c:pt idx="1">
                  <c:v>79.739999999999995</c:v>
                </c:pt>
                <c:pt idx="2">
                  <c:v>80.540000000000006</c:v>
                </c:pt>
                <c:pt idx="3">
                  <c:v>78.47</c:v>
                </c:pt>
                <c:pt idx="4">
                  <c:v>80.27</c:v>
                </c:pt>
              </c:numCache>
            </c:numRef>
          </c:val>
          <c:extLst>
            <c:ext xmlns:c16="http://schemas.microsoft.com/office/drawing/2014/chart" uri="{C3380CC4-5D6E-409C-BE32-E72D297353CC}">
              <c16:uniqueId val="{00000000-A601-4291-86E4-E341BD1D9C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601-4291-86E4-E341BD1D9C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101.31</c:v>
                </c:pt>
                <c:pt idx="1">
                  <c:v>99.51</c:v>
                </c:pt>
                <c:pt idx="2">
                  <c:v>99.97</c:v>
                </c:pt>
                <c:pt idx="3">
                  <c:v>101.16</c:v>
                </c:pt>
                <c:pt idx="4">
                  <c:v>103.45</c:v>
                </c:pt>
              </c:numCache>
            </c:numRef>
          </c:val>
          <c:extLst>
            <c:ext xmlns:c16="http://schemas.microsoft.com/office/drawing/2014/chart" uri="{C3380CC4-5D6E-409C-BE32-E72D297353CC}">
              <c16:uniqueId val="{00000000-B3F1-46D1-B209-51A73021BF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3F1-46D1-B209-51A73021BF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35.909999999999997</c:v>
                </c:pt>
                <c:pt idx="1">
                  <c:v>37.5</c:v>
                </c:pt>
                <c:pt idx="2">
                  <c:v>39.1</c:v>
                </c:pt>
                <c:pt idx="3">
                  <c:v>40.76</c:v>
                </c:pt>
                <c:pt idx="4">
                  <c:v>42.12</c:v>
                </c:pt>
              </c:numCache>
            </c:numRef>
          </c:val>
          <c:extLst>
            <c:ext xmlns:c16="http://schemas.microsoft.com/office/drawing/2014/chart" uri="{C3380CC4-5D6E-409C-BE32-E72D297353CC}">
              <c16:uniqueId val="{00000000-C782-4A3B-B72C-D76098AD41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782-4A3B-B72C-D76098AD41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0.24</c:v>
                </c:pt>
                <c:pt idx="2">
                  <c:v>0.2</c:v>
                </c:pt>
                <c:pt idx="3">
                  <c:v>0.2</c:v>
                </c:pt>
                <c:pt idx="4">
                  <c:v>0.8</c:v>
                </c:pt>
              </c:numCache>
            </c:numRef>
          </c:val>
          <c:extLst>
            <c:ext xmlns:c16="http://schemas.microsoft.com/office/drawing/2014/chart" uri="{C3380CC4-5D6E-409C-BE32-E72D297353CC}">
              <c16:uniqueId val="{00000000-983F-4EAA-BB33-C708A241F6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83F-4EAA-BB33-C708A241F6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11.04</c:v>
                </c:pt>
                <c:pt idx="3">
                  <c:v>0</c:v>
                </c:pt>
                <c:pt idx="4">
                  <c:v>0</c:v>
                </c:pt>
              </c:numCache>
            </c:numRef>
          </c:val>
          <c:extLst>
            <c:ext xmlns:c16="http://schemas.microsoft.com/office/drawing/2014/chart" uri="{C3380CC4-5D6E-409C-BE32-E72D297353CC}">
              <c16:uniqueId val="{00000000-4CDE-450D-828F-2117DC8A0E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CDE-450D-828F-2117DC8A0E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131.27000000000001</c:v>
                </c:pt>
                <c:pt idx="1">
                  <c:v>131.9</c:v>
                </c:pt>
                <c:pt idx="2">
                  <c:v>148.91999999999999</c:v>
                </c:pt>
                <c:pt idx="3">
                  <c:v>169.07</c:v>
                </c:pt>
                <c:pt idx="4">
                  <c:v>194.45</c:v>
                </c:pt>
              </c:numCache>
            </c:numRef>
          </c:val>
          <c:extLst>
            <c:ext xmlns:c16="http://schemas.microsoft.com/office/drawing/2014/chart" uri="{C3380CC4-5D6E-409C-BE32-E72D297353CC}">
              <c16:uniqueId val="{00000000-ECE7-4B04-AB30-DD67485CEC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CE7-4B04-AB30-DD67485CEC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891.07</c:v>
                </c:pt>
                <c:pt idx="1">
                  <c:v>862.17</c:v>
                </c:pt>
                <c:pt idx="2">
                  <c:v>709.6</c:v>
                </c:pt>
                <c:pt idx="3">
                  <c:v>687.46</c:v>
                </c:pt>
                <c:pt idx="4">
                  <c:v>679.22</c:v>
                </c:pt>
              </c:numCache>
            </c:numRef>
          </c:val>
          <c:extLst>
            <c:ext xmlns:c16="http://schemas.microsoft.com/office/drawing/2014/chart" uri="{C3380CC4-5D6E-409C-BE32-E72D297353CC}">
              <c16:uniqueId val="{00000000-3128-484A-8936-4A0EDD4E7E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128-484A-8936-4A0EDD4E7E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72.180000000000007</c:v>
                </c:pt>
                <c:pt idx="1">
                  <c:v>73.459999999999994</c:v>
                </c:pt>
                <c:pt idx="2">
                  <c:v>81.7</c:v>
                </c:pt>
                <c:pt idx="3">
                  <c:v>82.69</c:v>
                </c:pt>
                <c:pt idx="4">
                  <c:v>81</c:v>
                </c:pt>
              </c:numCache>
            </c:numRef>
          </c:val>
          <c:extLst>
            <c:ext xmlns:c16="http://schemas.microsoft.com/office/drawing/2014/chart" uri="{C3380CC4-5D6E-409C-BE32-E72D297353CC}">
              <c16:uniqueId val="{00000000-A847-4361-84BF-DA439EC635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A847-4361-84BF-DA439EC635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170.52</c:v>
                </c:pt>
                <c:pt idx="1">
                  <c:v>167.87</c:v>
                </c:pt>
                <c:pt idx="2">
                  <c:v>182.32</c:v>
                </c:pt>
                <c:pt idx="3">
                  <c:v>184.96</c:v>
                </c:pt>
                <c:pt idx="4">
                  <c:v>187.16</c:v>
                </c:pt>
              </c:numCache>
            </c:numRef>
          </c:val>
          <c:extLst>
            <c:ext xmlns:c16="http://schemas.microsoft.com/office/drawing/2014/chart" uri="{C3380CC4-5D6E-409C-BE32-E72D297353CC}">
              <c16:uniqueId val="{00000000-1B81-48EC-B9B2-246DD09990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B81-48EC-B9B2-246DD09990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笛吹市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68555</v>
      </c>
      <c r="AM8" s="61"/>
      <c r="AN8" s="61"/>
      <c r="AO8" s="61"/>
      <c r="AP8" s="61"/>
      <c r="AQ8" s="61"/>
      <c r="AR8" s="61"/>
      <c r="AS8" s="61"/>
      <c r="AT8" s="52">
        <f>データ!$S$6</f>
        <v>201.92</v>
      </c>
      <c r="AU8" s="53"/>
      <c r="AV8" s="53"/>
      <c r="AW8" s="53"/>
      <c r="AX8" s="53"/>
      <c r="AY8" s="53"/>
      <c r="AZ8" s="53"/>
      <c r="BA8" s="53"/>
      <c r="BB8" s="54">
        <f>データ!$T$6</f>
        <v>339.52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60.8</v>
      </c>
      <c r="J10" s="53"/>
      <c r="K10" s="53"/>
      <c r="L10" s="53"/>
      <c r="M10" s="53"/>
      <c r="N10" s="53"/>
      <c r="O10" s="64"/>
      <c r="P10" s="54">
        <f>データ!$P$6</f>
        <v>97.17</v>
      </c>
      <c r="Q10" s="54"/>
      <c r="R10" s="54"/>
      <c r="S10" s="54"/>
      <c r="T10" s="54"/>
      <c r="U10" s="54"/>
      <c r="V10" s="54"/>
      <c r="W10" s="61">
        <f>データ!$Q$6</f>
        <v>2801</v>
      </c>
      <c r="X10" s="61"/>
      <c r="Y10" s="61"/>
      <c r="Z10" s="61"/>
      <c r="AA10" s="61"/>
      <c r="AB10" s="61"/>
      <c r="AC10" s="61"/>
      <c r="AD10" s="2"/>
      <c r="AE10" s="2"/>
      <c r="AF10" s="2"/>
      <c r="AG10" s="2"/>
      <c r="AH10" s="4"/>
      <c r="AI10" s="4"/>
      <c r="AJ10" s="4"/>
      <c r="AK10" s="4"/>
      <c r="AL10" s="61">
        <f>データ!$U$6</f>
        <v>66497</v>
      </c>
      <c r="AM10" s="61"/>
      <c r="AN10" s="61"/>
      <c r="AO10" s="61"/>
      <c r="AP10" s="61"/>
      <c r="AQ10" s="61"/>
      <c r="AR10" s="61"/>
      <c r="AS10" s="61"/>
      <c r="AT10" s="52">
        <f>データ!$V$6</f>
        <v>70.819999999999993</v>
      </c>
      <c r="AU10" s="53"/>
      <c r="AV10" s="53"/>
      <c r="AW10" s="53"/>
      <c r="AX10" s="53"/>
      <c r="AY10" s="53"/>
      <c r="AZ10" s="53"/>
      <c r="BA10" s="53"/>
      <c r="BB10" s="54">
        <f>データ!$W$6</f>
        <v>938.96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6tYNBsKc1pj6C8icnxk/uvriLyHHY0HLxdVwZP3GkAiCNIfwl5MKkjl/B1KntcN15rFrk5sR9MEBqrsYwcNFA==" saltValue="JELiXRMUoTF6xg2Fs9Ze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192112</v>
      </c>
      <c r="D6" s="34">
        <f t="shared" si="3"/>
        <v>46</v>
      </c>
      <c r="E6" s="34">
        <f t="shared" si="3"/>
        <v>1</v>
      </c>
      <c r="F6" s="34">
        <f t="shared" si="3"/>
        <v>0</v>
      </c>
      <c r="G6" s="34">
        <f t="shared" si="3"/>
        <v>1</v>
      </c>
      <c r="H6" s="34" t="str">
        <f t="shared" si="3"/>
        <v>山梨県　笛吹市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60.8</v>
      </c>
      <c r="P6" s="35">
        <f t="shared" si="3"/>
        <v>97.17</v>
      </c>
      <c r="Q6" s="35">
        <f t="shared" si="3"/>
        <v>2801</v>
      </c>
      <c r="R6" s="35">
        <f t="shared" si="3"/>
        <v>68555</v>
      </c>
      <c r="S6" s="35">
        <f t="shared" si="3"/>
        <v>201.92</v>
      </c>
      <c r="T6" s="35">
        <f t="shared" si="3"/>
        <v>339.52</v>
      </c>
      <c r="U6" s="35">
        <f t="shared" si="3"/>
        <v>66497</v>
      </c>
      <c r="V6" s="35">
        <f t="shared" si="3"/>
        <v>70.819999999999993</v>
      </c>
      <c r="W6" s="35">
        <f t="shared" si="3"/>
        <v>938.96</v>
      </c>
      <c r="X6" s="36">
        <f>IF(X7="",NA(),X7)</f>
        <v>101.31</v>
      </c>
      <c r="Y6" s="36">
        <f t="shared" ref="Y6:AG6" si="4">IF(Y7="",NA(),Y7)</f>
        <v>99.51</v>
      </c>
      <c r="Z6" s="36">
        <f t="shared" si="4"/>
        <v>99.97</v>
      </c>
      <c r="AA6" s="36">
        <f t="shared" si="4"/>
        <v>101.16</v>
      </c>
      <c r="AB6" s="36">
        <f t="shared" si="4"/>
        <v>103.45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6">
        <f t="shared" si="5"/>
        <v>11.04</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131.27000000000001</v>
      </c>
      <c r="AU6" s="36">
        <f t="shared" ref="AU6:BC6" si="6">IF(AU7="",NA(),AU7)</f>
        <v>131.9</v>
      </c>
      <c r="AV6" s="36">
        <f t="shared" si="6"/>
        <v>148.91999999999999</v>
      </c>
      <c r="AW6" s="36">
        <f t="shared" si="6"/>
        <v>169.07</v>
      </c>
      <c r="AX6" s="36">
        <f t="shared" si="6"/>
        <v>194.45</v>
      </c>
      <c r="AY6" s="36">
        <f t="shared" si="6"/>
        <v>357.82</v>
      </c>
      <c r="AZ6" s="36">
        <f t="shared" si="6"/>
        <v>355.5</v>
      </c>
      <c r="BA6" s="36">
        <f t="shared" si="6"/>
        <v>349.83</v>
      </c>
      <c r="BB6" s="36">
        <f t="shared" si="6"/>
        <v>360.86</v>
      </c>
      <c r="BC6" s="36">
        <f t="shared" si="6"/>
        <v>350.79</v>
      </c>
      <c r="BD6" s="35" t="str">
        <f>IF(BD7="","",IF(BD7="-","【-】","【"&amp;SUBSTITUTE(TEXT(BD7,"#,##0.00"),"-","△")&amp;"】"))</f>
        <v>【260.31】</v>
      </c>
      <c r="BE6" s="36">
        <f>IF(BE7="",NA(),BE7)</f>
        <v>891.07</v>
      </c>
      <c r="BF6" s="36">
        <f t="shared" ref="BF6:BN6" si="7">IF(BF7="",NA(),BF7)</f>
        <v>862.17</v>
      </c>
      <c r="BG6" s="36">
        <f t="shared" si="7"/>
        <v>709.6</v>
      </c>
      <c r="BH6" s="36">
        <f t="shared" si="7"/>
        <v>687.46</v>
      </c>
      <c r="BI6" s="36">
        <f t="shared" si="7"/>
        <v>679.22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72.180000000000007</v>
      </c>
      <c r="BQ6" s="36">
        <f t="shared" ref="BQ6:BY6" si="8">IF(BQ7="",NA(),BQ7)</f>
        <v>73.459999999999994</v>
      </c>
      <c r="BR6" s="36">
        <f t="shared" si="8"/>
        <v>81.7</v>
      </c>
      <c r="BS6" s="36">
        <f t="shared" si="8"/>
        <v>82.69</v>
      </c>
      <c r="BT6" s="36">
        <f t="shared" si="8"/>
        <v>81</v>
      </c>
      <c r="BU6" s="36">
        <f t="shared" si="8"/>
        <v>106.01</v>
      </c>
      <c r="BV6" s="36">
        <f t="shared" si="8"/>
        <v>104.57</v>
      </c>
      <c r="BW6" s="36">
        <f t="shared" si="8"/>
        <v>103.54</v>
      </c>
      <c r="BX6" s="36">
        <f t="shared" si="8"/>
        <v>103.32</v>
      </c>
      <c r="BY6" s="36">
        <f t="shared" si="8"/>
        <v>100.85</v>
      </c>
      <c r="BZ6" s="35" t="str">
        <f>IF(BZ7="","",IF(BZ7="-","【-】","【"&amp;SUBSTITUTE(TEXT(BZ7,"#,##0.00"),"-","△")&amp;"】"))</f>
        <v>【100.05】</v>
      </c>
      <c r="CA6" s="36">
        <f>IF(CA7="",NA(),CA7)</f>
        <v>170.52</v>
      </c>
      <c r="CB6" s="36">
        <f t="shared" ref="CB6:CJ6" si="9">IF(CB7="",NA(),CB7)</f>
        <v>167.87</v>
      </c>
      <c r="CC6" s="36">
        <f t="shared" si="9"/>
        <v>182.32</v>
      </c>
      <c r="CD6" s="36">
        <f t="shared" si="9"/>
        <v>184.96</v>
      </c>
      <c r="CE6" s="36">
        <f t="shared" si="9"/>
        <v>187.16</v>
      </c>
      <c r="CF6" s="36">
        <f t="shared" si="9"/>
        <v>162.24</v>
      </c>
      <c r="CG6" s="36">
        <f t="shared" si="9"/>
        <v>165.47</v>
      </c>
      <c r="CH6" s="36">
        <f t="shared" si="9"/>
        <v>167.46</v>
      </c>
      <c r="CI6" s="36">
        <f t="shared" si="9"/>
        <v>168.56</v>
      </c>
      <c r="CJ6" s="36">
        <f t="shared" si="9"/>
        <v>167.1</v>
      </c>
      <c r="CK6" s="35" t="str">
        <f>IF(CK7="","",IF(CK7="-","【-】","【"&amp;SUBSTITUTE(TEXT(CK7,"#,##0.00"),"-","△")&amp;"】"))</f>
        <v>【166.40】</v>
      </c>
      <c r="CL6" s="36">
        <f>IF(CL7="",NA(),CL7)</f>
        <v>59.17</v>
      </c>
      <c r="CM6" s="36">
        <f t="shared" ref="CM6:CU6" si="10">IF(CM7="",NA(),CM7)</f>
        <v>59.56</v>
      </c>
      <c r="CN6" s="36">
        <f t="shared" si="10"/>
        <v>57.6</v>
      </c>
      <c r="CO6" s="36">
        <f t="shared" si="10"/>
        <v>57.43</v>
      </c>
      <c r="CP6" s="36">
        <f t="shared" si="10"/>
        <v>56.2</v>
      </c>
      <c r="CQ6" s="36">
        <f t="shared" si="10"/>
        <v>59.11</v>
      </c>
      <c r="CR6" s="36">
        <f t="shared" si="10"/>
        <v>59.74</v>
      </c>
      <c r="CS6" s="36">
        <f t="shared" si="10"/>
        <v>59.46</v>
      </c>
      <c r="CT6" s="36">
        <f t="shared" si="10"/>
        <v>59.51</v>
      </c>
      <c r="CU6" s="36">
        <f t="shared" si="10"/>
        <v>59.91</v>
      </c>
      <c r="CV6" s="35" t="str">
        <f>IF(CV7="","",IF(CV7="-","【-】","【"&amp;SUBSTITUTE(TEXT(CV7,"#,##0.00"),"-","△")&amp;"】"))</f>
        <v>【60.69】</v>
      </c>
      <c r="CW6" s="36">
        <f>IF(CW7="",NA(),CW7)</f>
        <v>79.989999999999995</v>
      </c>
      <c r="CX6" s="36">
        <f t="shared" ref="CX6:DF6" si="11">IF(CX7="",NA(),CX7)</f>
        <v>79.739999999999995</v>
      </c>
      <c r="CY6" s="36">
        <f t="shared" si="11"/>
        <v>80.540000000000006</v>
      </c>
      <c r="CZ6" s="36">
        <f t="shared" si="11"/>
        <v>78.47</v>
      </c>
      <c r="DA6" s="36">
        <f t="shared" si="11"/>
        <v>80.27</v>
      </c>
      <c r="DB6" s="36">
        <f t="shared" si="11"/>
        <v>87.91</v>
      </c>
      <c r="DC6" s="36">
        <f t="shared" si="11"/>
        <v>87.28</v>
      </c>
      <c r="DD6" s="36">
        <f t="shared" si="11"/>
        <v>87.41</v>
      </c>
      <c r="DE6" s="36">
        <f t="shared" si="11"/>
        <v>87.08</v>
      </c>
      <c r="DF6" s="36">
        <f t="shared" si="11"/>
        <v>87.26</v>
      </c>
      <c r="DG6" s="35" t="str">
        <f>IF(DG7="","",IF(DG7="-","【-】","【"&amp;SUBSTITUTE(TEXT(DG7,"#,##0.00"),"-","△")&amp;"】"))</f>
        <v>【89.82】</v>
      </c>
      <c r="DH6" s="36">
        <f>IF(DH7="",NA(),DH7)</f>
        <v>35.909999999999997</v>
      </c>
      <c r="DI6" s="36">
        <f t="shared" ref="DI6:DQ6" si="12">IF(DI7="",NA(),DI7)</f>
        <v>37.5</v>
      </c>
      <c r="DJ6" s="36">
        <f t="shared" si="12"/>
        <v>39.1</v>
      </c>
      <c r="DK6" s="36">
        <f t="shared" si="12"/>
        <v>40.76</v>
      </c>
      <c r="DL6" s="36">
        <f t="shared" si="12"/>
        <v>42.12</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6">
        <f t="shared" ref="DT6:EB6" si="13">IF(DT7="",NA(),DT7)</f>
        <v>0.24</v>
      </c>
      <c r="DU6" s="36">
        <f t="shared" si="13"/>
        <v>0.2</v>
      </c>
      <c r="DV6" s="36">
        <f t="shared" si="13"/>
        <v>0.2</v>
      </c>
      <c r="DW6" s="36">
        <f t="shared" si="13"/>
        <v>0.8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0.33</v>
      </c>
      <c r="EE6" s="36">
        <f t="shared" ref="EE6:EM6" si="14">IF(EE7="",NA(),EE7)</f>
        <v>0.3</v>
      </c>
      <c r="EF6" s="36">
        <f t="shared" si="14"/>
        <v>0.48</v>
      </c>
      <c r="EG6" s="36">
        <f t="shared" si="14"/>
        <v>0.19</v>
      </c>
      <c r="EH6" s="36">
        <f t="shared" si="14"/>
        <v>0.43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192112</v>
      </c>
      <c r="D7" s="38">
        <v>46</v>
      </c>
      <c r="E7" s="38">
        <v>1</v>
      </c>
      <c r="F7" s="38">
        <v>0</v>
      </c>
      <c r="G7" s="38">
        <v>1</v>
      </c>
      <c r="H7" s="38" t="s">
        <v>93</v>
      </c>
      <c r="I7" s="38" t="s">
        <v>94</v>
      </c>
      <c r="J7" s="38" t="s">
        <v>95</v>
      </c>
      <c r="K7" s="38" t="s">
        <v>96</v>
      </c>
      <c r="L7" s="38" t="s">
        <v>97</v>
      </c>
      <c r="M7" s="38" t="s">
        <v>98</v>
      </c>
      <c r="N7" s="39" t="s">
        <v>99</v>
      </c>
      <c r="O7" s="39">
        <v>60.8</v>
      </c>
      <c r="P7" s="39">
        <v>97.17</v>
      </c>
      <c r="Q7" s="39">
        <v>2801</v>
      </c>
      <c r="R7" s="39">
        <v>68555</v>
      </c>
      <c r="S7" s="39">
        <v>201.92</v>
      </c>
      <c r="T7" s="39">
        <v>339.52</v>
      </c>
      <c r="U7" s="39">
        <v>66497</v>
      </c>
      <c r="V7" s="39">
        <v>70.819999999999993</v>
      </c>
      <c r="W7" s="39">
        <v>938.96</v>
      </c>
      <c r="X7" s="39">
        <v>101.31</v>
      </c>
      <c r="Y7" s="39">
        <v>99.51</v>
      </c>
      <c r="Z7" s="39">
        <v>99.97</v>
      </c>
      <c r="AA7" s="39">
        <v>101.16</v>
      </c>
      <c r="AB7" s="39">
        <v>103.45</v>
      </c>
      <c r="AC7" s="39">
        <v>113.16</v>
      </c>
      <c r="AD7" s="39">
        <v>112.15</v>
      </c>
      <c r="AE7" s="39">
        <v>111.44</v>
      </c>
      <c r="AF7" s="39">
        <v>111.17</v>
      </c>
      <c r="AG7" s="39">
        <v>110.91</v>
      </c>
      <c r="AH7" s="39">
        <v>110.27</v>
      </c>
      <c r="AI7" s="39">
        <v>0</v>
      </c>
      <c r="AJ7" s="39">
        <v>0</v>
      </c>
      <c r="AK7" s="39">
        <v>11.04</v>
      </c>
      <c r="AL7" s="39">
        <v>0</v>
      </c>
      <c r="AM7" s="39">
        <v>0</v>
      </c>
      <c r="AN7" s="39">
        <v>0.68</v>
      </c>
      <c r="AO7" s="39">
        <v>1</v>
      </c>
      <c r="AP7" s="39">
        <v>1.03</v>
      </c>
      <c r="AQ7" s="39">
        <v>0.78</v>
      </c>
      <c r="AR7" s="39">
        <v>0.92</v>
      </c>
      <c r="AS7" s="39">
        <v>1.1499999999999999</v>
      </c>
      <c r="AT7" s="39">
        <v>131.27000000000001</v>
      </c>
      <c r="AU7" s="39">
        <v>131.9</v>
      </c>
      <c r="AV7" s="39">
        <v>148.91999999999999</v>
      </c>
      <c r="AW7" s="39">
        <v>169.07</v>
      </c>
      <c r="AX7" s="39">
        <v>194.45</v>
      </c>
      <c r="AY7" s="39">
        <v>357.82</v>
      </c>
      <c r="AZ7" s="39">
        <v>355.5</v>
      </c>
      <c r="BA7" s="39">
        <v>349.83</v>
      </c>
      <c r="BB7" s="39">
        <v>360.86</v>
      </c>
      <c r="BC7" s="39">
        <v>350.79</v>
      </c>
      <c r="BD7" s="39">
        <v>260.31</v>
      </c>
      <c r="BE7" s="39">
        <v>891.07</v>
      </c>
      <c r="BF7" s="39">
        <v>862.17</v>
      </c>
      <c r="BG7" s="39">
        <v>709.6</v>
      </c>
      <c r="BH7" s="39">
        <v>687.46</v>
      </c>
      <c r="BI7" s="39">
        <v>679.22</v>
      </c>
      <c r="BJ7" s="39">
        <v>307.45999999999998</v>
      </c>
      <c r="BK7" s="39">
        <v>312.58</v>
      </c>
      <c r="BL7" s="39">
        <v>314.87</v>
      </c>
      <c r="BM7" s="39">
        <v>309.27999999999997</v>
      </c>
      <c r="BN7" s="39">
        <v>322.92</v>
      </c>
      <c r="BO7" s="39">
        <v>275.67</v>
      </c>
      <c r="BP7" s="39">
        <v>72.180000000000007</v>
      </c>
      <c r="BQ7" s="39">
        <v>73.459999999999994</v>
      </c>
      <c r="BR7" s="39">
        <v>81.7</v>
      </c>
      <c r="BS7" s="39">
        <v>82.69</v>
      </c>
      <c r="BT7" s="39">
        <v>81</v>
      </c>
      <c r="BU7" s="39">
        <v>106.01</v>
      </c>
      <c r="BV7" s="39">
        <v>104.57</v>
      </c>
      <c r="BW7" s="39">
        <v>103.54</v>
      </c>
      <c r="BX7" s="39">
        <v>103.32</v>
      </c>
      <c r="BY7" s="39">
        <v>100.85</v>
      </c>
      <c r="BZ7" s="39">
        <v>100.05</v>
      </c>
      <c r="CA7" s="39">
        <v>170.52</v>
      </c>
      <c r="CB7" s="39">
        <v>167.87</v>
      </c>
      <c r="CC7" s="39">
        <v>182.32</v>
      </c>
      <c r="CD7" s="39">
        <v>184.96</v>
      </c>
      <c r="CE7" s="39">
        <v>187.16</v>
      </c>
      <c r="CF7" s="39">
        <v>162.24</v>
      </c>
      <c r="CG7" s="39">
        <v>165.47</v>
      </c>
      <c r="CH7" s="39">
        <v>167.46</v>
      </c>
      <c r="CI7" s="39">
        <v>168.56</v>
      </c>
      <c r="CJ7" s="39">
        <v>167.1</v>
      </c>
      <c r="CK7" s="39">
        <v>166.4</v>
      </c>
      <c r="CL7" s="39">
        <v>59.17</v>
      </c>
      <c r="CM7" s="39">
        <v>59.56</v>
      </c>
      <c r="CN7" s="39">
        <v>57.6</v>
      </c>
      <c r="CO7" s="39">
        <v>57.43</v>
      </c>
      <c r="CP7" s="39">
        <v>56.2</v>
      </c>
      <c r="CQ7" s="39">
        <v>59.11</v>
      </c>
      <c r="CR7" s="39">
        <v>59.74</v>
      </c>
      <c r="CS7" s="39">
        <v>59.46</v>
      </c>
      <c r="CT7" s="39">
        <v>59.51</v>
      </c>
      <c r="CU7" s="39">
        <v>59.91</v>
      </c>
      <c r="CV7" s="39">
        <v>60.69</v>
      </c>
      <c r="CW7" s="39">
        <v>79.989999999999995</v>
      </c>
      <c r="CX7" s="39">
        <v>79.739999999999995</v>
      </c>
      <c r="CY7" s="39">
        <v>80.540000000000006</v>
      </c>
      <c r="CZ7" s="39">
        <v>78.47</v>
      </c>
      <c r="DA7" s="39">
        <v>80.27</v>
      </c>
      <c r="DB7" s="39">
        <v>87.91</v>
      </c>
      <c r="DC7" s="39">
        <v>87.28</v>
      </c>
      <c r="DD7" s="39">
        <v>87.41</v>
      </c>
      <c r="DE7" s="39">
        <v>87.08</v>
      </c>
      <c r="DF7" s="39">
        <v>87.26</v>
      </c>
      <c r="DG7" s="39">
        <v>89.82</v>
      </c>
      <c r="DH7" s="39">
        <v>35.909999999999997</v>
      </c>
      <c r="DI7" s="39">
        <v>37.5</v>
      </c>
      <c r="DJ7" s="39">
        <v>39.1</v>
      </c>
      <c r="DK7" s="39">
        <v>40.76</v>
      </c>
      <c r="DL7" s="39">
        <v>42.12</v>
      </c>
      <c r="DM7" s="39">
        <v>46.88</v>
      </c>
      <c r="DN7" s="39">
        <v>46.94</v>
      </c>
      <c r="DO7" s="39">
        <v>47.62</v>
      </c>
      <c r="DP7" s="39">
        <v>48.55</v>
      </c>
      <c r="DQ7" s="39">
        <v>49.2</v>
      </c>
      <c r="DR7" s="39">
        <v>50.19</v>
      </c>
      <c r="DS7" s="39">
        <v>0</v>
      </c>
      <c r="DT7" s="39">
        <v>0.24</v>
      </c>
      <c r="DU7" s="39">
        <v>0.2</v>
      </c>
      <c r="DV7" s="39">
        <v>0.2</v>
      </c>
      <c r="DW7" s="39">
        <v>0.8</v>
      </c>
      <c r="DX7" s="39">
        <v>13.39</v>
      </c>
      <c r="DY7" s="39">
        <v>14.48</v>
      </c>
      <c r="DZ7" s="39">
        <v>16.27</v>
      </c>
      <c r="EA7" s="39">
        <v>17.11</v>
      </c>
      <c r="EB7" s="39">
        <v>18.329999999999998</v>
      </c>
      <c r="EC7" s="39">
        <v>20.63</v>
      </c>
      <c r="ED7" s="39">
        <v>0.33</v>
      </c>
      <c r="EE7" s="39">
        <v>0.3</v>
      </c>
      <c r="EF7" s="39">
        <v>0.48</v>
      </c>
      <c r="EG7" s="39">
        <v>0.19</v>
      </c>
      <c r="EH7" s="39">
        <v>0.43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2022-02-09T05:00:46Z</cp:lastPrinted>
  <dcterms:created xsi:type="dcterms:W3CDTF">2021-12-03T06:49:16Z</dcterms:created>
  <dcterms:modified xsi:type="dcterms:W3CDTF">2022-02-21T05:47:40Z</dcterms:modified>
  <cp:category/>
</cp:coreProperties>
</file>