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M:\2021年度\課共有\その他照会及び調査\0124公営企業に係わる経営比較分析\"/>
    </mc:Choice>
  </mc:AlternateContent>
  <xr:revisionPtr revIDLastSave="0" documentId="13_ncr:1_{A8CFB8F1-5B96-428D-A6BE-D079225B19A8}" xr6:coauthVersionLast="43" xr6:coauthVersionMax="43" xr10:uidLastSave="{00000000-0000-0000-0000-000000000000}"/>
  <workbookProtection workbookAlgorithmName="SHA-512" workbookHashValue="JBHmHVfcKi0RTX/PUXIHdqmsi7UgHylF1FKXyDeunJqVWrBu5ngZi2b0KhQ67HkNY3cLMG5AN5wMNSx0dJJkGw==" workbookSaltValue="12L6we/kn1rtFKkUqRrQQg==" workbookSpinCount="100000" lockStructure="1"/>
  <bookViews>
    <workbookView xWindow="-120" yWindow="-120" windowWidth="20730" windowHeight="11160"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IX52" i="4" l="1"/>
  <c r="BV76" i="4"/>
  <c r="FJ52" i="4"/>
  <c r="ML76" i="4"/>
  <c r="BV52" i="4"/>
  <c r="FJ30" i="4"/>
  <c r="IX76" i="4"/>
  <c r="ML52" i="4"/>
  <c r="BV30" i="4"/>
  <c r="IX30" i="4"/>
  <c r="C11" i="5"/>
  <c r="D11" i="5"/>
  <c r="E11" i="5"/>
  <c r="B11" i="5"/>
  <c r="AT76" i="4" l="1"/>
  <c r="EH52" i="4"/>
  <c r="AT30" i="4"/>
  <c r="LJ76" i="4"/>
  <c r="AT52" i="4"/>
  <c r="EH30" i="4"/>
  <c r="HV52" i="4"/>
  <c r="HV30" i="4"/>
  <c r="HV76" i="4"/>
  <c r="LJ52" i="4"/>
  <c r="KH52" i="4"/>
  <c r="DF52" i="4"/>
  <c r="GT52" i="4"/>
  <c r="GT30" i="4"/>
  <c r="KH76" i="4"/>
  <c r="R52" i="4"/>
  <c r="DF30" i="4"/>
  <c r="GT76" i="4"/>
  <c r="R30" i="4"/>
  <c r="R76" i="4"/>
  <c r="AF76" i="4"/>
  <c r="DT52" i="4"/>
  <c r="HH30" i="4"/>
  <c r="KV76" i="4"/>
  <c r="HH76" i="4"/>
  <c r="KV52" i="4"/>
  <c r="AF30" i="4"/>
  <c r="HH52" i="4"/>
  <c r="AF52" i="4"/>
  <c r="DT30" i="4"/>
  <c r="LX76" i="4"/>
  <c r="EV30" i="4"/>
  <c r="IJ76" i="4"/>
  <c r="LX52" i="4"/>
  <c r="BH30" i="4"/>
  <c r="BH76" i="4"/>
  <c r="EV52" i="4"/>
  <c r="IJ30" i="4"/>
  <c r="BH52" i="4"/>
  <c r="IJ52" i="4"/>
</calcChain>
</file>

<file path=xl/sharedStrings.xml><?xml version="1.0" encoding="utf-8"?>
<sst xmlns="http://schemas.openxmlformats.org/spreadsheetml/2006/main" count="303" uniqueCount="142">
  <si>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</si>
  <si>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</si>
  <si>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</si>
  <si>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</si>
  <si>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</si>
  <si>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</si>
  <si>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</si>
  <si>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</si>
  <si>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</si>
  <si>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</si>
  <si>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</si>
  <si>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</si>
  <si>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</si>
  <si>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</si>
  <si>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</si>
  <si>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</si>
  <si>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</si>
  <si>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</si>
  <si>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</si>
  <si>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</si>
  <si>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</si>
  <si>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</si>
  <si>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</si>
  <si>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</si>
  <si>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</si>
  <si>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</si>
  <si>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</si>
  <si>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</si>
  <si>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</si>
  <si>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</si>
  <si>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</si>
  <si>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</si>
  <si>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</si>
  <si>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</si>
  <si>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</si>
  <si>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</si>
  <si>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</si>
  <si>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</si>
  <si>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</si>
  <si>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</si>
  <si>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</si>
  <si>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</si>
  <si>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</si>
  <si>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</si>
  <si>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</si>
  <si>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</si>
  <si>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</si>
  <si>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</si>
  <si>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</si>
  <si>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</si>
  <si>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</si>
  <si>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</si>
  <si>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</si>
  <si>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</si>
  <si>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</si>
  <si>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</si>
  <si>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</si>
  <si>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</si>
  <si>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</si>
  <si>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</si>
  <si>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</si>
  <si>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</si>
  <si>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</si>
  <si>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</si>
  <si>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</si>
  <si>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</si>
  <si>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</si>
  <si>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</si>
  <si>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</si>
  <si>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</si>
  <si>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</si>
  <si>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</si>
  <si>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</si>
  <si>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</si>
  <si>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</si>
  <si>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</si>
  <si>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</si>
  <si>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</si>
  <si>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</si>
  <si>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</si>
  <si>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</si>
  <si>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</si>
  <si>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</si>
  <si>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</si>
  <si>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</si>
  <si>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</si>
  <si>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</si>
  <si>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</si>
  <si>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</si>
  <si>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</si>
  <si>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</si>
  <si>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</si>
  <si>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</si>
  <si>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</si>
  <si>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</si>
  <si>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</si>
  <si>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</si>
  <si>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</si>
  <si>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</si>
  <si>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</si>
  <si>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</si>
  <si>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</si>
  <si>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</si>
  <si>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</si>
  <si>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</si>
  <si>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当該値(N-3)</t>
    <phoneticPr fontId="5"/>
  </si>
  <si>
    <t>当該値(N-4)</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</si>
  <si>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</si>
  <si>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</si>
  <si>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</si>
  <si>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</si>
  <si>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</si>
  <si>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</si>
  <si>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</si>
  <si>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</si>
  <si>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</si>
  <si>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</si>
  <si>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</si>
  <si>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</si>
  <si>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</si>
  <si>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</si>
  <si>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</si>
  <si>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山梨県　南アルプス市</t>
  </si>
  <si>
    <t>南アルプス市山梨県北岳山荘</t>
  </si>
  <si>
    <t>法非適用</t>
  </si>
  <si>
    <t>観光施設事業</t>
  </si>
  <si>
    <t>休養宿泊施設</t>
  </si>
  <si>
    <t>Ａ２Ｂ１</t>
  </si>
  <si>
    <t>非設置</t>
  </si>
  <si>
    <t>該当数値なし</t>
  </si>
  <si>
    <t>-</t>
  </si>
  <si>
    <t>無</t>
  </si>
  <si>
    <t>有</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</si>
  <si>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</si>
  <si>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</si>
  <si>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</si>
  <si>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</si>
  <si>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</si>
  <si>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⑧該当数値なし
⑨周辺類似施設のデータがないため比較不能。
⑩当該数値なし
⑪当該数値なし
⑫比率０％である。しかし、施設の老朽化等により大規模改修の必要が生じ、将来的な比率の増加が予想される。
</t>
    <rPh sb="1" eb="3">
      <t>ガイトウ</t>
    </rPh>
    <rPh sb="3" eb="5">
      <t>スウチ</t>
    </rPh>
    <rPh sb="9" eb="11">
      <t>シュウヘン</t>
    </rPh>
    <rPh sb="11" eb="13">
      <t>ルイジ</t>
    </rPh>
    <rPh sb="13" eb="15">
      <t>シセツ</t>
    </rPh>
    <rPh sb="24" eb="26">
      <t>ヒカク</t>
    </rPh>
    <rPh sb="26" eb="28">
      <t>フノウ</t>
    </rPh>
    <rPh sb="31" eb="33">
      <t>トウガイ</t>
    </rPh>
    <rPh sb="33" eb="35">
      <t>スウチ</t>
    </rPh>
    <rPh sb="39" eb="41">
      <t>トウガイ</t>
    </rPh>
    <rPh sb="41" eb="43">
      <t>スウチ</t>
    </rPh>
    <rPh sb="47" eb="49">
      <t>ヒリツ</t>
    </rPh>
    <rPh sb="59" eb="61">
      <t>シセツ</t>
    </rPh>
    <rPh sb="62" eb="65">
      <t>ロウキュウカ</t>
    </rPh>
    <rPh sb="65" eb="66">
      <t>トウ</t>
    </rPh>
    <rPh sb="69" eb="72">
      <t>ダイキボ</t>
    </rPh>
    <rPh sb="72" eb="74">
      <t>カイシュウ</t>
    </rPh>
    <rPh sb="75" eb="77">
      <t>ヒツヨウ</t>
    </rPh>
    <rPh sb="78" eb="79">
      <t>ショウ</t>
    </rPh>
    <rPh sb="81" eb="84">
      <t>ショウライテキ</t>
    </rPh>
    <rPh sb="85" eb="87">
      <t>ヒリツ</t>
    </rPh>
    <rPh sb="88" eb="90">
      <t>ゾウカ</t>
    </rPh>
    <rPh sb="91" eb="93">
      <t>ヨソウ</t>
    </rPh>
    <phoneticPr fontId="5"/>
  </si>
  <si>
    <t>①令和２年度は新型コロナウイルス感染拡大防止のため、施設を休業した。収入がなくなり、支出は一定の管理費がかかるため、収支比率が大きく落ち込んだ。
②休業による減収のため、基金を取り崩して運営したが、基金が底をつき、他会計から繰入金が必要となった。
③休業のため、宿泊者はなく０円である。
④休業のため、宿泊者はなく０％である。
⑤休業のため、売上がなく０％である。
⑥休業のため、売上がなく０％である。
⑦休業のため、売上がなくEBITDAは大きく落ち込んだ。</t>
    <rPh sb="1" eb="3">
      <t>レイワ</t>
    </rPh>
    <rPh sb="4" eb="6">
      <t>ネンド</t>
    </rPh>
    <rPh sb="7" eb="9">
      <t>シンガタ</t>
    </rPh>
    <rPh sb="16" eb="18">
      <t>カンセン</t>
    </rPh>
    <rPh sb="18" eb="20">
      <t>カクダイ</t>
    </rPh>
    <rPh sb="20" eb="22">
      <t>ボウシ</t>
    </rPh>
    <rPh sb="26" eb="28">
      <t>シセツ</t>
    </rPh>
    <rPh sb="29" eb="31">
      <t>キュウギョウ</t>
    </rPh>
    <rPh sb="34" eb="36">
      <t>シュウニュウ</t>
    </rPh>
    <rPh sb="42" eb="44">
      <t>シシュツ</t>
    </rPh>
    <rPh sb="45" eb="47">
      <t>イッテイ</t>
    </rPh>
    <rPh sb="48" eb="50">
      <t>カンリ</t>
    </rPh>
    <rPh sb="50" eb="51">
      <t>ヒ</t>
    </rPh>
    <rPh sb="58" eb="60">
      <t>シュウシ</t>
    </rPh>
    <rPh sb="60" eb="62">
      <t>ヒリツ</t>
    </rPh>
    <rPh sb="63" eb="64">
      <t>オオ</t>
    </rPh>
    <rPh sb="66" eb="67">
      <t>オ</t>
    </rPh>
    <rPh sb="68" eb="69">
      <t>コ</t>
    </rPh>
    <rPh sb="74" eb="76">
      <t>キュウギョウ</t>
    </rPh>
    <rPh sb="79" eb="81">
      <t>ゲンシュウ</t>
    </rPh>
    <rPh sb="85" eb="87">
      <t>キキン</t>
    </rPh>
    <rPh sb="88" eb="89">
      <t>ト</t>
    </rPh>
    <rPh sb="90" eb="91">
      <t>クズ</t>
    </rPh>
    <rPh sb="93" eb="95">
      <t>ウンエイ</t>
    </rPh>
    <rPh sb="99" eb="101">
      <t>キキン</t>
    </rPh>
    <rPh sb="102" eb="103">
      <t>ソコ</t>
    </rPh>
    <rPh sb="107" eb="108">
      <t>タ</t>
    </rPh>
    <rPh sb="108" eb="110">
      <t>カイケイ</t>
    </rPh>
    <rPh sb="112" eb="114">
      <t>クリイレ</t>
    </rPh>
    <rPh sb="114" eb="115">
      <t>キン</t>
    </rPh>
    <rPh sb="116" eb="118">
      <t>ヒツヨウ</t>
    </rPh>
    <rPh sb="125" eb="127">
      <t>キュウギョウ</t>
    </rPh>
    <rPh sb="131" eb="133">
      <t>シュクハク</t>
    </rPh>
    <rPh sb="133" eb="134">
      <t>シャ</t>
    </rPh>
    <rPh sb="138" eb="139">
      <t>エン</t>
    </rPh>
    <rPh sb="145" eb="147">
      <t>キュウギョウ</t>
    </rPh>
    <rPh sb="151" eb="153">
      <t>シュクハク</t>
    </rPh>
    <rPh sb="153" eb="154">
      <t>シャ</t>
    </rPh>
    <rPh sb="165" eb="167">
      <t>キュウギョウ</t>
    </rPh>
    <rPh sb="171" eb="172">
      <t>ウ</t>
    </rPh>
    <rPh sb="172" eb="173">
      <t>ア</t>
    </rPh>
    <rPh sb="184" eb="186">
      <t>キュウギョウ</t>
    </rPh>
    <rPh sb="190" eb="191">
      <t>ウ</t>
    </rPh>
    <rPh sb="191" eb="192">
      <t>ア</t>
    </rPh>
    <rPh sb="203" eb="205">
      <t>キュウギョウ</t>
    </rPh>
    <rPh sb="209" eb="211">
      <t>ウリアゲ</t>
    </rPh>
    <rPh sb="221" eb="222">
      <t>オオ</t>
    </rPh>
    <rPh sb="224" eb="225">
      <t>オ</t>
    </rPh>
    <rPh sb="226" eb="227">
      <t>コ</t>
    </rPh>
    <phoneticPr fontId="5"/>
  </si>
  <si>
    <t>１　経営の健全性について
・立地条件上の気象による影響に加え、今後は新型コロナウイルス感染症の流行による利用制限措置や人流の増減が予想され、年度ごとに利用者数に変動のある不安定な状態が続くと考えられる。また、公営の山小屋という性質上、登山道整備、山岳公衆トイレ及び救護所運営、公営ヘリポートの維持管理を特別会計内で行っており、類似施設と比較しても営業コストが大きい。更に、近年の社会経済情勢により、ヘリコプターの空輸料金や人件費などの固定経費が増加している。このため、令和３年度からは施設の維持管理等一部を業務委託することで営業費用削減をしていく。
２　老朽化の改善について
・所有者である山梨県により令和４年度から改修工事予定。</t>
    <rPh sb="2" eb="4">
      <t>ケイエイ</t>
    </rPh>
    <rPh sb="5" eb="8">
      <t>ケンゼンセイ</t>
    </rPh>
    <rPh sb="28" eb="29">
      <t>クワ</t>
    </rPh>
    <rPh sb="31" eb="33">
      <t>コンゴ</t>
    </rPh>
    <rPh sb="34" eb="36">
      <t>シンガタ</t>
    </rPh>
    <rPh sb="43" eb="46">
      <t>カンセンショウ</t>
    </rPh>
    <rPh sb="47" eb="49">
      <t>リュウコウ</t>
    </rPh>
    <rPh sb="52" eb="54">
      <t>リヨウ</t>
    </rPh>
    <rPh sb="54" eb="56">
      <t>セイゲン</t>
    </rPh>
    <rPh sb="56" eb="58">
      <t>ソチ</t>
    </rPh>
    <rPh sb="59" eb="60">
      <t>ジン</t>
    </rPh>
    <rPh sb="60" eb="61">
      <t>リュウ</t>
    </rPh>
    <rPh sb="62" eb="64">
      <t>ゾウゲン</t>
    </rPh>
    <rPh sb="65" eb="67">
      <t>ヨソウ</t>
    </rPh>
    <rPh sb="92" eb="93">
      <t>ツヅ</t>
    </rPh>
    <rPh sb="95" eb="96">
      <t>カンガ</t>
    </rPh>
    <rPh sb="104" eb="106">
      <t>コウエイ</t>
    </rPh>
    <rPh sb="107" eb="110">
      <t>ヤマゴヤ</t>
    </rPh>
    <rPh sb="113" eb="116">
      <t>セイシツジョウ</t>
    </rPh>
    <rPh sb="117" eb="120">
      <t>トザンドウ</t>
    </rPh>
    <rPh sb="120" eb="122">
      <t>セイビ</t>
    </rPh>
    <rPh sb="123" eb="125">
      <t>サンガク</t>
    </rPh>
    <rPh sb="125" eb="127">
      <t>コウシュウ</t>
    </rPh>
    <rPh sb="130" eb="131">
      <t>オヨ</t>
    </rPh>
    <rPh sb="132" eb="134">
      <t>キュウゴ</t>
    </rPh>
    <rPh sb="134" eb="135">
      <t>ジョ</t>
    </rPh>
    <rPh sb="135" eb="137">
      <t>ウンエイ</t>
    </rPh>
    <rPh sb="138" eb="140">
      <t>コウエイ</t>
    </rPh>
    <rPh sb="146" eb="148">
      <t>イジ</t>
    </rPh>
    <rPh sb="148" eb="150">
      <t>カンリ</t>
    </rPh>
    <rPh sb="151" eb="153">
      <t>トクベツ</t>
    </rPh>
    <rPh sb="153" eb="155">
      <t>カイケイ</t>
    </rPh>
    <rPh sb="155" eb="156">
      <t>ナイ</t>
    </rPh>
    <rPh sb="157" eb="158">
      <t>オコナ</t>
    </rPh>
    <rPh sb="163" eb="165">
      <t>ルイジ</t>
    </rPh>
    <rPh sb="165" eb="167">
      <t>シセツ</t>
    </rPh>
    <rPh sb="168" eb="170">
      <t>ヒカク</t>
    </rPh>
    <rPh sb="173" eb="175">
      <t>エイギョウ</t>
    </rPh>
    <rPh sb="179" eb="180">
      <t>オオ</t>
    </rPh>
    <rPh sb="183" eb="184">
      <t>サラ</t>
    </rPh>
    <rPh sb="186" eb="188">
      <t>キンネン</t>
    </rPh>
    <rPh sb="189" eb="191">
      <t>シャカイ</t>
    </rPh>
    <rPh sb="191" eb="193">
      <t>ケイザイ</t>
    </rPh>
    <rPh sb="193" eb="195">
      <t>ジョウセイ</t>
    </rPh>
    <rPh sb="206" eb="208">
      <t>クウユ</t>
    </rPh>
    <rPh sb="208" eb="210">
      <t>リョウキン</t>
    </rPh>
    <rPh sb="211" eb="214">
      <t>ジンケンヒ</t>
    </rPh>
    <rPh sb="217" eb="219">
      <t>コテイ</t>
    </rPh>
    <rPh sb="219" eb="221">
      <t>ケイヒ</t>
    </rPh>
    <rPh sb="222" eb="224">
      <t>ゾウカ</t>
    </rPh>
    <rPh sb="234" eb="236">
      <t>レイワ</t>
    </rPh>
    <rPh sb="237" eb="239">
      <t>ネンド</t>
    </rPh>
    <rPh sb="242" eb="244">
      <t>シセツ</t>
    </rPh>
    <rPh sb="245" eb="247">
      <t>イジ</t>
    </rPh>
    <rPh sb="247" eb="249">
      <t>カンリ</t>
    </rPh>
    <rPh sb="249" eb="250">
      <t>トウ</t>
    </rPh>
    <rPh sb="250" eb="252">
      <t>イチブ</t>
    </rPh>
    <rPh sb="253" eb="255">
      <t>ギョウム</t>
    </rPh>
    <rPh sb="255" eb="257">
      <t>イタク</t>
    </rPh>
    <rPh sb="262" eb="264">
      <t>エイギョウ</t>
    </rPh>
    <rPh sb="264" eb="266">
      <t>ヒヨウ</t>
    </rPh>
    <rPh sb="266" eb="268">
      <t>サクゲン</t>
    </rPh>
    <rPh sb="277" eb="280">
      <t>ロウキュウカ</t>
    </rPh>
    <rPh sb="281" eb="283">
      <t>カイゼン</t>
    </rPh>
    <rPh sb="289" eb="292">
      <t>ショユウシャ</t>
    </rPh>
    <rPh sb="295" eb="298">
      <t>ヤマナシケン</t>
    </rPh>
    <rPh sb="301" eb="303">
      <t>レイワ</t>
    </rPh>
    <rPh sb="304" eb="306">
      <t>ネンド</t>
    </rPh>
    <rPh sb="308" eb="310">
      <t>カイシュウ</t>
    </rPh>
    <rPh sb="310" eb="312">
      <t>コウジ</t>
    </rPh>
    <rPh sb="312" eb="314">
      <t>ヨテイ</t>
    </rPh>
    <phoneticPr fontId="5"/>
  </si>
  <si>
    <t>⑬令和２年度北岳山荘は休業により宿泊客は０となったが、当市の観光客入込数も低い状況にある。今後は新型コロナウイルス感染症の感染状況により人流の増加が左右されると考えられる。令和３年度からは予約システムを導入し、ソーシャルディスタンスを確保しながら感染対策を徹底した営業を行う。</t>
    <rPh sb="1" eb="3">
      <t>レイワ</t>
    </rPh>
    <rPh sb="4" eb="6">
      <t>ネンド</t>
    </rPh>
    <rPh sb="6" eb="8">
      <t>キタダケ</t>
    </rPh>
    <rPh sb="8" eb="10">
      <t>サンソウ</t>
    </rPh>
    <rPh sb="11" eb="13">
      <t>キュウギョウ</t>
    </rPh>
    <rPh sb="16" eb="19">
      <t>シュクハクキャク</t>
    </rPh>
    <rPh sb="27" eb="29">
      <t>トウシ</t>
    </rPh>
    <rPh sb="34" eb="35">
      <t>コ</t>
    </rPh>
    <rPh sb="35" eb="36">
      <t>スウ</t>
    </rPh>
    <rPh sb="37" eb="38">
      <t>ヒク</t>
    </rPh>
    <rPh sb="39" eb="41">
      <t>ジョウキョウ</t>
    </rPh>
    <rPh sb="45" eb="47">
      <t>コンゴ</t>
    </rPh>
    <rPh sb="48" eb="50">
      <t>シンガタ</t>
    </rPh>
    <rPh sb="57" eb="60">
      <t>カンセンショウ</t>
    </rPh>
    <rPh sb="61" eb="63">
      <t>カンセン</t>
    </rPh>
    <rPh sb="63" eb="65">
      <t>ジョウキョウ</t>
    </rPh>
    <rPh sb="68" eb="69">
      <t>ジン</t>
    </rPh>
    <rPh sb="69" eb="70">
      <t>リュウ</t>
    </rPh>
    <rPh sb="71" eb="73">
      <t>ゾウカ</t>
    </rPh>
    <rPh sb="74" eb="76">
      <t>サユウ</t>
    </rPh>
    <rPh sb="80" eb="81">
      <t>カンガ</t>
    </rPh>
    <rPh sb="86" eb="88">
      <t>レイワ</t>
    </rPh>
    <rPh sb="89" eb="91">
      <t>ネンド</t>
    </rPh>
    <rPh sb="94" eb="96">
      <t>ヨヤク</t>
    </rPh>
    <rPh sb="101" eb="103">
      <t>ドウニュウ</t>
    </rPh>
    <rPh sb="117" eb="119">
      <t>カクホ</t>
    </rPh>
    <rPh sb="123" eb="125">
      <t>カンセン</t>
    </rPh>
    <rPh sb="125" eb="127">
      <t>タイサク</t>
    </rPh>
    <rPh sb="128" eb="130">
      <t>テッテイ</t>
    </rPh>
    <rPh sb="132" eb="134">
      <t>エイギョウ</t>
    </rPh>
    <rPh sb="135" eb="136">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</si>
</sst>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2F6-483E-96C9-0326B4B87DD4}"/>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1143</c:v>
                </c:pt>
                <c:pt idx="1">
                  <c:v>1961</c:v>
                </c:pt>
                <c:pt idx="2">
                  <c:v>387</c:v>
                </c:pt>
                <c:pt idx="3">
                  <c:v>581</c:v>
                </c:pt>
                <c:pt idx="4">
                  <c:v>4723940</c:v>
                </c:pt>
              </c:numCache>
            </c:numRef>
          </c:val>
          <c:smooth val="0"/>
          <c:extLst>
            <c:ext xmlns:c16="http://schemas.microsoft.com/office/drawing/2014/chart" uri="{C3380CC4-5D6E-409C-BE32-E72D297353CC}">
              <c16:uniqueId val="{00000001-B2F6-483E-96C9-0326B4B87DD4}"/>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データ!$CX$6:$DB$6</c:f>
              <c:numCache>
                <c:formatCode>#,##0.0;"△"#,##0.0</c:formatCode>
                <c:ptCount val="5"/>
              </c:numCache>
            </c:numRef>
          </c:val>
          <c:extLst>
            <c:ext xmlns:c16="http://schemas.microsoft.com/office/drawing/2014/chart" uri="{C3380CC4-5D6E-409C-BE32-E72D297353CC}">
              <c16:uniqueId val="{00000000-E2DB-4D5A-BA4C-5B7257131B50}"/>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E2DB-4D5A-BA4C-5B7257131B50}"/>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H28</c:v>
                </c:pt>
                <c:pt idx="1">
                  <c:v>H29</c:v>
                </c:pt>
                <c:pt idx="2">
                  <c:v>H30</c:v>
                </c:pt>
                <c:pt idx="3">
                  <c:v>R01</c:v>
                </c:pt>
                <c:pt idx="4">
                  <c:v>R02</c:v>
                </c:pt>
              </c:strCache>
            </c:strRef>
          </c:cat>
          <c:val>
            <c:numRef>
              <c:f>データ!$EL$6:$EP$6</c:f>
              <c:numCache>
                <c:formatCode>#,##0.00%;"△"#,##0.00%</c:formatCode>
                <c:ptCount val="5"/>
                <c:pt idx="0">
                  <c:v>2.8400000000000002E-2</c:v>
                </c:pt>
                <c:pt idx="1">
                  <c:v>2.87E-2</c:v>
                </c:pt>
                <c:pt idx="2">
                  <c:v>8.3000000000000001E-3</c:v>
                </c:pt>
                <c:pt idx="3">
                  <c:v>1.06E-2</c:v>
                </c:pt>
                <c:pt idx="4">
                  <c:v>1.3599999999999999E-2</c:v>
                </c:pt>
              </c:numCache>
            </c:numRef>
          </c:val>
          <c:smooth val="0"/>
          <c:extLst>
            <c:ext xmlns:c16="http://schemas.microsoft.com/office/drawing/2014/chart" uri="{C3380CC4-5D6E-409C-BE32-E72D297353CC}">
              <c16:uniqueId val="{00000000-FA75-460B-8EEF-052A964538D5}"/>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H28</c:v>
                </c:pt>
                <c:pt idx="1">
                  <c:v>H29</c:v>
                </c:pt>
                <c:pt idx="2">
                  <c:v>H30</c:v>
                </c:pt>
                <c:pt idx="3">
                  <c:v>R01</c:v>
                </c:pt>
                <c:pt idx="4">
                  <c:v>R02</c:v>
                </c:pt>
              </c:strCache>
            </c:strRef>
          </c:cat>
          <c:val>
            <c:numRef>
              <c:f>データ!$EG$6:$EK$6</c:f>
              <c:numCache>
                <c:formatCode>#,##0.00%;"△"#,##0.00%</c:formatCode>
                <c:ptCount val="5"/>
                <c:pt idx="0">
                  <c:v>8.0000000000000004E-4</c:v>
                </c:pt>
                <c:pt idx="1">
                  <c:v>8.0000000000000004E-4</c:v>
                </c:pt>
                <c:pt idx="2">
                  <c:v>1.1000000000000001E-3</c:v>
                </c:pt>
                <c:pt idx="3">
                  <c:v>1E-3</c:v>
                </c:pt>
                <c:pt idx="4">
                  <c:v>0</c:v>
                </c:pt>
              </c:numCache>
            </c:numRef>
          </c:val>
          <c:smooth val="0"/>
          <c:extLst>
            <c:ext xmlns:c16="http://schemas.microsoft.com/office/drawing/2014/chart" uri="{C3380CC4-5D6E-409C-BE32-E72D297353CC}">
              <c16:uniqueId val="{00000001-FA75-460B-8EEF-052A964538D5}"/>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12.9</c:v>
                </c:pt>
              </c:numCache>
            </c:numRef>
          </c:val>
          <c:extLst>
            <c:ext xmlns:c16="http://schemas.microsoft.com/office/drawing/2014/chart" uri="{C3380CC4-5D6E-409C-BE32-E72D297353CC}">
              <c16:uniqueId val="{00000000-16B4-45D8-A9FA-E7B6C554CF9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19.399999999999999</c:v>
                </c:pt>
                <c:pt idx="1">
                  <c:v>18.2</c:v>
                </c:pt>
                <c:pt idx="2">
                  <c:v>7.5</c:v>
                </c:pt>
                <c:pt idx="3">
                  <c:v>29</c:v>
                </c:pt>
                <c:pt idx="4">
                  <c:v>20.399999999999999</c:v>
                </c:pt>
              </c:numCache>
            </c:numRef>
          </c:val>
          <c:smooth val="0"/>
          <c:extLst>
            <c:ext xmlns:c16="http://schemas.microsoft.com/office/drawing/2014/chart" uri="{C3380CC4-5D6E-409C-BE32-E72D297353CC}">
              <c16:uniqueId val="{00000001-16B4-45D8-A9FA-E7B6C554CF9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102</c:v>
                </c:pt>
                <c:pt idx="1">
                  <c:v>97.8</c:v>
                </c:pt>
                <c:pt idx="2">
                  <c:v>98.1</c:v>
                </c:pt>
                <c:pt idx="3">
                  <c:v>104.3</c:v>
                </c:pt>
                <c:pt idx="4">
                  <c:v>79.599999999999994</c:v>
                </c:pt>
              </c:numCache>
            </c:numRef>
          </c:val>
          <c:extLst>
            <c:ext xmlns:c16="http://schemas.microsoft.com/office/drawing/2014/chart" uri="{C3380CC4-5D6E-409C-BE32-E72D297353CC}">
              <c16:uniqueId val="{00000000-370A-49C4-AB78-D860D29EE837}"/>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84</c:v>
                </c:pt>
                <c:pt idx="1">
                  <c:v>85</c:v>
                </c:pt>
                <c:pt idx="2">
                  <c:v>162.80000000000001</c:v>
                </c:pt>
                <c:pt idx="3">
                  <c:v>125</c:v>
                </c:pt>
                <c:pt idx="4">
                  <c:v>73.599999999999994</c:v>
                </c:pt>
              </c:numCache>
            </c:numRef>
          </c:val>
          <c:smooth val="0"/>
          <c:extLst>
            <c:ext xmlns:c16="http://schemas.microsoft.com/office/drawing/2014/chart" uri="{C3380CC4-5D6E-409C-BE32-E72D297353CC}">
              <c16:uniqueId val="{00000001-370A-49C4-AB78-D860D29EE837}"/>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データ!$CM$6:$CQ$6</c:f>
              <c:numCache>
                <c:formatCode>#,##0;"△"#,##0</c:formatCode>
                <c:ptCount val="5"/>
                <c:pt idx="0">
                  <c:v>2335</c:v>
                </c:pt>
                <c:pt idx="1">
                  <c:v>-1958</c:v>
                </c:pt>
                <c:pt idx="2">
                  <c:v>-2600</c:v>
                </c:pt>
                <c:pt idx="3">
                  <c:v>3232</c:v>
                </c:pt>
                <c:pt idx="4">
                  <c:v>-6343</c:v>
                </c:pt>
              </c:numCache>
            </c:numRef>
          </c:val>
          <c:extLst>
            <c:ext xmlns:c16="http://schemas.microsoft.com/office/drawing/2014/chart" uri="{C3380CC4-5D6E-409C-BE32-E72D297353CC}">
              <c16:uniqueId val="{00000000-3596-4B44-BDC1-4476DD872767}"/>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3106</c:v>
                </c:pt>
                <c:pt idx="1">
                  <c:v>-8472</c:v>
                </c:pt>
                <c:pt idx="2">
                  <c:v>8460</c:v>
                </c:pt>
                <c:pt idx="3">
                  <c:v>4951</c:v>
                </c:pt>
                <c:pt idx="4">
                  <c:v>-586097</c:v>
                </c:pt>
              </c:numCache>
            </c:numRef>
          </c:val>
          <c:smooth val="0"/>
          <c:extLst>
            <c:ext xmlns:c16="http://schemas.microsoft.com/office/drawing/2014/chart" uri="{C3380CC4-5D6E-409C-BE32-E72D297353CC}">
              <c16:uniqueId val="{00000001-3596-4B44-BDC1-4476DD872767}"/>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-2.6</c:v>
                </c:pt>
                <c:pt idx="1">
                  <c:v>-7.6</c:v>
                </c:pt>
                <c:pt idx="2">
                  <c:v>-25.4</c:v>
                </c:pt>
                <c:pt idx="3">
                  <c:v>-18.399999999999999</c:v>
                </c:pt>
                <c:pt idx="4">
                  <c:v>0</c:v>
                </c:pt>
              </c:numCache>
            </c:numRef>
          </c:val>
          <c:extLst>
            <c:ext xmlns:c16="http://schemas.microsoft.com/office/drawing/2014/chart" uri="{C3380CC4-5D6E-409C-BE32-E72D297353CC}">
              <c16:uniqueId val="{00000000-220B-4D9B-9954-45437734F1FF}"/>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18.399999999999999</c:v>
                </c:pt>
                <c:pt idx="1">
                  <c:v>16.600000000000001</c:v>
                </c:pt>
                <c:pt idx="2">
                  <c:v>-292.5</c:v>
                </c:pt>
                <c:pt idx="3">
                  <c:v>15.2</c:v>
                </c:pt>
                <c:pt idx="4">
                  <c:v>-175.7</c:v>
                </c:pt>
              </c:numCache>
            </c:numRef>
          </c:val>
          <c:smooth val="0"/>
          <c:extLst>
            <c:ext xmlns:c16="http://schemas.microsoft.com/office/drawing/2014/chart" uri="{C3380CC4-5D6E-409C-BE32-E72D297353CC}">
              <c16:uniqueId val="{00000001-220B-4D9B-9954-45437734F1FF}"/>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#,##0.0;"△"#,##0.0</c:formatCode>
                <c:ptCount val="5"/>
                <c:pt idx="0">
                  <c:v>7</c:v>
                </c:pt>
                <c:pt idx="1">
                  <c:v>8.6</c:v>
                </c:pt>
                <c:pt idx="2">
                  <c:v>10.6</c:v>
                </c:pt>
                <c:pt idx="3">
                  <c:v>11.7</c:v>
                </c:pt>
                <c:pt idx="4">
                  <c:v>0</c:v>
                </c:pt>
              </c:numCache>
            </c:numRef>
          </c:val>
          <c:extLst>
            <c:ext xmlns:c16="http://schemas.microsoft.com/office/drawing/2014/chart" uri="{C3380CC4-5D6E-409C-BE32-E72D297353CC}">
              <c16:uniqueId val="{00000000-878F-417B-AB2B-8865729457D7}"/>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29.8</c:v>
                </c:pt>
                <c:pt idx="1">
                  <c:v>31.4</c:v>
                </c:pt>
                <c:pt idx="2">
                  <c:v>27.4</c:v>
                </c:pt>
                <c:pt idx="3">
                  <c:v>29.9</c:v>
                </c:pt>
                <c:pt idx="4">
                  <c:v>139.1</c:v>
                </c:pt>
              </c:numCache>
            </c:numRef>
          </c:val>
          <c:smooth val="0"/>
          <c:extLst>
            <c:ext xmlns:c16="http://schemas.microsoft.com/office/drawing/2014/chart" uri="{C3380CC4-5D6E-409C-BE32-E72D297353CC}">
              <c16:uniqueId val="{00000001-878F-417B-AB2B-8865729457D7}"/>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23.7</c:v>
                </c:pt>
                <c:pt idx="1">
                  <c:v>21.2</c:v>
                </c:pt>
                <c:pt idx="2">
                  <c:v>17.399999999999999</c:v>
                </c:pt>
                <c:pt idx="3">
                  <c:v>16.3</c:v>
                </c:pt>
                <c:pt idx="4">
                  <c:v>0</c:v>
                </c:pt>
              </c:numCache>
            </c:numRef>
          </c:val>
          <c:extLst>
            <c:ext xmlns:c16="http://schemas.microsoft.com/office/drawing/2014/chart" uri="{C3380CC4-5D6E-409C-BE32-E72D297353CC}">
              <c16:uniqueId val="{00000000-044A-424F-9DD1-C71CF7BECF1B}"/>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33.9</c:v>
                </c:pt>
                <c:pt idx="2">
                  <c:v>31.7</c:v>
                </c:pt>
                <c:pt idx="3">
                  <c:v>26.8</c:v>
                </c:pt>
                <c:pt idx="4">
                  <c:v>13.9</c:v>
                </c:pt>
              </c:numCache>
            </c:numRef>
          </c:val>
          <c:smooth val="0"/>
          <c:extLst>
            <c:ext xmlns:c16="http://schemas.microsoft.com/office/drawing/2014/chart" uri="{C3380CC4-5D6E-409C-BE32-E72D297353CC}">
              <c16:uniqueId val="{00000001-044A-424F-9DD1-C71CF7BECF1B}"/>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55E-4FB7-A9FA-ADCEE4604421}"/>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97.7</c:v>
                </c:pt>
                <c:pt idx="1">
                  <c:v>41.7</c:v>
                </c:pt>
                <c:pt idx="2">
                  <c:v>36.6</c:v>
                </c:pt>
                <c:pt idx="3">
                  <c:v>33.5</c:v>
                </c:pt>
                <c:pt idx="4">
                  <c:v>48.5</c:v>
                </c:pt>
              </c:numCache>
            </c:numRef>
          </c:val>
          <c:smooth val="0"/>
          <c:extLst>
            <c:ext xmlns:c16="http://schemas.microsoft.com/office/drawing/2014/chart" uri="{C3380CC4-5D6E-409C-BE32-E72D297353CC}">
              <c16:uniqueId val="{00000001-055E-4FB7-A9FA-ADCEE4604421}"/>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numCache>
            </c:numRef>
          </c:val>
          <c:extLst>
            <c:ext xmlns:c16="http://schemas.microsoft.com/office/drawing/2014/chart" uri="{C3380CC4-5D6E-409C-BE32-E72D297353CC}">
              <c16:uniqueId val="{00000000-0468-4A27-8A48-C71A86B8DC82}"/>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0468-4A27-8A48-C71A86B8DC82}"/>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【1,475,862】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【△29,447】</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【170.8】</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topLeftCell="GG45" zoomScaleNormal="100" zoomScaleSheetLayoutView="70" workbookViewId="0">
      <selection activeCell="NI49" sqref="NI49:NW64"/>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c r="IR2" s="83"/>
      <c r="IS2" s="83"/>
      <c r="IT2" s="83"/>
      <c r="IU2" s="83"/>
      <c r="IV2" s="83"/>
      <c r="IW2" s="83"/>
      <c r="IX2" s="83"/>
      <c r="IY2" s="83"/>
      <c r="IZ2" s="83"/>
      <c r="JA2" s="83"/>
      <c r="JB2" s="83"/>
      <c r="JC2" s="83"/>
      <c r="JD2" s="83"/>
      <c r="JE2" s="83"/>
      <c r="JF2" s="83"/>
      <c r="JG2" s="83"/>
      <c r="JH2" s="83"/>
      <c r="JI2" s="83"/>
      <c r="JJ2" s="83"/>
      <c r="JK2" s="83"/>
      <c r="JL2" s="83"/>
      <c r="JM2" s="83"/>
      <c r="JN2" s="83"/>
      <c r="JO2" s="83"/>
      <c r="JP2" s="83"/>
      <c r="JQ2" s="83"/>
      <c r="JR2" s="83"/>
      <c r="JS2" s="83"/>
      <c r="JT2" s="83"/>
      <c r="JU2" s="83"/>
      <c r="JV2" s="83"/>
      <c r="JW2" s="83"/>
      <c r="JX2" s="83"/>
      <c r="JY2" s="83"/>
      <c r="JZ2" s="83"/>
      <c r="KA2" s="83"/>
      <c r="KB2" s="83"/>
      <c r="KC2" s="83"/>
      <c r="KD2" s="83"/>
      <c r="KE2" s="83"/>
      <c r="KF2" s="83"/>
      <c r="KG2" s="83"/>
      <c r="KH2" s="83"/>
      <c r="KI2" s="83"/>
      <c r="KJ2" s="83"/>
      <c r="KK2" s="83"/>
      <c r="KL2" s="83"/>
      <c r="KM2" s="83"/>
      <c r="KN2" s="83"/>
      <c r="KO2" s="83"/>
      <c r="KP2" s="83"/>
      <c r="KQ2" s="83"/>
      <c r="KR2" s="83"/>
      <c r="KS2" s="83"/>
      <c r="KT2" s="83"/>
      <c r="KU2" s="83"/>
      <c r="KV2" s="83"/>
      <c r="KW2" s="83"/>
      <c r="KX2" s="83"/>
      <c r="KY2" s="83"/>
      <c r="KZ2" s="83"/>
      <c r="LA2" s="83"/>
      <c r="LB2" s="83"/>
      <c r="LC2" s="83"/>
      <c r="LD2" s="83"/>
      <c r="LE2" s="83"/>
      <c r="LF2" s="83"/>
      <c r="LG2" s="83"/>
      <c r="LH2" s="83"/>
      <c r="LI2" s="83"/>
      <c r="LJ2" s="83"/>
      <c r="LK2" s="83"/>
      <c r="LL2" s="83"/>
      <c r="LM2" s="83"/>
      <c r="LN2" s="83"/>
      <c r="LO2" s="83"/>
      <c r="LP2" s="83"/>
      <c r="LQ2" s="83"/>
      <c r="LR2" s="83"/>
      <c r="LS2" s="83"/>
      <c r="LT2" s="83"/>
      <c r="LU2" s="83"/>
      <c r="LV2" s="83"/>
      <c r="LW2" s="83"/>
      <c r="LX2" s="83"/>
      <c r="LY2" s="83"/>
      <c r="LZ2" s="83"/>
      <c r="MA2" s="83"/>
      <c r="MB2" s="83"/>
      <c r="MC2" s="83"/>
      <c r="MD2" s="83"/>
      <c r="ME2" s="83"/>
      <c r="MF2" s="83"/>
      <c r="MG2" s="83"/>
      <c r="MH2" s="83"/>
      <c r="MI2" s="83"/>
      <c r="MJ2" s="83"/>
      <c r="MK2" s="83"/>
      <c r="ML2" s="83"/>
      <c r="MM2" s="83"/>
      <c r="MN2" s="83"/>
      <c r="MO2" s="83"/>
      <c r="MP2" s="83"/>
      <c r="MQ2" s="83"/>
      <c r="MR2" s="83"/>
      <c r="MS2" s="83"/>
      <c r="MT2" s="83"/>
      <c r="MU2" s="83"/>
      <c r="MV2" s="83"/>
      <c r="MW2" s="83"/>
      <c r="MX2" s="83"/>
      <c r="MY2" s="83"/>
      <c r="MZ2" s="83"/>
      <c r="NA2" s="83"/>
      <c r="NB2" s="83"/>
      <c r="NC2" s="83"/>
      <c r="ND2" s="83"/>
      <c r="NE2" s="83"/>
      <c r="NF2" s="83"/>
      <c r="NG2" s="83"/>
      <c r="NH2" s="83"/>
      <c r="NI2" s="83"/>
      <c r="NJ2" s="83"/>
      <c r="NK2" s="83"/>
      <c r="NL2" s="83"/>
      <c r="NM2" s="83"/>
      <c r="NN2" s="83"/>
      <c r="NO2" s="83"/>
      <c r="NP2" s="83"/>
      <c r="NQ2" s="83"/>
      <c r="NR2" s="83"/>
      <c r="NS2" s="83"/>
      <c r="NT2" s="83"/>
      <c r="NU2" s="83"/>
      <c r="NV2" s="83"/>
      <c r="NW2" s="83"/>
    </row>
    <row r="3" spans="1:387"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c r="EP3" s="83"/>
      <c r="EQ3" s="83"/>
      <c r="ER3" s="83"/>
      <c r="ES3" s="83"/>
      <c r="ET3" s="83"/>
      <c r="EU3" s="83"/>
      <c r="EV3" s="83"/>
      <c r="EW3" s="83"/>
      <c r="EX3" s="83"/>
      <c r="EY3" s="83"/>
      <c r="EZ3" s="83"/>
      <c r="FA3" s="83"/>
      <c r="FB3" s="83"/>
      <c r="FC3" s="83"/>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c r="IR3" s="83"/>
      <c r="IS3" s="83"/>
      <c r="IT3" s="83"/>
      <c r="IU3" s="83"/>
      <c r="IV3" s="83"/>
      <c r="IW3" s="83"/>
      <c r="IX3" s="83"/>
      <c r="IY3" s="83"/>
      <c r="IZ3" s="83"/>
      <c r="JA3" s="83"/>
      <c r="JB3" s="83"/>
      <c r="JC3" s="83"/>
      <c r="JD3" s="83"/>
      <c r="JE3" s="83"/>
      <c r="JF3" s="83"/>
      <c r="JG3" s="83"/>
      <c r="JH3" s="83"/>
      <c r="JI3" s="83"/>
      <c r="JJ3" s="83"/>
      <c r="JK3" s="83"/>
      <c r="JL3" s="83"/>
      <c r="JM3" s="83"/>
      <c r="JN3" s="83"/>
      <c r="JO3" s="83"/>
      <c r="JP3" s="83"/>
      <c r="JQ3" s="83"/>
      <c r="JR3" s="83"/>
      <c r="JS3" s="83"/>
      <c r="JT3" s="83"/>
      <c r="JU3" s="83"/>
      <c r="JV3" s="83"/>
      <c r="JW3" s="83"/>
      <c r="JX3" s="83"/>
      <c r="JY3" s="83"/>
      <c r="JZ3" s="83"/>
      <c r="KA3" s="83"/>
      <c r="KB3" s="83"/>
      <c r="KC3" s="83"/>
      <c r="KD3" s="83"/>
      <c r="KE3" s="83"/>
      <c r="KF3" s="83"/>
      <c r="KG3" s="83"/>
      <c r="KH3" s="83"/>
      <c r="KI3" s="83"/>
      <c r="KJ3" s="83"/>
      <c r="KK3" s="83"/>
      <c r="KL3" s="83"/>
      <c r="KM3" s="83"/>
      <c r="KN3" s="83"/>
      <c r="KO3" s="83"/>
      <c r="KP3" s="83"/>
      <c r="KQ3" s="83"/>
      <c r="KR3" s="83"/>
      <c r="KS3" s="83"/>
      <c r="KT3" s="83"/>
      <c r="KU3" s="83"/>
      <c r="KV3" s="83"/>
      <c r="KW3" s="83"/>
      <c r="KX3" s="83"/>
      <c r="KY3" s="83"/>
      <c r="KZ3" s="83"/>
      <c r="LA3" s="83"/>
      <c r="LB3" s="83"/>
      <c r="LC3" s="83"/>
      <c r="LD3" s="83"/>
      <c r="LE3" s="83"/>
      <c r="LF3" s="83"/>
      <c r="LG3" s="83"/>
      <c r="LH3" s="83"/>
      <c r="LI3" s="83"/>
      <c r="LJ3" s="83"/>
      <c r="LK3" s="83"/>
      <c r="LL3" s="83"/>
      <c r="LM3" s="83"/>
      <c r="LN3" s="83"/>
      <c r="LO3" s="83"/>
      <c r="LP3" s="83"/>
      <c r="LQ3" s="83"/>
      <c r="LR3" s="83"/>
      <c r="LS3" s="83"/>
      <c r="LT3" s="83"/>
      <c r="LU3" s="83"/>
      <c r="LV3" s="83"/>
      <c r="LW3" s="83"/>
      <c r="LX3" s="83"/>
      <c r="LY3" s="83"/>
      <c r="LZ3" s="83"/>
      <c r="MA3" s="83"/>
      <c r="MB3" s="83"/>
      <c r="MC3" s="83"/>
      <c r="MD3" s="83"/>
      <c r="ME3" s="83"/>
      <c r="MF3" s="83"/>
      <c r="MG3" s="83"/>
      <c r="MH3" s="83"/>
      <c r="MI3" s="83"/>
      <c r="MJ3" s="83"/>
      <c r="MK3" s="83"/>
      <c r="ML3" s="83"/>
      <c r="MM3" s="83"/>
      <c r="MN3" s="83"/>
      <c r="MO3" s="83"/>
      <c r="MP3" s="83"/>
      <c r="MQ3" s="83"/>
      <c r="MR3" s="83"/>
      <c r="MS3" s="83"/>
      <c r="MT3" s="83"/>
      <c r="MU3" s="83"/>
      <c r="MV3" s="83"/>
      <c r="MW3" s="83"/>
      <c r="MX3" s="83"/>
      <c r="MY3" s="83"/>
      <c r="MZ3" s="83"/>
      <c r="NA3" s="83"/>
      <c r="NB3" s="83"/>
      <c r="NC3" s="83"/>
      <c r="ND3" s="83"/>
      <c r="NE3" s="83"/>
      <c r="NF3" s="83"/>
      <c r="NG3" s="83"/>
      <c r="NH3" s="83"/>
      <c r="NI3" s="83"/>
      <c r="NJ3" s="83"/>
      <c r="NK3" s="83"/>
      <c r="NL3" s="83"/>
      <c r="NM3" s="83"/>
      <c r="NN3" s="83"/>
      <c r="NO3" s="83"/>
      <c r="NP3" s="83"/>
      <c r="NQ3" s="83"/>
      <c r="NR3" s="83"/>
      <c r="NS3" s="83"/>
      <c r="NT3" s="83"/>
      <c r="NU3" s="83"/>
      <c r="NV3" s="83"/>
      <c r="NW3" s="83"/>
    </row>
    <row r="4" spans="1:387"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83"/>
      <c r="EP4" s="83"/>
      <c r="EQ4" s="83"/>
      <c r="ER4" s="83"/>
      <c r="ES4" s="83"/>
      <c r="ET4" s="83"/>
      <c r="EU4" s="83"/>
      <c r="EV4" s="83"/>
      <c r="EW4" s="83"/>
      <c r="EX4" s="83"/>
      <c r="EY4" s="83"/>
      <c r="EZ4" s="83"/>
      <c r="FA4" s="83"/>
      <c r="FB4" s="83"/>
      <c r="FC4" s="83"/>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c r="IR4" s="83"/>
      <c r="IS4" s="83"/>
      <c r="IT4" s="83"/>
      <c r="IU4" s="83"/>
      <c r="IV4" s="83"/>
      <c r="IW4" s="83"/>
      <c r="IX4" s="83"/>
      <c r="IY4" s="83"/>
      <c r="IZ4" s="83"/>
      <c r="JA4" s="83"/>
      <c r="JB4" s="83"/>
      <c r="JC4" s="83"/>
      <c r="JD4" s="83"/>
      <c r="JE4" s="83"/>
      <c r="JF4" s="83"/>
      <c r="JG4" s="83"/>
      <c r="JH4" s="83"/>
      <c r="JI4" s="83"/>
      <c r="JJ4" s="83"/>
      <c r="JK4" s="83"/>
      <c r="JL4" s="83"/>
      <c r="JM4" s="83"/>
      <c r="JN4" s="83"/>
      <c r="JO4" s="83"/>
      <c r="JP4" s="83"/>
      <c r="JQ4" s="83"/>
      <c r="JR4" s="83"/>
      <c r="JS4" s="83"/>
      <c r="JT4" s="83"/>
      <c r="JU4" s="83"/>
      <c r="JV4" s="83"/>
      <c r="JW4" s="83"/>
      <c r="JX4" s="83"/>
      <c r="JY4" s="83"/>
      <c r="JZ4" s="83"/>
      <c r="KA4" s="83"/>
      <c r="KB4" s="83"/>
      <c r="KC4" s="83"/>
      <c r="KD4" s="83"/>
      <c r="KE4" s="83"/>
      <c r="KF4" s="83"/>
      <c r="KG4" s="83"/>
      <c r="KH4" s="83"/>
      <c r="KI4" s="83"/>
      <c r="KJ4" s="83"/>
      <c r="KK4" s="83"/>
      <c r="KL4" s="83"/>
      <c r="KM4" s="83"/>
      <c r="KN4" s="83"/>
      <c r="KO4" s="83"/>
      <c r="KP4" s="83"/>
      <c r="KQ4" s="83"/>
      <c r="KR4" s="83"/>
      <c r="KS4" s="83"/>
      <c r="KT4" s="83"/>
      <c r="KU4" s="83"/>
      <c r="KV4" s="83"/>
      <c r="KW4" s="83"/>
      <c r="KX4" s="83"/>
      <c r="KY4" s="83"/>
      <c r="KZ4" s="83"/>
      <c r="LA4" s="83"/>
      <c r="LB4" s="83"/>
      <c r="LC4" s="83"/>
      <c r="LD4" s="83"/>
      <c r="LE4" s="83"/>
      <c r="LF4" s="83"/>
      <c r="LG4" s="83"/>
      <c r="LH4" s="83"/>
      <c r="LI4" s="83"/>
      <c r="LJ4" s="83"/>
      <c r="LK4" s="83"/>
      <c r="LL4" s="83"/>
      <c r="LM4" s="83"/>
      <c r="LN4" s="83"/>
      <c r="LO4" s="83"/>
      <c r="LP4" s="83"/>
      <c r="LQ4" s="83"/>
      <c r="LR4" s="83"/>
      <c r="LS4" s="83"/>
      <c r="LT4" s="83"/>
      <c r="LU4" s="83"/>
      <c r="LV4" s="83"/>
      <c r="LW4" s="83"/>
      <c r="LX4" s="83"/>
      <c r="LY4" s="83"/>
      <c r="LZ4" s="83"/>
      <c r="MA4" s="83"/>
      <c r="MB4" s="83"/>
      <c r="MC4" s="83"/>
      <c r="MD4" s="83"/>
      <c r="ME4" s="83"/>
      <c r="MF4" s="83"/>
      <c r="MG4" s="83"/>
      <c r="MH4" s="83"/>
      <c r="MI4" s="83"/>
      <c r="MJ4" s="83"/>
      <c r="MK4" s="83"/>
      <c r="ML4" s="83"/>
      <c r="MM4" s="83"/>
      <c r="MN4" s="83"/>
      <c r="MO4" s="83"/>
      <c r="MP4" s="83"/>
      <c r="MQ4" s="83"/>
      <c r="MR4" s="83"/>
      <c r="MS4" s="83"/>
      <c r="MT4" s="83"/>
      <c r="MU4" s="83"/>
      <c r="MV4" s="83"/>
      <c r="MW4" s="83"/>
      <c r="MX4" s="83"/>
      <c r="MY4" s="83"/>
      <c r="MZ4" s="83"/>
      <c r="NA4" s="83"/>
      <c r="NB4" s="83"/>
      <c r="NC4" s="83"/>
      <c r="ND4" s="83"/>
      <c r="NE4" s="83"/>
      <c r="NF4" s="83"/>
      <c r="NG4" s="83"/>
      <c r="NH4" s="83"/>
      <c r="NI4" s="83"/>
      <c r="NJ4" s="83"/>
      <c r="NK4" s="83"/>
      <c r="NL4" s="83"/>
      <c r="NM4" s="83"/>
      <c r="NN4" s="83"/>
      <c r="NO4" s="83"/>
      <c r="NP4" s="83"/>
      <c r="NQ4" s="83"/>
      <c r="NR4" s="83"/>
      <c r="NS4" s="83"/>
      <c r="NT4" s="83"/>
      <c r="NU4" s="83"/>
      <c r="NV4" s="83"/>
      <c r="NW4" s="83"/>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4" t="str">
        <f>データ!H6&amp;"　"&amp;データ!I6</f>
        <v>山梨県南アルプス市　南アルプス市山梨県北岳山荘</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5" t="s">
        <v>1</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7"/>
      <c r="AQ7" s="85" t="s">
        <v>2</v>
      </c>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7"/>
      <c r="CF7" s="85" t="s">
        <v>3</v>
      </c>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7"/>
      <c r="DU7" s="88" t="s">
        <v>4</v>
      </c>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t="s">
        <v>5</v>
      </c>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8" t="s">
        <v>6</v>
      </c>
      <c r="ID7" s="88"/>
      <c r="IE7" s="88"/>
      <c r="IF7" s="88"/>
      <c r="IG7" s="88"/>
      <c r="IH7" s="88"/>
      <c r="II7" s="88"/>
      <c r="IJ7" s="88"/>
      <c r="IK7" s="88"/>
      <c r="IL7" s="88"/>
      <c r="IM7" s="88"/>
      <c r="IN7" s="88"/>
      <c r="IO7" s="88"/>
      <c r="IP7" s="88"/>
      <c r="IQ7" s="88"/>
      <c r="IR7" s="88"/>
      <c r="IS7" s="88"/>
      <c r="IT7" s="88"/>
      <c r="IU7" s="88"/>
      <c r="IV7" s="88"/>
      <c r="IW7" s="88"/>
      <c r="IX7" s="88"/>
      <c r="IY7" s="88"/>
      <c r="IZ7" s="88"/>
      <c r="JA7" s="88"/>
      <c r="JB7" s="88"/>
      <c r="JC7" s="88"/>
      <c r="JD7" s="88"/>
      <c r="JE7" s="88"/>
      <c r="JF7" s="88"/>
      <c r="JG7" s="88"/>
      <c r="JH7" s="88"/>
      <c r="JI7" s="88"/>
      <c r="JJ7" s="88"/>
      <c r="JK7" s="88"/>
      <c r="JL7" s="88"/>
      <c r="JM7" s="88"/>
      <c r="JN7" s="88"/>
      <c r="JO7" s="88"/>
      <c r="JP7" s="88"/>
      <c r="JQ7" s="88"/>
      <c r="JR7" s="88"/>
      <c r="JS7" s="88"/>
      <c r="JT7" s="88"/>
      <c r="JU7" s="88"/>
      <c r="JV7" s="88" t="s">
        <v>7</v>
      </c>
      <c r="JW7" s="88"/>
      <c r="JX7" s="88"/>
      <c r="JY7" s="88"/>
      <c r="JZ7" s="88"/>
      <c r="KA7" s="88"/>
      <c r="KB7" s="88"/>
      <c r="KC7" s="88"/>
      <c r="KD7" s="88"/>
      <c r="KE7" s="88"/>
      <c r="KF7" s="88"/>
      <c r="KG7" s="88"/>
      <c r="KH7" s="88"/>
      <c r="KI7" s="88"/>
      <c r="KJ7" s="88"/>
      <c r="KK7" s="88"/>
      <c r="KL7" s="88"/>
      <c r="KM7" s="88"/>
      <c r="KN7" s="88"/>
      <c r="KO7" s="88"/>
      <c r="KP7" s="88"/>
      <c r="KQ7" s="88"/>
      <c r="KR7" s="88"/>
      <c r="KS7" s="88"/>
      <c r="KT7" s="88"/>
      <c r="KU7" s="88"/>
      <c r="KV7" s="88"/>
      <c r="KW7" s="88"/>
      <c r="KX7" s="88"/>
      <c r="KY7" s="88"/>
      <c r="KZ7" s="88"/>
      <c r="LA7" s="88"/>
      <c r="LB7" s="88"/>
      <c r="LC7" s="88"/>
      <c r="LD7" s="88"/>
      <c r="LE7" s="88"/>
      <c r="LF7" s="88"/>
      <c r="LG7" s="88"/>
      <c r="LH7" s="88"/>
      <c r="LI7" s="88"/>
      <c r="LJ7" s="88"/>
      <c r="LK7" s="88"/>
      <c r="LL7" s="88"/>
      <c r="LM7" s="88"/>
      <c r="LN7" s="88"/>
      <c r="LO7" s="88" t="s">
        <v>8</v>
      </c>
      <c r="LP7" s="88"/>
      <c r="LQ7" s="88"/>
      <c r="LR7" s="88"/>
      <c r="LS7" s="88"/>
      <c r="LT7" s="88"/>
      <c r="LU7" s="88"/>
      <c r="LV7" s="88"/>
      <c r="LW7" s="88"/>
      <c r="LX7" s="88"/>
      <c r="LY7" s="88"/>
      <c r="LZ7" s="88"/>
      <c r="MA7" s="88"/>
      <c r="MB7" s="88"/>
      <c r="MC7" s="88"/>
      <c r="MD7" s="88"/>
      <c r="ME7" s="88"/>
      <c r="MF7" s="88"/>
      <c r="MG7" s="88"/>
      <c r="MH7" s="88"/>
      <c r="MI7" s="88"/>
      <c r="MJ7" s="88"/>
      <c r="MK7" s="88"/>
      <c r="ML7" s="88"/>
      <c r="MM7" s="88"/>
      <c r="MN7" s="88"/>
      <c r="MO7" s="88"/>
      <c r="MP7" s="88"/>
      <c r="MQ7" s="88"/>
      <c r="MR7" s="88"/>
      <c r="MS7" s="88"/>
      <c r="MT7" s="88"/>
      <c r="MU7" s="88"/>
      <c r="MV7" s="88"/>
      <c r="MW7" s="88"/>
      <c r="MX7" s="88"/>
      <c r="MY7" s="88"/>
      <c r="MZ7" s="88"/>
      <c r="NA7" s="88"/>
      <c r="NB7" s="88"/>
      <c r="NC7" s="88"/>
      <c r="ND7" s="88"/>
      <c r="NE7" s="88"/>
      <c r="NF7" s="88"/>
      <c r="NG7" s="88"/>
      <c r="NH7" s="3"/>
      <c r="NI7" s="6" t="s">
        <v>9</v>
      </c>
      <c r="NJ7" s="7"/>
      <c r="NK7" s="7"/>
      <c r="NL7" s="7"/>
      <c r="NM7" s="7"/>
      <c r="NN7" s="7"/>
      <c r="NO7" s="7"/>
      <c r="NP7" s="7"/>
      <c r="NQ7" s="7"/>
      <c r="NR7" s="7"/>
      <c r="NS7" s="7"/>
      <c r="NT7" s="7"/>
      <c r="NU7" s="7"/>
      <c r="NV7" s="8"/>
    </row>
    <row r="8" spans="1:387" ht="18.75" customHeight="1" x14ac:dyDescent="0.15">
      <c r="A8" s="2"/>
      <c r="B8" s="93" t="str">
        <f>データ!J7</f>
        <v>法非適用</v>
      </c>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5"/>
      <c r="AQ8" s="93" t="str">
        <f>データ!K7</f>
        <v>観光施設事業</v>
      </c>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5"/>
      <c r="CF8" s="93" t="str">
        <f>データ!L7</f>
        <v>休養宿泊施設</v>
      </c>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5"/>
      <c r="DU8" s="89" t="str">
        <f>データ!M7</f>
        <v>Ａ２Ｂ１</v>
      </c>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t="str">
        <f>データ!N7</f>
        <v>非設置</v>
      </c>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6" t="str">
        <f>データ!S7</f>
        <v>-</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9" t="str">
        <f>データ!T7</f>
        <v>無</v>
      </c>
      <c r="JW8" s="89"/>
      <c r="JX8" s="89"/>
      <c r="JY8" s="89"/>
      <c r="JZ8" s="89"/>
      <c r="KA8" s="89"/>
      <c r="KB8" s="89"/>
      <c r="KC8" s="89"/>
      <c r="KD8" s="89"/>
      <c r="KE8" s="89"/>
      <c r="KF8" s="89"/>
      <c r="KG8" s="89"/>
      <c r="KH8" s="89"/>
      <c r="KI8" s="89"/>
      <c r="KJ8" s="89"/>
      <c r="KK8" s="89"/>
      <c r="KL8" s="89"/>
      <c r="KM8" s="89"/>
      <c r="KN8" s="89"/>
      <c r="KO8" s="89"/>
      <c r="KP8" s="89"/>
      <c r="KQ8" s="89"/>
      <c r="KR8" s="89"/>
      <c r="KS8" s="89"/>
      <c r="KT8" s="89"/>
      <c r="KU8" s="89"/>
      <c r="KV8" s="89"/>
      <c r="KW8" s="89"/>
      <c r="KX8" s="89"/>
      <c r="KY8" s="89"/>
      <c r="KZ8" s="89"/>
      <c r="LA8" s="89"/>
      <c r="LB8" s="89"/>
      <c r="LC8" s="89"/>
      <c r="LD8" s="89"/>
      <c r="LE8" s="89"/>
      <c r="LF8" s="89"/>
      <c r="LG8" s="89"/>
      <c r="LH8" s="89"/>
      <c r="LI8" s="89"/>
      <c r="LJ8" s="89"/>
      <c r="LK8" s="89"/>
      <c r="LL8" s="89"/>
      <c r="LM8" s="89"/>
      <c r="LN8" s="89"/>
      <c r="LO8" s="90" t="str">
        <f>データ!U7</f>
        <v>-</v>
      </c>
      <c r="LP8" s="90"/>
      <c r="LQ8" s="90"/>
      <c r="LR8" s="90"/>
      <c r="LS8" s="90"/>
      <c r="LT8" s="90"/>
      <c r="LU8" s="90"/>
      <c r="LV8" s="90"/>
      <c r="LW8" s="90"/>
      <c r="LX8" s="90"/>
      <c r="LY8" s="90"/>
      <c r="LZ8" s="90"/>
      <c r="MA8" s="90"/>
      <c r="MB8" s="90"/>
      <c r="MC8" s="90"/>
      <c r="MD8" s="90"/>
      <c r="ME8" s="90"/>
      <c r="MF8" s="90"/>
      <c r="MG8" s="90"/>
      <c r="MH8" s="90"/>
      <c r="MI8" s="90"/>
      <c r="MJ8" s="90"/>
      <c r="MK8" s="90"/>
      <c r="ML8" s="90"/>
      <c r="MM8" s="90"/>
      <c r="MN8" s="90"/>
      <c r="MO8" s="90"/>
      <c r="MP8" s="90"/>
      <c r="MQ8" s="90"/>
      <c r="MR8" s="90"/>
      <c r="MS8" s="90"/>
      <c r="MT8" s="90"/>
      <c r="MU8" s="90"/>
      <c r="MV8" s="90"/>
      <c r="MW8" s="90"/>
      <c r="MX8" s="90"/>
      <c r="MY8" s="90"/>
      <c r="MZ8" s="90"/>
      <c r="NA8" s="90"/>
      <c r="NB8" s="90"/>
      <c r="NC8" s="90"/>
      <c r="ND8" s="90"/>
      <c r="NE8" s="90"/>
      <c r="NF8" s="90"/>
      <c r="NG8" s="90"/>
      <c r="NH8" s="3"/>
      <c r="NI8" s="91" t="s">
        <v>10</v>
      </c>
      <c r="NJ8" s="92"/>
      <c r="NK8" s="9" t="s">
        <v>11</v>
      </c>
      <c r="NL8" s="10"/>
      <c r="NM8" s="10"/>
      <c r="NN8" s="10"/>
      <c r="NO8" s="10"/>
      <c r="NP8" s="10"/>
      <c r="NQ8" s="10"/>
      <c r="NR8" s="10"/>
      <c r="NS8" s="10"/>
      <c r="NT8" s="10"/>
      <c r="NU8" s="10"/>
      <c r="NV8" s="11"/>
    </row>
    <row r="9" spans="1:387" ht="18.75" customHeight="1" x14ac:dyDescent="0.15">
      <c r="A9" s="2"/>
      <c r="B9" s="85" t="s">
        <v>12</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7"/>
      <c r="AQ9" s="85" t="s">
        <v>13</v>
      </c>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7"/>
      <c r="CF9" s="85" t="s">
        <v>14</v>
      </c>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7"/>
      <c r="DU9" s="88" t="s">
        <v>15</v>
      </c>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8" t="s">
        <v>16</v>
      </c>
      <c r="ID9" s="88"/>
      <c r="IE9" s="88"/>
      <c r="IF9" s="88"/>
      <c r="IG9" s="88"/>
      <c r="IH9" s="88"/>
      <c r="II9" s="88"/>
      <c r="IJ9" s="88"/>
      <c r="IK9" s="88"/>
      <c r="IL9" s="88"/>
      <c r="IM9" s="88"/>
      <c r="IN9" s="88"/>
      <c r="IO9" s="88"/>
      <c r="IP9" s="88"/>
      <c r="IQ9" s="88"/>
      <c r="IR9" s="88"/>
      <c r="IS9" s="88"/>
      <c r="IT9" s="88"/>
      <c r="IU9" s="88"/>
      <c r="IV9" s="88"/>
      <c r="IW9" s="88"/>
      <c r="IX9" s="88"/>
      <c r="IY9" s="88"/>
      <c r="IZ9" s="88"/>
      <c r="JA9" s="88"/>
      <c r="JB9" s="88"/>
      <c r="JC9" s="88"/>
      <c r="JD9" s="88"/>
      <c r="JE9" s="88"/>
      <c r="JF9" s="88"/>
      <c r="JG9" s="88"/>
      <c r="JH9" s="88"/>
      <c r="JI9" s="88"/>
      <c r="JJ9" s="88"/>
      <c r="JK9" s="88"/>
      <c r="JL9" s="88"/>
      <c r="JM9" s="88"/>
      <c r="JN9" s="88"/>
      <c r="JO9" s="88"/>
      <c r="JP9" s="88"/>
      <c r="JQ9" s="88"/>
      <c r="JR9" s="88"/>
      <c r="JS9" s="88"/>
      <c r="JT9" s="88"/>
      <c r="JU9" s="88"/>
      <c r="JV9" s="88" t="s">
        <v>17</v>
      </c>
      <c r="JW9" s="88"/>
      <c r="JX9" s="88"/>
      <c r="JY9" s="88"/>
      <c r="JZ9" s="88"/>
      <c r="KA9" s="88"/>
      <c r="KB9" s="88"/>
      <c r="KC9" s="88"/>
      <c r="KD9" s="88"/>
      <c r="KE9" s="88"/>
      <c r="KF9" s="88"/>
      <c r="KG9" s="88"/>
      <c r="KH9" s="88"/>
      <c r="KI9" s="88"/>
      <c r="KJ9" s="88"/>
      <c r="KK9" s="88"/>
      <c r="KL9" s="88"/>
      <c r="KM9" s="88"/>
      <c r="KN9" s="88"/>
      <c r="KO9" s="88"/>
      <c r="KP9" s="88"/>
      <c r="KQ9" s="88"/>
      <c r="KR9" s="88"/>
      <c r="KS9" s="88"/>
      <c r="KT9" s="88"/>
      <c r="KU9" s="88"/>
      <c r="KV9" s="88"/>
      <c r="KW9" s="88"/>
      <c r="KX9" s="88"/>
      <c r="KY9" s="88"/>
      <c r="KZ9" s="88"/>
      <c r="LA9" s="88"/>
      <c r="LB9" s="88"/>
      <c r="LC9" s="88"/>
      <c r="LD9" s="88"/>
      <c r="LE9" s="88"/>
      <c r="LF9" s="88"/>
      <c r="LG9" s="88"/>
      <c r="LH9" s="88"/>
      <c r="LI9" s="88"/>
      <c r="LJ9" s="88"/>
      <c r="LK9" s="88"/>
      <c r="LL9" s="88"/>
      <c r="LM9" s="88"/>
      <c r="LN9" s="88"/>
      <c r="LO9" s="88" t="s">
        <v>18</v>
      </c>
      <c r="LP9" s="88"/>
      <c r="LQ9" s="88"/>
      <c r="LR9" s="88"/>
      <c r="LS9" s="88"/>
      <c r="LT9" s="88"/>
      <c r="LU9" s="88"/>
      <c r="LV9" s="88"/>
      <c r="LW9" s="88"/>
      <c r="LX9" s="88"/>
      <c r="LY9" s="88"/>
      <c r="LZ9" s="88"/>
      <c r="MA9" s="88"/>
      <c r="MB9" s="88"/>
      <c r="MC9" s="88"/>
      <c r="MD9" s="88"/>
      <c r="ME9" s="88"/>
      <c r="MF9" s="88"/>
      <c r="MG9" s="88"/>
      <c r="MH9" s="88"/>
      <c r="MI9" s="88"/>
      <c r="MJ9" s="88"/>
      <c r="MK9" s="88"/>
      <c r="ML9" s="88"/>
      <c r="MM9" s="88"/>
      <c r="MN9" s="88"/>
      <c r="MO9" s="88"/>
      <c r="MP9" s="88"/>
      <c r="MQ9" s="88"/>
      <c r="MR9" s="88"/>
      <c r="MS9" s="88"/>
      <c r="MT9" s="88"/>
      <c r="MU9" s="88"/>
      <c r="MV9" s="88"/>
      <c r="MW9" s="88"/>
      <c r="MX9" s="88"/>
      <c r="MY9" s="88"/>
      <c r="MZ9" s="88"/>
      <c r="NA9" s="88"/>
      <c r="NB9" s="88"/>
      <c r="NC9" s="88"/>
      <c r="ND9" s="88"/>
      <c r="NE9" s="88"/>
      <c r="NF9" s="88"/>
      <c r="NG9" s="88"/>
      <c r="NH9" s="3"/>
      <c r="NI9" s="97" t="s">
        <v>19</v>
      </c>
      <c r="NJ9" s="98"/>
      <c r="NK9" s="12" t="s">
        <v>20</v>
      </c>
      <c r="NL9" s="13"/>
      <c r="NM9" s="13"/>
      <c r="NN9" s="13"/>
      <c r="NO9" s="13"/>
      <c r="NP9" s="13"/>
      <c r="NQ9" s="13"/>
      <c r="NR9" s="13"/>
      <c r="NS9" s="13"/>
      <c r="NT9" s="13"/>
      <c r="NU9" s="13"/>
      <c r="NV9" s="14"/>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542</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150</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9" t="str">
        <f>データ!V7</f>
        <v>無</v>
      </c>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c r="JR10" s="89"/>
      <c r="JS10" s="89"/>
      <c r="JT10" s="89"/>
      <c r="JU10" s="89"/>
      <c r="JV10" s="90">
        <f>データ!W7</f>
        <v>50</v>
      </c>
      <c r="JW10" s="90"/>
      <c r="JX10" s="90"/>
      <c r="JY10" s="90"/>
      <c r="JZ10" s="90"/>
      <c r="KA10" s="90"/>
      <c r="KB10" s="90"/>
      <c r="KC10" s="90"/>
      <c r="KD10" s="90"/>
      <c r="KE10" s="90"/>
      <c r="KF10" s="90"/>
      <c r="KG10" s="90"/>
      <c r="KH10" s="90"/>
      <c r="KI10" s="90"/>
      <c r="KJ10" s="90"/>
      <c r="KK10" s="90"/>
      <c r="KL10" s="90"/>
      <c r="KM10" s="90"/>
      <c r="KN10" s="90"/>
      <c r="KO10" s="90"/>
      <c r="KP10" s="90"/>
      <c r="KQ10" s="90"/>
      <c r="KR10" s="90"/>
      <c r="KS10" s="90"/>
      <c r="KT10" s="90"/>
      <c r="KU10" s="90"/>
      <c r="KV10" s="90"/>
      <c r="KW10" s="90"/>
      <c r="KX10" s="90"/>
      <c r="KY10" s="90"/>
      <c r="KZ10" s="90"/>
      <c r="LA10" s="90"/>
      <c r="LB10" s="90"/>
      <c r="LC10" s="90"/>
      <c r="LD10" s="90"/>
      <c r="LE10" s="90"/>
      <c r="LF10" s="90"/>
      <c r="LG10" s="90"/>
      <c r="LH10" s="90"/>
      <c r="LI10" s="90"/>
      <c r="LJ10" s="90"/>
      <c r="LK10" s="90"/>
      <c r="LL10" s="90"/>
      <c r="LM10" s="90"/>
      <c r="LN10" s="90"/>
      <c r="LO10" s="89" t="str">
        <f>データ!X7</f>
        <v>有</v>
      </c>
      <c r="LP10" s="89"/>
      <c r="LQ10" s="89"/>
      <c r="LR10" s="89"/>
      <c r="LS10" s="89"/>
      <c r="LT10" s="89"/>
      <c r="LU10" s="89"/>
      <c r="LV10" s="89"/>
      <c r="LW10" s="89"/>
      <c r="LX10" s="89"/>
      <c r="LY10" s="89"/>
      <c r="LZ10" s="89"/>
      <c r="MA10" s="89"/>
      <c r="MB10" s="89"/>
      <c r="MC10" s="89"/>
      <c r="MD10" s="89"/>
      <c r="ME10" s="89"/>
      <c r="MF10" s="89"/>
      <c r="MG10" s="89"/>
      <c r="MH10" s="89"/>
      <c r="MI10" s="89"/>
      <c r="MJ10" s="89"/>
      <c r="MK10" s="89"/>
      <c r="ML10" s="89"/>
      <c r="MM10" s="89"/>
      <c r="MN10" s="89"/>
      <c r="MO10" s="89"/>
      <c r="MP10" s="89"/>
      <c r="MQ10" s="89"/>
      <c r="MR10" s="89"/>
      <c r="MS10" s="89"/>
      <c r="MT10" s="89"/>
      <c r="MU10" s="89"/>
      <c r="MV10" s="89"/>
      <c r="MW10" s="89"/>
      <c r="MX10" s="89"/>
      <c r="MY10" s="89"/>
      <c r="MZ10" s="89"/>
      <c r="NA10" s="89"/>
      <c r="NB10" s="89"/>
      <c r="NC10" s="89"/>
      <c r="ND10" s="89"/>
      <c r="NE10" s="89"/>
      <c r="NF10" s="89"/>
      <c r="NG10" s="89"/>
      <c r="NH10" s="2"/>
      <c r="NI10" s="105" t="s">
        <v>21</v>
      </c>
      <c r="NJ10" s="106"/>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7" t="s">
        <v>23</v>
      </c>
      <c r="NJ11" s="107"/>
      <c r="NK11" s="107"/>
      <c r="NL11" s="107"/>
      <c r="NM11" s="107"/>
      <c r="NN11" s="107"/>
      <c r="NO11" s="107"/>
      <c r="NP11" s="107"/>
      <c r="NQ11" s="107"/>
      <c r="NR11" s="107"/>
      <c r="NS11" s="107"/>
      <c r="NT11" s="107"/>
      <c r="NU11" s="107"/>
      <c r="NV11" s="107"/>
      <c r="NW11" s="107"/>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7"/>
      <c r="NJ12" s="107"/>
      <c r="NK12" s="107"/>
      <c r="NL12" s="107"/>
      <c r="NM12" s="107"/>
      <c r="NN12" s="107"/>
      <c r="NO12" s="107"/>
      <c r="NP12" s="107"/>
      <c r="NQ12" s="107"/>
      <c r="NR12" s="107"/>
      <c r="NS12" s="107"/>
      <c r="NT12" s="107"/>
      <c r="NU12" s="107"/>
      <c r="NV12" s="107"/>
      <c r="NW12" s="107"/>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15">
      <c r="A14" s="18"/>
      <c r="B14" s="6"/>
      <c r="C14" s="7"/>
      <c r="D14" s="7"/>
      <c r="E14" s="7"/>
      <c r="F14" s="7"/>
      <c r="G14" s="7"/>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7"/>
      <c r="JO14" s="7"/>
      <c r="JP14" s="7"/>
      <c r="JQ14" s="7"/>
      <c r="JR14" s="7"/>
      <c r="JS14" s="7"/>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x14ac:dyDescent="0.15">
      <c r="A15" s="2"/>
      <c r="B15" s="19"/>
      <c r="C15" s="20"/>
      <c r="D15" s="20"/>
      <c r="E15" s="20"/>
      <c r="F15" s="20"/>
      <c r="G15" s="2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0"/>
      <c r="JO15" s="20"/>
      <c r="JP15" s="20"/>
      <c r="JQ15" s="20"/>
      <c r="JR15" s="20"/>
      <c r="JS15" s="20"/>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139</v>
      </c>
      <c r="NJ15" s="119"/>
      <c r="NK15" s="119"/>
      <c r="NL15" s="119"/>
      <c r="NM15" s="119"/>
      <c r="NN15" s="119"/>
      <c r="NO15" s="119"/>
      <c r="NP15" s="119"/>
      <c r="NQ15" s="119"/>
      <c r="NR15" s="119"/>
      <c r="NS15" s="119"/>
      <c r="NT15" s="119"/>
      <c r="NU15" s="119"/>
      <c r="NV15" s="119"/>
      <c r="NW15" s="120"/>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8"/>
      <c r="NJ16" s="119"/>
      <c r="NK16" s="119"/>
      <c r="NL16" s="119"/>
      <c r="NM16" s="119"/>
      <c r="NN16" s="119"/>
      <c r="NO16" s="119"/>
      <c r="NP16" s="119"/>
      <c r="NQ16" s="119"/>
      <c r="NR16" s="119"/>
      <c r="NS16" s="119"/>
      <c r="NT16" s="119"/>
      <c r="NU16" s="119"/>
      <c r="NV16" s="119"/>
      <c r="NW16" s="120"/>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8"/>
      <c r="NJ17" s="119"/>
      <c r="NK17" s="119"/>
      <c r="NL17" s="119"/>
      <c r="NM17" s="119"/>
      <c r="NN17" s="119"/>
      <c r="NO17" s="119"/>
      <c r="NP17" s="119"/>
      <c r="NQ17" s="119"/>
      <c r="NR17" s="119"/>
      <c r="NS17" s="119"/>
      <c r="NT17" s="119"/>
      <c r="NU17" s="119"/>
      <c r="NV17" s="119"/>
      <c r="NW17" s="120"/>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8"/>
      <c r="NJ18" s="119"/>
      <c r="NK18" s="119"/>
      <c r="NL18" s="119"/>
      <c r="NM18" s="119"/>
      <c r="NN18" s="119"/>
      <c r="NO18" s="119"/>
      <c r="NP18" s="119"/>
      <c r="NQ18" s="119"/>
      <c r="NR18" s="119"/>
      <c r="NS18" s="119"/>
      <c r="NT18" s="119"/>
      <c r="NU18" s="119"/>
      <c r="NV18" s="119"/>
      <c r="NW18" s="120"/>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8"/>
      <c r="NJ19" s="119"/>
      <c r="NK19" s="119"/>
      <c r="NL19" s="119"/>
      <c r="NM19" s="119"/>
      <c r="NN19" s="119"/>
      <c r="NO19" s="119"/>
      <c r="NP19" s="119"/>
      <c r="NQ19" s="119"/>
      <c r="NR19" s="119"/>
      <c r="NS19" s="119"/>
      <c r="NT19" s="119"/>
      <c r="NU19" s="119"/>
      <c r="NV19" s="119"/>
      <c r="NW19" s="120"/>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8"/>
      <c r="NJ20" s="119"/>
      <c r="NK20" s="119"/>
      <c r="NL20" s="119"/>
      <c r="NM20" s="119"/>
      <c r="NN20" s="119"/>
      <c r="NO20" s="119"/>
      <c r="NP20" s="119"/>
      <c r="NQ20" s="119"/>
      <c r="NR20" s="119"/>
      <c r="NS20" s="119"/>
      <c r="NT20" s="119"/>
      <c r="NU20" s="119"/>
      <c r="NV20" s="119"/>
      <c r="NW20" s="120"/>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8"/>
      <c r="NJ21" s="119"/>
      <c r="NK21" s="119"/>
      <c r="NL21" s="119"/>
      <c r="NM21" s="119"/>
      <c r="NN21" s="119"/>
      <c r="NO21" s="119"/>
      <c r="NP21" s="119"/>
      <c r="NQ21" s="119"/>
      <c r="NR21" s="119"/>
      <c r="NS21" s="119"/>
      <c r="NT21" s="119"/>
      <c r="NU21" s="119"/>
      <c r="NV21" s="119"/>
      <c r="NW21" s="120"/>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8"/>
      <c r="NJ22" s="119"/>
      <c r="NK22" s="119"/>
      <c r="NL22" s="119"/>
      <c r="NM22" s="119"/>
      <c r="NN22" s="119"/>
      <c r="NO22" s="119"/>
      <c r="NP22" s="119"/>
      <c r="NQ22" s="119"/>
      <c r="NR22" s="119"/>
      <c r="NS22" s="119"/>
      <c r="NT22" s="119"/>
      <c r="NU22" s="119"/>
      <c r="NV22" s="119"/>
      <c r="NW22" s="120"/>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8"/>
      <c r="NJ23" s="119"/>
      <c r="NK23" s="119"/>
      <c r="NL23" s="119"/>
      <c r="NM23" s="119"/>
      <c r="NN23" s="119"/>
      <c r="NO23" s="119"/>
      <c r="NP23" s="119"/>
      <c r="NQ23" s="119"/>
      <c r="NR23" s="119"/>
      <c r="NS23" s="119"/>
      <c r="NT23" s="119"/>
      <c r="NU23" s="119"/>
      <c r="NV23" s="119"/>
      <c r="NW23" s="120"/>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8"/>
      <c r="NJ24" s="119"/>
      <c r="NK24" s="119"/>
      <c r="NL24" s="119"/>
      <c r="NM24" s="119"/>
      <c r="NN24" s="119"/>
      <c r="NO24" s="119"/>
      <c r="NP24" s="119"/>
      <c r="NQ24" s="119"/>
      <c r="NR24" s="119"/>
      <c r="NS24" s="119"/>
      <c r="NT24" s="119"/>
      <c r="NU24" s="119"/>
      <c r="NV24" s="119"/>
      <c r="NW24" s="120"/>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8"/>
      <c r="NJ25" s="119"/>
      <c r="NK25" s="119"/>
      <c r="NL25" s="119"/>
      <c r="NM25" s="119"/>
      <c r="NN25" s="119"/>
      <c r="NO25" s="119"/>
      <c r="NP25" s="119"/>
      <c r="NQ25" s="119"/>
      <c r="NR25" s="119"/>
      <c r="NS25" s="119"/>
      <c r="NT25" s="119"/>
      <c r="NU25" s="119"/>
      <c r="NV25" s="119"/>
      <c r="NW25" s="120"/>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8"/>
      <c r="NJ26" s="119"/>
      <c r="NK26" s="119"/>
      <c r="NL26" s="119"/>
      <c r="NM26" s="119"/>
      <c r="NN26" s="119"/>
      <c r="NO26" s="119"/>
      <c r="NP26" s="119"/>
      <c r="NQ26" s="119"/>
      <c r="NR26" s="119"/>
      <c r="NS26" s="119"/>
      <c r="NT26" s="119"/>
      <c r="NU26" s="119"/>
      <c r="NV26" s="119"/>
      <c r="NW26" s="120"/>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8"/>
      <c r="NJ27" s="119"/>
      <c r="NK27" s="119"/>
      <c r="NL27" s="119"/>
      <c r="NM27" s="119"/>
      <c r="NN27" s="119"/>
      <c r="NO27" s="119"/>
      <c r="NP27" s="119"/>
      <c r="NQ27" s="119"/>
      <c r="NR27" s="119"/>
      <c r="NS27" s="119"/>
      <c r="NT27" s="119"/>
      <c r="NU27" s="119"/>
      <c r="NV27" s="119"/>
      <c r="NW27" s="120"/>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8"/>
      <c r="NJ28" s="119"/>
      <c r="NK28" s="119"/>
      <c r="NL28" s="119"/>
      <c r="NM28" s="119"/>
      <c r="NN28" s="119"/>
      <c r="NO28" s="119"/>
      <c r="NP28" s="119"/>
      <c r="NQ28" s="119"/>
      <c r="NR28" s="119"/>
      <c r="NS28" s="119"/>
      <c r="NT28" s="119"/>
      <c r="NU28" s="119"/>
      <c r="NV28" s="119"/>
      <c r="NW28" s="120"/>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8"/>
      <c r="NJ29" s="119"/>
      <c r="NK29" s="119"/>
      <c r="NL29" s="119"/>
      <c r="NM29" s="119"/>
      <c r="NN29" s="119"/>
      <c r="NO29" s="119"/>
      <c r="NP29" s="119"/>
      <c r="NQ29" s="119"/>
      <c r="NR29" s="119"/>
      <c r="NS29" s="119"/>
      <c r="NT29" s="119"/>
      <c r="NU29" s="119"/>
      <c r="NV29" s="119"/>
      <c r="NW29" s="120"/>
    </row>
    <row r="30" spans="1:387" ht="13.5" customHeight="1" x14ac:dyDescent="0.15">
      <c r="A30" s="2"/>
      <c r="B30" s="21"/>
      <c r="C30" s="4"/>
      <c r="D30" s="4"/>
      <c r="E30" s="4"/>
      <c r="F30" s="4"/>
      <c r="I30" s="4"/>
      <c r="J30" s="4"/>
      <c r="K30" s="4"/>
      <c r="L30" s="4"/>
      <c r="M30" s="4"/>
      <c r="N30" s="4"/>
      <c r="O30" s="4"/>
      <c r="P30" s="4"/>
      <c r="Q30" s="4"/>
      <c r="R30" s="124" t="str">
        <f>データ!$B$11</f>
        <v>H28</v>
      </c>
      <c r="S30" s="124"/>
      <c r="T30" s="124"/>
      <c r="U30" s="124"/>
      <c r="V30" s="124"/>
      <c r="W30" s="124"/>
      <c r="X30" s="124"/>
      <c r="Y30" s="124"/>
      <c r="Z30" s="124"/>
      <c r="AA30" s="124"/>
      <c r="AB30" s="124"/>
      <c r="AC30" s="124"/>
      <c r="AD30" s="124"/>
      <c r="AE30" s="124"/>
      <c r="AF30" s="124" t="str">
        <f>データ!$C$11</f>
        <v>H29</v>
      </c>
      <c r="AG30" s="124"/>
      <c r="AH30" s="124"/>
      <c r="AI30" s="124"/>
      <c r="AJ30" s="124"/>
      <c r="AK30" s="124"/>
      <c r="AL30" s="124"/>
      <c r="AM30" s="124"/>
      <c r="AN30" s="124"/>
      <c r="AO30" s="124"/>
      <c r="AP30" s="124"/>
      <c r="AQ30" s="124"/>
      <c r="AR30" s="124"/>
      <c r="AS30" s="124"/>
      <c r="AT30" s="124" t="str">
        <f>データ!$D$11</f>
        <v>H30</v>
      </c>
      <c r="AU30" s="124"/>
      <c r="AV30" s="124"/>
      <c r="AW30" s="124"/>
      <c r="AX30" s="124"/>
      <c r="AY30" s="124"/>
      <c r="AZ30" s="124"/>
      <c r="BA30" s="124"/>
      <c r="BB30" s="124"/>
      <c r="BC30" s="124"/>
      <c r="BD30" s="124"/>
      <c r="BE30" s="124"/>
      <c r="BF30" s="124"/>
      <c r="BG30" s="124"/>
      <c r="BH30" s="124" t="str">
        <f>データ!$E$11</f>
        <v>R01</v>
      </c>
      <c r="BI30" s="124"/>
      <c r="BJ30" s="124"/>
      <c r="BK30" s="124"/>
      <c r="BL30" s="124"/>
      <c r="BM30" s="124"/>
      <c r="BN30" s="124"/>
      <c r="BO30" s="124"/>
      <c r="BP30" s="124"/>
      <c r="BQ30" s="124"/>
      <c r="BR30" s="124"/>
      <c r="BS30" s="124"/>
      <c r="BT30" s="124"/>
      <c r="BU30" s="124"/>
      <c r="BV30" s="124" t="str">
        <f>データ!$F$11</f>
        <v>R02</v>
      </c>
      <c r="BW30" s="124"/>
      <c r="BX30" s="124"/>
      <c r="BY30" s="124"/>
      <c r="BZ30" s="124"/>
      <c r="CA30" s="124"/>
      <c r="CB30" s="124"/>
      <c r="CC30" s="124"/>
      <c r="CD30" s="124"/>
      <c r="CE30" s="124"/>
      <c r="CF30" s="124"/>
      <c r="CG30" s="124"/>
      <c r="CH30" s="124"/>
      <c r="CI30" s="124"/>
      <c r="CJ30" s="4"/>
      <c r="CK30" s="4"/>
      <c r="CL30" s="4"/>
      <c r="CM30" s="4"/>
      <c r="CN30" s="4"/>
      <c r="CO30" s="4"/>
      <c r="CP30" s="4"/>
      <c r="CQ30" s="4"/>
      <c r="CR30" s="4"/>
      <c r="CS30" s="4"/>
      <c r="CT30" s="4"/>
      <c r="CU30" s="4"/>
      <c r="CV30" s="4"/>
      <c r="CW30" s="4"/>
      <c r="CX30" s="4"/>
      <c r="CY30" s="4"/>
      <c r="CZ30" s="4"/>
      <c r="DA30" s="4"/>
      <c r="DB30" s="4"/>
      <c r="DC30" s="4"/>
      <c r="DD30" s="4"/>
      <c r="DE30" s="4"/>
      <c r="DF30" s="124" t="str">
        <f>データ!$B$11</f>
        <v>H28</v>
      </c>
      <c r="DG30" s="124"/>
      <c r="DH30" s="124"/>
      <c r="DI30" s="124"/>
      <c r="DJ30" s="124"/>
      <c r="DK30" s="124"/>
      <c r="DL30" s="124"/>
      <c r="DM30" s="124"/>
      <c r="DN30" s="124"/>
      <c r="DO30" s="124"/>
      <c r="DP30" s="124"/>
      <c r="DQ30" s="124"/>
      <c r="DR30" s="124"/>
      <c r="DS30" s="124"/>
      <c r="DT30" s="124" t="str">
        <f>データ!$C$11</f>
        <v>H29</v>
      </c>
      <c r="DU30" s="124"/>
      <c r="DV30" s="124"/>
      <c r="DW30" s="124"/>
      <c r="DX30" s="124"/>
      <c r="DY30" s="124"/>
      <c r="DZ30" s="124"/>
      <c r="EA30" s="124"/>
      <c r="EB30" s="124"/>
      <c r="EC30" s="124"/>
      <c r="ED30" s="124"/>
      <c r="EE30" s="124"/>
      <c r="EF30" s="124"/>
      <c r="EG30" s="124"/>
      <c r="EH30" s="124" t="str">
        <f>データ!$D$11</f>
        <v>H30</v>
      </c>
      <c r="EI30" s="124"/>
      <c r="EJ30" s="124"/>
      <c r="EK30" s="124"/>
      <c r="EL30" s="124"/>
      <c r="EM30" s="124"/>
      <c r="EN30" s="124"/>
      <c r="EO30" s="124"/>
      <c r="EP30" s="124"/>
      <c r="EQ30" s="124"/>
      <c r="ER30" s="124"/>
      <c r="ES30" s="124"/>
      <c r="ET30" s="124"/>
      <c r="EU30" s="124"/>
      <c r="EV30" s="124" t="str">
        <f>データ!$E$11</f>
        <v>R01</v>
      </c>
      <c r="EW30" s="124"/>
      <c r="EX30" s="124"/>
      <c r="EY30" s="124"/>
      <c r="EZ30" s="124"/>
      <c r="FA30" s="124"/>
      <c r="FB30" s="124"/>
      <c r="FC30" s="124"/>
      <c r="FD30" s="124"/>
      <c r="FE30" s="124"/>
      <c r="FF30" s="124"/>
      <c r="FG30" s="124"/>
      <c r="FH30" s="124"/>
      <c r="FI30" s="124"/>
      <c r="FJ30" s="124" t="str">
        <f>データ!$F$11</f>
        <v>R02</v>
      </c>
      <c r="FK30" s="124"/>
      <c r="FL30" s="124"/>
      <c r="FM30" s="124"/>
      <c r="FN30" s="124"/>
      <c r="FO30" s="124"/>
      <c r="FP30" s="124"/>
      <c r="FQ30" s="124"/>
      <c r="FR30" s="124"/>
      <c r="FS30" s="124"/>
      <c r="FT30" s="124"/>
      <c r="FU30" s="124"/>
      <c r="FV30" s="124"/>
      <c r="FW30" s="124"/>
      <c r="FX30" s="4"/>
      <c r="FY30" s="4"/>
      <c r="FZ30" s="4"/>
      <c r="GA30" s="4"/>
      <c r="GB30" s="4"/>
      <c r="GC30" s="4"/>
      <c r="GD30" s="4"/>
      <c r="GE30" s="4"/>
      <c r="GF30" s="4"/>
      <c r="GG30" s="4"/>
      <c r="GH30" s="4"/>
      <c r="GI30" s="4"/>
      <c r="GJ30" s="4"/>
      <c r="GK30" s="4"/>
      <c r="GL30" s="4"/>
      <c r="GM30" s="4"/>
      <c r="GN30" s="4"/>
      <c r="GO30" s="4"/>
      <c r="GP30" s="4"/>
      <c r="GQ30" s="4"/>
      <c r="GR30" s="4"/>
      <c r="GS30" s="4"/>
      <c r="GT30" s="124" t="str">
        <f>データ!$B$11</f>
        <v>H28</v>
      </c>
      <c r="GU30" s="124"/>
      <c r="GV30" s="124"/>
      <c r="GW30" s="124"/>
      <c r="GX30" s="124"/>
      <c r="GY30" s="124"/>
      <c r="GZ30" s="124"/>
      <c r="HA30" s="124"/>
      <c r="HB30" s="124"/>
      <c r="HC30" s="124"/>
      <c r="HD30" s="124"/>
      <c r="HE30" s="124"/>
      <c r="HF30" s="124"/>
      <c r="HG30" s="124"/>
      <c r="HH30" s="124" t="str">
        <f>データ!$C$11</f>
        <v>H29</v>
      </c>
      <c r="HI30" s="124"/>
      <c r="HJ30" s="124"/>
      <c r="HK30" s="124"/>
      <c r="HL30" s="124"/>
      <c r="HM30" s="124"/>
      <c r="HN30" s="124"/>
      <c r="HO30" s="124"/>
      <c r="HP30" s="124"/>
      <c r="HQ30" s="124"/>
      <c r="HR30" s="124"/>
      <c r="HS30" s="124"/>
      <c r="HT30" s="124"/>
      <c r="HU30" s="124"/>
      <c r="HV30" s="124" t="str">
        <f>データ!$D$11</f>
        <v>H30</v>
      </c>
      <c r="HW30" s="124"/>
      <c r="HX30" s="124"/>
      <c r="HY30" s="124"/>
      <c r="HZ30" s="124"/>
      <c r="IA30" s="124"/>
      <c r="IB30" s="124"/>
      <c r="IC30" s="124"/>
      <c r="ID30" s="124"/>
      <c r="IE30" s="124"/>
      <c r="IF30" s="124"/>
      <c r="IG30" s="124"/>
      <c r="IH30" s="124"/>
      <c r="II30" s="124"/>
      <c r="IJ30" s="124" t="str">
        <f>データ!$E$11</f>
        <v>R01</v>
      </c>
      <c r="IK30" s="124"/>
      <c r="IL30" s="124"/>
      <c r="IM30" s="124"/>
      <c r="IN30" s="124"/>
      <c r="IO30" s="124"/>
      <c r="IP30" s="124"/>
      <c r="IQ30" s="124"/>
      <c r="IR30" s="124"/>
      <c r="IS30" s="124"/>
      <c r="IT30" s="124"/>
      <c r="IU30" s="124"/>
      <c r="IV30" s="124"/>
      <c r="IW30" s="124"/>
      <c r="IX30" s="124" t="str">
        <f>データ!$F$11</f>
        <v>R02</v>
      </c>
      <c r="IY30" s="124"/>
      <c r="IZ30" s="124"/>
      <c r="JA30" s="124"/>
      <c r="JB30" s="124"/>
      <c r="JC30" s="124"/>
      <c r="JD30" s="124"/>
      <c r="JE30" s="124"/>
      <c r="JF30" s="124"/>
      <c r="JG30" s="124"/>
      <c r="JH30" s="124"/>
      <c r="JI30" s="124"/>
      <c r="JJ30" s="124"/>
      <c r="JK30" s="124"/>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1"/>
      <c r="NJ30" s="122"/>
      <c r="NK30" s="122"/>
      <c r="NL30" s="122"/>
      <c r="NM30" s="122"/>
      <c r="NN30" s="122"/>
      <c r="NO30" s="122"/>
      <c r="NP30" s="122"/>
      <c r="NQ30" s="122"/>
      <c r="NR30" s="122"/>
      <c r="NS30" s="122"/>
      <c r="NT30" s="122"/>
      <c r="NU30" s="122"/>
      <c r="NV30" s="122"/>
      <c r="NW30" s="123"/>
    </row>
    <row r="31" spans="1:387" ht="13.5" customHeight="1" x14ac:dyDescent="0.15">
      <c r="A31" s="2"/>
      <c r="B31" s="21"/>
      <c r="C31" s="4"/>
      <c r="D31" s="4"/>
      <c r="E31" s="4"/>
      <c r="F31" s="4"/>
      <c r="I31" s="125" t="s">
        <v>27</v>
      </c>
      <c r="J31" s="125"/>
      <c r="K31" s="125"/>
      <c r="L31" s="125"/>
      <c r="M31" s="125"/>
      <c r="N31" s="125"/>
      <c r="O31" s="125"/>
      <c r="P31" s="125"/>
      <c r="Q31" s="125"/>
      <c r="R31" s="126">
        <f>データ!Y7</f>
        <v>102</v>
      </c>
      <c r="S31" s="126"/>
      <c r="T31" s="126"/>
      <c r="U31" s="126"/>
      <c r="V31" s="126"/>
      <c r="W31" s="126"/>
      <c r="X31" s="126"/>
      <c r="Y31" s="126"/>
      <c r="Z31" s="126"/>
      <c r="AA31" s="126"/>
      <c r="AB31" s="126"/>
      <c r="AC31" s="126"/>
      <c r="AD31" s="126"/>
      <c r="AE31" s="126"/>
      <c r="AF31" s="126">
        <f>データ!Z7</f>
        <v>97.8</v>
      </c>
      <c r="AG31" s="126"/>
      <c r="AH31" s="126"/>
      <c r="AI31" s="126"/>
      <c r="AJ31" s="126"/>
      <c r="AK31" s="126"/>
      <c r="AL31" s="126"/>
      <c r="AM31" s="126"/>
      <c r="AN31" s="126"/>
      <c r="AO31" s="126"/>
      <c r="AP31" s="126"/>
      <c r="AQ31" s="126"/>
      <c r="AR31" s="126"/>
      <c r="AS31" s="126"/>
      <c r="AT31" s="126">
        <f>データ!AA7</f>
        <v>98.1</v>
      </c>
      <c r="AU31" s="126"/>
      <c r="AV31" s="126"/>
      <c r="AW31" s="126"/>
      <c r="AX31" s="126"/>
      <c r="AY31" s="126"/>
      <c r="AZ31" s="126"/>
      <c r="BA31" s="126"/>
      <c r="BB31" s="126"/>
      <c r="BC31" s="126"/>
      <c r="BD31" s="126"/>
      <c r="BE31" s="126"/>
      <c r="BF31" s="126"/>
      <c r="BG31" s="126"/>
      <c r="BH31" s="126">
        <f>データ!AB7</f>
        <v>104.3</v>
      </c>
      <c r="BI31" s="126"/>
      <c r="BJ31" s="126"/>
      <c r="BK31" s="126"/>
      <c r="BL31" s="126"/>
      <c r="BM31" s="126"/>
      <c r="BN31" s="126"/>
      <c r="BO31" s="126"/>
      <c r="BP31" s="126"/>
      <c r="BQ31" s="126"/>
      <c r="BR31" s="126"/>
      <c r="BS31" s="126"/>
      <c r="BT31" s="126"/>
      <c r="BU31" s="126"/>
      <c r="BV31" s="126">
        <f>データ!AC7</f>
        <v>79.599999999999994</v>
      </c>
      <c r="BW31" s="126"/>
      <c r="BX31" s="126"/>
      <c r="BY31" s="126"/>
      <c r="BZ31" s="126"/>
      <c r="CA31" s="126"/>
      <c r="CB31" s="126"/>
      <c r="CC31" s="126"/>
      <c r="CD31" s="126"/>
      <c r="CE31" s="126"/>
      <c r="CF31" s="126"/>
      <c r="CG31" s="126"/>
      <c r="CH31" s="126"/>
      <c r="CI31" s="126"/>
      <c r="CJ31" s="4"/>
      <c r="CK31" s="4"/>
      <c r="CL31" s="4"/>
      <c r="CM31" s="4"/>
      <c r="CN31" s="4"/>
      <c r="CO31" s="4"/>
      <c r="CP31" s="4"/>
      <c r="CQ31" s="4"/>
      <c r="CR31" s="4"/>
      <c r="CS31" s="4"/>
      <c r="CT31" s="4"/>
      <c r="CU31" s="4"/>
      <c r="CV31" s="4"/>
      <c r="CW31" s="125" t="s">
        <v>27</v>
      </c>
      <c r="CX31" s="125"/>
      <c r="CY31" s="125"/>
      <c r="CZ31" s="125"/>
      <c r="DA31" s="125"/>
      <c r="DB31" s="125"/>
      <c r="DC31" s="125"/>
      <c r="DD31" s="125"/>
      <c r="DE31" s="125"/>
      <c r="DF31" s="126">
        <f>データ!AJ7</f>
        <v>0</v>
      </c>
      <c r="DG31" s="126"/>
      <c r="DH31" s="126"/>
      <c r="DI31" s="126"/>
      <c r="DJ31" s="126"/>
      <c r="DK31" s="126"/>
      <c r="DL31" s="126"/>
      <c r="DM31" s="126"/>
      <c r="DN31" s="126"/>
      <c r="DO31" s="126"/>
      <c r="DP31" s="126"/>
      <c r="DQ31" s="126"/>
      <c r="DR31" s="126"/>
      <c r="DS31" s="126"/>
      <c r="DT31" s="126">
        <f>データ!AK7</f>
        <v>0</v>
      </c>
      <c r="DU31" s="126"/>
      <c r="DV31" s="126"/>
      <c r="DW31" s="126"/>
      <c r="DX31" s="126"/>
      <c r="DY31" s="126"/>
      <c r="DZ31" s="126"/>
      <c r="EA31" s="126"/>
      <c r="EB31" s="126"/>
      <c r="EC31" s="126"/>
      <c r="ED31" s="126"/>
      <c r="EE31" s="126"/>
      <c r="EF31" s="126"/>
      <c r="EG31" s="126"/>
      <c r="EH31" s="126">
        <f>データ!AL7</f>
        <v>0</v>
      </c>
      <c r="EI31" s="126"/>
      <c r="EJ31" s="126"/>
      <c r="EK31" s="126"/>
      <c r="EL31" s="126"/>
      <c r="EM31" s="126"/>
      <c r="EN31" s="126"/>
      <c r="EO31" s="126"/>
      <c r="EP31" s="126"/>
      <c r="EQ31" s="126"/>
      <c r="ER31" s="126"/>
      <c r="ES31" s="126"/>
      <c r="ET31" s="126"/>
      <c r="EU31" s="126"/>
      <c r="EV31" s="126">
        <f>データ!AM7</f>
        <v>0</v>
      </c>
      <c r="EW31" s="126"/>
      <c r="EX31" s="126"/>
      <c r="EY31" s="126"/>
      <c r="EZ31" s="126"/>
      <c r="FA31" s="126"/>
      <c r="FB31" s="126"/>
      <c r="FC31" s="126"/>
      <c r="FD31" s="126"/>
      <c r="FE31" s="126"/>
      <c r="FF31" s="126"/>
      <c r="FG31" s="126"/>
      <c r="FH31" s="126"/>
      <c r="FI31" s="126"/>
      <c r="FJ31" s="126">
        <f>データ!AN7</f>
        <v>12.9</v>
      </c>
      <c r="FK31" s="126"/>
      <c r="FL31" s="126"/>
      <c r="FM31" s="126"/>
      <c r="FN31" s="126"/>
      <c r="FO31" s="126"/>
      <c r="FP31" s="126"/>
      <c r="FQ31" s="126"/>
      <c r="FR31" s="126"/>
      <c r="FS31" s="126"/>
      <c r="FT31" s="126"/>
      <c r="FU31" s="126"/>
      <c r="FV31" s="126"/>
      <c r="FW31" s="126"/>
      <c r="FX31" s="4"/>
      <c r="FY31" s="4"/>
      <c r="FZ31" s="4"/>
      <c r="GA31" s="4"/>
      <c r="GB31" s="4"/>
      <c r="GC31" s="4"/>
      <c r="GD31" s="4"/>
      <c r="GE31" s="4"/>
      <c r="GF31" s="4"/>
      <c r="GG31" s="4"/>
      <c r="GH31" s="4"/>
      <c r="GI31" s="4"/>
      <c r="GJ31" s="4"/>
      <c r="GK31" s="125" t="s">
        <v>27</v>
      </c>
      <c r="GL31" s="125"/>
      <c r="GM31" s="125"/>
      <c r="GN31" s="125"/>
      <c r="GO31" s="125"/>
      <c r="GP31" s="125"/>
      <c r="GQ31" s="125"/>
      <c r="GR31" s="125"/>
      <c r="GS31" s="125"/>
      <c r="GT31" s="127">
        <f>データ!AU7</f>
        <v>0</v>
      </c>
      <c r="GU31" s="127"/>
      <c r="GV31" s="127"/>
      <c r="GW31" s="127"/>
      <c r="GX31" s="127"/>
      <c r="GY31" s="127"/>
      <c r="GZ31" s="127"/>
      <c r="HA31" s="127"/>
      <c r="HB31" s="127"/>
      <c r="HC31" s="127"/>
      <c r="HD31" s="127"/>
      <c r="HE31" s="127"/>
      <c r="HF31" s="127"/>
      <c r="HG31" s="127"/>
      <c r="HH31" s="127">
        <f>データ!AV7</f>
        <v>0</v>
      </c>
      <c r="HI31" s="127"/>
      <c r="HJ31" s="127"/>
      <c r="HK31" s="127"/>
      <c r="HL31" s="127"/>
      <c r="HM31" s="127"/>
      <c r="HN31" s="127"/>
      <c r="HO31" s="127"/>
      <c r="HP31" s="127"/>
      <c r="HQ31" s="127"/>
      <c r="HR31" s="127"/>
      <c r="HS31" s="127"/>
      <c r="HT31" s="127"/>
      <c r="HU31" s="127"/>
      <c r="HV31" s="127">
        <f>データ!AW7</f>
        <v>0</v>
      </c>
      <c r="HW31" s="127"/>
      <c r="HX31" s="127"/>
      <c r="HY31" s="127"/>
      <c r="HZ31" s="127"/>
      <c r="IA31" s="127"/>
      <c r="IB31" s="127"/>
      <c r="IC31" s="127"/>
      <c r="ID31" s="127"/>
      <c r="IE31" s="127"/>
      <c r="IF31" s="127"/>
      <c r="IG31" s="127"/>
      <c r="IH31" s="127"/>
      <c r="II31" s="127"/>
      <c r="IJ31" s="127">
        <f>データ!AX7</f>
        <v>0</v>
      </c>
      <c r="IK31" s="127"/>
      <c r="IL31" s="127"/>
      <c r="IM31" s="127"/>
      <c r="IN31" s="127"/>
      <c r="IO31" s="127"/>
      <c r="IP31" s="127"/>
      <c r="IQ31" s="127"/>
      <c r="IR31" s="127"/>
      <c r="IS31" s="127"/>
      <c r="IT31" s="127"/>
      <c r="IU31" s="127"/>
      <c r="IV31" s="127"/>
      <c r="IW31" s="127"/>
      <c r="IX31" s="127">
        <f>データ!AY7</f>
        <v>0</v>
      </c>
      <c r="IY31" s="127"/>
      <c r="IZ31" s="127"/>
      <c r="JA31" s="127"/>
      <c r="JB31" s="127"/>
      <c r="JC31" s="127"/>
      <c r="JD31" s="127"/>
      <c r="JE31" s="127"/>
      <c r="JF31" s="127"/>
      <c r="JG31" s="127"/>
      <c r="JH31" s="127"/>
      <c r="JI31" s="127"/>
      <c r="JJ31" s="127"/>
      <c r="JK31" s="127"/>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5" t="s">
        <v>28</v>
      </c>
      <c r="NJ31" s="116"/>
      <c r="NK31" s="116"/>
      <c r="NL31" s="116"/>
      <c r="NM31" s="116"/>
      <c r="NN31" s="116"/>
      <c r="NO31" s="116"/>
      <c r="NP31" s="116"/>
      <c r="NQ31" s="116"/>
      <c r="NR31" s="116"/>
      <c r="NS31" s="116"/>
      <c r="NT31" s="116"/>
      <c r="NU31" s="116"/>
      <c r="NV31" s="116"/>
      <c r="NW31" s="117"/>
    </row>
    <row r="32" spans="1:387" ht="13.5" customHeight="1" x14ac:dyDescent="0.15">
      <c r="A32" s="2"/>
      <c r="B32" s="21"/>
      <c r="C32" s="4"/>
      <c r="D32" s="4"/>
      <c r="E32" s="4"/>
      <c r="F32" s="4"/>
      <c r="G32" s="4"/>
      <c r="H32" s="4"/>
      <c r="I32" s="125" t="s">
        <v>29</v>
      </c>
      <c r="J32" s="125"/>
      <c r="K32" s="125"/>
      <c r="L32" s="125"/>
      <c r="M32" s="125"/>
      <c r="N32" s="125"/>
      <c r="O32" s="125"/>
      <c r="P32" s="125"/>
      <c r="Q32" s="125"/>
      <c r="R32" s="126">
        <f>データ!AD7</f>
        <v>84</v>
      </c>
      <c r="S32" s="126"/>
      <c r="T32" s="126"/>
      <c r="U32" s="126"/>
      <c r="V32" s="126"/>
      <c r="W32" s="126"/>
      <c r="X32" s="126"/>
      <c r="Y32" s="126"/>
      <c r="Z32" s="126"/>
      <c r="AA32" s="126"/>
      <c r="AB32" s="126"/>
      <c r="AC32" s="126"/>
      <c r="AD32" s="126"/>
      <c r="AE32" s="126"/>
      <c r="AF32" s="126">
        <f>データ!AE7</f>
        <v>85</v>
      </c>
      <c r="AG32" s="126"/>
      <c r="AH32" s="126"/>
      <c r="AI32" s="126"/>
      <c r="AJ32" s="126"/>
      <c r="AK32" s="126"/>
      <c r="AL32" s="126"/>
      <c r="AM32" s="126"/>
      <c r="AN32" s="126"/>
      <c r="AO32" s="126"/>
      <c r="AP32" s="126"/>
      <c r="AQ32" s="126"/>
      <c r="AR32" s="126"/>
      <c r="AS32" s="126"/>
      <c r="AT32" s="126">
        <f>データ!AF7</f>
        <v>162.80000000000001</v>
      </c>
      <c r="AU32" s="126"/>
      <c r="AV32" s="126"/>
      <c r="AW32" s="126"/>
      <c r="AX32" s="126"/>
      <c r="AY32" s="126"/>
      <c r="AZ32" s="126"/>
      <c r="BA32" s="126"/>
      <c r="BB32" s="126"/>
      <c r="BC32" s="126"/>
      <c r="BD32" s="126"/>
      <c r="BE32" s="126"/>
      <c r="BF32" s="126"/>
      <c r="BG32" s="126"/>
      <c r="BH32" s="126">
        <f>データ!AG7</f>
        <v>125</v>
      </c>
      <c r="BI32" s="126"/>
      <c r="BJ32" s="126"/>
      <c r="BK32" s="126"/>
      <c r="BL32" s="126"/>
      <c r="BM32" s="126"/>
      <c r="BN32" s="126"/>
      <c r="BO32" s="126"/>
      <c r="BP32" s="126"/>
      <c r="BQ32" s="126"/>
      <c r="BR32" s="126"/>
      <c r="BS32" s="126"/>
      <c r="BT32" s="126"/>
      <c r="BU32" s="126"/>
      <c r="BV32" s="126">
        <f>データ!AH7</f>
        <v>73.599999999999994</v>
      </c>
      <c r="BW32" s="126"/>
      <c r="BX32" s="126"/>
      <c r="BY32" s="126"/>
      <c r="BZ32" s="126"/>
      <c r="CA32" s="126"/>
      <c r="CB32" s="126"/>
      <c r="CC32" s="126"/>
      <c r="CD32" s="126"/>
      <c r="CE32" s="126"/>
      <c r="CF32" s="126"/>
      <c r="CG32" s="126"/>
      <c r="CH32" s="126"/>
      <c r="CI32" s="126"/>
      <c r="CJ32" s="4"/>
      <c r="CK32" s="4"/>
      <c r="CL32" s="4"/>
      <c r="CM32" s="4"/>
      <c r="CN32" s="4"/>
      <c r="CO32" s="4"/>
      <c r="CP32" s="4"/>
      <c r="CQ32" s="4"/>
      <c r="CR32" s="4"/>
      <c r="CS32" s="4"/>
      <c r="CT32" s="4"/>
      <c r="CU32" s="4"/>
      <c r="CV32" s="4"/>
      <c r="CW32" s="125" t="s">
        <v>29</v>
      </c>
      <c r="CX32" s="125"/>
      <c r="CY32" s="125"/>
      <c r="CZ32" s="125"/>
      <c r="DA32" s="125"/>
      <c r="DB32" s="125"/>
      <c r="DC32" s="125"/>
      <c r="DD32" s="125"/>
      <c r="DE32" s="125"/>
      <c r="DF32" s="126">
        <f>データ!AO7</f>
        <v>19.399999999999999</v>
      </c>
      <c r="DG32" s="126"/>
      <c r="DH32" s="126"/>
      <c r="DI32" s="126"/>
      <c r="DJ32" s="126"/>
      <c r="DK32" s="126"/>
      <c r="DL32" s="126"/>
      <c r="DM32" s="126"/>
      <c r="DN32" s="126"/>
      <c r="DO32" s="126"/>
      <c r="DP32" s="126"/>
      <c r="DQ32" s="126"/>
      <c r="DR32" s="126"/>
      <c r="DS32" s="126"/>
      <c r="DT32" s="126">
        <f>データ!AP7</f>
        <v>18.2</v>
      </c>
      <c r="DU32" s="126"/>
      <c r="DV32" s="126"/>
      <c r="DW32" s="126"/>
      <c r="DX32" s="126"/>
      <c r="DY32" s="126"/>
      <c r="DZ32" s="126"/>
      <c r="EA32" s="126"/>
      <c r="EB32" s="126"/>
      <c r="EC32" s="126"/>
      <c r="ED32" s="126"/>
      <c r="EE32" s="126"/>
      <c r="EF32" s="126"/>
      <c r="EG32" s="126"/>
      <c r="EH32" s="126">
        <f>データ!AQ7</f>
        <v>7.5</v>
      </c>
      <c r="EI32" s="126"/>
      <c r="EJ32" s="126"/>
      <c r="EK32" s="126"/>
      <c r="EL32" s="126"/>
      <c r="EM32" s="126"/>
      <c r="EN32" s="126"/>
      <c r="EO32" s="126"/>
      <c r="EP32" s="126"/>
      <c r="EQ32" s="126"/>
      <c r="ER32" s="126"/>
      <c r="ES32" s="126"/>
      <c r="ET32" s="126"/>
      <c r="EU32" s="126"/>
      <c r="EV32" s="126">
        <f>データ!AR7</f>
        <v>29</v>
      </c>
      <c r="EW32" s="126"/>
      <c r="EX32" s="126"/>
      <c r="EY32" s="126"/>
      <c r="EZ32" s="126"/>
      <c r="FA32" s="126"/>
      <c r="FB32" s="126"/>
      <c r="FC32" s="126"/>
      <c r="FD32" s="126"/>
      <c r="FE32" s="126"/>
      <c r="FF32" s="126"/>
      <c r="FG32" s="126"/>
      <c r="FH32" s="126"/>
      <c r="FI32" s="126"/>
      <c r="FJ32" s="126">
        <f>データ!AS7</f>
        <v>20.399999999999999</v>
      </c>
      <c r="FK32" s="126"/>
      <c r="FL32" s="126"/>
      <c r="FM32" s="126"/>
      <c r="FN32" s="126"/>
      <c r="FO32" s="126"/>
      <c r="FP32" s="126"/>
      <c r="FQ32" s="126"/>
      <c r="FR32" s="126"/>
      <c r="FS32" s="126"/>
      <c r="FT32" s="126"/>
      <c r="FU32" s="126"/>
      <c r="FV32" s="126"/>
      <c r="FW32" s="126"/>
      <c r="FX32" s="4"/>
      <c r="FY32" s="4"/>
      <c r="FZ32" s="4"/>
      <c r="GA32" s="4"/>
      <c r="GB32" s="4"/>
      <c r="GC32" s="4"/>
      <c r="GD32" s="4"/>
      <c r="GE32" s="4"/>
      <c r="GF32" s="4"/>
      <c r="GG32" s="4"/>
      <c r="GH32" s="4"/>
      <c r="GI32" s="4"/>
      <c r="GJ32" s="4"/>
      <c r="GK32" s="125" t="s">
        <v>29</v>
      </c>
      <c r="GL32" s="125"/>
      <c r="GM32" s="125"/>
      <c r="GN32" s="125"/>
      <c r="GO32" s="125"/>
      <c r="GP32" s="125"/>
      <c r="GQ32" s="125"/>
      <c r="GR32" s="125"/>
      <c r="GS32" s="125"/>
      <c r="GT32" s="127">
        <f>データ!AZ7</f>
        <v>1143</v>
      </c>
      <c r="GU32" s="127"/>
      <c r="GV32" s="127"/>
      <c r="GW32" s="127"/>
      <c r="GX32" s="127"/>
      <c r="GY32" s="127"/>
      <c r="GZ32" s="127"/>
      <c r="HA32" s="127"/>
      <c r="HB32" s="127"/>
      <c r="HC32" s="127"/>
      <c r="HD32" s="127"/>
      <c r="HE32" s="127"/>
      <c r="HF32" s="127"/>
      <c r="HG32" s="127"/>
      <c r="HH32" s="127">
        <f>データ!BA7</f>
        <v>1961</v>
      </c>
      <c r="HI32" s="127"/>
      <c r="HJ32" s="127"/>
      <c r="HK32" s="127"/>
      <c r="HL32" s="127"/>
      <c r="HM32" s="127"/>
      <c r="HN32" s="127"/>
      <c r="HO32" s="127"/>
      <c r="HP32" s="127"/>
      <c r="HQ32" s="127"/>
      <c r="HR32" s="127"/>
      <c r="HS32" s="127"/>
      <c r="HT32" s="127"/>
      <c r="HU32" s="127"/>
      <c r="HV32" s="127">
        <f>データ!BB7</f>
        <v>387</v>
      </c>
      <c r="HW32" s="127"/>
      <c r="HX32" s="127"/>
      <c r="HY32" s="127"/>
      <c r="HZ32" s="127"/>
      <c r="IA32" s="127"/>
      <c r="IB32" s="127"/>
      <c r="IC32" s="127"/>
      <c r="ID32" s="127"/>
      <c r="IE32" s="127"/>
      <c r="IF32" s="127"/>
      <c r="IG32" s="127"/>
      <c r="IH32" s="127"/>
      <c r="II32" s="127"/>
      <c r="IJ32" s="127">
        <f>データ!BC7</f>
        <v>581</v>
      </c>
      <c r="IK32" s="127"/>
      <c r="IL32" s="127"/>
      <c r="IM32" s="127"/>
      <c r="IN32" s="127"/>
      <c r="IO32" s="127"/>
      <c r="IP32" s="127"/>
      <c r="IQ32" s="127"/>
      <c r="IR32" s="127"/>
      <c r="IS32" s="127"/>
      <c r="IT32" s="127"/>
      <c r="IU32" s="127"/>
      <c r="IV32" s="127"/>
      <c r="IW32" s="127"/>
      <c r="IX32" s="127">
        <f>データ!BD7</f>
        <v>4723940</v>
      </c>
      <c r="IY32" s="127"/>
      <c r="IZ32" s="127"/>
      <c r="JA32" s="127"/>
      <c r="JB32" s="127"/>
      <c r="JC32" s="127"/>
      <c r="JD32" s="127"/>
      <c r="JE32" s="127"/>
      <c r="JF32" s="127"/>
      <c r="JG32" s="127"/>
      <c r="JH32" s="127"/>
      <c r="JI32" s="127"/>
      <c r="JJ32" s="127"/>
      <c r="JK32" s="127"/>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8" t="s">
        <v>138</v>
      </c>
      <c r="NJ32" s="119"/>
      <c r="NK32" s="119"/>
      <c r="NL32" s="119"/>
      <c r="NM32" s="119"/>
      <c r="NN32" s="119"/>
      <c r="NO32" s="119"/>
      <c r="NP32" s="119"/>
      <c r="NQ32" s="119"/>
      <c r="NR32" s="119"/>
      <c r="NS32" s="119"/>
      <c r="NT32" s="119"/>
      <c r="NU32" s="119"/>
      <c r="NV32" s="119"/>
      <c r="NW32" s="120"/>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8"/>
      <c r="NJ33" s="119"/>
      <c r="NK33" s="119"/>
      <c r="NL33" s="119"/>
      <c r="NM33" s="119"/>
      <c r="NN33" s="119"/>
      <c r="NO33" s="119"/>
      <c r="NP33" s="119"/>
      <c r="NQ33" s="119"/>
      <c r="NR33" s="119"/>
      <c r="NS33" s="119"/>
      <c r="NT33" s="119"/>
      <c r="NU33" s="119"/>
      <c r="NV33" s="119"/>
      <c r="NW33" s="120"/>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18"/>
      <c r="NJ34" s="119"/>
      <c r="NK34" s="119"/>
      <c r="NL34" s="119"/>
      <c r="NM34" s="119"/>
      <c r="NN34" s="119"/>
      <c r="NO34" s="119"/>
      <c r="NP34" s="119"/>
      <c r="NQ34" s="119"/>
      <c r="NR34" s="119"/>
      <c r="NS34" s="119"/>
      <c r="NT34" s="119"/>
      <c r="NU34" s="119"/>
      <c r="NV34" s="119"/>
      <c r="NW34" s="120"/>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18"/>
      <c r="NJ35" s="119"/>
      <c r="NK35" s="119"/>
      <c r="NL35" s="119"/>
      <c r="NM35" s="119"/>
      <c r="NN35" s="119"/>
      <c r="NO35" s="119"/>
      <c r="NP35" s="119"/>
      <c r="NQ35" s="119"/>
      <c r="NR35" s="119"/>
      <c r="NS35" s="119"/>
      <c r="NT35" s="119"/>
      <c r="NU35" s="119"/>
      <c r="NV35" s="119"/>
      <c r="NW35" s="120"/>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8"/>
      <c r="NJ36" s="119"/>
      <c r="NK36" s="119"/>
      <c r="NL36" s="119"/>
      <c r="NM36" s="119"/>
      <c r="NN36" s="119"/>
      <c r="NO36" s="119"/>
      <c r="NP36" s="119"/>
      <c r="NQ36" s="119"/>
      <c r="NR36" s="119"/>
      <c r="NS36" s="119"/>
      <c r="NT36" s="119"/>
      <c r="NU36" s="119"/>
      <c r="NV36" s="119"/>
      <c r="NW36" s="120"/>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8"/>
      <c r="NJ37" s="119"/>
      <c r="NK37" s="119"/>
      <c r="NL37" s="119"/>
      <c r="NM37" s="119"/>
      <c r="NN37" s="119"/>
      <c r="NO37" s="119"/>
      <c r="NP37" s="119"/>
      <c r="NQ37" s="119"/>
      <c r="NR37" s="119"/>
      <c r="NS37" s="119"/>
      <c r="NT37" s="119"/>
      <c r="NU37" s="119"/>
      <c r="NV37" s="119"/>
      <c r="NW37" s="120"/>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8"/>
      <c r="NJ38" s="119"/>
      <c r="NK38" s="119"/>
      <c r="NL38" s="119"/>
      <c r="NM38" s="119"/>
      <c r="NN38" s="119"/>
      <c r="NO38" s="119"/>
      <c r="NP38" s="119"/>
      <c r="NQ38" s="119"/>
      <c r="NR38" s="119"/>
      <c r="NS38" s="119"/>
      <c r="NT38" s="119"/>
      <c r="NU38" s="119"/>
      <c r="NV38" s="119"/>
      <c r="NW38" s="120"/>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8"/>
      <c r="NJ39" s="119"/>
      <c r="NK39" s="119"/>
      <c r="NL39" s="119"/>
      <c r="NM39" s="119"/>
      <c r="NN39" s="119"/>
      <c r="NO39" s="119"/>
      <c r="NP39" s="119"/>
      <c r="NQ39" s="119"/>
      <c r="NR39" s="119"/>
      <c r="NS39" s="119"/>
      <c r="NT39" s="119"/>
      <c r="NU39" s="119"/>
      <c r="NV39" s="119"/>
      <c r="NW39" s="120"/>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8"/>
      <c r="NJ40" s="119"/>
      <c r="NK40" s="119"/>
      <c r="NL40" s="119"/>
      <c r="NM40" s="119"/>
      <c r="NN40" s="119"/>
      <c r="NO40" s="119"/>
      <c r="NP40" s="119"/>
      <c r="NQ40" s="119"/>
      <c r="NR40" s="119"/>
      <c r="NS40" s="119"/>
      <c r="NT40" s="119"/>
      <c r="NU40" s="119"/>
      <c r="NV40" s="119"/>
      <c r="NW40" s="120"/>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8"/>
      <c r="NJ41" s="119"/>
      <c r="NK41" s="119"/>
      <c r="NL41" s="119"/>
      <c r="NM41" s="119"/>
      <c r="NN41" s="119"/>
      <c r="NO41" s="119"/>
      <c r="NP41" s="119"/>
      <c r="NQ41" s="119"/>
      <c r="NR41" s="119"/>
      <c r="NS41" s="119"/>
      <c r="NT41" s="119"/>
      <c r="NU41" s="119"/>
      <c r="NV41" s="119"/>
      <c r="NW41" s="120"/>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8"/>
      <c r="NJ42" s="119"/>
      <c r="NK42" s="119"/>
      <c r="NL42" s="119"/>
      <c r="NM42" s="119"/>
      <c r="NN42" s="119"/>
      <c r="NO42" s="119"/>
      <c r="NP42" s="119"/>
      <c r="NQ42" s="119"/>
      <c r="NR42" s="119"/>
      <c r="NS42" s="119"/>
      <c r="NT42" s="119"/>
      <c r="NU42" s="119"/>
      <c r="NV42" s="119"/>
      <c r="NW42" s="120"/>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8"/>
      <c r="NJ43" s="119"/>
      <c r="NK43" s="119"/>
      <c r="NL43" s="119"/>
      <c r="NM43" s="119"/>
      <c r="NN43" s="119"/>
      <c r="NO43" s="119"/>
      <c r="NP43" s="119"/>
      <c r="NQ43" s="119"/>
      <c r="NR43" s="119"/>
      <c r="NS43" s="119"/>
      <c r="NT43" s="119"/>
      <c r="NU43" s="119"/>
      <c r="NV43" s="119"/>
      <c r="NW43" s="120"/>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8"/>
      <c r="NJ44" s="119"/>
      <c r="NK44" s="119"/>
      <c r="NL44" s="119"/>
      <c r="NM44" s="119"/>
      <c r="NN44" s="119"/>
      <c r="NO44" s="119"/>
      <c r="NP44" s="119"/>
      <c r="NQ44" s="119"/>
      <c r="NR44" s="119"/>
      <c r="NS44" s="119"/>
      <c r="NT44" s="119"/>
      <c r="NU44" s="119"/>
      <c r="NV44" s="119"/>
      <c r="NW44" s="120"/>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8"/>
      <c r="NJ45" s="119"/>
      <c r="NK45" s="119"/>
      <c r="NL45" s="119"/>
      <c r="NM45" s="119"/>
      <c r="NN45" s="119"/>
      <c r="NO45" s="119"/>
      <c r="NP45" s="119"/>
      <c r="NQ45" s="119"/>
      <c r="NR45" s="119"/>
      <c r="NS45" s="119"/>
      <c r="NT45" s="119"/>
      <c r="NU45" s="119"/>
      <c r="NV45" s="119"/>
      <c r="NW45" s="120"/>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8"/>
      <c r="NJ46" s="119"/>
      <c r="NK46" s="119"/>
      <c r="NL46" s="119"/>
      <c r="NM46" s="119"/>
      <c r="NN46" s="119"/>
      <c r="NO46" s="119"/>
      <c r="NP46" s="119"/>
      <c r="NQ46" s="119"/>
      <c r="NR46" s="119"/>
      <c r="NS46" s="119"/>
      <c r="NT46" s="119"/>
      <c r="NU46" s="119"/>
      <c r="NV46" s="119"/>
      <c r="NW46" s="120"/>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21"/>
      <c r="NJ47" s="122"/>
      <c r="NK47" s="122"/>
      <c r="NL47" s="122"/>
      <c r="NM47" s="122"/>
      <c r="NN47" s="122"/>
      <c r="NO47" s="122"/>
      <c r="NP47" s="122"/>
      <c r="NQ47" s="122"/>
      <c r="NR47" s="122"/>
      <c r="NS47" s="122"/>
      <c r="NT47" s="122"/>
      <c r="NU47" s="122"/>
      <c r="NV47" s="122"/>
      <c r="NW47" s="123"/>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5" t="s">
        <v>30</v>
      </c>
      <c r="NJ48" s="116"/>
      <c r="NK48" s="116"/>
      <c r="NL48" s="116"/>
      <c r="NM48" s="116"/>
      <c r="NN48" s="116"/>
      <c r="NO48" s="116"/>
      <c r="NP48" s="116"/>
      <c r="NQ48" s="116"/>
      <c r="NR48" s="116"/>
      <c r="NS48" s="116"/>
      <c r="NT48" s="116"/>
      <c r="NU48" s="116"/>
      <c r="NV48" s="116"/>
      <c r="NW48" s="117"/>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8" t="s">
        <v>141</v>
      </c>
      <c r="NJ49" s="119"/>
      <c r="NK49" s="119"/>
      <c r="NL49" s="119"/>
      <c r="NM49" s="119"/>
      <c r="NN49" s="119"/>
      <c r="NO49" s="119"/>
      <c r="NP49" s="119"/>
      <c r="NQ49" s="119"/>
      <c r="NR49" s="119"/>
      <c r="NS49" s="119"/>
      <c r="NT49" s="119"/>
      <c r="NU49" s="119"/>
      <c r="NV49" s="119"/>
      <c r="NW49" s="120"/>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8"/>
      <c r="NJ50" s="119"/>
      <c r="NK50" s="119"/>
      <c r="NL50" s="119"/>
      <c r="NM50" s="119"/>
      <c r="NN50" s="119"/>
      <c r="NO50" s="119"/>
      <c r="NP50" s="119"/>
      <c r="NQ50" s="119"/>
      <c r="NR50" s="119"/>
      <c r="NS50" s="119"/>
      <c r="NT50" s="119"/>
      <c r="NU50" s="119"/>
      <c r="NV50" s="119"/>
      <c r="NW50" s="120"/>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8"/>
      <c r="NJ51" s="119"/>
      <c r="NK51" s="119"/>
      <c r="NL51" s="119"/>
      <c r="NM51" s="119"/>
      <c r="NN51" s="119"/>
      <c r="NO51" s="119"/>
      <c r="NP51" s="119"/>
      <c r="NQ51" s="119"/>
      <c r="NR51" s="119"/>
      <c r="NS51" s="119"/>
      <c r="NT51" s="119"/>
      <c r="NU51" s="119"/>
      <c r="NV51" s="119"/>
      <c r="NW51" s="120"/>
    </row>
    <row r="52" spans="1:387" ht="13.5" customHeight="1" x14ac:dyDescent="0.15">
      <c r="A52" s="2"/>
      <c r="B52" s="21"/>
      <c r="C52" s="4"/>
      <c r="D52" s="4"/>
      <c r="E52" s="4"/>
      <c r="F52" s="4"/>
      <c r="I52" s="4"/>
      <c r="J52" s="4"/>
      <c r="K52" s="4"/>
      <c r="L52" s="4"/>
      <c r="M52" s="4"/>
      <c r="N52" s="4"/>
      <c r="O52" s="4"/>
      <c r="P52" s="4"/>
      <c r="Q52" s="4"/>
      <c r="R52" s="124" t="str">
        <f>データ!$B$11</f>
        <v>H28</v>
      </c>
      <c r="S52" s="124"/>
      <c r="T52" s="124"/>
      <c r="U52" s="124"/>
      <c r="V52" s="124"/>
      <c r="W52" s="124"/>
      <c r="X52" s="124"/>
      <c r="Y52" s="124"/>
      <c r="Z52" s="124"/>
      <c r="AA52" s="124"/>
      <c r="AB52" s="124"/>
      <c r="AC52" s="124"/>
      <c r="AD52" s="124"/>
      <c r="AE52" s="124"/>
      <c r="AF52" s="124" t="str">
        <f>データ!$C$11</f>
        <v>H29</v>
      </c>
      <c r="AG52" s="124"/>
      <c r="AH52" s="124"/>
      <c r="AI52" s="124"/>
      <c r="AJ52" s="124"/>
      <c r="AK52" s="124"/>
      <c r="AL52" s="124"/>
      <c r="AM52" s="124"/>
      <c r="AN52" s="124"/>
      <c r="AO52" s="124"/>
      <c r="AP52" s="124"/>
      <c r="AQ52" s="124"/>
      <c r="AR52" s="124"/>
      <c r="AS52" s="124"/>
      <c r="AT52" s="124" t="str">
        <f>データ!$D$11</f>
        <v>H30</v>
      </c>
      <c r="AU52" s="124"/>
      <c r="AV52" s="124"/>
      <c r="AW52" s="124"/>
      <c r="AX52" s="124"/>
      <c r="AY52" s="124"/>
      <c r="AZ52" s="124"/>
      <c r="BA52" s="124"/>
      <c r="BB52" s="124"/>
      <c r="BC52" s="124"/>
      <c r="BD52" s="124"/>
      <c r="BE52" s="124"/>
      <c r="BF52" s="124"/>
      <c r="BG52" s="124"/>
      <c r="BH52" s="124" t="str">
        <f>データ!$E$11</f>
        <v>R01</v>
      </c>
      <c r="BI52" s="124"/>
      <c r="BJ52" s="124"/>
      <c r="BK52" s="124"/>
      <c r="BL52" s="124"/>
      <c r="BM52" s="124"/>
      <c r="BN52" s="124"/>
      <c r="BO52" s="124"/>
      <c r="BP52" s="124"/>
      <c r="BQ52" s="124"/>
      <c r="BR52" s="124"/>
      <c r="BS52" s="124"/>
      <c r="BT52" s="124"/>
      <c r="BU52" s="124"/>
      <c r="BV52" s="124" t="str">
        <f>データ!$F$11</f>
        <v>R02</v>
      </c>
      <c r="BW52" s="124"/>
      <c r="BX52" s="124"/>
      <c r="BY52" s="124"/>
      <c r="BZ52" s="124"/>
      <c r="CA52" s="124"/>
      <c r="CB52" s="124"/>
      <c r="CC52" s="124"/>
      <c r="CD52" s="124"/>
      <c r="CE52" s="124"/>
      <c r="CF52" s="124"/>
      <c r="CG52" s="124"/>
      <c r="CH52" s="124"/>
      <c r="CI52" s="124"/>
      <c r="CJ52" s="4"/>
      <c r="CK52" s="4"/>
      <c r="CL52" s="4"/>
      <c r="CM52" s="4"/>
      <c r="CN52" s="4"/>
      <c r="CO52" s="4"/>
      <c r="CP52" s="4"/>
      <c r="CQ52" s="4"/>
      <c r="CR52" s="4"/>
      <c r="CS52" s="4"/>
      <c r="CT52" s="4"/>
      <c r="CU52" s="4"/>
      <c r="CV52" s="4"/>
      <c r="CW52" s="4"/>
      <c r="CX52" s="4"/>
      <c r="CY52" s="4"/>
      <c r="CZ52" s="4"/>
      <c r="DA52" s="4"/>
      <c r="DB52" s="4"/>
      <c r="DC52" s="4"/>
      <c r="DD52" s="4"/>
      <c r="DE52" s="4"/>
      <c r="DF52" s="124" t="str">
        <f>データ!$B$11</f>
        <v>H28</v>
      </c>
      <c r="DG52" s="124"/>
      <c r="DH52" s="124"/>
      <c r="DI52" s="124"/>
      <c r="DJ52" s="124"/>
      <c r="DK52" s="124"/>
      <c r="DL52" s="124"/>
      <c r="DM52" s="124"/>
      <c r="DN52" s="124"/>
      <c r="DO52" s="124"/>
      <c r="DP52" s="124"/>
      <c r="DQ52" s="124"/>
      <c r="DR52" s="124"/>
      <c r="DS52" s="124"/>
      <c r="DT52" s="124" t="str">
        <f>データ!$C$11</f>
        <v>H29</v>
      </c>
      <c r="DU52" s="124"/>
      <c r="DV52" s="124"/>
      <c r="DW52" s="124"/>
      <c r="DX52" s="124"/>
      <c r="DY52" s="124"/>
      <c r="DZ52" s="124"/>
      <c r="EA52" s="124"/>
      <c r="EB52" s="124"/>
      <c r="EC52" s="124"/>
      <c r="ED52" s="124"/>
      <c r="EE52" s="124"/>
      <c r="EF52" s="124"/>
      <c r="EG52" s="124"/>
      <c r="EH52" s="124" t="str">
        <f>データ!$D$11</f>
        <v>H30</v>
      </c>
      <c r="EI52" s="124"/>
      <c r="EJ52" s="124"/>
      <c r="EK52" s="124"/>
      <c r="EL52" s="124"/>
      <c r="EM52" s="124"/>
      <c r="EN52" s="124"/>
      <c r="EO52" s="124"/>
      <c r="EP52" s="124"/>
      <c r="EQ52" s="124"/>
      <c r="ER52" s="124"/>
      <c r="ES52" s="124"/>
      <c r="ET52" s="124"/>
      <c r="EU52" s="124"/>
      <c r="EV52" s="124" t="str">
        <f>データ!$E$11</f>
        <v>R01</v>
      </c>
      <c r="EW52" s="124"/>
      <c r="EX52" s="124"/>
      <c r="EY52" s="124"/>
      <c r="EZ52" s="124"/>
      <c r="FA52" s="124"/>
      <c r="FB52" s="124"/>
      <c r="FC52" s="124"/>
      <c r="FD52" s="124"/>
      <c r="FE52" s="124"/>
      <c r="FF52" s="124"/>
      <c r="FG52" s="124"/>
      <c r="FH52" s="124"/>
      <c r="FI52" s="124"/>
      <c r="FJ52" s="124" t="str">
        <f>データ!$F$11</f>
        <v>R02</v>
      </c>
      <c r="FK52" s="124"/>
      <c r="FL52" s="124"/>
      <c r="FM52" s="124"/>
      <c r="FN52" s="124"/>
      <c r="FO52" s="124"/>
      <c r="FP52" s="124"/>
      <c r="FQ52" s="124"/>
      <c r="FR52" s="124"/>
      <c r="FS52" s="124"/>
      <c r="FT52" s="124"/>
      <c r="FU52" s="124"/>
      <c r="FV52" s="124"/>
      <c r="FW52" s="124"/>
      <c r="FX52" s="4"/>
      <c r="FY52" s="4"/>
      <c r="FZ52" s="4"/>
      <c r="GA52" s="4"/>
      <c r="GB52" s="4"/>
      <c r="GC52" s="4"/>
      <c r="GD52" s="4"/>
      <c r="GE52" s="4"/>
      <c r="GF52" s="4"/>
      <c r="GG52" s="4"/>
      <c r="GH52" s="4"/>
      <c r="GI52" s="4"/>
      <c r="GJ52" s="4"/>
      <c r="GK52" s="4"/>
      <c r="GL52" s="4"/>
      <c r="GM52" s="4"/>
      <c r="GN52" s="4"/>
      <c r="GO52" s="4"/>
      <c r="GP52" s="4"/>
      <c r="GQ52" s="4"/>
      <c r="GR52" s="4"/>
      <c r="GS52" s="4"/>
      <c r="GT52" s="124" t="str">
        <f>データ!$B$11</f>
        <v>H28</v>
      </c>
      <c r="GU52" s="124"/>
      <c r="GV52" s="124"/>
      <c r="GW52" s="124"/>
      <c r="GX52" s="124"/>
      <c r="GY52" s="124"/>
      <c r="GZ52" s="124"/>
      <c r="HA52" s="124"/>
      <c r="HB52" s="124"/>
      <c r="HC52" s="124"/>
      <c r="HD52" s="124"/>
      <c r="HE52" s="124"/>
      <c r="HF52" s="124"/>
      <c r="HG52" s="124"/>
      <c r="HH52" s="124" t="str">
        <f>データ!$C$11</f>
        <v>H29</v>
      </c>
      <c r="HI52" s="124"/>
      <c r="HJ52" s="124"/>
      <c r="HK52" s="124"/>
      <c r="HL52" s="124"/>
      <c r="HM52" s="124"/>
      <c r="HN52" s="124"/>
      <c r="HO52" s="124"/>
      <c r="HP52" s="124"/>
      <c r="HQ52" s="124"/>
      <c r="HR52" s="124"/>
      <c r="HS52" s="124"/>
      <c r="HT52" s="124"/>
      <c r="HU52" s="124"/>
      <c r="HV52" s="124" t="str">
        <f>データ!$D$11</f>
        <v>H30</v>
      </c>
      <c r="HW52" s="124"/>
      <c r="HX52" s="124"/>
      <c r="HY52" s="124"/>
      <c r="HZ52" s="124"/>
      <c r="IA52" s="124"/>
      <c r="IB52" s="124"/>
      <c r="IC52" s="124"/>
      <c r="ID52" s="124"/>
      <c r="IE52" s="124"/>
      <c r="IF52" s="124"/>
      <c r="IG52" s="124"/>
      <c r="IH52" s="124"/>
      <c r="II52" s="124"/>
      <c r="IJ52" s="124" t="str">
        <f>データ!$E$11</f>
        <v>R01</v>
      </c>
      <c r="IK52" s="124"/>
      <c r="IL52" s="124"/>
      <c r="IM52" s="124"/>
      <c r="IN52" s="124"/>
      <c r="IO52" s="124"/>
      <c r="IP52" s="124"/>
      <c r="IQ52" s="124"/>
      <c r="IR52" s="124"/>
      <c r="IS52" s="124"/>
      <c r="IT52" s="124"/>
      <c r="IU52" s="124"/>
      <c r="IV52" s="124"/>
      <c r="IW52" s="124"/>
      <c r="IX52" s="124" t="str">
        <f>データ!$F$11</f>
        <v>R02</v>
      </c>
      <c r="IY52" s="124"/>
      <c r="IZ52" s="124"/>
      <c r="JA52" s="124"/>
      <c r="JB52" s="124"/>
      <c r="JC52" s="124"/>
      <c r="JD52" s="124"/>
      <c r="JE52" s="124"/>
      <c r="JF52" s="124"/>
      <c r="JG52" s="124"/>
      <c r="JH52" s="124"/>
      <c r="JI52" s="124"/>
      <c r="JJ52" s="124"/>
      <c r="JK52" s="124"/>
      <c r="JL52" s="4"/>
      <c r="JM52" s="4"/>
      <c r="JN52" s="4"/>
      <c r="JO52" s="4"/>
      <c r="JP52" s="4"/>
      <c r="JQ52" s="4"/>
      <c r="JR52" s="4"/>
      <c r="JS52" s="4"/>
      <c r="JT52" s="4"/>
      <c r="JU52" s="4"/>
      <c r="JV52" s="4"/>
      <c r="JW52" s="4"/>
      <c r="JX52" s="4"/>
      <c r="JY52" s="4"/>
      <c r="JZ52" s="4"/>
      <c r="KA52" s="4"/>
      <c r="KB52" s="4"/>
      <c r="KC52" s="4"/>
      <c r="KD52" s="4"/>
      <c r="KE52" s="4"/>
      <c r="KF52" s="4"/>
      <c r="KG52" s="4"/>
      <c r="KH52" s="124" t="str">
        <f>データ!$B$11</f>
        <v>H28</v>
      </c>
      <c r="KI52" s="124"/>
      <c r="KJ52" s="124"/>
      <c r="KK52" s="124"/>
      <c r="KL52" s="124"/>
      <c r="KM52" s="124"/>
      <c r="KN52" s="124"/>
      <c r="KO52" s="124"/>
      <c r="KP52" s="124"/>
      <c r="KQ52" s="124"/>
      <c r="KR52" s="124"/>
      <c r="KS52" s="124"/>
      <c r="KT52" s="124"/>
      <c r="KU52" s="124"/>
      <c r="KV52" s="124" t="str">
        <f>データ!$C$11</f>
        <v>H29</v>
      </c>
      <c r="KW52" s="124"/>
      <c r="KX52" s="124"/>
      <c r="KY52" s="124"/>
      <c r="KZ52" s="124"/>
      <c r="LA52" s="124"/>
      <c r="LB52" s="124"/>
      <c r="LC52" s="124"/>
      <c r="LD52" s="124"/>
      <c r="LE52" s="124"/>
      <c r="LF52" s="124"/>
      <c r="LG52" s="124"/>
      <c r="LH52" s="124"/>
      <c r="LI52" s="124"/>
      <c r="LJ52" s="124" t="str">
        <f>データ!$D$11</f>
        <v>H30</v>
      </c>
      <c r="LK52" s="124"/>
      <c r="LL52" s="124"/>
      <c r="LM52" s="124"/>
      <c r="LN52" s="124"/>
      <c r="LO52" s="124"/>
      <c r="LP52" s="124"/>
      <c r="LQ52" s="124"/>
      <c r="LR52" s="124"/>
      <c r="LS52" s="124"/>
      <c r="LT52" s="124"/>
      <c r="LU52" s="124"/>
      <c r="LV52" s="124"/>
      <c r="LW52" s="124"/>
      <c r="LX52" s="124" t="str">
        <f>データ!$E$11</f>
        <v>R01</v>
      </c>
      <c r="LY52" s="124"/>
      <c r="LZ52" s="124"/>
      <c r="MA52" s="124"/>
      <c r="MB52" s="124"/>
      <c r="MC52" s="124"/>
      <c r="MD52" s="124"/>
      <c r="ME52" s="124"/>
      <c r="MF52" s="124"/>
      <c r="MG52" s="124"/>
      <c r="MH52" s="124"/>
      <c r="MI52" s="124"/>
      <c r="MJ52" s="124"/>
      <c r="MK52" s="124"/>
      <c r="ML52" s="124" t="str">
        <f>データ!$F$11</f>
        <v>R02</v>
      </c>
      <c r="MM52" s="124"/>
      <c r="MN52" s="124"/>
      <c r="MO52" s="124"/>
      <c r="MP52" s="124"/>
      <c r="MQ52" s="124"/>
      <c r="MR52" s="124"/>
      <c r="MS52" s="124"/>
      <c r="MT52" s="124"/>
      <c r="MU52" s="124"/>
      <c r="MV52" s="124"/>
      <c r="MW52" s="124"/>
      <c r="MX52" s="124"/>
      <c r="MY52" s="124"/>
      <c r="MZ52" s="4"/>
      <c r="NA52" s="4"/>
      <c r="NB52" s="4"/>
      <c r="NC52" s="4"/>
      <c r="ND52" s="4"/>
      <c r="NE52" s="4"/>
      <c r="NF52" s="4"/>
      <c r="NG52" s="22"/>
      <c r="NH52" s="2"/>
      <c r="NI52" s="118"/>
      <c r="NJ52" s="119"/>
      <c r="NK52" s="119"/>
      <c r="NL52" s="119"/>
      <c r="NM52" s="119"/>
      <c r="NN52" s="119"/>
      <c r="NO52" s="119"/>
      <c r="NP52" s="119"/>
      <c r="NQ52" s="119"/>
      <c r="NR52" s="119"/>
      <c r="NS52" s="119"/>
      <c r="NT52" s="119"/>
      <c r="NU52" s="119"/>
      <c r="NV52" s="119"/>
      <c r="NW52" s="120"/>
    </row>
    <row r="53" spans="1:387" ht="13.5" customHeight="1" x14ac:dyDescent="0.15">
      <c r="A53" s="2"/>
      <c r="B53" s="21"/>
      <c r="C53" s="4"/>
      <c r="D53" s="4"/>
      <c r="E53" s="4"/>
      <c r="F53" s="4"/>
      <c r="I53" s="125" t="s">
        <v>27</v>
      </c>
      <c r="J53" s="125"/>
      <c r="K53" s="125"/>
      <c r="L53" s="125"/>
      <c r="M53" s="125"/>
      <c r="N53" s="125"/>
      <c r="O53" s="125"/>
      <c r="P53" s="125"/>
      <c r="Q53" s="125"/>
      <c r="R53" s="126">
        <f>データ!BF7</f>
        <v>23.7</v>
      </c>
      <c r="S53" s="126"/>
      <c r="T53" s="126"/>
      <c r="U53" s="126"/>
      <c r="V53" s="126"/>
      <c r="W53" s="126"/>
      <c r="X53" s="126"/>
      <c r="Y53" s="126"/>
      <c r="Z53" s="126"/>
      <c r="AA53" s="126"/>
      <c r="AB53" s="126"/>
      <c r="AC53" s="126"/>
      <c r="AD53" s="126"/>
      <c r="AE53" s="126"/>
      <c r="AF53" s="126">
        <f>データ!BG7</f>
        <v>21.2</v>
      </c>
      <c r="AG53" s="126"/>
      <c r="AH53" s="126"/>
      <c r="AI53" s="126"/>
      <c r="AJ53" s="126"/>
      <c r="AK53" s="126"/>
      <c r="AL53" s="126"/>
      <c r="AM53" s="126"/>
      <c r="AN53" s="126"/>
      <c r="AO53" s="126"/>
      <c r="AP53" s="126"/>
      <c r="AQ53" s="126"/>
      <c r="AR53" s="126"/>
      <c r="AS53" s="126"/>
      <c r="AT53" s="126">
        <f>データ!BH7</f>
        <v>17.399999999999999</v>
      </c>
      <c r="AU53" s="126"/>
      <c r="AV53" s="126"/>
      <c r="AW53" s="126"/>
      <c r="AX53" s="126"/>
      <c r="AY53" s="126"/>
      <c r="AZ53" s="126"/>
      <c r="BA53" s="126"/>
      <c r="BB53" s="126"/>
      <c r="BC53" s="126"/>
      <c r="BD53" s="126"/>
      <c r="BE53" s="126"/>
      <c r="BF53" s="126"/>
      <c r="BG53" s="126"/>
      <c r="BH53" s="126">
        <f>データ!BI7</f>
        <v>16.3</v>
      </c>
      <c r="BI53" s="126"/>
      <c r="BJ53" s="126"/>
      <c r="BK53" s="126"/>
      <c r="BL53" s="126"/>
      <c r="BM53" s="126"/>
      <c r="BN53" s="126"/>
      <c r="BO53" s="126"/>
      <c r="BP53" s="126"/>
      <c r="BQ53" s="126"/>
      <c r="BR53" s="126"/>
      <c r="BS53" s="126"/>
      <c r="BT53" s="126"/>
      <c r="BU53" s="126"/>
      <c r="BV53" s="126">
        <f>データ!BJ7</f>
        <v>0</v>
      </c>
      <c r="BW53" s="126"/>
      <c r="BX53" s="126"/>
      <c r="BY53" s="126"/>
      <c r="BZ53" s="126"/>
      <c r="CA53" s="126"/>
      <c r="CB53" s="126"/>
      <c r="CC53" s="126"/>
      <c r="CD53" s="126"/>
      <c r="CE53" s="126"/>
      <c r="CF53" s="126"/>
      <c r="CG53" s="126"/>
      <c r="CH53" s="126"/>
      <c r="CI53" s="126"/>
      <c r="CJ53" s="4"/>
      <c r="CK53" s="4"/>
      <c r="CL53" s="4"/>
      <c r="CM53" s="4"/>
      <c r="CN53" s="4"/>
      <c r="CO53" s="4"/>
      <c r="CP53" s="4"/>
      <c r="CQ53" s="4"/>
      <c r="CR53" s="4"/>
      <c r="CS53" s="4"/>
      <c r="CT53" s="4"/>
      <c r="CU53" s="4"/>
      <c r="CV53" s="4"/>
      <c r="CW53" s="125" t="s">
        <v>27</v>
      </c>
      <c r="CX53" s="125"/>
      <c r="CY53" s="125"/>
      <c r="CZ53" s="125"/>
      <c r="DA53" s="125"/>
      <c r="DB53" s="125"/>
      <c r="DC53" s="125"/>
      <c r="DD53" s="125"/>
      <c r="DE53" s="125"/>
      <c r="DF53" s="126">
        <f>データ!BQ7</f>
        <v>7</v>
      </c>
      <c r="DG53" s="126"/>
      <c r="DH53" s="126"/>
      <c r="DI53" s="126"/>
      <c r="DJ53" s="126"/>
      <c r="DK53" s="126"/>
      <c r="DL53" s="126"/>
      <c r="DM53" s="126"/>
      <c r="DN53" s="126"/>
      <c r="DO53" s="126"/>
      <c r="DP53" s="126"/>
      <c r="DQ53" s="126"/>
      <c r="DR53" s="126"/>
      <c r="DS53" s="126"/>
      <c r="DT53" s="126">
        <f>データ!BR7</f>
        <v>8.6</v>
      </c>
      <c r="DU53" s="126"/>
      <c r="DV53" s="126"/>
      <c r="DW53" s="126"/>
      <c r="DX53" s="126"/>
      <c r="DY53" s="126"/>
      <c r="DZ53" s="126"/>
      <c r="EA53" s="126"/>
      <c r="EB53" s="126"/>
      <c r="EC53" s="126"/>
      <c r="ED53" s="126"/>
      <c r="EE53" s="126"/>
      <c r="EF53" s="126"/>
      <c r="EG53" s="126"/>
      <c r="EH53" s="126">
        <f>データ!BS7</f>
        <v>10.6</v>
      </c>
      <c r="EI53" s="126"/>
      <c r="EJ53" s="126"/>
      <c r="EK53" s="126"/>
      <c r="EL53" s="126"/>
      <c r="EM53" s="126"/>
      <c r="EN53" s="126"/>
      <c r="EO53" s="126"/>
      <c r="EP53" s="126"/>
      <c r="EQ53" s="126"/>
      <c r="ER53" s="126"/>
      <c r="ES53" s="126"/>
      <c r="ET53" s="126"/>
      <c r="EU53" s="126"/>
      <c r="EV53" s="126">
        <f>データ!BT7</f>
        <v>11.7</v>
      </c>
      <c r="EW53" s="126"/>
      <c r="EX53" s="126"/>
      <c r="EY53" s="126"/>
      <c r="EZ53" s="126"/>
      <c r="FA53" s="126"/>
      <c r="FB53" s="126"/>
      <c r="FC53" s="126"/>
      <c r="FD53" s="126"/>
      <c r="FE53" s="126"/>
      <c r="FF53" s="126"/>
      <c r="FG53" s="126"/>
      <c r="FH53" s="126"/>
      <c r="FI53" s="126"/>
      <c r="FJ53" s="126">
        <f>データ!BU7</f>
        <v>0</v>
      </c>
      <c r="FK53" s="126"/>
      <c r="FL53" s="126"/>
      <c r="FM53" s="126"/>
      <c r="FN53" s="126"/>
      <c r="FO53" s="126"/>
      <c r="FP53" s="126"/>
      <c r="FQ53" s="126"/>
      <c r="FR53" s="126"/>
      <c r="FS53" s="126"/>
      <c r="FT53" s="126"/>
      <c r="FU53" s="126"/>
      <c r="FV53" s="126"/>
      <c r="FW53" s="126"/>
      <c r="FX53" s="4"/>
      <c r="FY53" s="4"/>
      <c r="FZ53" s="4"/>
      <c r="GA53" s="4"/>
      <c r="GB53" s="4"/>
      <c r="GC53" s="4"/>
      <c r="GD53" s="4"/>
      <c r="GE53" s="4"/>
      <c r="GF53" s="4"/>
      <c r="GG53" s="4"/>
      <c r="GH53" s="4"/>
      <c r="GI53" s="4"/>
      <c r="GJ53" s="4"/>
      <c r="GK53" s="125" t="s">
        <v>27</v>
      </c>
      <c r="GL53" s="125"/>
      <c r="GM53" s="125"/>
      <c r="GN53" s="125"/>
      <c r="GO53" s="125"/>
      <c r="GP53" s="125"/>
      <c r="GQ53" s="125"/>
      <c r="GR53" s="125"/>
      <c r="GS53" s="125"/>
      <c r="GT53" s="126">
        <f>データ!CB7</f>
        <v>-2.6</v>
      </c>
      <c r="GU53" s="126"/>
      <c r="GV53" s="126"/>
      <c r="GW53" s="126"/>
      <c r="GX53" s="126"/>
      <c r="GY53" s="126"/>
      <c r="GZ53" s="126"/>
      <c r="HA53" s="126"/>
      <c r="HB53" s="126"/>
      <c r="HC53" s="126"/>
      <c r="HD53" s="126"/>
      <c r="HE53" s="126"/>
      <c r="HF53" s="126"/>
      <c r="HG53" s="126"/>
      <c r="HH53" s="126">
        <f>データ!CC7</f>
        <v>-7.6</v>
      </c>
      <c r="HI53" s="126"/>
      <c r="HJ53" s="126"/>
      <c r="HK53" s="126"/>
      <c r="HL53" s="126"/>
      <c r="HM53" s="126"/>
      <c r="HN53" s="126"/>
      <c r="HO53" s="126"/>
      <c r="HP53" s="126"/>
      <c r="HQ53" s="126"/>
      <c r="HR53" s="126"/>
      <c r="HS53" s="126"/>
      <c r="HT53" s="126"/>
      <c r="HU53" s="126"/>
      <c r="HV53" s="126">
        <f>データ!CD7</f>
        <v>-25.4</v>
      </c>
      <c r="HW53" s="126"/>
      <c r="HX53" s="126"/>
      <c r="HY53" s="126"/>
      <c r="HZ53" s="126"/>
      <c r="IA53" s="126"/>
      <c r="IB53" s="126"/>
      <c r="IC53" s="126"/>
      <c r="ID53" s="126"/>
      <c r="IE53" s="126"/>
      <c r="IF53" s="126"/>
      <c r="IG53" s="126"/>
      <c r="IH53" s="126"/>
      <c r="II53" s="126"/>
      <c r="IJ53" s="126">
        <f>データ!CE7</f>
        <v>-18.399999999999999</v>
      </c>
      <c r="IK53" s="126"/>
      <c r="IL53" s="126"/>
      <c r="IM53" s="126"/>
      <c r="IN53" s="126"/>
      <c r="IO53" s="126"/>
      <c r="IP53" s="126"/>
      <c r="IQ53" s="126"/>
      <c r="IR53" s="126"/>
      <c r="IS53" s="126"/>
      <c r="IT53" s="126"/>
      <c r="IU53" s="126"/>
      <c r="IV53" s="126"/>
      <c r="IW53" s="126"/>
      <c r="IX53" s="126">
        <f>データ!CF7</f>
        <v>0</v>
      </c>
      <c r="IY53" s="126"/>
      <c r="IZ53" s="126"/>
      <c r="JA53" s="126"/>
      <c r="JB53" s="126"/>
      <c r="JC53" s="126"/>
      <c r="JD53" s="126"/>
      <c r="JE53" s="126"/>
      <c r="JF53" s="126"/>
      <c r="JG53" s="126"/>
      <c r="JH53" s="126"/>
      <c r="JI53" s="126"/>
      <c r="JJ53" s="126"/>
      <c r="JK53" s="126"/>
      <c r="JL53" s="4"/>
      <c r="JM53" s="4"/>
      <c r="JN53" s="4"/>
      <c r="JO53" s="4"/>
      <c r="JP53" s="4"/>
      <c r="JQ53" s="4"/>
      <c r="JR53" s="4"/>
      <c r="JS53" s="4"/>
      <c r="JT53" s="4"/>
      <c r="JU53" s="4"/>
      <c r="JV53" s="4"/>
      <c r="JW53" s="4"/>
      <c r="JX53" s="4"/>
      <c r="JY53" s="125" t="s">
        <v>27</v>
      </c>
      <c r="JZ53" s="125"/>
      <c r="KA53" s="125"/>
      <c r="KB53" s="125"/>
      <c r="KC53" s="125"/>
      <c r="KD53" s="125"/>
      <c r="KE53" s="125"/>
      <c r="KF53" s="125"/>
      <c r="KG53" s="125"/>
      <c r="KH53" s="127">
        <f>データ!CM7</f>
        <v>2335</v>
      </c>
      <c r="KI53" s="127"/>
      <c r="KJ53" s="127"/>
      <c r="KK53" s="127"/>
      <c r="KL53" s="127"/>
      <c r="KM53" s="127"/>
      <c r="KN53" s="127"/>
      <c r="KO53" s="127"/>
      <c r="KP53" s="127"/>
      <c r="KQ53" s="127"/>
      <c r="KR53" s="127"/>
      <c r="KS53" s="127"/>
      <c r="KT53" s="127"/>
      <c r="KU53" s="127"/>
      <c r="KV53" s="127">
        <f>データ!CN7</f>
        <v>-1958</v>
      </c>
      <c r="KW53" s="127"/>
      <c r="KX53" s="127"/>
      <c r="KY53" s="127"/>
      <c r="KZ53" s="127"/>
      <c r="LA53" s="127"/>
      <c r="LB53" s="127"/>
      <c r="LC53" s="127"/>
      <c r="LD53" s="127"/>
      <c r="LE53" s="127"/>
      <c r="LF53" s="127"/>
      <c r="LG53" s="127"/>
      <c r="LH53" s="127"/>
      <c r="LI53" s="127"/>
      <c r="LJ53" s="127">
        <f>データ!CO7</f>
        <v>-2600</v>
      </c>
      <c r="LK53" s="127"/>
      <c r="LL53" s="127"/>
      <c r="LM53" s="127"/>
      <c r="LN53" s="127"/>
      <c r="LO53" s="127"/>
      <c r="LP53" s="127"/>
      <c r="LQ53" s="127"/>
      <c r="LR53" s="127"/>
      <c r="LS53" s="127"/>
      <c r="LT53" s="127"/>
      <c r="LU53" s="127"/>
      <c r="LV53" s="127"/>
      <c r="LW53" s="127"/>
      <c r="LX53" s="127">
        <f>データ!CP7</f>
        <v>3232</v>
      </c>
      <c r="LY53" s="127"/>
      <c r="LZ53" s="127"/>
      <c r="MA53" s="127"/>
      <c r="MB53" s="127"/>
      <c r="MC53" s="127"/>
      <c r="MD53" s="127"/>
      <c r="ME53" s="127"/>
      <c r="MF53" s="127"/>
      <c r="MG53" s="127"/>
      <c r="MH53" s="127"/>
      <c r="MI53" s="127"/>
      <c r="MJ53" s="127"/>
      <c r="MK53" s="127"/>
      <c r="ML53" s="127">
        <f>データ!CQ7</f>
        <v>-6343</v>
      </c>
      <c r="MM53" s="127"/>
      <c r="MN53" s="127"/>
      <c r="MO53" s="127"/>
      <c r="MP53" s="127"/>
      <c r="MQ53" s="127"/>
      <c r="MR53" s="127"/>
      <c r="MS53" s="127"/>
      <c r="MT53" s="127"/>
      <c r="MU53" s="127"/>
      <c r="MV53" s="127"/>
      <c r="MW53" s="127"/>
      <c r="MX53" s="127"/>
      <c r="MY53" s="127"/>
      <c r="MZ53" s="4"/>
      <c r="NA53" s="4"/>
      <c r="NB53" s="4"/>
      <c r="NC53" s="4"/>
      <c r="ND53" s="4"/>
      <c r="NE53" s="4"/>
      <c r="NF53" s="4"/>
      <c r="NG53" s="22"/>
      <c r="NH53" s="2"/>
      <c r="NI53" s="118"/>
      <c r="NJ53" s="119"/>
      <c r="NK53" s="119"/>
      <c r="NL53" s="119"/>
      <c r="NM53" s="119"/>
      <c r="NN53" s="119"/>
      <c r="NO53" s="119"/>
      <c r="NP53" s="119"/>
      <c r="NQ53" s="119"/>
      <c r="NR53" s="119"/>
      <c r="NS53" s="119"/>
      <c r="NT53" s="119"/>
      <c r="NU53" s="119"/>
      <c r="NV53" s="119"/>
      <c r="NW53" s="120"/>
    </row>
    <row r="54" spans="1:387" ht="13.5" customHeight="1" x14ac:dyDescent="0.15">
      <c r="A54" s="2"/>
      <c r="B54" s="21"/>
      <c r="C54" s="4"/>
      <c r="D54" s="4"/>
      <c r="E54" s="4"/>
      <c r="F54" s="4"/>
      <c r="G54" s="4"/>
      <c r="H54" s="4"/>
      <c r="I54" s="125" t="s">
        <v>29</v>
      </c>
      <c r="J54" s="125"/>
      <c r="K54" s="125"/>
      <c r="L54" s="125"/>
      <c r="M54" s="125"/>
      <c r="N54" s="125"/>
      <c r="O54" s="125"/>
      <c r="P54" s="125"/>
      <c r="Q54" s="125"/>
      <c r="R54" s="126">
        <f>データ!BK7</f>
        <v>33.200000000000003</v>
      </c>
      <c r="S54" s="126"/>
      <c r="T54" s="126"/>
      <c r="U54" s="126"/>
      <c r="V54" s="126"/>
      <c r="W54" s="126"/>
      <c r="X54" s="126"/>
      <c r="Y54" s="126"/>
      <c r="Z54" s="126"/>
      <c r="AA54" s="126"/>
      <c r="AB54" s="126"/>
      <c r="AC54" s="126"/>
      <c r="AD54" s="126"/>
      <c r="AE54" s="126"/>
      <c r="AF54" s="126">
        <f>データ!BL7</f>
        <v>33.9</v>
      </c>
      <c r="AG54" s="126"/>
      <c r="AH54" s="126"/>
      <c r="AI54" s="126"/>
      <c r="AJ54" s="126"/>
      <c r="AK54" s="126"/>
      <c r="AL54" s="126"/>
      <c r="AM54" s="126"/>
      <c r="AN54" s="126"/>
      <c r="AO54" s="126"/>
      <c r="AP54" s="126"/>
      <c r="AQ54" s="126"/>
      <c r="AR54" s="126"/>
      <c r="AS54" s="126"/>
      <c r="AT54" s="126">
        <f>データ!BM7</f>
        <v>31.7</v>
      </c>
      <c r="AU54" s="126"/>
      <c r="AV54" s="126"/>
      <c r="AW54" s="126"/>
      <c r="AX54" s="126"/>
      <c r="AY54" s="126"/>
      <c r="AZ54" s="126"/>
      <c r="BA54" s="126"/>
      <c r="BB54" s="126"/>
      <c r="BC54" s="126"/>
      <c r="BD54" s="126"/>
      <c r="BE54" s="126"/>
      <c r="BF54" s="126"/>
      <c r="BG54" s="126"/>
      <c r="BH54" s="126">
        <f>データ!BN7</f>
        <v>26.8</v>
      </c>
      <c r="BI54" s="126"/>
      <c r="BJ54" s="126"/>
      <c r="BK54" s="126"/>
      <c r="BL54" s="126"/>
      <c r="BM54" s="126"/>
      <c r="BN54" s="126"/>
      <c r="BO54" s="126"/>
      <c r="BP54" s="126"/>
      <c r="BQ54" s="126"/>
      <c r="BR54" s="126"/>
      <c r="BS54" s="126"/>
      <c r="BT54" s="126"/>
      <c r="BU54" s="126"/>
      <c r="BV54" s="126">
        <f>データ!BO7</f>
        <v>13.9</v>
      </c>
      <c r="BW54" s="126"/>
      <c r="BX54" s="126"/>
      <c r="BY54" s="126"/>
      <c r="BZ54" s="126"/>
      <c r="CA54" s="126"/>
      <c r="CB54" s="126"/>
      <c r="CC54" s="126"/>
      <c r="CD54" s="126"/>
      <c r="CE54" s="126"/>
      <c r="CF54" s="126"/>
      <c r="CG54" s="126"/>
      <c r="CH54" s="126"/>
      <c r="CI54" s="126"/>
      <c r="CJ54" s="4"/>
      <c r="CK54" s="4"/>
      <c r="CL54" s="4"/>
      <c r="CM54" s="4"/>
      <c r="CN54" s="4"/>
      <c r="CO54" s="4"/>
      <c r="CP54" s="4"/>
      <c r="CQ54" s="4"/>
      <c r="CR54" s="4"/>
      <c r="CS54" s="4"/>
      <c r="CT54" s="4"/>
      <c r="CU54" s="4"/>
      <c r="CV54" s="4"/>
      <c r="CW54" s="125" t="s">
        <v>29</v>
      </c>
      <c r="CX54" s="125"/>
      <c r="CY54" s="125"/>
      <c r="CZ54" s="125"/>
      <c r="DA54" s="125"/>
      <c r="DB54" s="125"/>
      <c r="DC54" s="125"/>
      <c r="DD54" s="125"/>
      <c r="DE54" s="125"/>
      <c r="DF54" s="126">
        <f>データ!BV7</f>
        <v>29.8</v>
      </c>
      <c r="DG54" s="126"/>
      <c r="DH54" s="126"/>
      <c r="DI54" s="126"/>
      <c r="DJ54" s="126"/>
      <c r="DK54" s="126"/>
      <c r="DL54" s="126"/>
      <c r="DM54" s="126"/>
      <c r="DN54" s="126"/>
      <c r="DO54" s="126"/>
      <c r="DP54" s="126"/>
      <c r="DQ54" s="126"/>
      <c r="DR54" s="126"/>
      <c r="DS54" s="126"/>
      <c r="DT54" s="126">
        <f>データ!BW7</f>
        <v>31.4</v>
      </c>
      <c r="DU54" s="126"/>
      <c r="DV54" s="126"/>
      <c r="DW54" s="126"/>
      <c r="DX54" s="126"/>
      <c r="DY54" s="126"/>
      <c r="DZ54" s="126"/>
      <c r="EA54" s="126"/>
      <c r="EB54" s="126"/>
      <c r="EC54" s="126"/>
      <c r="ED54" s="126"/>
      <c r="EE54" s="126"/>
      <c r="EF54" s="126"/>
      <c r="EG54" s="126"/>
      <c r="EH54" s="126">
        <f>データ!BX7</f>
        <v>27.4</v>
      </c>
      <c r="EI54" s="126"/>
      <c r="EJ54" s="126"/>
      <c r="EK54" s="126"/>
      <c r="EL54" s="126"/>
      <c r="EM54" s="126"/>
      <c r="EN54" s="126"/>
      <c r="EO54" s="126"/>
      <c r="EP54" s="126"/>
      <c r="EQ54" s="126"/>
      <c r="ER54" s="126"/>
      <c r="ES54" s="126"/>
      <c r="ET54" s="126"/>
      <c r="EU54" s="126"/>
      <c r="EV54" s="126">
        <f>データ!BY7</f>
        <v>29.9</v>
      </c>
      <c r="EW54" s="126"/>
      <c r="EX54" s="126"/>
      <c r="EY54" s="126"/>
      <c r="EZ54" s="126"/>
      <c r="FA54" s="126"/>
      <c r="FB54" s="126"/>
      <c r="FC54" s="126"/>
      <c r="FD54" s="126"/>
      <c r="FE54" s="126"/>
      <c r="FF54" s="126"/>
      <c r="FG54" s="126"/>
      <c r="FH54" s="126"/>
      <c r="FI54" s="126"/>
      <c r="FJ54" s="126">
        <f>データ!BZ7</f>
        <v>139.1</v>
      </c>
      <c r="FK54" s="126"/>
      <c r="FL54" s="126"/>
      <c r="FM54" s="126"/>
      <c r="FN54" s="126"/>
      <c r="FO54" s="126"/>
      <c r="FP54" s="126"/>
      <c r="FQ54" s="126"/>
      <c r="FR54" s="126"/>
      <c r="FS54" s="126"/>
      <c r="FT54" s="126"/>
      <c r="FU54" s="126"/>
      <c r="FV54" s="126"/>
      <c r="FW54" s="126"/>
      <c r="FX54" s="4"/>
      <c r="FY54" s="4"/>
      <c r="FZ54" s="4"/>
      <c r="GA54" s="4"/>
      <c r="GB54" s="4"/>
      <c r="GC54" s="4"/>
      <c r="GD54" s="4"/>
      <c r="GE54" s="4"/>
      <c r="GF54" s="4"/>
      <c r="GG54" s="4"/>
      <c r="GH54" s="4"/>
      <c r="GI54" s="4"/>
      <c r="GJ54" s="4"/>
      <c r="GK54" s="125" t="s">
        <v>29</v>
      </c>
      <c r="GL54" s="125"/>
      <c r="GM54" s="125"/>
      <c r="GN54" s="125"/>
      <c r="GO54" s="125"/>
      <c r="GP54" s="125"/>
      <c r="GQ54" s="125"/>
      <c r="GR54" s="125"/>
      <c r="GS54" s="125"/>
      <c r="GT54" s="126">
        <f>データ!CG7</f>
        <v>18.399999999999999</v>
      </c>
      <c r="GU54" s="126"/>
      <c r="GV54" s="126"/>
      <c r="GW54" s="126"/>
      <c r="GX54" s="126"/>
      <c r="GY54" s="126"/>
      <c r="GZ54" s="126"/>
      <c r="HA54" s="126"/>
      <c r="HB54" s="126"/>
      <c r="HC54" s="126"/>
      <c r="HD54" s="126"/>
      <c r="HE54" s="126"/>
      <c r="HF54" s="126"/>
      <c r="HG54" s="126"/>
      <c r="HH54" s="126">
        <f>データ!CH7</f>
        <v>16.600000000000001</v>
      </c>
      <c r="HI54" s="126"/>
      <c r="HJ54" s="126"/>
      <c r="HK54" s="126"/>
      <c r="HL54" s="126"/>
      <c r="HM54" s="126"/>
      <c r="HN54" s="126"/>
      <c r="HO54" s="126"/>
      <c r="HP54" s="126"/>
      <c r="HQ54" s="126"/>
      <c r="HR54" s="126"/>
      <c r="HS54" s="126"/>
      <c r="HT54" s="126"/>
      <c r="HU54" s="126"/>
      <c r="HV54" s="126">
        <f>データ!CI7</f>
        <v>-292.5</v>
      </c>
      <c r="HW54" s="126"/>
      <c r="HX54" s="126"/>
      <c r="HY54" s="126"/>
      <c r="HZ54" s="126"/>
      <c r="IA54" s="126"/>
      <c r="IB54" s="126"/>
      <c r="IC54" s="126"/>
      <c r="ID54" s="126"/>
      <c r="IE54" s="126"/>
      <c r="IF54" s="126"/>
      <c r="IG54" s="126"/>
      <c r="IH54" s="126"/>
      <c r="II54" s="126"/>
      <c r="IJ54" s="126">
        <f>データ!CJ7</f>
        <v>15.2</v>
      </c>
      <c r="IK54" s="126"/>
      <c r="IL54" s="126"/>
      <c r="IM54" s="126"/>
      <c r="IN54" s="126"/>
      <c r="IO54" s="126"/>
      <c r="IP54" s="126"/>
      <c r="IQ54" s="126"/>
      <c r="IR54" s="126"/>
      <c r="IS54" s="126"/>
      <c r="IT54" s="126"/>
      <c r="IU54" s="126"/>
      <c r="IV54" s="126"/>
      <c r="IW54" s="126"/>
      <c r="IX54" s="126">
        <f>データ!CK7</f>
        <v>-175.7</v>
      </c>
      <c r="IY54" s="126"/>
      <c r="IZ54" s="126"/>
      <c r="JA54" s="126"/>
      <c r="JB54" s="126"/>
      <c r="JC54" s="126"/>
      <c r="JD54" s="126"/>
      <c r="JE54" s="126"/>
      <c r="JF54" s="126"/>
      <c r="JG54" s="126"/>
      <c r="JH54" s="126"/>
      <c r="JI54" s="126"/>
      <c r="JJ54" s="126"/>
      <c r="JK54" s="126"/>
      <c r="JL54" s="4"/>
      <c r="JM54" s="4"/>
      <c r="JN54" s="4"/>
      <c r="JO54" s="4"/>
      <c r="JP54" s="4"/>
      <c r="JQ54" s="4"/>
      <c r="JR54" s="4"/>
      <c r="JS54" s="4"/>
      <c r="JT54" s="4"/>
      <c r="JU54" s="4"/>
      <c r="JV54" s="4"/>
      <c r="JW54" s="4"/>
      <c r="JX54" s="4"/>
      <c r="JY54" s="125" t="s">
        <v>29</v>
      </c>
      <c r="JZ54" s="125"/>
      <c r="KA54" s="125"/>
      <c r="KB54" s="125"/>
      <c r="KC54" s="125"/>
      <c r="KD54" s="125"/>
      <c r="KE54" s="125"/>
      <c r="KF54" s="125"/>
      <c r="KG54" s="125"/>
      <c r="KH54" s="128">
        <f>データ!CR7</f>
        <v>3106</v>
      </c>
      <c r="KI54" s="129"/>
      <c r="KJ54" s="129"/>
      <c r="KK54" s="129"/>
      <c r="KL54" s="129"/>
      <c r="KM54" s="129"/>
      <c r="KN54" s="129"/>
      <c r="KO54" s="129"/>
      <c r="KP54" s="129"/>
      <c r="KQ54" s="129"/>
      <c r="KR54" s="129"/>
      <c r="KS54" s="129"/>
      <c r="KT54" s="129"/>
      <c r="KU54" s="130"/>
      <c r="KV54" s="128">
        <f>データ!CS7</f>
        <v>-8472</v>
      </c>
      <c r="KW54" s="129"/>
      <c r="KX54" s="129"/>
      <c r="KY54" s="129"/>
      <c r="KZ54" s="129"/>
      <c r="LA54" s="129"/>
      <c r="LB54" s="129"/>
      <c r="LC54" s="129"/>
      <c r="LD54" s="129"/>
      <c r="LE54" s="129"/>
      <c r="LF54" s="129"/>
      <c r="LG54" s="129"/>
      <c r="LH54" s="129"/>
      <c r="LI54" s="130"/>
      <c r="LJ54" s="128">
        <f>データ!CT7</f>
        <v>8460</v>
      </c>
      <c r="LK54" s="129"/>
      <c r="LL54" s="129"/>
      <c r="LM54" s="129"/>
      <c r="LN54" s="129"/>
      <c r="LO54" s="129"/>
      <c r="LP54" s="129"/>
      <c r="LQ54" s="129"/>
      <c r="LR54" s="129"/>
      <c r="LS54" s="129"/>
      <c r="LT54" s="129"/>
      <c r="LU54" s="129"/>
      <c r="LV54" s="129"/>
      <c r="LW54" s="130"/>
      <c r="LX54" s="128">
        <f>データ!CU7</f>
        <v>4951</v>
      </c>
      <c r="LY54" s="129"/>
      <c r="LZ54" s="129"/>
      <c r="MA54" s="129"/>
      <c r="MB54" s="129"/>
      <c r="MC54" s="129"/>
      <c r="MD54" s="129"/>
      <c r="ME54" s="129"/>
      <c r="MF54" s="129"/>
      <c r="MG54" s="129"/>
      <c r="MH54" s="129"/>
      <c r="MI54" s="129"/>
      <c r="MJ54" s="129"/>
      <c r="MK54" s="130"/>
      <c r="ML54" s="128">
        <f>データ!CV7</f>
        <v>-586097</v>
      </c>
      <c r="MM54" s="129"/>
      <c r="MN54" s="129"/>
      <c r="MO54" s="129"/>
      <c r="MP54" s="129"/>
      <c r="MQ54" s="129"/>
      <c r="MR54" s="129"/>
      <c r="MS54" s="129"/>
      <c r="MT54" s="129"/>
      <c r="MU54" s="129"/>
      <c r="MV54" s="129"/>
      <c r="MW54" s="129"/>
      <c r="MX54" s="129"/>
      <c r="MY54" s="130"/>
      <c r="MZ54" s="4"/>
      <c r="NA54" s="4"/>
      <c r="NB54" s="4"/>
      <c r="NC54" s="4"/>
      <c r="ND54" s="4"/>
      <c r="NE54" s="4"/>
      <c r="NF54" s="4"/>
      <c r="NG54" s="22"/>
      <c r="NH54" s="2"/>
      <c r="NI54" s="118"/>
      <c r="NJ54" s="119"/>
      <c r="NK54" s="119"/>
      <c r="NL54" s="119"/>
      <c r="NM54" s="119"/>
      <c r="NN54" s="119"/>
      <c r="NO54" s="119"/>
      <c r="NP54" s="119"/>
      <c r="NQ54" s="119"/>
      <c r="NR54" s="119"/>
      <c r="NS54" s="119"/>
      <c r="NT54" s="119"/>
      <c r="NU54" s="119"/>
      <c r="NV54" s="119"/>
      <c r="NW54" s="120"/>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8"/>
      <c r="NJ55" s="119"/>
      <c r="NK55" s="119"/>
      <c r="NL55" s="119"/>
      <c r="NM55" s="119"/>
      <c r="NN55" s="119"/>
      <c r="NO55" s="119"/>
      <c r="NP55" s="119"/>
      <c r="NQ55" s="119"/>
      <c r="NR55" s="119"/>
      <c r="NS55" s="119"/>
      <c r="NT55" s="119"/>
      <c r="NU55" s="119"/>
      <c r="NV55" s="119"/>
      <c r="NW55" s="120"/>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18"/>
      <c r="NJ56" s="119"/>
      <c r="NK56" s="119"/>
      <c r="NL56" s="119"/>
      <c r="NM56" s="119"/>
      <c r="NN56" s="119"/>
      <c r="NO56" s="119"/>
      <c r="NP56" s="119"/>
      <c r="NQ56" s="119"/>
      <c r="NR56" s="119"/>
      <c r="NS56" s="119"/>
      <c r="NT56" s="119"/>
      <c r="NU56" s="119"/>
      <c r="NV56" s="119"/>
      <c r="NW56" s="120"/>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18"/>
      <c r="NJ57" s="119"/>
      <c r="NK57" s="119"/>
      <c r="NL57" s="119"/>
      <c r="NM57" s="119"/>
      <c r="NN57" s="119"/>
      <c r="NO57" s="119"/>
      <c r="NP57" s="119"/>
      <c r="NQ57" s="119"/>
      <c r="NR57" s="119"/>
      <c r="NS57" s="119"/>
      <c r="NT57" s="119"/>
      <c r="NU57" s="119"/>
      <c r="NV57" s="119"/>
      <c r="NW57" s="120"/>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18"/>
      <c r="NJ58" s="119"/>
      <c r="NK58" s="119"/>
      <c r="NL58" s="119"/>
      <c r="NM58" s="119"/>
      <c r="NN58" s="119"/>
      <c r="NO58" s="119"/>
      <c r="NP58" s="119"/>
      <c r="NQ58" s="119"/>
      <c r="NR58" s="119"/>
      <c r="NS58" s="119"/>
      <c r="NT58" s="119"/>
      <c r="NU58" s="119"/>
      <c r="NV58" s="119"/>
      <c r="NW58" s="120"/>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18"/>
      <c r="NJ59" s="119"/>
      <c r="NK59" s="119"/>
      <c r="NL59" s="119"/>
      <c r="NM59" s="119"/>
      <c r="NN59" s="119"/>
      <c r="NO59" s="119"/>
      <c r="NP59" s="119"/>
      <c r="NQ59" s="119"/>
      <c r="NR59" s="119"/>
      <c r="NS59" s="119"/>
      <c r="NT59" s="119"/>
      <c r="NU59" s="119"/>
      <c r="NV59" s="119"/>
      <c r="NW59" s="120"/>
    </row>
    <row r="60" spans="1:387" ht="13.5" customHeight="1" x14ac:dyDescent="0.15">
      <c r="A60" s="22"/>
      <c r="B60" s="19"/>
      <c r="C60" s="20"/>
      <c r="D60" s="20"/>
      <c r="E60" s="20"/>
      <c r="F60" s="20"/>
      <c r="G60" s="20"/>
      <c r="H60" s="109" t="s">
        <v>31</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0"/>
      <c r="NC60" s="20"/>
      <c r="ND60" s="20"/>
      <c r="NE60" s="20"/>
      <c r="NF60" s="20"/>
      <c r="NG60" s="32"/>
      <c r="NH60" s="2"/>
      <c r="NI60" s="118"/>
      <c r="NJ60" s="119"/>
      <c r="NK60" s="119"/>
      <c r="NL60" s="119"/>
      <c r="NM60" s="119"/>
      <c r="NN60" s="119"/>
      <c r="NO60" s="119"/>
      <c r="NP60" s="119"/>
      <c r="NQ60" s="119"/>
      <c r="NR60" s="119"/>
      <c r="NS60" s="119"/>
      <c r="NT60" s="119"/>
      <c r="NU60" s="119"/>
      <c r="NV60" s="119"/>
      <c r="NW60" s="120"/>
    </row>
    <row r="61" spans="1:387" ht="13.5" customHeight="1" x14ac:dyDescent="0.15">
      <c r="A61" s="22"/>
      <c r="B61" s="19"/>
      <c r="C61" s="20"/>
      <c r="D61" s="20"/>
      <c r="E61" s="20"/>
      <c r="F61" s="20"/>
      <c r="G61" s="2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0"/>
      <c r="NC61" s="20"/>
      <c r="ND61" s="20"/>
      <c r="NE61" s="20"/>
      <c r="NF61" s="20"/>
      <c r="NG61" s="32"/>
      <c r="NH61" s="2"/>
      <c r="NI61" s="118"/>
      <c r="NJ61" s="119"/>
      <c r="NK61" s="119"/>
      <c r="NL61" s="119"/>
      <c r="NM61" s="119"/>
      <c r="NN61" s="119"/>
      <c r="NO61" s="119"/>
      <c r="NP61" s="119"/>
      <c r="NQ61" s="119"/>
      <c r="NR61" s="119"/>
      <c r="NS61" s="119"/>
      <c r="NT61" s="119"/>
      <c r="NU61" s="119"/>
      <c r="NV61" s="119"/>
      <c r="NW61" s="120"/>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8"/>
      <c r="NJ62" s="119"/>
      <c r="NK62" s="119"/>
      <c r="NL62" s="119"/>
      <c r="NM62" s="119"/>
      <c r="NN62" s="119"/>
      <c r="NO62" s="119"/>
      <c r="NP62" s="119"/>
      <c r="NQ62" s="119"/>
      <c r="NR62" s="119"/>
      <c r="NS62" s="119"/>
      <c r="NT62" s="119"/>
      <c r="NU62" s="119"/>
      <c r="NV62" s="119"/>
      <c r="NW62" s="120"/>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1" t="s">
        <v>32</v>
      </c>
      <c r="CV63" s="131"/>
      <c r="CW63" s="131"/>
      <c r="CX63" s="131"/>
      <c r="CY63" s="131"/>
      <c r="CZ63" s="131"/>
      <c r="DA63" s="131"/>
      <c r="DB63" s="131"/>
      <c r="DC63" s="131"/>
      <c r="DD63" s="131"/>
      <c r="DE63" s="131"/>
      <c r="DF63" s="131"/>
      <c r="DG63" s="131"/>
      <c r="DH63" s="131"/>
      <c r="DI63" s="131"/>
      <c r="DJ63" s="131"/>
      <c r="DK63" s="131"/>
      <c r="DL63" s="131"/>
      <c r="DM63" s="131"/>
      <c r="DN63" s="131"/>
      <c r="DO63" s="131"/>
      <c r="DP63" s="131"/>
      <c r="DQ63" s="131"/>
      <c r="DR63" s="131"/>
      <c r="DS63" s="131"/>
      <c r="DT63" s="131"/>
      <c r="DU63" s="131"/>
      <c r="DV63" s="131"/>
      <c r="DW63" s="131"/>
      <c r="DX63" s="131"/>
      <c r="DY63" s="131"/>
      <c r="DZ63" s="131"/>
      <c r="EA63" s="131"/>
      <c r="EB63" s="131"/>
      <c r="EC63" s="131"/>
      <c r="ED63" s="131"/>
      <c r="EE63" s="131"/>
      <c r="EF63" s="131"/>
      <c r="EG63" s="131"/>
      <c r="EH63" s="131"/>
      <c r="EI63" s="131"/>
      <c r="EJ63" s="131"/>
      <c r="EK63" s="131"/>
      <c r="EL63" s="131"/>
      <c r="EM63" s="131"/>
      <c r="EN63" s="131"/>
      <c r="EO63" s="131"/>
      <c r="EP63" s="131"/>
      <c r="EQ63" s="131"/>
      <c r="ER63" s="131"/>
      <c r="ES63" s="131"/>
      <c r="ET63" s="131"/>
      <c r="EU63" s="131"/>
      <c r="EV63" s="131"/>
      <c r="EW63" s="131"/>
      <c r="EX63" s="131"/>
      <c r="EY63" s="131"/>
      <c r="EZ63" s="131"/>
      <c r="FA63" s="131"/>
      <c r="FB63" s="131"/>
      <c r="FC63" s="131"/>
      <c r="FD63" s="131"/>
      <c r="FE63" s="131"/>
      <c r="FF63" s="131"/>
      <c r="FG63" s="131"/>
      <c r="FH63" s="131"/>
      <c r="FI63" s="131"/>
      <c r="FJ63" s="131"/>
      <c r="FK63" s="131"/>
      <c r="FL63" s="131"/>
      <c r="FM63" s="131"/>
      <c r="FN63" s="131"/>
      <c r="FO63" s="131"/>
      <c r="FP63" s="131"/>
      <c r="FQ63" s="131"/>
      <c r="FR63" s="131"/>
      <c r="FS63" s="131"/>
      <c r="FT63" s="131"/>
      <c r="FU63" s="131"/>
      <c r="FV63" s="131"/>
      <c r="FW63" s="131"/>
      <c r="FX63" s="131"/>
      <c r="FY63" s="131"/>
      <c r="FZ63" s="131"/>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8"/>
      <c r="NJ63" s="119"/>
      <c r="NK63" s="119"/>
      <c r="NL63" s="119"/>
      <c r="NM63" s="119"/>
      <c r="NN63" s="119"/>
      <c r="NO63" s="119"/>
      <c r="NP63" s="119"/>
      <c r="NQ63" s="119"/>
      <c r="NR63" s="119"/>
      <c r="NS63" s="119"/>
      <c r="NT63" s="119"/>
      <c r="NU63" s="119"/>
      <c r="NV63" s="119"/>
      <c r="NW63" s="120"/>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1"/>
      <c r="CV64" s="131"/>
      <c r="CW64" s="131"/>
      <c r="CX64" s="131"/>
      <c r="CY64" s="131"/>
      <c r="CZ64" s="131"/>
      <c r="DA64" s="131"/>
      <c r="DB64" s="131"/>
      <c r="DC64" s="131"/>
      <c r="DD64" s="131"/>
      <c r="DE64" s="131"/>
      <c r="DF64" s="131"/>
      <c r="DG64" s="131"/>
      <c r="DH64" s="131"/>
      <c r="DI64" s="131"/>
      <c r="DJ64" s="131"/>
      <c r="DK64" s="131"/>
      <c r="DL64" s="131"/>
      <c r="DM64" s="131"/>
      <c r="DN64" s="131"/>
      <c r="DO64" s="131"/>
      <c r="DP64" s="131"/>
      <c r="DQ64" s="131"/>
      <c r="DR64" s="131"/>
      <c r="DS64" s="131"/>
      <c r="DT64" s="131"/>
      <c r="DU64" s="131"/>
      <c r="DV64" s="131"/>
      <c r="DW64" s="131"/>
      <c r="DX64" s="131"/>
      <c r="DY64" s="131"/>
      <c r="DZ64" s="131"/>
      <c r="EA64" s="131"/>
      <c r="EB64" s="131"/>
      <c r="EC64" s="131"/>
      <c r="ED64" s="131"/>
      <c r="EE64" s="131"/>
      <c r="EF64" s="131"/>
      <c r="EG64" s="131"/>
      <c r="EH64" s="131"/>
      <c r="EI64" s="131"/>
      <c r="EJ64" s="131"/>
      <c r="EK64" s="131"/>
      <c r="EL64" s="131"/>
      <c r="EM64" s="131"/>
      <c r="EN64" s="131"/>
      <c r="EO64" s="131"/>
      <c r="EP64" s="131"/>
      <c r="EQ64" s="131"/>
      <c r="ER64" s="131"/>
      <c r="ES64" s="131"/>
      <c r="ET64" s="131"/>
      <c r="EU64" s="131"/>
      <c r="EV64" s="131"/>
      <c r="EW64" s="131"/>
      <c r="EX64" s="131"/>
      <c r="EY64" s="131"/>
      <c r="EZ64" s="131"/>
      <c r="FA64" s="131"/>
      <c r="FB64" s="131"/>
      <c r="FC64" s="131"/>
      <c r="FD64" s="131"/>
      <c r="FE64" s="131"/>
      <c r="FF64" s="131"/>
      <c r="FG64" s="131"/>
      <c r="FH64" s="131"/>
      <c r="FI64" s="131"/>
      <c r="FJ64" s="131"/>
      <c r="FK64" s="131"/>
      <c r="FL64" s="131"/>
      <c r="FM64" s="131"/>
      <c r="FN64" s="131"/>
      <c r="FO64" s="131"/>
      <c r="FP64" s="131"/>
      <c r="FQ64" s="131"/>
      <c r="FR64" s="131"/>
      <c r="FS64" s="131"/>
      <c r="FT64" s="131"/>
      <c r="FU64" s="131"/>
      <c r="FV64" s="131"/>
      <c r="FW64" s="131"/>
      <c r="FX64" s="131"/>
      <c r="FY64" s="131"/>
      <c r="FZ64" s="131"/>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21"/>
      <c r="NJ64" s="122"/>
      <c r="NK64" s="122"/>
      <c r="NL64" s="122"/>
      <c r="NM64" s="122"/>
      <c r="NN64" s="122"/>
      <c r="NO64" s="122"/>
      <c r="NP64" s="122"/>
      <c r="NQ64" s="122"/>
      <c r="NR64" s="122"/>
      <c r="NS64" s="122"/>
      <c r="NT64" s="122"/>
      <c r="NU64" s="122"/>
      <c r="NV64" s="122"/>
      <c r="NW64" s="123"/>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1"/>
      <c r="CV65" s="131"/>
      <c r="CW65" s="131"/>
      <c r="CX65" s="131"/>
      <c r="CY65" s="131"/>
      <c r="CZ65" s="131"/>
      <c r="DA65" s="131"/>
      <c r="DB65" s="131"/>
      <c r="DC65" s="131"/>
      <c r="DD65" s="131"/>
      <c r="DE65" s="131"/>
      <c r="DF65" s="131"/>
      <c r="DG65" s="131"/>
      <c r="DH65" s="131"/>
      <c r="DI65" s="131"/>
      <c r="DJ65" s="131"/>
      <c r="DK65" s="131"/>
      <c r="DL65" s="131"/>
      <c r="DM65" s="131"/>
      <c r="DN65" s="131"/>
      <c r="DO65" s="131"/>
      <c r="DP65" s="131"/>
      <c r="DQ65" s="131"/>
      <c r="DR65" s="131"/>
      <c r="DS65" s="131"/>
      <c r="DT65" s="131"/>
      <c r="DU65" s="131"/>
      <c r="DV65" s="131"/>
      <c r="DW65" s="131"/>
      <c r="DX65" s="131"/>
      <c r="DY65" s="131"/>
      <c r="DZ65" s="131"/>
      <c r="EA65" s="131"/>
      <c r="EB65" s="131"/>
      <c r="EC65" s="131"/>
      <c r="ED65" s="131"/>
      <c r="EE65" s="131"/>
      <c r="EF65" s="131"/>
      <c r="EG65" s="131"/>
      <c r="EH65" s="131"/>
      <c r="EI65" s="131"/>
      <c r="EJ65" s="131"/>
      <c r="EK65" s="131"/>
      <c r="EL65" s="131"/>
      <c r="EM65" s="131"/>
      <c r="EN65" s="131"/>
      <c r="EO65" s="131"/>
      <c r="EP65" s="131"/>
      <c r="EQ65" s="131"/>
      <c r="ER65" s="131"/>
      <c r="ES65" s="131"/>
      <c r="ET65" s="131"/>
      <c r="EU65" s="131"/>
      <c r="EV65" s="131"/>
      <c r="EW65" s="131"/>
      <c r="EX65" s="131"/>
      <c r="EY65" s="131"/>
      <c r="EZ65" s="131"/>
      <c r="FA65" s="131"/>
      <c r="FB65" s="131"/>
      <c r="FC65" s="131"/>
      <c r="FD65" s="131"/>
      <c r="FE65" s="131"/>
      <c r="FF65" s="131"/>
      <c r="FG65" s="131"/>
      <c r="FH65" s="131"/>
      <c r="FI65" s="131"/>
      <c r="FJ65" s="131"/>
      <c r="FK65" s="131"/>
      <c r="FL65" s="131"/>
      <c r="FM65" s="131"/>
      <c r="FN65" s="131"/>
      <c r="FO65" s="131"/>
      <c r="FP65" s="131"/>
      <c r="FQ65" s="131"/>
      <c r="FR65" s="131"/>
      <c r="FS65" s="131"/>
      <c r="FT65" s="131"/>
      <c r="FU65" s="131"/>
      <c r="FV65" s="131"/>
      <c r="FW65" s="131"/>
      <c r="FX65" s="131"/>
      <c r="FY65" s="131"/>
      <c r="FZ65" s="131"/>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5" t="s">
        <v>33</v>
      </c>
      <c r="NJ65" s="116"/>
      <c r="NK65" s="116"/>
      <c r="NL65" s="116"/>
      <c r="NM65" s="116"/>
      <c r="NN65" s="116"/>
      <c r="NO65" s="116"/>
      <c r="NP65" s="116"/>
      <c r="NQ65" s="116"/>
      <c r="NR65" s="116"/>
      <c r="NS65" s="116"/>
      <c r="NT65" s="116"/>
      <c r="NU65" s="116"/>
      <c r="NV65" s="116"/>
      <c r="NW65" s="117"/>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1"/>
      <c r="CV66" s="131"/>
      <c r="CW66" s="131"/>
      <c r="CX66" s="131"/>
      <c r="CY66" s="131"/>
      <c r="CZ66" s="131"/>
      <c r="DA66" s="131"/>
      <c r="DB66" s="131"/>
      <c r="DC66" s="131"/>
      <c r="DD66" s="131"/>
      <c r="DE66" s="131"/>
      <c r="DF66" s="131"/>
      <c r="DG66" s="131"/>
      <c r="DH66" s="131"/>
      <c r="DI66" s="131"/>
      <c r="DJ66" s="131"/>
      <c r="DK66" s="131"/>
      <c r="DL66" s="131"/>
      <c r="DM66" s="131"/>
      <c r="DN66" s="131"/>
      <c r="DO66" s="131"/>
      <c r="DP66" s="131"/>
      <c r="DQ66" s="131"/>
      <c r="DR66" s="131"/>
      <c r="DS66" s="131"/>
      <c r="DT66" s="131"/>
      <c r="DU66" s="131"/>
      <c r="DV66" s="131"/>
      <c r="DW66" s="131"/>
      <c r="DX66" s="131"/>
      <c r="DY66" s="131"/>
      <c r="DZ66" s="131"/>
      <c r="EA66" s="131"/>
      <c r="EB66" s="131"/>
      <c r="EC66" s="131"/>
      <c r="ED66" s="131"/>
      <c r="EE66" s="131"/>
      <c r="EF66" s="131"/>
      <c r="EG66" s="131"/>
      <c r="EH66" s="131"/>
      <c r="EI66" s="131"/>
      <c r="EJ66" s="131"/>
      <c r="EK66" s="131"/>
      <c r="EL66" s="131"/>
      <c r="EM66" s="131"/>
      <c r="EN66" s="131"/>
      <c r="EO66" s="131"/>
      <c r="EP66" s="131"/>
      <c r="EQ66" s="131"/>
      <c r="ER66" s="131"/>
      <c r="ES66" s="131"/>
      <c r="ET66" s="131"/>
      <c r="EU66" s="131"/>
      <c r="EV66" s="131"/>
      <c r="EW66" s="131"/>
      <c r="EX66" s="131"/>
      <c r="EY66" s="131"/>
      <c r="EZ66" s="131"/>
      <c r="FA66" s="131"/>
      <c r="FB66" s="131"/>
      <c r="FC66" s="131"/>
      <c r="FD66" s="131"/>
      <c r="FE66" s="131"/>
      <c r="FF66" s="131"/>
      <c r="FG66" s="131"/>
      <c r="FH66" s="131"/>
      <c r="FI66" s="131"/>
      <c r="FJ66" s="131"/>
      <c r="FK66" s="131"/>
      <c r="FL66" s="131"/>
      <c r="FM66" s="131"/>
      <c r="FN66" s="131"/>
      <c r="FO66" s="131"/>
      <c r="FP66" s="131"/>
      <c r="FQ66" s="131"/>
      <c r="FR66" s="131"/>
      <c r="FS66" s="131"/>
      <c r="FT66" s="131"/>
      <c r="FU66" s="131"/>
      <c r="FV66" s="131"/>
      <c r="FW66" s="131"/>
      <c r="FX66" s="131"/>
      <c r="FY66" s="131"/>
      <c r="FZ66" s="131"/>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8" t="s">
        <v>140</v>
      </c>
      <c r="NJ66" s="119"/>
      <c r="NK66" s="119"/>
      <c r="NL66" s="119"/>
      <c r="NM66" s="119"/>
      <c r="NN66" s="119"/>
      <c r="NO66" s="119"/>
      <c r="NP66" s="119"/>
      <c r="NQ66" s="119"/>
      <c r="NR66" s="119"/>
      <c r="NS66" s="119"/>
      <c r="NT66" s="119"/>
      <c r="NU66" s="119"/>
      <c r="NV66" s="119"/>
      <c r="NW66" s="120"/>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2">
        <f>データ!DI6</f>
        <v>24605</v>
      </c>
      <c r="CV67" s="132"/>
      <c r="CW67" s="132"/>
      <c r="CX67" s="132"/>
      <c r="CY67" s="132"/>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c r="EM67" s="132"/>
      <c r="EN67" s="132"/>
      <c r="EO67" s="132"/>
      <c r="EP67" s="132"/>
      <c r="EQ67" s="132"/>
      <c r="ER67" s="132"/>
      <c r="ES67" s="132"/>
      <c r="ET67" s="132"/>
      <c r="EU67" s="132"/>
      <c r="EV67" s="132"/>
      <c r="EW67" s="132"/>
      <c r="EX67" s="132"/>
      <c r="EY67" s="132"/>
      <c r="EZ67" s="132"/>
      <c r="FA67" s="132"/>
      <c r="FB67" s="132"/>
      <c r="FC67" s="132"/>
      <c r="FD67" s="132"/>
      <c r="FE67" s="132"/>
      <c r="FF67" s="132"/>
      <c r="FG67" s="132"/>
      <c r="FH67" s="132"/>
      <c r="FI67" s="132"/>
      <c r="FJ67" s="132"/>
      <c r="FK67" s="132"/>
      <c r="FL67" s="132"/>
      <c r="FM67" s="132"/>
      <c r="FN67" s="132"/>
      <c r="FO67" s="132"/>
      <c r="FP67" s="132"/>
      <c r="FQ67" s="132"/>
      <c r="FR67" s="132"/>
      <c r="FS67" s="132"/>
      <c r="FT67" s="132"/>
      <c r="FU67" s="132"/>
      <c r="FV67" s="132"/>
      <c r="FW67" s="132"/>
      <c r="FX67" s="132"/>
      <c r="FY67" s="132"/>
      <c r="FZ67" s="132"/>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18"/>
      <c r="NJ67" s="119"/>
      <c r="NK67" s="119"/>
      <c r="NL67" s="119"/>
      <c r="NM67" s="119"/>
      <c r="NN67" s="119"/>
      <c r="NO67" s="119"/>
      <c r="NP67" s="119"/>
      <c r="NQ67" s="119"/>
      <c r="NR67" s="119"/>
      <c r="NS67" s="119"/>
      <c r="NT67" s="119"/>
      <c r="NU67" s="119"/>
      <c r="NV67" s="119"/>
      <c r="NW67" s="120"/>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2"/>
      <c r="CV68" s="132"/>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2"/>
      <c r="FX68" s="132"/>
      <c r="FY68" s="132"/>
      <c r="FZ68" s="132"/>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18"/>
      <c r="NJ68" s="119"/>
      <c r="NK68" s="119"/>
      <c r="NL68" s="119"/>
      <c r="NM68" s="119"/>
      <c r="NN68" s="119"/>
      <c r="NO68" s="119"/>
      <c r="NP68" s="119"/>
      <c r="NQ68" s="119"/>
      <c r="NR68" s="119"/>
      <c r="NS68" s="119"/>
      <c r="NT68" s="119"/>
      <c r="NU68" s="119"/>
      <c r="NV68" s="119"/>
      <c r="NW68" s="120"/>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2"/>
      <c r="CV69" s="132"/>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2"/>
      <c r="FX69" s="132"/>
      <c r="FY69" s="132"/>
      <c r="FZ69" s="132"/>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18"/>
      <c r="NJ69" s="119"/>
      <c r="NK69" s="119"/>
      <c r="NL69" s="119"/>
      <c r="NM69" s="119"/>
      <c r="NN69" s="119"/>
      <c r="NO69" s="119"/>
      <c r="NP69" s="119"/>
      <c r="NQ69" s="119"/>
      <c r="NR69" s="119"/>
      <c r="NS69" s="119"/>
      <c r="NT69" s="119"/>
      <c r="NU69" s="119"/>
      <c r="NV69" s="119"/>
      <c r="NW69" s="120"/>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2"/>
      <c r="CV70" s="132"/>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2"/>
      <c r="FX70" s="132"/>
      <c r="FY70" s="132"/>
      <c r="FZ70" s="132"/>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18"/>
      <c r="NJ70" s="119"/>
      <c r="NK70" s="119"/>
      <c r="NL70" s="119"/>
      <c r="NM70" s="119"/>
      <c r="NN70" s="119"/>
      <c r="NO70" s="119"/>
      <c r="NP70" s="119"/>
      <c r="NQ70" s="119"/>
      <c r="NR70" s="119"/>
      <c r="NS70" s="119"/>
      <c r="NT70" s="119"/>
      <c r="NU70" s="119"/>
      <c r="NV70" s="119"/>
      <c r="NW70" s="120"/>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8"/>
      <c r="NJ71" s="119"/>
      <c r="NK71" s="119"/>
      <c r="NL71" s="119"/>
      <c r="NM71" s="119"/>
      <c r="NN71" s="119"/>
      <c r="NO71" s="119"/>
      <c r="NP71" s="119"/>
      <c r="NQ71" s="119"/>
      <c r="NR71" s="119"/>
      <c r="NS71" s="119"/>
      <c r="NT71" s="119"/>
      <c r="NU71" s="119"/>
      <c r="NV71" s="119"/>
      <c r="NW71" s="120"/>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1" t="s">
        <v>34</v>
      </c>
      <c r="CV72" s="131"/>
      <c r="CW72" s="131"/>
      <c r="CX72" s="131"/>
      <c r="CY72" s="131"/>
      <c r="CZ72" s="131"/>
      <c r="DA72" s="131"/>
      <c r="DB72" s="131"/>
      <c r="DC72" s="131"/>
      <c r="DD72" s="131"/>
      <c r="DE72" s="131"/>
      <c r="DF72" s="131"/>
      <c r="DG72" s="131"/>
      <c r="DH72" s="131"/>
      <c r="DI72" s="131"/>
      <c r="DJ72" s="131"/>
      <c r="DK72" s="131"/>
      <c r="DL72" s="131"/>
      <c r="DM72" s="131"/>
      <c r="DN72" s="131"/>
      <c r="DO72" s="131"/>
      <c r="DP72" s="131"/>
      <c r="DQ72" s="131"/>
      <c r="DR72" s="131"/>
      <c r="DS72" s="131"/>
      <c r="DT72" s="131"/>
      <c r="DU72" s="131"/>
      <c r="DV72" s="131"/>
      <c r="DW72" s="131"/>
      <c r="DX72" s="131"/>
      <c r="DY72" s="131"/>
      <c r="DZ72" s="131"/>
      <c r="EA72" s="131"/>
      <c r="EB72" s="131"/>
      <c r="EC72" s="131"/>
      <c r="ED72" s="131"/>
      <c r="EE72" s="131"/>
      <c r="EF72" s="131"/>
      <c r="EG72" s="131"/>
      <c r="EH72" s="131"/>
      <c r="EI72" s="131"/>
      <c r="EJ72" s="131"/>
      <c r="EK72" s="131"/>
      <c r="EL72" s="131"/>
      <c r="EM72" s="131"/>
      <c r="EN72" s="131"/>
      <c r="EO72" s="131"/>
      <c r="EP72" s="131"/>
      <c r="EQ72" s="131"/>
      <c r="ER72" s="131"/>
      <c r="ES72" s="131"/>
      <c r="ET72" s="131"/>
      <c r="EU72" s="131"/>
      <c r="EV72" s="131"/>
      <c r="EW72" s="131"/>
      <c r="EX72" s="131"/>
      <c r="EY72" s="131"/>
      <c r="EZ72" s="131"/>
      <c r="FA72" s="131"/>
      <c r="FB72" s="131"/>
      <c r="FC72" s="131"/>
      <c r="FD72" s="131"/>
      <c r="FE72" s="131"/>
      <c r="FF72" s="131"/>
      <c r="FG72" s="131"/>
      <c r="FH72" s="131"/>
      <c r="FI72" s="131"/>
      <c r="FJ72" s="131"/>
      <c r="FK72" s="131"/>
      <c r="FL72" s="131"/>
      <c r="FM72" s="131"/>
      <c r="FN72" s="131"/>
      <c r="FO72" s="131"/>
      <c r="FP72" s="131"/>
      <c r="FQ72" s="131"/>
      <c r="FR72" s="131"/>
      <c r="FS72" s="131"/>
      <c r="FT72" s="131"/>
      <c r="FU72" s="131"/>
      <c r="FV72" s="131"/>
      <c r="FW72" s="131"/>
      <c r="FX72" s="131"/>
      <c r="FY72" s="131"/>
      <c r="FZ72" s="131"/>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8"/>
      <c r="NJ72" s="119"/>
      <c r="NK72" s="119"/>
      <c r="NL72" s="119"/>
      <c r="NM72" s="119"/>
      <c r="NN72" s="119"/>
      <c r="NO72" s="119"/>
      <c r="NP72" s="119"/>
      <c r="NQ72" s="119"/>
      <c r="NR72" s="119"/>
      <c r="NS72" s="119"/>
      <c r="NT72" s="119"/>
      <c r="NU72" s="119"/>
      <c r="NV72" s="119"/>
      <c r="NW72" s="120"/>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1"/>
      <c r="CV73" s="131"/>
      <c r="CW73" s="131"/>
      <c r="CX73" s="131"/>
      <c r="CY73" s="131"/>
      <c r="CZ73" s="131"/>
      <c r="DA73" s="131"/>
      <c r="DB73" s="131"/>
      <c r="DC73" s="131"/>
      <c r="DD73" s="131"/>
      <c r="DE73" s="131"/>
      <c r="DF73" s="131"/>
      <c r="DG73" s="131"/>
      <c r="DH73" s="131"/>
      <c r="DI73" s="131"/>
      <c r="DJ73" s="131"/>
      <c r="DK73" s="131"/>
      <c r="DL73" s="131"/>
      <c r="DM73" s="131"/>
      <c r="DN73" s="131"/>
      <c r="DO73" s="131"/>
      <c r="DP73" s="131"/>
      <c r="DQ73" s="131"/>
      <c r="DR73" s="131"/>
      <c r="DS73" s="131"/>
      <c r="DT73" s="131"/>
      <c r="DU73" s="131"/>
      <c r="DV73" s="131"/>
      <c r="DW73" s="131"/>
      <c r="DX73" s="131"/>
      <c r="DY73" s="131"/>
      <c r="DZ73" s="131"/>
      <c r="EA73" s="131"/>
      <c r="EB73" s="131"/>
      <c r="EC73" s="131"/>
      <c r="ED73" s="131"/>
      <c r="EE73" s="131"/>
      <c r="EF73" s="131"/>
      <c r="EG73" s="131"/>
      <c r="EH73" s="131"/>
      <c r="EI73" s="131"/>
      <c r="EJ73" s="131"/>
      <c r="EK73" s="131"/>
      <c r="EL73" s="131"/>
      <c r="EM73" s="131"/>
      <c r="EN73" s="131"/>
      <c r="EO73" s="131"/>
      <c r="EP73" s="131"/>
      <c r="EQ73" s="131"/>
      <c r="ER73" s="131"/>
      <c r="ES73" s="131"/>
      <c r="ET73" s="131"/>
      <c r="EU73" s="131"/>
      <c r="EV73" s="131"/>
      <c r="EW73" s="131"/>
      <c r="EX73" s="131"/>
      <c r="EY73" s="131"/>
      <c r="EZ73" s="131"/>
      <c r="FA73" s="131"/>
      <c r="FB73" s="131"/>
      <c r="FC73" s="131"/>
      <c r="FD73" s="131"/>
      <c r="FE73" s="131"/>
      <c r="FF73" s="131"/>
      <c r="FG73" s="131"/>
      <c r="FH73" s="131"/>
      <c r="FI73" s="131"/>
      <c r="FJ73" s="131"/>
      <c r="FK73" s="131"/>
      <c r="FL73" s="131"/>
      <c r="FM73" s="131"/>
      <c r="FN73" s="131"/>
      <c r="FO73" s="131"/>
      <c r="FP73" s="131"/>
      <c r="FQ73" s="131"/>
      <c r="FR73" s="131"/>
      <c r="FS73" s="131"/>
      <c r="FT73" s="131"/>
      <c r="FU73" s="131"/>
      <c r="FV73" s="131"/>
      <c r="FW73" s="131"/>
      <c r="FX73" s="131"/>
      <c r="FY73" s="131"/>
      <c r="FZ73" s="131"/>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8"/>
      <c r="NJ73" s="119"/>
      <c r="NK73" s="119"/>
      <c r="NL73" s="119"/>
      <c r="NM73" s="119"/>
      <c r="NN73" s="119"/>
      <c r="NO73" s="119"/>
      <c r="NP73" s="119"/>
      <c r="NQ73" s="119"/>
      <c r="NR73" s="119"/>
      <c r="NS73" s="119"/>
      <c r="NT73" s="119"/>
      <c r="NU73" s="119"/>
      <c r="NV73" s="119"/>
      <c r="NW73" s="120"/>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1"/>
      <c r="CV74" s="131"/>
      <c r="CW74" s="131"/>
      <c r="CX74" s="131"/>
      <c r="CY74" s="131"/>
      <c r="CZ74" s="131"/>
      <c r="DA74" s="131"/>
      <c r="DB74" s="131"/>
      <c r="DC74" s="131"/>
      <c r="DD74" s="131"/>
      <c r="DE74" s="131"/>
      <c r="DF74" s="131"/>
      <c r="DG74" s="131"/>
      <c r="DH74" s="131"/>
      <c r="DI74" s="131"/>
      <c r="DJ74" s="131"/>
      <c r="DK74" s="131"/>
      <c r="DL74" s="131"/>
      <c r="DM74" s="131"/>
      <c r="DN74" s="131"/>
      <c r="DO74" s="131"/>
      <c r="DP74" s="131"/>
      <c r="DQ74" s="131"/>
      <c r="DR74" s="131"/>
      <c r="DS74" s="131"/>
      <c r="DT74" s="131"/>
      <c r="DU74" s="131"/>
      <c r="DV74" s="131"/>
      <c r="DW74" s="131"/>
      <c r="DX74" s="131"/>
      <c r="DY74" s="131"/>
      <c r="DZ74" s="131"/>
      <c r="EA74" s="131"/>
      <c r="EB74" s="131"/>
      <c r="EC74" s="131"/>
      <c r="ED74" s="131"/>
      <c r="EE74" s="131"/>
      <c r="EF74" s="131"/>
      <c r="EG74" s="131"/>
      <c r="EH74" s="131"/>
      <c r="EI74" s="131"/>
      <c r="EJ74" s="131"/>
      <c r="EK74" s="131"/>
      <c r="EL74" s="131"/>
      <c r="EM74" s="131"/>
      <c r="EN74" s="131"/>
      <c r="EO74" s="131"/>
      <c r="EP74" s="131"/>
      <c r="EQ74" s="131"/>
      <c r="ER74" s="131"/>
      <c r="ES74" s="131"/>
      <c r="ET74" s="131"/>
      <c r="EU74" s="131"/>
      <c r="EV74" s="131"/>
      <c r="EW74" s="131"/>
      <c r="EX74" s="131"/>
      <c r="EY74" s="131"/>
      <c r="EZ74" s="131"/>
      <c r="FA74" s="131"/>
      <c r="FB74" s="131"/>
      <c r="FC74" s="131"/>
      <c r="FD74" s="131"/>
      <c r="FE74" s="131"/>
      <c r="FF74" s="131"/>
      <c r="FG74" s="131"/>
      <c r="FH74" s="131"/>
      <c r="FI74" s="131"/>
      <c r="FJ74" s="131"/>
      <c r="FK74" s="131"/>
      <c r="FL74" s="131"/>
      <c r="FM74" s="131"/>
      <c r="FN74" s="131"/>
      <c r="FO74" s="131"/>
      <c r="FP74" s="131"/>
      <c r="FQ74" s="131"/>
      <c r="FR74" s="131"/>
      <c r="FS74" s="131"/>
      <c r="FT74" s="131"/>
      <c r="FU74" s="131"/>
      <c r="FV74" s="131"/>
      <c r="FW74" s="131"/>
      <c r="FX74" s="131"/>
      <c r="FY74" s="131"/>
      <c r="FZ74" s="131"/>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8"/>
      <c r="NJ74" s="119"/>
      <c r="NK74" s="119"/>
      <c r="NL74" s="119"/>
      <c r="NM74" s="119"/>
      <c r="NN74" s="119"/>
      <c r="NO74" s="119"/>
      <c r="NP74" s="119"/>
      <c r="NQ74" s="119"/>
      <c r="NR74" s="119"/>
      <c r="NS74" s="119"/>
      <c r="NT74" s="119"/>
      <c r="NU74" s="119"/>
      <c r="NV74" s="119"/>
      <c r="NW74" s="120"/>
    </row>
    <row r="75" spans="1:387" ht="13.5" customHeight="1" x14ac:dyDescent="0.15">
      <c r="A75" s="2"/>
      <c r="B75" s="21"/>
      <c r="C75" s="4"/>
      <c r="D75" s="4"/>
      <c r="E75" s="4"/>
      <c r="F75" s="4"/>
      <c r="CJ75" s="4"/>
      <c r="CK75" s="4"/>
      <c r="CL75" s="4"/>
      <c r="CM75" s="4"/>
      <c r="CN75" s="4"/>
      <c r="CO75" s="4"/>
      <c r="CP75" s="4"/>
      <c r="CQ75" s="4"/>
      <c r="CR75" s="4"/>
      <c r="CS75" s="4"/>
      <c r="CT75" s="4"/>
      <c r="CU75" s="131"/>
      <c r="CV75" s="131"/>
      <c r="CW75" s="131"/>
      <c r="CX75" s="131"/>
      <c r="CY75" s="131"/>
      <c r="CZ75" s="131"/>
      <c r="DA75" s="131"/>
      <c r="DB75" s="131"/>
      <c r="DC75" s="131"/>
      <c r="DD75" s="131"/>
      <c r="DE75" s="131"/>
      <c r="DF75" s="131"/>
      <c r="DG75" s="131"/>
      <c r="DH75" s="131"/>
      <c r="DI75" s="131"/>
      <c r="DJ75" s="131"/>
      <c r="DK75" s="131"/>
      <c r="DL75" s="131"/>
      <c r="DM75" s="131"/>
      <c r="DN75" s="131"/>
      <c r="DO75" s="131"/>
      <c r="DP75" s="131"/>
      <c r="DQ75" s="131"/>
      <c r="DR75" s="131"/>
      <c r="DS75" s="131"/>
      <c r="DT75" s="131"/>
      <c r="DU75" s="131"/>
      <c r="DV75" s="131"/>
      <c r="DW75" s="131"/>
      <c r="DX75" s="131"/>
      <c r="DY75" s="131"/>
      <c r="DZ75" s="131"/>
      <c r="EA75" s="131"/>
      <c r="EB75" s="131"/>
      <c r="EC75" s="131"/>
      <c r="ED75" s="131"/>
      <c r="EE75" s="131"/>
      <c r="EF75" s="131"/>
      <c r="EG75" s="131"/>
      <c r="EH75" s="131"/>
      <c r="EI75" s="131"/>
      <c r="EJ75" s="131"/>
      <c r="EK75" s="131"/>
      <c r="EL75" s="131"/>
      <c r="EM75" s="131"/>
      <c r="EN75" s="131"/>
      <c r="EO75" s="131"/>
      <c r="EP75" s="131"/>
      <c r="EQ75" s="131"/>
      <c r="ER75" s="131"/>
      <c r="ES75" s="131"/>
      <c r="ET75" s="131"/>
      <c r="EU75" s="131"/>
      <c r="EV75" s="131"/>
      <c r="EW75" s="131"/>
      <c r="EX75" s="131"/>
      <c r="EY75" s="131"/>
      <c r="EZ75" s="131"/>
      <c r="FA75" s="131"/>
      <c r="FB75" s="131"/>
      <c r="FC75" s="131"/>
      <c r="FD75" s="131"/>
      <c r="FE75" s="131"/>
      <c r="FF75" s="131"/>
      <c r="FG75" s="131"/>
      <c r="FH75" s="131"/>
      <c r="FI75" s="131"/>
      <c r="FJ75" s="131"/>
      <c r="FK75" s="131"/>
      <c r="FL75" s="131"/>
      <c r="FM75" s="131"/>
      <c r="FN75" s="131"/>
      <c r="FO75" s="131"/>
      <c r="FP75" s="131"/>
      <c r="FQ75" s="131"/>
      <c r="FR75" s="131"/>
      <c r="FS75" s="131"/>
      <c r="FT75" s="131"/>
      <c r="FU75" s="131"/>
      <c r="FV75" s="131"/>
      <c r="FW75" s="131"/>
      <c r="FX75" s="131"/>
      <c r="FY75" s="131"/>
      <c r="FZ75" s="131"/>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8"/>
      <c r="NJ75" s="119"/>
      <c r="NK75" s="119"/>
      <c r="NL75" s="119"/>
      <c r="NM75" s="119"/>
      <c r="NN75" s="119"/>
      <c r="NO75" s="119"/>
      <c r="NP75" s="119"/>
      <c r="NQ75" s="119"/>
      <c r="NR75" s="119"/>
      <c r="NS75" s="119"/>
      <c r="NT75" s="119"/>
      <c r="NU75" s="119"/>
      <c r="NV75" s="119"/>
      <c r="NW75" s="120"/>
    </row>
    <row r="76" spans="1:387" ht="13.5" customHeight="1" x14ac:dyDescent="0.15">
      <c r="A76" s="2"/>
      <c r="B76" s="21"/>
      <c r="C76" s="4"/>
      <c r="D76" s="4"/>
      <c r="E76" s="4"/>
      <c r="F76" s="4"/>
      <c r="I76" s="4"/>
      <c r="J76" s="4"/>
      <c r="K76" s="4"/>
      <c r="L76" s="4"/>
      <c r="M76" s="4"/>
      <c r="N76" s="4"/>
      <c r="O76" s="4"/>
      <c r="P76" s="4"/>
      <c r="Q76" s="4"/>
      <c r="R76" s="124" t="str">
        <f>データ!$B$11</f>
        <v>H28</v>
      </c>
      <c r="S76" s="124"/>
      <c r="T76" s="124"/>
      <c r="U76" s="124"/>
      <c r="V76" s="124"/>
      <c r="W76" s="124"/>
      <c r="X76" s="124"/>
      <c r="Y76" s="124"/>
      <c r="Z76" s="124"/>
      <c r="AA76" s="124"/>
      <c r="AB76" s="124"/>
      <c r="AC76" s="124"/>
      <c r="AD76" s="124"/>
      <c r="AE76" s="124"/>
      <c r="AF76" s="124" t="str">
        <f>データ!$C$11</f>
        <v>H29</v>
      </c>
      <c r="AG76" s="124"/>
      <c r="AH76" s="124"/>
      <c r="AI76" s="124"/>
      <c r="AJ76" s="124"/>
      <c r="AK76" s="124"/>
      <c r="AL76" s="124"/>
      <c r="AM76" s="124"/>
      <c r="AN76" s="124"/>
      <c r="AO76" s="124"/>
      <c r="AP76" s="124"/>
      <c r="AQ76" s="124"/>
      <c r="AR76" s="124"/>
      <c r="AS76" s="124"/>
      <c r="AT76" s="124" t="str">
        <f>データ!$D$11</f>
        <v>H30</v>
      </c>
      <c r="AU76" s="124"/>
      <c r="AV76" s="124"/>
      <c r="AW76" s="124"/>
      <c r="AX76" s="124"/>
      <c r="AY76" s="124"/>
      <c r="AZ76" s="124"/>
      <c r="BA76" s="124"/>
      <c r="BB76" s="124"/>
      <c r="BC76" s="124"/>
      <c r="BD76" s="124"/>
      <c r="BE76" s="124"/>
      <c r="BF76" s="124"/>
      <c r="BG76" s="124"/>
      <c r="BH76" s="124" t="str">
        <f>データ!$E$11</f>
        <v>R01</v>
      </c>
      <c r="BI76" s="124"/>
      <c r="BJ76" s="124"/>
      <c r="BK76" s="124"/>
      <c r="BL76" s="124"/>
      <c r="BM76" s="124"/>
      <c r="BN76" s="124"/>
      <c r="BO76" s="124"/>
      <c r="BP76" s="124"/>
      <c r="BQ76" s="124"/>
      <c r="BR76" s="124"/>
      <c r="BS76" s="124"/>
      <c r="BT76" s="124"/>
      <c r="BU76" s="124"/>
      <c r="BV76" s="124" t="str">
        <f>データ!$F$11</f>
        <v>R02</v>
      </c>
      <c r="BW76" s="124"/>
      <c r="BX76" s="124"/>
      <c r="BY76" s="124"/>
      <c r="BZ76" s="124"/>
      <c r="CA76" s="124"/>
      <c r="CB76" s="124"/>
      <c r="CC76" s="124"/>
      <c r="CD76" s="124"/>
      <c r="CE76" s="124"/>
      <c r="CF76" s="124"/>
      <c r="CG76" s="124"/>
      <c r="CH76" s="124"/>
      <c r="CI76" s="124"/>
      <c r="CJ76" s="36"/>
      <c r="CK76" s="4"/>
      <c r="CL76" s="4"/>
      <c r="CM76" s="4"/>
      <c r="CN76" s="4"/>
      <c r="CO76" s="4"/>
      <c r="CP76" s="4"/>
      <c r="CQ76" s="4"/>
      <c r="CR76" s="4"/>
      <c r="CS76" s="4"/>
      <c r="CT76" s="4"/>
      <c r="CU76" s="132">
        <f>データ!DJ6</f>
        <v>0</v>
      </c>
      <c r="CV76" s="132"/>
      <c r="CW76" s="132"/>
      <c r="CX76" s="132"/>
      <c r="CY76" s="132"/>
      <c r="CZ76" s="132"/>
      <c r="DA76" s="132"/>
      <c r="DB76" s="132"/>
      <c r="DC76" s="132"/>
      <c r="DD76" s="132"/>
      <c r="DE76" s="132"/>
      <c r="DF76" s="132"/>
      <c r="DG76" s="132"/>
      <c r="DH76" s="132"/>
      <c r="DI76" s="132"/>
      <c r="DJ76" s="132"/>
      <c r="DK76" s="132"/>
      <c r="DL76" s="132"/>
      <c r="DM76" s="132"/>
      <c r="DN76" s="132"/>
      <c r="DO76" s="132"/>
      <c r="DP76" s="132"/>
      <c r="DQ76" s="132"/>
      <c r="DR76" s="132"/>
      <c r="DS76" s="132"/>
      <c r="DT76" s="132"/>
      <c r="DU76" s="132"/>
      <c r="DV76" s="132"/>
      <c r="DW76" s="132"/>
      <c r="DX76" s="132"/>
      <c r="DY76" s="132"/>
      <c r="DZ76" s="132"/>
      <c r="EA76" s="132"/>
      <c r="EB76" s="132"/>
      <c r="EC76" s="132"/>
      <c r="ED76" s="132"/>
      <c r="EE76" s="132"/>
      <c r="EF76" s="132"/>
      <c r="EG76" s="132"/>
      <c r="EH76" s="132"/>
      <c r="EI76" s="132"/>
      <c r="EJ76" s="132"/>
      <c r="EK76" s="132"/>
      <c r="EL76" s="132"/>
      <c r="EM76" s="132"/>
      <c r="EN76" s="132"/>
      <c r="EO76" s="132"/>
      <c r="EP76" s="132"/>
      <c r="EQ76" s="132"/>
      <c r="ER76" s="132"/>
      <c r="ES76" s="132"/>
      <c r="ET76" s="132"/>
      <c r="EU76" s="132"/>
      <c r="EV76" s="132"/>
      <c r="EW76" s="132"/>
      <c r="EX76" s="132"/>
      <c r="EY76" s="132"/>
      <c r="EZ76" s="132"/>
      <c r="FA76" s="132"/>
      <c r="FB76" s="132"/>
      <c r="FC76" s="132"/>
      <c r="FD76" s="132"/>
      <c r="FE76" s="132"/>
      <c r="FF76" s="132"/>
      <c r="FG76" s="132"/>
      <c r="FH76" s="132"/>
      <c r="FI76" s="132"/>
      <c r="FJ76" s="132"/>
      <c r="FK76" s="132"/>
      <c r="FL76" s="132"/>
      <c r="FM76" s="132"/>
      <c r="FN76" s="132"/>
      <c r="FO76" s="132"/>
      <c r="FP76" s="132"/>
      <c r="FQ76" s="132"/>
      <c r="FR76" s="132"/>
      <c r="FS76" s="132"/>
      <c r="FT76" s="132"/>
      <c r="FU76" s="132"/>
      <c r="FV76" s="132"/>
      <c r="FW76" s="132"/>
      <c r="FX76" s="132"/>
      <c r="FY76" s="132"/>
      <c r="FZ76" s="132"/>
      <c r="GA76" s="4"/>
      <c r="GB76" s="4"/>
      <c r="GC76" s="4"/>
      <c r="GD76" s="4"/>
      <c r="GE76" s="4"/>
      <c r="GF76" s="4"/>
      <c r="GG76" s="4"/>
      <c r="GH76" s="4"/>
      <c r="GI76" s="4"/>
      <c r="GJ76" s="4"/>
      <c r="GK76" s="4"/>
      <c r="GL76" s="4"/>
      <c r="GM76" s="4"/>
      <c r="GN76" s="4"/>
      <c r="GO76" s="4"/>
      <c r="GP76" s="4"/>
      <c r="GQ76" s="4"/>
      <c r="GR76" s="4"/>
      <c r="GS76" s="4"/>
      <c r="GT76" s="124" t="str">
        <f>データ!$B$11</f>
        <v>H28</v>
      </c>
      <c r="GU76" s="124"/>
      <c r="GV76" s="124"/>
      <c r="GW76" s="124"/>
      <c r="GX76" s="124"/>
      <c r="GY76" s="124"/>
      <c r="GZ76" s="124"/>
      <c r="HA76" s="124"/>
      <c r="HB76" s="124"/>
      <c r="HC76" s="124"/>
      <c r="HD76" s="124"/>
      <c r="HE76" s="124"/>
      <c r="HF76" s="124"/>
      <c r="HG76" s="124"/>
      <c r="HH76" s="124" t="str">
        <f>データ!$C$11</f>
        <v>H29</v>
      </c>
      <c r="HI76" s="124"/>
      <c r="HJ76" s="124"/>
      <c r="HK76" s="124"/>
      <c r="HL76" s="124"/>
      <c r="HM76" s="124"/>
      <c r="HN76" s="124"/>
      <c r="HO76" s="124"/>
      <c r="HP76" s="124"/>
      <c r="HQ76" s="124"/>
      <c r="HR76" s="124"/>
      <c r="HS76" s="124"/>
      <c r="HT76" s="124"/>
      <c r="HU76" s="124"/>
      <c r="HV76" s="124" t="str">
        <f>データ!$D$11</f>
        <v>H30</v>
      </c>
      <c r="HW76" s="124"/>
      <c r="HX76" s="124"/>
      <c r="HY76" s="124"/>
      <c r="HZ76" s="124"/>
      <c r="IA76" s="124"/>
      <c r="IB76" s="124"/>
      <c r="IC76" s="124"/>
      <c r="ID76" s="124"/>
      <c r="IE76" s="124"/>
      <c r="IF76" s="124"/>
      <c r="IG76" s="124"/>
      <c r="IH76" s="124"/>
      <c r="II76" s="124"/>
      <c r="IJ76" s="124" t="str">
        <f>データ!$E$11</f>
        <v>R01</v>
      </c>
      <c r="IK76" s="124"/>
      <c r="IL76" s="124"/>
      <c r="IM76" s="124"/>
      <c r="IN76" s="124"/>
      <c r="IO76" s="124"/>
      <c r="IP76" s="124"/>
      <c r="IQ76" s="124"/>
      <c r="IR76" s="124"/>
      <c r="IS76" s="124"/>
      <c r="IT76" s="124"/>
      <c r="IU76" s="124"/>
      <c r="IV76" s="124"/>
      <c r="IW76" s="124"/>
      <c r="IX76" s="124" t="str">
        <f>データ!$F$11</f>
        <v>R02</v>
      </c>
      <c r="IY76" s="124"/>
      <c r="IZ76" s="124"/>
      <c r="JA76" s="124"/>
      <c r="JB76" s="124"/>
      <c r="JC76" s="124"/>
      <c r="JD76" s="124"/>
      <c r="JE76" s="124"/>
      <c r="JF76" s="124"/>
      <c r="JG76" s="124"/>
      <c r="JH76" s="124"/>
      <c r="JI76" s="124"/>
      <c r="JJ76" s="124"/>
      <c r="JK76" s="124"/>
      <c r="JL76" s="4"/>
      <c r="JM76" s="4"/>
      <c r="JN76" s="4"/>
      <c r="JO76" s="4"/>
      <c r="JP76" s="4"/>
      <c r="JQ76" s="4"/>
      <c r="JR76" s="4"/>
      <c r="JS76" s="4"/>
      <c r="JT76" s="4"/>
      <c r="JU76" s="4"/>
      <c r="JV76" s="4"/>
      <c r="JW76" s="4"/>
      <c r="JX76" s="4"/>
      <c r="JY76" s="4"/>
      <c r="JZ76" s="4"/>
      <c r="KA76" s="4"/>
      <c r="KB76" s="4"/>
      <c r="KC76" s="4"/>
      <c r="KD76" s="4"/>
      <c r="KE76" s="4"/>
      <c r="KF76" s="4"/>
      <c r="KG76" s="4"/>
      <c r="KH76" s="124" t="str">
        <f>データ!$B$11</f>
        <v>H28</v>
      </c>
      <c r="KI76" s="124"/>
      <c r="KJ76" s="124"/>
      <c r="KK76" s="124"/>
      <c r="KL76" s="124"/>
      <c r="KM76" s="124"/>
      <c r="KN76" s="124"/>
      <c r="KO76" s="124"/>
      <c r="KP76" s="124"/>
      <c r="KQ76" s="124"/>
      <c r="KR76" s="124"/>
      <c r="KS76" s="124"/>
      <c r="KT76" s="124"/>
      <c r="KU76" s="124"/>
      <c r="KV76" s="124" t="str">
        <f>データ!$C$11</f>
        <v>H29</v>
      </c>
      <c r="KW76" s="124"/>
      <c r="KX76" s="124"/>
      <c r="KY76" s="124"/>
      <c r="KZ76" s="124"/>
      <c r="LA76" s="124"/>
      <c r="LB76" s="124"/>
      <c r="LC76" s="124"/>
      <c r="LD76" s="124"/>
      <c r="LE76" s="124"/>
      <c r="LF76" s="124"/>
      <c r="LG76" s="124"/>
      <c r="LH76" s="124"/>
      <c r="LI76" s="124"/>
      <c r="LJ76" s="124" t="str">
        <f>データ!$D$11</f>
        <v>H30</v>
      </c>
      <c r="LK76" s="124"/>
      <c r="LL76" s="124"/>
      <c r="LM76" s="124"/>
      <c r="LN76" s="124"/>
      <c r="LO76" s="124"/>
      <c r="LP76" s="124"/>
      <c r="LQ76" s="124"/>
      <c r="LR76" s="124"/>
      <c r="LS76" s="124"/>
      <c r="LT76" s="124"/>
      <c r="LU76" s="124"/>
      <c r="LV76" s="124"/>
      <c r="LW76" s="124"/>
      <c r="LX76" s="124" t="str">
        <f>データ!$E$11</f>
        <v>R01</v>
      </c>
      <c r="LY76" s="124"/>
      <c r="LZ76" s="124"/>
      <c r="MA76" s="124"/>
      <c r="MB76" s="124"/>
      <c r="MC76" s="124"/>
      <c r="MD76" s="124"/>
      <c r="ME76" s="124"/>
      <c r="MF76" s="124"/>
      <c r="MG76" s="124"/>
      <c r="MH76" s="124"/>
      <c r="MI76" s="124"/>
      <c r="MJ76" s="124"/>
      <c r="MK76" s="124"/>
      <c r="ML76" s="124" t="str">
        <f>データ!$F$11</f>
        <v>R02</v>
      </c>
      <c r="MM76" s="124"/>
      <c r="MN76" s="124"/>
      <c r="MO76" s="124"/>
      <c r="MP76" s="124"/>
      <c r="MQ76" s="124"/>
      <c r="MR76" s="124"/>
      <c r="MS76" s="124"/>
      <c r="MT76" s="124"/>
      <c r="MU76" s="124"/>
      <c r="MV76" s="124"/>
      <c r="MW76" s="124"/>
      <c r="MX76" s="124"/>
      <c r="MY76" s="124"/>
      <c r="MZ76" s="4"/>
      <c r="NA76" s="4"/>
      <c r="NB76" s="4"/>
      <c r="NC76" s="4"/>
      <c r="ND76" s="4"/>
      <c r="NE76" s="4"/>
      <c r="NF76" s="37"/>
      <c r="NG76" s="22"/>
      <c r="NH76" s="2"/>
      <c r="NI76" s="118"/>
      <c r="NJ76" s="119"/>
      <c r="NK76" s="119"/>
      <c r="NL76" s="119"/>
      <c r="NM76" s="119"/>
      <c r="NN76" s="119"/>
      <c r="NO76" s="119"/>
      <c r="NP76" s="119"/>
      <c r="NQ76" s="119"/>
      <c r="NR76" s="119"/>
      <c r="NS76" s="119"/>
      <c r="NT76" s="119"/>
      <c r="NU76" s="119"/>
      <c r="NV76" s="119"/>
      <c r="NW76" s="120"/>
    </row>
    <row r="77" spans="1:387" ht="13.5" customHeight="1" x14ac:dyDescent="0.15">
      <c r="A77" s="2"/>
      <c r="B77" s="21"/>
      <c r="C77" s="4"/>
      <c r="D77" s="4"/>
      <c r="E77" s="4"/>
      <c r="F77" s="4"/>
      <c r="I77" s="125" t="s">
        <v>27</v>
      </c>
      <c r="J77" s="125"/>
      <c r="K77" s="125"/>
      <c r="L77" s="125"/>
      <c r="M77" s="125"/>
      <c r="N77" s="125"/>
      <c r="O77" s="125"/>
      <c r="P77" s="125"/>
      <c r="Q77" s="125"/>
      <c r="R77" s="133" t="str">
        <f>データ!CX7</f>
        <v xml:space="preserve"> </v>
      </c>
      <c r="S77" s="133"/>
      <c r="T77" s="133"/>
      <c r="U77" s="133"/>
      <c r="V77" s="133"/>
      <c r="W77" s="133"/>
      <c r="X77" s="133"/>
      <c r="Y77" s="133"/>
      <c r="Z77" s="133"/>
      <c r="AA77" s="133"/>
      <c r="AB77" s="133"/>
      <c r="AC77" s="133"/>
      <c r="AD77" s="133"/>
      <c r="AE77" s="133"/>
      <c r="AF77" s="133" t="str">
        <f>データ!CY7</f>
        <v xml:space="preserve"> </v>
      </c>
      <c r="AG77" s="133"/>
      <c r="AH77" s="133"/>
      <c r="AI77" s="133"/>
      <c r="AJ77" s="133"/>
      <c r="AK77" s="133"/>
      <c r="AL77" s="133"/>
      <c r="AM77" s="133"/>
      <c r="AN77" s="133"/>
      <c r="AO77" s="133"/>
      <c r="AP77" s="133"/>
      <c r="AQ77" s="133"/>
      <c r="AR77" s="133"/>
      <c r="AS77" s="133"/>
      <c r="AT77" s="133" t="str">
        <f>データ!CZ7</f>
        <v xml:space="preserve"> </v>
      </c>
      <c r="AU77" s="133"/>
      <c r="AV77" s="133"/>
      <c r="AW77" s="133"/>
      <c r="AX77" s="133"/>
      <c r="AY77" s="133"/>
      <c r="AZ77" s="133"/>
      <c r="BA77" s="133"/>
      <c r="BB77" s="133"/>
      <c r="BC77" s="133"/>
      <c r="BD77" s="133"/>
      <c r="BE77" s="133"/>
      <c r="BF77" s="133"/>
      <c r="BG77" s="133"/>
      <c r="BH77" s="133" t="str">
        <f>データ!DA7</f>
        <v xml:space="preserve"> </v>
      </c>
      <c r="BI77" s="133"/>
      <c r="BJ77" s="133"/>
      <c r="BK77" s="133"/>
      <c r="BL77" s="133"/>
      <c r="BM77" s="133"/>
      <c r="BN77" s="133"/>
      <c r="BO77" s="133"/>
      <c r="BP77" s="133"/>
      <c r="BQ77" s="133"/>
      <c r="BR77" s="133"/>
      <c r="BS77" s="133"/>
      <c r="BT77" s="133"/>
      <c r="BU77" s="133"/>
      <c r="BV77" s="133" t="str">
        <f>データ!DB7</f>
        <v xml:space="preserve"> </v>
      </c>
      <c r="BW77" s="133"/>
      <c r="BX77" s="133"/>
      <c r="BY77" s="133"/>
      <c r="BZ77" s="133"/>
      <c r="CA77" s="133"/>
      <c r="CB77" s="133"/>
      <c r="CC77" s="133"/>
      <c r="CD77" s="133"/>
      <c r="CE77" s="133"/>
      <c r="CF77" s="133"/>
      <c r="CG77" s="133"/>
      <c r="CH77" s="133"/>
      <c r="CI77" s="133"/>
      <c r="CJ77" s="36"/>
      <c r="CK77" s="4"/>
      <c r="CL77" s="4"/>
      <c r="CM77" s="4"/>
      <c r="CN77" s="4"/>
      <c r="CO77" s="4"/>
      <c r="CP77" s="4"/>
      <c r="CQ77" s="4"/>
      <c r="CR77" s="4"/>
      <c r="CS77" s="4"/>
      <c r="CT77" s="4"/>
      <c r="CU77" s="132"/>
      <c r="CV77" s="132"/>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2"/>
      <c r="FX77" s="132"/>
      <c r="FY77" s="132"/>
      <c r="FZ77" s="132"/>
      <c r="GA77" s="4"/>
      <c r="GB77" s="4"/>
      <c r="GC77" s="4"/>
      <c r="GD77" s="4"/>
      <c r="GE77" s="4"/>
      <c r="GF77" s="4"/>
      <c r="GG77" s="4"/>
      <c r="GH77" s="4"/>
      <c r="GI77" s="4"/>
      <c r="GJ77" s="4"/>
      <c r="GK77" s="125" t="s">
        <v>27</v>
      </c>
      <c r="GL77" s="125"/>
      <c r="GM77" s="125"/>
      <c r="GN77" s="125"/>
      <c r="GO77" s="125"/>
      <c r="GP77" s="125"/>
      <c r="GQ77" s="125"/>
      <c r="GR77" s="125"/>
      <c r="GS77" s="125"/>
      <c r="GT77" s="133" t="str">
        <f>データ!DK7</f>
        <v xml:space="preserve"> </v>
      </c>
      <c r="GU77" s="133"/>
      <c r="GV77" s="133"/>
      <c r="GW77" s="133"/>
      <c r="GX77" s="133"/>
      <c r="GY77" s="133"/>
      <c r="GZ77" s="133"/>
      <c r="HA77" s="133"/>
      <c r="HB77" s="133"/>
      <c r="HC77" s="133"/>
      <c r="HD77" s="133"/>
      <c r="HE77" s="133"/>
      <c r="HF77" s="133"/>
      <c r="HG77" s="133"/>
      <c r="HH77" s="133" t="str">
        <f>データ!DL7</f>
        <v xml:space="preserve"> </v>
      </c>
      <c r="HI77" s="133"/>
      <c r="HJ77" s="133"/>
      <c r="HK77" s="133"/>
      <c r="HL77" s="133"/>
      <c r="HM77" s="133"/>
      <c r="HN77" s="133"/>
      <c r="HO77" s="133"/>
      <c r="HP77" s="133"/>
      <c r="HQ77" s="133"/>
      <c r="HR77" s="133"/>
      <c r="HS77" s="133"/>
      <c r="HT77" s="133"/>
      <c r="HU77" s="133"/>
      <c r="HV77" s="133" t="str">
        <f>データ!DM7</f>
        <v xml:space="preserve"> </v>
      </c>
      <c r="HW77" s="133"/>
      <c r="HX77" s="133"/>
      <c r="HY77" s="133"/>
      <c r="HZ77" s="133"/>
      <c r="IA77" s="133"/>
      <c r="IB77" s="133"/>
      <c r="IC77" s="133"/>
      <c r="ID77" s="133"/>
      <c r="IE77" s="133"/>
      <c r="IF77" s="133"/>
      <c r="IG77" s="133"/>
      <c r="IH77" s="133"/>
      <c r="II77" s="133"/>
      <c r="IJ77" s="133" t="str">
        <f>データ!DN7</f>
        <v xml:space="preserve"> </v>
      </c>
      <c r="IK77" s="133"/>
      <c r="IL77" s="133"/>
      <c r="IM77" s="133"/>
      <c r="IN77" s="133"/>
      <c r="IO77" s="133"/>
      <c r="IP77" s="133"/>
      <c r="IQ77" s="133"/>
      <c r="IR77" s="133"/>
      <c r="IS77" s="133"/>
      <c r="IT77" s="133"/>
      <c r="IU77" s="133"/>
      <c r="IV77" s="133"/>
      <c r="IW77" s="133"/>
      <c r="IX77" s="133" t="str">
        <f>データ!DO7</f>
        <v xml:space="preserve"> </v>
      </c>
      <c r="IY77" s="133"/>
      <c r="IZ77" s="133"/>
      <c r="JA77" s="133"/>
      <c r="JB77" s="133"/>
      <c r="JC77" s="133"/>
      <c r="JD77" s="133"/>
      <c r="JE77" s="133"/>
      <c r="JF77" s="133"/>
      <c r="JG77" s="133"/>
      <c r="JH77" s="133"/>
      <c r="JI77" s="133"/>
      <c r="JJ77" s="133"/>
      <c r="JK77" s="133"/>
      <c r="JL77" s="4"/>
      <c r="JM77" s="4"/>
      <c r="JN77" s="4"/>
      <c r="JO77" s="4"/>
      <c r="JP77" s="4"/>
      <c r="JQ77" s="4"/>
      <c r="JR77" s="4"/>
      <c r="JS77" s="4"/>
      <c r="JT77" s="4"/>
      <c r="JU77" s="4"/>
      <c r="JV77" s="4"/>
      <c r="JW77" s="4"/>
      <c r="JX77" s="4"/>
      <c r="JY77" s="125" t="s">
        <v>27</v>
      </c>
      <c r="JZ77" s="125"/>
      <c r="KA77" s="125"/>
      <c r="KB77" s="125"/>
      <c r="KC77" s="125"/>
      <c r="KD77" s="125"/>
      <c r="KE77" s="125"/>
      <c r="KF77" s="125"/>
      <c r="KG77" s="125"/>
      <c r="KH77" s="126">
        <f>データ!DV7</f>
        <v>0</v>
      </c>
      <c r="KI77" s="126"/>
      <c r="KJ77" s="126"/>
      <c r="KK77" s="126"/>
      <c r="KL77" s="126"/>
      <c r="KM77" s="126"/>
      <c r="KN77" s="126"/>
      <c r="KO77" s="126"/>
      <c r="KP77" s="126"/>
      <c r="KQ77" s="126"/>
      <c r="KR77" s="126"/>
      <c r="KS77" s="126"/>
      <c r="KT77" s="126"/>
      <c r="KU77" s="126"/>
      <c r="KV77" s="126">
        <f>データ!DW7</f>
        <v>0</v>
      </c>
      <c r="KW77" s="126"/>
      <c r="KX77" s="126"/>
      <c r="KY77" s="126"/>
      <c r="KZ77" s="126"/>
      <c r="LA77" s="126"/>
      <c r="LB77" s="126"/>
      <c r="LC77" s="126"/>
      <c r="LD77" s="126"/>
      <c r="LE77" s="126"/>
      <c r="LF77" s="126"/>
      <c r="LG77" s="126"/>
      <c r="LH77" s="126"/>
      <c r="LI77" s="126"/>
      <c r="LJ77" s="126">
        <f>データ!DX7</f>
        <v>0</v>
      </c>
      <c r="LK77" s="126"/>
      <c r="LL77" s="126"/>
      <c r="LM77" s="126"/>
      <c r="LN77" s="126"/>
      <c r="LO77" s="126"/>
      <c r="LP77" s="126"/>
      <c r="LQ77" s="126"/>
      <c r="LR77" s="126"/>
      <c r="LS77" s="126"/>
      <c r="LT77" s="126"/>
      <c r="LU77" s="126"/>
      <c r="LV77" s="126"/>
      <c r="LW77" s="126"/>
      <c r="LX77" s="126">
        <f>データ!DY7</f>
        <v>0</v>
      </c>
      <c r="LY77" s="126"/>
      <c r="LZ77" s="126"/>
      <c r="MA77" s="126"/>
      <c r="MB77" s="126"/>
      <c r="MC77" s="126"/>
      <c r="MD77" s="126"/>
      <c r="ME77" s="126"/>
      <c r="MF77" s="126"/>
      <c r="MG77" s="126"/>
      <c r="MH77" s="126"/>
      <c r="MI77" s="126"/>
      <c r="MJ77" s="126"/>
      <c r="MK77" s="126"/>
      <c r="ML77" s="126">
        <f>データ!DZ7</f>
        <v>0</v>
      </c>
      <c r="MM77" s="126"/>
      <c r="MN77" s="126"/>
      <c r="MO77" s="126"/>
      <c r="MP77" s="126"/>
      <c r="MQ77" s="126"/>
      <c r="MR77" s="126"/>
      <c r="MS77" s="126"/>
      <c r="MT77" s="126"/>
      <c r="MU77" s="126"/>
      <c r="MV77" s="126"/>
      <c r="MW77" s="126"/>
      <c r="MX77" s="126"/>
      <c r="MY77" s="126"/>
      <c r="MZ77" s="4"/>
      <c r="NA77" s="4"/>
      <c r="NB77" s="4"/>
      <c r="NC77" s="4"/>
      <c r="ND77" s="4"/>
      <c r="NE77" s="4"/>
      <c r="NF77" s="37"/>
      <c r="NG77" s="22"/>
      <c r="NH77" s="2"/>
      <c r="NI77" s="118"/>
      <c r="NJ77" s="119"/>
      <c r="NK77" s="119"/>
      <c r="NL77" s="119"/>
      <c r="NM77" s="119"/>
      <c r="NN77" s="119"/>
      <c r="NO77" s="119"/>
      <c r="NP77" s="119"/>
      <c r="NQ77" s="119"/>
      <c r="NR77" s="119"/>
      <c r="NS77" s="119"/>
      <c r="NT77" s="119"/>
      <c r="NU77" s="119"/>
      <c r="NV77" s="119"/>
      <c r="NW77" s="120"/>
    </row>
    <row r="78" spans="1:387" ht="13.5" customHeight="1" x14ac:dyDescent="0.15">
      <c r="A78" s="2"/>
      <c r="B78" s="21"/>
      <c r="C78" s="4"/>
      <c r="D78" s="4"/>
      <c r="E78" s="4"/>
      <c r="F78" s="4"/>
      <c r="G78" s="4"/>
      <c r="H78" s="4"/>
      <c r="I78" s="125" t="s">
        <v>29</v>
      </c>
      <c r="J78" s="125"/>
      <c r="K78" s="125"/>
      <c r="L78" s="125"/>
      <c r="M78" s="125"/>
      <c r="N78" s="125"/>
      <c r="O78" s="125"/>
      <c r="P78" s="125"/>
      <c r="Q78" s="125"/>
      <c r="R78" s="133" t="str">
        <f>データ!DC7</f>
        <v xml:space="preserve"> </v>
      </c>
      <c r="S78" s="133"/>
      <c r="T78" s="133"/>
      <c r="U78" s="133"/>
      <c r="V78" s="133"/>
      <c r="W78" s="133"/>
      <c r="X78" s="133"/>
      <c r="Y78" s="133"/>
      <c r="Z78" s="133"/>
      <c r="AA78" s="133"/>
      <c r="AB78" s="133"/>
      <c r="AC78" s="133"/>
      <c r="AD78" s="133"/>
      <c r="AE78" s="133"/>
      <c r="AF78" s="133" t="str">
        <f>データ!DD7</f>
        <v xml:space="preserve"> </v>
      </c>
      <c r="AG78" s="133"/>
      <c r="AH78" s="133"/>
      <c r="AI78" s="133"/>
      <c r="AJ78" s="133"/>
      <c r="AK78" s="133"/>
      <c r="AL78" s="133"/>
      <c r="AM78" s="133"/>
      <c r="AN78" s="133"/>
      <c r="AO78" s="133"/>
      <c r="AP78" s="133"/>
      <c r="AQ78" s="133"/>
      <c r="AR78" s="133"/>
      <c r="AS78" s="133"/>
      <c r="AT78" s="133" t="str">
        <f>データ!DE7</f>
        <v xml:space="preserve"> </v>
      </c>
      <c r="AU78" s="133"/>
      <c r="AV78" s="133"/>
      <c r="AW78" s="133"/>
      <c r="AX78" s="133"/>
      <c r="AY78" s="133"/>
      <c r="AZ78" s="133"/>
      <c r="BA78" s="133"/>
      <c r="BB78" s="133"/>
      <c r="BC78" s="133"/>
      <c r="BD78" s="133"/>
      <c r="BE78" s="133"/>
      <c r="BF78" s="133"/>
      <c r="BG78" s="133"/>
      <c r="BH78" s="133" t="str">
        <f>データ!DF7</f>
        <v xml:space="preserve"> </v>
      </c>
      <c r="BI78" s="133"/>
      <c r="BJ78" s="133"/>
      <c r="BK78" s="133"/>
      <c r="BL78" s="133"/>
      <c r="BM78" s="133"/>
      <c r="BN78" s="133"/>
      <c r="BO78" s="133"/>
      <c r="BP78" s="133"/>
      <c r="BQ78" s="133"/>
      <c r="BR78" s="133"/>
      <c r="BS78" s="133"/>
      <c r="BT78" s="133"/>
      <c r="BU78" s="133"/>
      <c r="BV78" s="133" t="str">
        <f>データ!DG7</f>
        <v xml:space="preserve"> </v>
      </c>
      <c r="BW78" s="133"/>
      <c r="BX78" s="133"/>
      <c r="BY78" s="133"/>
      <c r="BZ78" s="133"/>
      <c r="CA78" s="133"/>
      <c r="CB78" s="133"/>
      <c r="CC78" s="133"/>
      <c r="CD78" s="133"/>
      <c r="CE78" s="133"/>
      <c r="CF78" s="133"/>
      <c r="CG78" s="133"/>
      <c r="CH78" s="133"/>
      <c r="CI78" s="133"/>
      <c r="CJ78" s="36"/>
      <c r="CK78" s="4"/>
      <c r="CL78" s="4"/>
      <c r="CM78" s="4"/>
      <c r="CN78" s="4"/>
      <c r="CO78" s="4"/>
      <c r="CP78" s="4"/>
      <c r="CQ78" s="4"/>
      <c r="CR78" s="4"/>
      <c r="CS78" s="4"/>
      <c r="CT78" s="4"/>
      <c r="CU78" s="132"/>
      <c r="CV78" s="132"/>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2"/>
      <c r="FX78" s="132"/>
      <c r="FY78" s="132"/>
      <c r="FZ78" s="132"/>
      <c r="GA78" s="4"/>
      <c r="GB78" s="4"/>
      <c r="GC78" s="4"/>
      <c r="GD78" s="4"/>
      <c r="GE78" s="4"/>
      <c r="GF78" s="4"/>
      <c r="GG78" s="4"/>
      <c r="GH78" s="4"/>
      <c r="GI78" s="4"/>
      <c r="GJ78" s="4"/>
      <c r="GK78" s="125" t="s">
        <v>29</v>
      </c>
      <c r="GL78" s="125"/>
      <c r="GM78" s="125"/>
      <c r="GN78" s="125"/>
      <c r="GO78" s="125"/>
      <c r="GP78" s="125"/>
      <c r="GQ78" s="125"/>
      <c r="GR78" s="125"/>
      <c r="GS78" s="125"/>
      <c r="GT78" s="133" t="str">
        <f>データ!DP7</f>
        <v xml:space="preserve"> </v>
      </c>
      <c r="GU78" s="133"/>
      <c r="GV78" s="133"/>
      <c r="GW78" s="133"/>
      <c r="GX78" s="133"/>
      <c r="GY78" s="133"/>
      <c r="GZ78" s="133"/>
      <c r="HA78" s="133"/>
      <c r="HB78" s="133"/>
      <c r="HC78" s="133"/>
      <c r="HD78" s="133"/>
      <c r="HE78" s="133"/>
      <c r="HF78" s="133"/>
      <c r="HG78" s="133"/>
      <c r="HH78" s="133" t="str">
        <f>データ!DQ7</f>
        <v xml:space="preserve"> </v>
      </c>
      <c r="HI78" s="133"/>
      <c r="HJ78" s="133"/>
      <c r="HK78" s="133"/>
      <c r="HL78" s="133"/>
      <c r="HM78" s="133"/>
      <c r="HN78" s="133"/>
      <c r="HO78" s="133"/>
      <c r="HP78" s="133"/>
      <c r="HQ78" s="133"/>
      <c r="HR78" s="133"/>
      <c r="HS78" s="133"/>
      <c r="HT78" s="133"/>
      <c r="HU78" s="133"/>
      <c r="HV78" s="133" t="str">
        <f>データ!DR7</f>
        <v xml:space="preserve"> </v>
      </c>
      <c r="HW78" s="133"/>
      <c r="HX78" s="133"/>
      <c r="HY78" s="133"/>
      <c r="HZ78" s="133"/>
      <c r="IA78" s="133"/>
      <c r="IB78" s="133"/>
      <c r="IC78" s="133"/>
      <c r="ID78" s="133"/>
      <c r="IE78" s="133"/>
      <c r="IF78" s="133"/>
      <c r="IG78" s="133"/>
      <c r="IH78" s="133"/>
      <c r="II78" s="133"/>
      <c r="IJ78" s="133" t="str">
        <f>データ!DS7</f>
        <v xml:space="preserve"> </v>
      </c>
      <c r="IK78" s="133"/>
      <c r="IL78" s="133"/>
      <c r="IM78" s="133"/>
      <c r="IN78" s="133"/>
      <c r="IO78" s="133"/>
      <c r="IP78" s="133"/>
      <c r="IQ78" s="133"/>
      <c r="IR78" s="133"/>
      <c r="IS78" s="133"/>
      <c r="IT78" s="133"/>
      <c r="IU78" s="133"/>
      <c r="IV78" s="133"/>
      <c r="IW78" s="133"/>
      <c r="IX78" s="133" t="str">
        <f>データ!DT7</f>
        <v xml:space="preserve"> </v>
      </c>
      <c r="IY78" s="133"/>
      <c r="IZ78" s="133"/>
      <c r="JA78" s="133"/>
      <c r="JB78" s="133"/>
      <c r="JC78" s="133"/>
      <c r="JD78" s="133"/>
      <c r="JE78" s="133"/>
      <c r="JF78" s="133"/>
      <c r="JG78" s="133"/>
      <c r="JH78" s="133"/>
      <c r="JI78" s="133"/>
      <c r="JJ78" s="133"/>
      <c r="JK78" s="133"/>
      <c r="JL78" s="4"/>
      <c r="JM78" s="4"/>
      <c r="JN78" s="4"/>
      <c r="JO78" s="4"/>
      <c r="JP78" s="4"/>
      <c r="JQ78" s="4"/>
      <c r="JR78" s="4"/>
      <c r="JS78" s="4"/>
      <c r="JT78" s="4"/>
      <c r="JU78" s="4"/>
      <c r="JV78" s="4"/>
      <c r="JW78" s="4"/>
      <c r="JX78" s="4"/>
      <c r="JY78" s="125" t="s">
        <v>29</v>
      </c>
      <c r="JZ78" s="125"/>
      <c r="KA78" s="125"/>
      <c r="KB78" s="125"/>
      <c r="KC78" s="125"/>
      <c r="KD78" s="125"/>
      <c r="KE78" s="125"/>
      <c r="KF78" s="125"/>
      <c r="KG78" s="125"/>
      <c r="KH78" s="126">
        <f>データ!EA7</f>
        <v>97.7</v>
      </c>
      <c r="KI78" s="126"/>
      <c r="KJ78" s="126"/>
      <c r="KK78" s="126"/>
      <c r="KL78" s="126"/>
      <c r="KM78" s="126"/>
      <c r="KN78" s="126"/>
      <c r="KO78" s="126"/>
      <c r="KP78" s="126"/>
      <c r="KQ78" s="126"/>
      <c r="KR78" s="126"/>
      <c r="KS78" s="126"/>
      <c r="KT78" s="126"/>
      <c r="KU78" s="126"/>
      <c r="KV78" s="126">
        <f>データ!EB7</f>
        <v>41.7</v>
      </c>
      <c r="KW78" s="126"/>
      <c r="KX78" s="126"/>
      <c r="KY78" s="126"/>
      <c r="KZ78" s="126"/>
      <c r="LA78" s="126"/>
      <c r="LB78" s="126"/>
      <c r="LC78" s="126"/>
      <c r="LD78" s="126"/>
      <c r="LE78" s="126"/>
      <c r="LF78" s="126"/>
      <c r="LG78" s="126"/>
      <c r="LH78" s="126"/>
      <c r="LI78" s="126"/>
      <c r="LJ78" s="126">
        <f>データ!EC7</f>
        <v>36.6</v>
      </c>
      <c r="LK78" s="126"/>
      <c r="LL78" s="126"/>
      <c r="LM78" s="126"/>
      <c r="LN78" s="126"/>
      <c r="LO78" s="126"/>
      <c r="LP78" s="126"/>
      <c r="LQ78" s="126"/>
      <c r="LR78" s="126"/>
      <c r="LS78" s="126"/>
      <c r="LT78" s="126"/>
      <c r="LU78" s="126"/>
      <c r="LV78" s="126"/>
      <c r="LW78" s="126"/>
      <c r="LX78" s="126">
        <f>データ!ED7</f>
        <v>33.5</v>
      </c>
      <c r="LY78" s="126"/>
      <c r="LZ78" s="126"/>
      <c r="MA78" s="126"/>
      <c r="MB78" s="126"/>
      <c r="MC78" s="126"/>
      <c r="MD78" s="126"/>
      <c r="ME78" s="126"/>
      <c r="MF78" s="126"/>
      <c r="MG78" s="126"/>
      <c r="MH78" s="126"/>
      <c r="MI78" s="126"/>
      <c r="MJ78" s="126"/>
      <c r="MK78" s="126"/>
      <c r="ML78" s="126">
        <f>データ!EE7</f>
        <v>48.5</v>
      </c>
      <c r="MM78" s="126"/>
      <c r="MN78" s="126"/>
      <c r="MO78" s="126"/>
      <c r="MP78" s="126"/>
      <c r="MQ78" s="126"/>
      <c r="MR78" s="126"/>
      <c r="MS78" s="126"/>
      <c r="MT78" s="126"/>
      <c r="MU78" s="126"/>
      <c r="MV78" s="126"/>
      <c r="MW78" s="126"/>
      <c r="MX78" s="126"/>
      <c r="MY78" s="126"/>
      <c r="MZ78" s="4"/>
      <c r="NA78" s="4"/>
      <c r="NB78" s="4"/>
      <c r="NC78" s="4"/>
      <c r="ND78" s="4"/>
      <c r="NE78" s="4"/>
      <c r="NF78" s="37"/>
      <c r="NG78" s="22"/>
      <c r="NH78" s="2"/>
      <c r="NI78" s="118"/>
      <c r="NJ78" s="119"/>
      <c r="NK78" s="119"/>
      <c r="NL78" s="119"/>
      <c r="NM78" s="119"/>
      <c r="NN78" s="119"/>
      <c r="NO78" s="119"/>
      <c r="NP78" s="119"/>
      <c r="NQ78" s="119"/>
      <c r="NR78" s="119"/>
      <c r="NS78" s="119"/>
      <c r="NT78" s="119"/>
      <c r="NU78" s="119"/>
      <c r="NV78" s="119"/>
      <c r="NW78" s="120"/>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2"/>
      <c r="CV79" s="132"/>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2"/>
      <c r="FX79" s="132"/>
      <c r="FY79" s="132"/>
      <c r="FZ79" s="132"/>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18"/>
      <c r="NJ79" s="119"/>
      <c r="NK79" s="119"/>
      <c r="NL79" s="119"/>
      <c r="NM79" s="119"/>
      <c r="NN79" s="119"/>
      <c r="NO79" s="119"/>
      <c r="NP79" s="119"/>
      <c r="NQ79" s="119"/>
      <c r="NR79" s="119"/>
      <c r="NS79" s="119"/>
      <c r="NT79" s="119"/>
      <c r="NU79" s="119"/>
      <c r="NV79" s="119"/>
      <c r="NW79" s="120"/>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18"/>
      <c r="NJ80" s="119"/>
      <c r="NK80" s="119"/>
      <c r="NL80" s="119"/>
      <c r="NM80" s="119"/>
      <c r="NN80" s="119"/>
      <c r="NO80" s="119"/>
      <c r="NP80" s="119"/>
      <c r="NQ80" s="119"/>
      <c r="NR80" s="119"/>
      <c r="NS80" s="119"/>
      <c r="NT80" s="119"/>
      <c r="NU80" s="119"/>
      <c r="NV80" s="119"/>
      <c r="NW80" s="120"/>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18"/>
      <c r="NJ81" s="119"/>
      <c r="NK81" s="119"/>
      <c r="NL81" s="119"/>
      <c r="NM81" s="119"/>
      <c r="NN81" s="119"/>
      <c r="NO81" s="119"/>
      <c r="NP81" s="119"/>
      <c r="NQ81" s="119"/>
      <c r="NR81" s="119"/>
      <c r="NS81" s="119"/>
      <c r="NT81" s="119"/>
      <c r="NU81" s="119"/>
      <c r="NV81" s="119"/>
      <c r="NW81" s="120"/>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21"/>
      <c r="NJ82" s="122"/>
      <c r="NK82" s="122"/>
      <c r="NL82" s="122"/>
      <c r="NM82" s="122"/>
      <c r="NN82" s="122"/>
      <c r="NO82" s="122"/>
      <c r="NP82" s="122"/>
      <c r="NQ82" s="122"/>
      <c r="NR82" s="122"/>
      <c r="NS82" s="122"/>
      <c r="NT82" s="122"/>
      <c r="NU82" s="122"/>
      <c r="NV82" s="122"/>
      <c r="NW82" s="123"/>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【86.6】</v>
      </c>
      <c r="C88" s="39" t="str">
        <f>データ!AT6</f>
        <v>【33.7】</v>
      </c>
      <c r="D88" s="39" t="str">
        <f>データ!BE6</f>
        <v>【1,475,862】</v>
      </c>
      <c r="E88" s="39" t="str">
        <f>データ!BP6</f>
        <v>【10.1】</v>
      </c>
      <c r="F88" s="39" t="str">
        <f>データ!CA6</f>
        <v>【170.8】</v>
      </c>
      <c r="G88" s="39" t="str">
        <f>データ!CL6</f>
        <v>【△121.1】</v>
      </c>
      <c r="H88" s="39" t="str">
        <f>データ!CW6</f>
        <v>【△29,447】</v>
      </c>
      <c r="I88" s="39" t="str">
        <f>データ!DH6</f>
        <v xml:space="preserve"> </v>
      </c>
      <c r="J88" s="39" t="s">
        <v>48</v>
      </c>
      <c r="K88" s="39" t="s">
        <v>48</v>
      </c>
      <c r="L88" s="39" t="str">
        <f>データ!DU6</f>
        <v xml:space="preserve"> </v>
      </c>
      <c r="M88" s="39" t="str">
        <f>データ!EF6</f>
        <v>【107.3】</v>
      </c>
      <c r="N88" s="39" t="str">
        <f>データ!EF6</f>
        <v>【107.3】</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fECyFgOuSSD9jWkqJaAynLaCDGQiyyXJmBot36F6cITrESEA0gv3PRUrVlle2qwUq2titH3b1nV2WPRr0hSOug==" saltValue="TcK1IPcSw4l0TIqBwdccnw=="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LX78:MK78"/>
    <mergeCell ref="GT76:HG76"/>
    <mergeCell ref="HH76:HU76"/>
    <mergeCell ref="HV76:II76"/>
    <mergeCell ref="IJ76:IW76"/>
    <mergeCell ref="GK77:GS77"/>
    <mergeCell ref="GT77:HG77"/>
    <mergeCell ref="HH77:HU77"/>
    <mergeCell ref="HV77:II77"/>
    <mergeCell ref="LX77:MK77"/>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I54:Q54"/>
    <mergeCell ref="R54:AE54"/>
    <mergeCell ref="AF54:AS54"/>
    <mergeCell ref="AT54:BG54"/>
    <mergeCell ref="BH54:BU54"/>
    <mergeCell ref="BV54:CI54"/>
    <mergeCell ref="GK54:GS54"/>
    <mergeCell ref="GT54:HG54"/>
    <mergeCell ref="HH54:HU54"/>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DT52:EG52"/>
    <mergeCell ref="EH52:EU52"/>
    <mergeCell ref="EV52:FI52"/>
    <mergeCell ref="DT53:EG53"/>
    <mergeCell ref="EH53:EU53"/>
    <mergeCell ref="EV53:FI53"/>
    <mergeCell ref="R52:AE52"/>
    <mergeCell ref="AF52:AS52"/>
    <mergeCell ref="AT52:BG52"/>
    <mergeCell ref="BH52:BU52"/>
    <mergeCell ref="BV52:CI52"/>
    <mergeCell ref="DF52:DS52"/>
    <mergeCell ref="I53:Q53"/>
    <mergeCell ref="R53:AE53"/>
    <mergeCell ref="AF53:AS53"/>
    <mergeCell ref="AT53:BG53"/>
    <mergeCell ref="BH53:BU53"/>
    <mergeCell ref="BV53:CI53"/>
    <mergeCell ref="CW53:DE53"/>
    <mergeCell ref="DF53:DS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35" t="s">
        <v>58</v>
      </c>
      <c r="I3" s="136"/>
      <c r="J3" s="136"/>
      <c r="K3" s="136"/>
      <c r="L3" s="136"/>
      <c r="M3" s="136"/>
      <c r="N3" s="136"/>
      <c r="O3" s="136"/>
      <c r="P3" s="136"/>
      <c r="Q3" s="136"/>
      <c r="R3" s="136"/>
      <c r="S3" s="136"/>
      <c r="T3" s="136"/>
      <c r="U3" s="136"/>
      <c r="V3" s="136"/>
      <c r="W3" s="136"/>
      <c r="X3" s="136"/>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15">
      <c r="A4" s="42" t="s">
        <v>62</v>
      </c>
      <c r="B4" s="51"/>
      <c r="C4" s="51"/>
      <c r="D4" s="51"/>
      <c r="E4" s="51"/>
      <c r="F4" s="51"/>
      <c r="G4" s="51"/>
      <c r="H4" s="137"/>
      <c r="I4" s="138"/>
      <c r="J4" s="138"/>
      <c r="K4" s="138"/>
      <c r="L4" s="138"/>
      <c r="M4" s="138"/>
      <c r="N4" s="138"/>
      <c r="O4" s="138"/>
      <c r="P4" s="138"/>
      <c r="Q4" s="138"/>
      <c r="R4" s="138"/>
      <c r="S4" s="138"/>
      <c r="T4" s="138"/>
      <c r="U4" s="138"/>
      <c r="V4" s="138"/>
      <c r="W4" s="138"/>
      <c r="X4" s="138"/>
      <c r="Y4" s="139" t="s">
        <v>63</v>
      </c>
      <c r="Z4" s="140"/>
      <c r="AA4" s="140"/>
      <c r="AB4" s="140"/>
      <c r="AC4" s="140"/>
      <c r="AD4" s="140"/>
      <c r="AE4" s="140"/>
      <c r="AF4" s="140"/>
      <c r="AG4" s="140"/>
      <c r="AH4" s="140"/>
      <c r="AI4" s="141"/>
      <c r="AJ4" s="134" t="s">
        <v>64</v>
      </c>
      <c r="AK4" s="134"/>
      <c r="AL4" s="134"/>
      <c r="AM4" s="134"/>
      <c r="AN4" s="134"/>
      <c r="AO4" s="134"/>
      <c r="AP4" s="134"/>
      <c r="AQ4" s="134"/>
      <c r="AR4" s="134"/>
      <c r="AS4" s="134"/>
      <c r="AT4" s="134"/>
      <c r="AU4" s="142" t="s">
        <v>65</v>
      </c>
      <c r="AV4" s="134"/>
      <c r="AW4" s="134"/>
      <c r="AX4" s="134"/>
      <c r="AY4" s="134"/>
      <c r="AZ4" s="134"/>
      <c r="BA4" s="134"/>
      <c r="BB4" s="134"/>
      <c r="BC4" s="134"/>
      <c r="BD4" s="134"/>
      <c r="BE4" s="134"/>
      <c r="BF4" s="139" t="s">
        <v>66</v>
      </c>
      <c r="BG4" s="140"/>
      <c r="BH4" s="140"/>
      <c r="BI4" s="140"/>
      <c r="BJ4" s="140"/>
      <c r="BK4" s="140"/>
      <c r="BL4" s="140"/>
      <c r="BM4" s="140"/>
      <c r="BN4" s="140"/>
      <c r="BO4" s="140"/>
      <c r="BP4" s="141"/>
      <c r="BQ4" s="134" t="s">
        <v>67</v>
      </c>
      <c r="BR4" s="134"/>
      <c r="BS4" s="134"/>
      <c r="BT4" s="134"/>
      <c r="BU4" s="134"/>
      <c r="BV4" s="134"/>
      <c r="BW4" s="134"/>
      <c r="BX4" s="134"/>
      <c r="BY4" s="134"/>
      <c r="BZ4" s="134"/>
      <c r="CA4" s="134"/>
      <c r="CB4" s="142" t="s">
        <v>68</v>
      </c>
      <c r="CC4" s="134"/>
      <c r="CD4" s="134"/>
      <c r="CE4" s="134"/>
      <c r="CF4" s="134"/>
      <c r="CG4" s="134"/>
      <c r="CH4" s="134"/>
      <c r="CI4" s="134"/>
      <c r="CJ4" s="134"/>
      <c r="CK4" s="134"/>
      <c r="CL4" s="134"/>
      <c r="CM4" s="134" t="s">
        <v>69</v>
      </c>
      <c r="CN4" s="134"/>
      <c r="CO4" s="134"/>
      <c r="CP4" s="134"/>
      <c r="CQ4" s="134"/>
      <c r="CR4" s="134"/>
      <c r="CS4" s="134"/>
      <c r="CT4" s="134"/>
      <c r="CU4" s="134"/>
      <c r="CV4" s="134"/>
      <c r="CW4" s="134"/>
      <c r="CX4" s="139" t="s">
        <v>70</v>
      </c>
      <c r="CY4" s="140"/>
      <c r="CZ4" s="140"/>
      <c r="DA4" s="140"/>
      <c r="DB4" s="140"/>
      <c r="DC4" s="140"/>
      <c r="DD4" s="140"/>
      <c r="DE4" s="140"/>
      <c r="DF4" s="140"/>
      <c r="DG4" s="140"/>
      <c r="DH4" s="141"/>
      <c r="DI4" s="143" t="s">
        <v>71</v>
      </c>
      <c r="DJ4" s="143" t="s">
        <v>72</v>
      </c>
      <c r="DK4" s="134" t="s">
        <v>73</v>
      </c>
      <c r="DL4" s="134"/>
      <c r="DM4" s="134"/>
      <c r="DN4" s="134"/>
      <c r="DO4" s="134"/>
      <c r="DP4" s="134"/>
      <c r="DQ4" s="134"/>
      <c r="DR4" s="134"/>
      <c r="DS4" s="134"/>
      <c r="DT4" s="134"/>
      <c r="DU4" s="134"/>
      <c r="DV4" s="134" t="s">
        <v>74</v>
      </c>
      <c r="DW4" s="134"/>
      <c r="DX4" s="134"/>
      <c r="DY4" s="134"/>
      <c r="DZ4" s="134"/>
      <c r="EA4" s="134"/>
      <c r="EB4" s="134"/>
      <c r="EC4" s="134"/>
      <c r="ED4" s="134"/>
      <c r="EE4" s="134"/>
      <c r="EF4" s="134"/>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101</v>
      </c>
      <c r="AK5" s="56" t="s">
        <v>91</v>
      </c>
      <c r="AL5" s="56" t="s">
        <v>102</v>
      </c>
      <c r="AM5" s="56" t="s">
        <v>93</v>
      </c>
      <c r="AN5" s="56" t="s">
        <v>94</v>
      </c>
      <c r="AO5" s="56" t="s">
        <v>95</v>
      </c>
      <c r="AP5" s="56" t="s">
        <v>96</v>
      </c>
      <c r="AQ5" s="56" t="s">
        <v>97</v>
      </c>
      <c r="AR5" s="56" t="s">
        <v>98</v>
      </c>
      <c r="AS5" s="56" t="s">
        <v>99</v>
      </c>
      <c r="AT5" s="56" t="s">
        <v>100</v>
      </c>
      <c r="AU5" s="56" t="s">
        <v>90</v>
      </c>
      <c r="AV5" s="56" t="s">
        <v>91</v>
      </c>
      <c r="AW5" s="56" t="s">
        <v>102</v>
      </c>
      <c r="AX5" s="56" t="s">
        <v>103</v>
      </c>
      <c r="AY5" s="56" t="s">
        <v>94</v>
      </c>
      <c r="AZ5" s="56" t="s">
        <v>95</v>
      </c>
      <c r="BA5" s="56" t="s">
        <v>96</v>
      </c>
      <c r="BB5" s="56" t="s">
        <v>97</v>
      </c>
      <c r="BC5" s="56" t="s">
        <v>98</v>
      </c>
      <c r="BD5" s="56" t="s">
        <v>99</v>
      </c>
      <c r="BE5" s="56" t="s">
        <v>100</v>
      </c>
      <c r="BF5" s="56" t="s">
        <v>90</v>
      </c>
      <c r="BG5" s="56" t="s">
        <v>91</v>
      </c>
      <c r="BH5" s="56" t="s">
        <v>102</v>
      </c>
      <c r="BI5" s="56" t="s">
        <v>93</v>
      </c>
      <c r="BJ5" s="56" t="s">
        <v>104</v>
      </c>
      <c r="BK5" s="56" t="s">
        <v>95</v>
      </c>
      <c r="BL5" s="56" t="s">
        <v>96</v>
      </c>
      <c r="BM5" s="56" t="s">
        <v>97</v>
      </c>
      <c r="BN5" s="56" t="s">
        <v>98</v>
      </c>
      <c r="BO5" s="56" t="s">
        <v>99</v>
      </c>
      <c r="BP5" s="56" t="s">
        <v>100</v>
      </c>
      <c r="BQ5" s="56" t="s">
        <v>90</v>
      </c>
      <c r="BR5" s="56" t="s">
        <v>105</v>
      </c>
      <c r="BS5" s="56" t="s">
        <v>102</v>
      </c>
      <c r="BT5" s="56" t="s">
        <v>93</v>
      </c>
      <c r="BU5" s="56" t="s">
        <v>94</v>
      </c>
      <c r="BV5" s="56" t="s">
        <v>95</v>
      </c>
      <c r="BW5" s="56" t="s">
        <v>96</v>
      </c>
      <c r="BX5" s="56" t="s">
        <v>97</v>
      </c>
      <c r="BY5" s="56" t="s">
        <v>98</v>
      </c>
      <c r="BZ5" s="56" t="s">
        <v>99</v>
      </c>
      <c r="CA5" s="56" t="s">
        <v>100</v>
      </c>
      <c r="CB5" s="56" t="s">
        <v>90</v>
      </c>
      <c r="CC5" s="56" t="s">
        <v>91</v>
      </c>
      <c r="CD5" s="56" t="s">
        <v>102</v>
      </c>
      <c r="CE5" s="56" t="s">
        <v>93</v>
      </c>
      <c r="CF5" s="56" t="s">
        <v>94</v>
      </c>
      <c r="CG5" s="56" t="s">
        <v>95</v>
      </c>
      <c r="CH5" s="56" t="s">
        <v>96</v>
      </c>
      <c r="CI5" s="56" t="s">
        <v>97</v>
      </c>
      <c r="CJ5" s="56" t="s">
        <v>98</v>
      </c>
      <c r="CK5" s="56" t="s">
        <v>99</v>
      </c>
      <c r="CL5" s="56" t="s">
        <v>100</v>
      </c>
      <c r="CM5" s="56" t="s">
        <v>106</v>
      </c>
      <c r="CN5" s="56" t="s">
        <v>91</v>
      </c>
      <c r="CO5" s="56" t="s">
        <v>102</v>
      </c>
      <c r="CP5" s="56" t="s">
        <v>93</v>
      </c>
      <c r="CQ5" s="56" t="s">
        <v>94</v>
      </c>
      <c r="CR5" s="56" t="s">
        <v>95</v>
      </c>
      <c r="CS5" s="56" t="s">
        <v>96</v>
      </c>
      <c r="CT5" s="56" t="s">
        <v>97</v>
      </c>
      <c r="CU5" s="56" t="s">
        <v>98</v>
      </c>
      <c r="CV5" s="56" t="s">
        <v>99</v>
      </c>
      <c r="CW5" s="56" t="s">
        <v>100</v>
      </c>
      <c r="CX5" s="56" t="s">
        <v>90</v>
      </c>
      <c r="CY5" s="56" t="s">
        <v>91</v>
      </c>
      <c r="CZ5" s="56" t="s">
        <v>102</v>
      </c>
      <c r="DA5" s="56" t="s">
        <v>93</v>
      </c>
      <c r="DB5" s="56" t="s">
        <v>94</v>
      </c>
      <c r="DC5" s="56" t="s">
        <v>95</v>
      </c>
      <c r="DD5" s="56" t="s">
        <v>96</v>
      </c>
      <c r="DE5" s="56" t="s">
        <v>97</v>
      </c>
      <c r="DF5" s="56" t="s">
        <v>98</v>
      </c>
      <c r="DG5" s="56" t="s">
        <v>99</v>
      </c>
      <c r="DH5" s="56" t="s">
        <v>100</v>
      </c>
      <c r="DI5" s="144"/>
      <c r="DJ5" s="144"/>
      <c r="DK5" s="56" t="s">
        <v>90</v>
      </c>
      <c r="DL5" s="56" t="s">
        <v>91</v>
      </c>
      <c r="DM5" s="56" t="s">
        <v>102</v>
      </c>
      <c r="DN5" s="56" t="s">
        <v>93</v>
      </c>
      <c r="DO5" s="56" t="s">
        <v>94</v>
      </c>
      <c r="DP5" s="56" t="s">
        <v>95</v>
      </c>
      <c r="DQ5" s="56" t="s">
        <v>96</v>
      </c>
      <c r="DR5" s="56" t="s">
        <v>97</v>
      </c>
      <c r="DS5" s="56" t="s">
        <v>98</v>
      </c>
      <c r="DT5" s="56" t="s">
        <v>99</v>
      </c>
      <c r="DU5" s="56" t="s">
        <v>35</v>
      </c>
      <c r="DV5" s="56" t="s">
        <v>90</v>
      </c>
      <c r="DW5" s="56" t="s">
        <v>91</v>
      </c>
      <c r="DX5" s="56" t="s">
        <v>102</v>
      </c>
      <c r="DY5" s="56" t="s">
        <v>93</v>
      </c>
      <c r="DZ5" s="56" t="s">
        <v>94</v>
      </c>
      <c r="EA5" s="56" t="s">
        <v>95</v>
      </c>
      <c r="EB5" s="56" t="s">
        <v>96</v>
      </c>
      <c r="EC5" s="56" t="s">
        <v>97</v>
      </c>
      <c r="ED5" s="56" t="s">
        <v>98</v>
      </c>
      <c r="EE5" s="56" t="s">
        <v>99</v>
      </c>
      <c r="EF5" s="56" t="s">
        <v>100</v>
      </c>
      <c r="EG5" s="56" t="s">
        <v>107</v>
      </c>
      <c r="EH5" s="56" t="s">
        <v>108</v>
      </c>
      <c r="EI5" s="56" t="s">
        <v>109</v>
      </c>
      <c r="EJ5" s="56" t="s">
        <v>110</v>
      </c>
      <c r="EK5" s="56" t="s">
        <v>111</v>
      </c>
      <c r="EL5" s="56" t="s">
        <v>112</v>
      </c>
      <c r="EM5" s="56" t="s">
        <v>113</v>
      </c>
      <c r="EN5" s="56" t="s">
        <v>114</v>
      </c>
      <c r="EO5" s="56" t="s">
        <v>115</v>
      </c>
      <c r="EP5" s="56" t="s">
        <v>116</v>
      </c>
    </row>
    <row r="6" spans="1:146" s="66" customFormat="1" x14ac:dyDescent="0.15">
      <c r="A6" s="42" t="s">
        <v>117</v>
      </c>
      <c r="B6" s="57">
        <f>B8</f>
        <v>2020</v>
      </c>
      <c r="C6" s="57">
        <f t="shared" ref="C6:X6" si="2">C8</f>
        <v>192082</v>
      </c>
      <c r="D6" s="57">
        <f t="shared" si="2"/>
        <v>47</v>
      </c>
      <c r="E6" s="57">
        <f t="shared" si="2"/>
        <v>11</v>
      </c>
      <c r="F6" s="57">
        <f t="shared" si="2"/>
        <v>1</v>
      </c>
      <c r="G6" s="57">
        <f t="shared" si="2"/>
        <v>1</v>
      </c>
      <c r="H6" s="57" t="str">
        <f>SUBSTITUTE(H8,"　","")</f>
        <v>山梨県南アルプス市</v>
      </c>
      <c r="I6" s="57" t="str">
        <f t="shared" si="2"/>
        <v>南アルプス市山梨県北岳山荘</v>
      </c>
      <c r="J6" s="57" t="str">
        <f t="shared" si="2"/>
        <v>法非適用</v>
      </c>
      <c r="K6" s="57" t="str">
        <f t="shared" si="2"/>
        <v>観光施設事業</v>
      </c>
      <c r="L6" s="57" t="str">
        <f t="shared" si="2"/>
        <v>休養宿泊施設</v>
      </c>
      <c r="M6" s="57" t="str">
        <f t="shared" si="2"/>
        <v>Ａ２Ｂ１</v>
      </c>
      <c r="N6" s="57" t="str">
        <f t="shared" si="2"/>
        <v>非設置</v>
      </c>
      <c r="O6" s="58" t="str">
        <f t="shared" si="2"/>
        <v>該当数値なし</v>
      </c>
      <c r="P6" s="58" t="str">
        <f t="shared" si="2"/>
        <v>該当数値なし</v>
      </c>
      <c r="Q6" s="59">
        <f t="shared" si="2"/>
        <v>542</v>
      </c>
      <c r="R6" s="60">
        <f t="shared" si="2"/>
        <v>150</v>
      </c>
      <c r="S6" s="61" t="str">
        <f t="shared" si="2"/>
        <v>-</v>
      </c>
      <c r="T6" s="62" t="str">
        <f t="shared" si="2"/>
        <v>無</v>
      </c>
      <c r="U6" s="58" t="str">
        <f t="shared" si="2"/>
        <v>-</v>
      </c>
      <c r="V6" s="62" t="str">
        <f t="shared" si="2"/>
        <v>無</v>
      </c>
      <c r="W6" s="63">
        <f t="shared" si="2"/>
        <v>50</v>
      </c>
      <c r="X6" s="62" t="str">
        <f t="shared" si="2"/>
        <v>有</v>
      </c>
      <c r="Y6" s="64">
        <f>IF(Y8="-",NA(),Y8)</f>
        <v>102</v>
      </c>
      <c r="Z6" s="64">
        <f t="shared" ref="Z6:AH6" si="3">IF(Z8="-",NA(),Z8)</f>
        <v>97.8</v>
      </c>
      <c r="AA6" s="64">
        <f t="shared" si="3"/>
        <v>98.1</v>
      </c>
      <c r="AB6" s="64">
        <f t="shared" si="3"/>
        <v>104.3</v>
      </c>
      <c r="AC6" s="64">
        <f t="shared" si="3"/>
        <v>79.599999999999994</v>
      </c>
      <c r="AD6" s="64">
        <f t="shared" si="3"/>
        <v>84</v>
      </c>
      <c r="AE6" s="64">
        <f t="shared" si="3"/>
        <v>85</v>
      </c>
      <c r="AF6" s="64">
        <f t="shared" si="3"/>
        <v>162.80000000000001</v>
      </c>
      <c r="AG6" s="64">
        <f t="shared" si="3"/>
        <v>125</v>
      </c>
      <c r="AH6" s="64">
        <f t="shared" si="3"/>
        <v>73.599999999999994</v>
      </c>
      <c r="AI6" s="64" t="str">
        <f>IF(AI8="-","【-】","【"&amp;SUBSTITUTE(TEXT(AI8,"#,##0.0"),"-","△")&amp;"】")</f>
        <v>【86.6】</v>
      </c>
      <c r="AJ6" s="64">
        <f>IF(AJ8="-",NA(),AJ8)</f>
        <v>0</v>
      </c>
      <c r="AK6" s="64">
        <f t="shared" ref="AK6:AS6" si="4">IF(AK8="-",NA(),AK8)</f>
        <v>0</v>
      </c>
      <c r="AL6" s="64">
        <f t="shared" si="4"/>
        <v>0</v>
      </c>
      <c r="AM6" s="64">
        <f t="shared" si="4"/>
        <v>0</v>
      </c>
      <c r="AN6" s="64">
        <f t="shared" si="4"/>
        <v>12.9</v>
      </c>
      <c r="AO6" s="64">
        <f t="shared" si="4"/>
        <v>19.399999999999999</v>
      </c>
      <c r="AP6" s="64">
        <f t="shared" si="4"/>
        <v>18.2</v>
      </c>
      <c r="AQ6" s="64">
        <f t="shared" si="4"/>
        <v>7.5</v>
      </c>
      <c r="AR6" s="64">
        <f t="shared" si="4"/>
        <v>29</v>
      </c>
      <c r="AS6" s="64">
        <f t="shared" si="4"/>
        <v>20.399999999999999</v>
      </c>
      <c r="AT6" s="64" t="str">
        <f>IF(AT8="-","【-】","【"&amp;SUBSTITUTE(TEXT(AT8,"#,##0.0"),"-","△")&amp;"】")</f>
        <v>【33.7】</v>
      </c>
      <c r="AU6" s="59">
        <f>IF(AU8="-",NA(),AU8)</f>
        <v>0</v>
      </c>
      <c r="AV6" s="59">
        <f t="shared" ref="AV6:BD6" si="5">IF(AV8="-",NA(),AV8)</f>
        <v>0</v>
      </c>
      <c r="AW6" s="59">
        <f t="shared" si="5"/>
        <v>0</v>
      </c>
      <c r="AX6" s="59">
        <f t="shared" si="5"/>
        <v>0</v>
      </c>
      <c r="AY6" s="59">
        <f t="shared" si="5"/>
        <v>0</v>
      </c>
      <c r="AZ6" s="59">
        <f t="shared" si="5"/>
        <v>1143</v>
      </c>
      <c r="BA6" s="59">
        <f t="shared" si="5"/>
        <v>1961</v>
      </c>
      <c r="BB6" s="59">
        <f t="shared" si="5"/>
        <v>387</v>
      </c>
      <c r="BC6" s="59">
        <f t="shared" si="5"/>
        <v>581</v>
      </c>
      <c r="BD6" s="59">
        <f t="shared" si="5"/>
        <v>4723940</v>
      </c>
      <c r="BE6" s="59" t="str">
        <f>IF(BE8="-","【-】","【"&amp;SUBSTITUTE(TEXT(BE8,"#,##0"),"-","△")&amp;"】")</f>
        <v>【1,475,862】</v>
      </c>
      <c r="BF6" s="64">
        <f>IF(BF8="-",NA(),BF8)</f>
        <v>23.7</v>
      </c>
      <c r="BG6" s="64">
        <f t="shared" ref="BG6:BO6" si="6">IF(BG8="-",NA(),BG8)</f>
        <v>21.2</v>
      </c>
      <c r="BH6" s="64">
        <f t="shared" si="6"/>
        <v>17.399999999999999</v>
      </c>
      <c r="BI6" s="64">
        <f t="shared" si="6"/>
        <v>16.3</v>
      </c>
      <c r="BJ6" s="64">
        <f t="shared" si="6"/>
        <v>0</v>
      </c>
      <c r="BK6" s="64">
        <f t="shared" si="6"/>
        <v>33.200000000000003</v>
      </c>
      <c r="BL6" s="64">
        <f t="shared" si="6"/>
        <v>33.9</v>
      </c>
      <c r="BM6" s="64">
        <f t="shared" si="6"/>
        <v>31.7</v>
      </c>
      <c r="BN6" s="64">
        <f t="shared" si="6"/>
        <v>26.8</v>
      </c>
      <c r="BO6" s="64">
        <f t="shared" si="6"/>
        <v>13.9</v>
      </c>
      <c r="BP6" s="64" t="str">
        <f>IF(BP8="-","【-】","【"&amp;SUBSTITUTE(TEXT(BP8,"#,##0.0"),"-","△")&amp;"】")</f>
        <v>【10.1】</v>
      </c>
      <c r="BQ6" s="64">
        <f>IF(BQ8="-",NA(),BQ8)</f>
        <v>7</v>
      </c>
      <c r="BR6" s="64">
        <f t="shared" ref="BR6:BZ6" si="7">IF(BR8="-",NA(),BR8)</f>
        <v>8.6</v>
      </c>
      <c r="BS6" s="64">
        <f t="shared" si="7"/>
        <v>10.6</v>
      </c>
      <c r="BT6" s="64">
        <f t="shared" si="7"/>
        <v>11.7</v>
      </c>
      <c r="BU6" s="64">
        <f t="shared" si="7"/>
        <v>0</v>
      </c>
      <c r="BV6" s="64">
        <f t="shared" si="7"/>
        <v>29.8</v>
      </c>
      <c r="BW6" s="64">
        <f t="shared" si="7"/>
        <v>31.4</v>
      </c>
      <c r="BX6" s="64">
        <f t="shared" si="7"/>
        <v>27.4</v>
      </c>
      <c r="BY6" s="64">
        <f t="shared" si="7"/>
        <v>29.9</v>
      </c>
      <c r="BZ6" s="64">
        <f t="shared" si="7"/>
        <v>139.1</v>
      </c>
      <c r="CA6" s="64" t="str">
        <f>IF(CA8="-","【-】","【"&amp;SUBSTITUTE(TEXT(CA8,"#,##0.0"),"-","△")&amp;"】")</f>
        <v>【170.8】</v>
      </c>
      <c r="CB6" s="64">
        <f>IF(CB8="-",NA(),CB8)</f>
        <v>-2.6</v>
      </c>
      <c r="CC6" s="64">
        <f t="shared" ref="CC6:CK6" si="8">IF(CC8="-",NA(),CC8)</f>
        <v>-7.6</v>
      </c>
      <c r="CD6" s="64">
        <f t="shared" si="8"/>
        <v>-25.4</v>
      </c>
      <c r="CE6" s="64">
        <f t="shared" si="8"/>
        <v>-18.399999999999999</v>
      </c>
      <c r="CF6" s="64">
        <f t="shared" si="8"/>
        <v>0</v>
      </c>
      <c r="CG6" s="64">
        <f t="shared" si="8"/>
        <v>18.399999999999999</v>
      </c>
      <c r="CH6" s="64">
        <f t="shared" si="8"/>
        <v>16.600000000000001</v>
      </c>
      <c r="CI6" s="64">
        <f t="shared" si="8"/>
        <v>-292.5</v>
      </c>
      <c r="CJ6" s="64">
        <f t="shared" si="8"/>
        <v>15.2</v>
      </c>
      <c r="CK6" s="64">
        <f t="shared" si="8"/>
        <v>-175.7</v>
      </c>
      <c r="CL6" s="64" t="str">
        <f>IF(CL8="-","【-】","【"&amp;SUBSTITUTE(TEXT(CL8,"#,##0.0"),"-","△")&amp;"】")</f>
        <v>【△121.1】</v>
      </c>
      <c r="CM6" s="59">
        <f>IF(CM8="-",NA(),CM8)</f>
        <v>2335</v>
      </c>
      <c r="CN6" s="59">
        <f t="shared" ref="CN6:CV6" si="9">IF(CN8="-",NA(),CN8)</f>
        <v>-1958</v>
      </c>
      <c r="CO6" s="59">
        <f t="shared" si="9"/>
        <v>-2600</v>
      </c>
      <c r="CP6" s="59">
        <f t="shared" si="9"/>
        <v>3232</v>
      </c>
      <c r="CQ6" s="59">
        <f t="shared" si="9"/>
        <v>-6343</v>
      </c>
      <c r="CR6" s="59">
        <f t="shared" si="9"/>
        <v>3106</v>
      </c>
      <c r="CS6" s="59">
        <f t="shared" si="9"/>
        <v>-8472</v>
      </c>
      <c r="CT6" s="59">
        <f t="shared" si="9"/>
        <v>8460</v>
      </c>
      <c r="CU6" s="59">
        <f t="shared" si="9"/>
        <v>4951</v>
      </c>
      <c r="CV6" s="59">
        <f t="shared" si="9"/>
        <v>-586097</v>
      </c>
      <c r="CW6" s="59" t="str">
        <f>IF(CW8="-","【-】","【"&amp;SUBSTITUTE(TEXT(CW8,"#,##0"),"-","△")&amp;"】")</f>
        <v>【△29,447】</v>
      </c>
      <c r="CX6" s="64"/>
      <c r="CY6" s="64"/>
      <c r="CZ6" s="64"/>
      <c r="DA6" s="64"/>
      <c r="DB6" s="64"/>
      <c r="DC6" s="64"/>
      <c r="DD6" s="64"/>
      <c r="DE6" s="64"/>
      <c r="DF6" s="64"/>
      <c r="DG6" s="64"/>
      <c r="DH6" s="64" t="s">
        <v>118</v>
      </c>
      <c r="DI6" s="60">
        <f t="shared" ref="DI6:DJ6" si="10">DI8</f>
        <v>24605</v>
      </c>
      <c r="DJ6" s="60">
        <f t="shared" si="10"/>
        <v>0</v>
      </c>
      <c r="DK6" s="64"/>
      <c r="DL6" s="64"/>
      <c r="DM6" s="64"/>
      <c r="DN6" s="64"/>
      <c r="DO6" s="64"/>
      <c r="DP6" s="64"/>
      <c r="DQ6" s="64"/>
      <c r="DR6" s="64"/>
      <c r="DS6" s="64"/>
      <c r="DT6" s="64"/>
      <c r="DU6" s="64" t="s">
        <v>118</v>
      </c>
      <c r="DV6" s="64">
        <f>IF(DV8="-",NA(),DV8)</f>
        <v>0</v>
      </c>
      <c r="DW6" s="64">
        <f t="shared" ref="DW6:EE6" si="11">IF(DW8="-",NA(),DW8)</f>
        <v>0</v>
      </c>
      <c r="DX6" s="64">
        <f t="shared" si="11"/>
        <v>0</v>
      </c>
      <c r="DY6" s="64">
        <f t="shared" si="11"/>
        <v>0</v>
      </c>
      <c r="DZ6" s="64">
        <f t="shared" si="11"/>
        <v>0</v>
      </c>
      <c r="EA6" s="64">
        <f t="shared" si="11"/>
        <v>97.7</v>
      </c>
      <c r="EB6" s="64">
        <f t="shared" si="11"/>
        <v>41.7</v>
      </c>
      <c r="EC6" s="64">
        <f t="shared" si="11"/>
        <v>36.6</v>
      </c>
      <c r="ED6" s="64">
        <f t="shared" si="11"/>
        <v>33.5</v>
      </c>
      <c r="EE6" s="64">
        <f t="shared" si="11"/>
        <v>48.5</v>
      </c>
      <c r="EF6" s="64" t="str">
        <f>IF(EF8="-","【-】","【"&amp;SUBSTITUTE(TEXT(EF8,"#,##0.0"),"-","△")&amp;"】")</f>
        <v>【107.3】</v>
      </c>
      <c r="EG6" s="65">
        <f>IF(EG8="-",NA(),EG8)</f>
        <v>8.0000000000000004E-4</v>
      </c>
      <c r="EH6" s="65">
        <f t="shared" ref="EH6:EP6" si="12">IF(EH8="-",NA(),EH8)</f>
        <v>8.0000000000000004E-4</v>
      </c>
      <c r="EI6" s="65">
        <f t="shared" si="12"/>
        <v>1.1000000000000001E-3</v>
      </c>
      <c r="EJ6" s="65">
        <f t="shared" si="12"/>
        <v>1E-3</v>
      </c>
      <c r="EK6" s="65">
        <f t="shared" si="12"/>
        <v>0</v>
      </c>
      <c r="EL6" s="65">
        <f t="shared" si="12"/>
        <v>2.8400000000000002E-2</v>
      </c>
      <c r="EM6" s="65">
        <f t="shared" si="12"/>
        <v>2.87E-2</v>
      </c>
      <c r="EN6" s="65">
        <f t="shared" si="12"/>
        <v>8.3000000000000001E-3</v>
      </c>
      <c r="EO6" s="65">
        <f t="shared" si="12"/>
        <v>1.06E-2</v>
      </c>
      <c r="EP6" s="65">
        <f t="shared" si="12"/>
        <v>1.3599999999999999E-2</v>
      </c>
    </row>
    <row r="7" spans="1:146" s="66" customFormat="1" x14ac:dyDescent="0.15">
      <c r="A7" s="42" t="s">
        <v>119</v>
      </c>
      <c r="B7" s="57">
        <f t="shared" ref="B7:X7" si="13">B8</f>
        <v>2020</v>
      </c>
      <c r="C7" s="57">
        <f t="shared" si="13"/>
        <v>192082</v>
      </c>
      <c r="D7" s="57">
        <f t="shared" si="13"/>
        <v>47</v>
      </c>
      <c r="E7" s="57">
        <f t="shared" si="13"/>
        <v>11</v>
      </c>
      <c r="F7" s="57">
        <f t="shared" si="13"/>
        <v>1</v>
      </c>
      <c r="G7" s="57">
        <f t="shared" si="13"/>
        <v>1</v>
      </c>
      <c r="H7" s="57" t="str">
        <f t="shared" si="13"/>
        <v>山梨県　南アルプス市</v>
      </c>
      <c r="I7" s="57" t="str">
        <f t="shared" si="13"/>
        <v>南アルプス市山梨県北岳山荘</v>
      </c>
      <c r="J7" s="57" t="str">
        <f t="shared" si="13"/>
        <v>法非適用</v>
      </c>
      <c r="K7" s="57" t="str">
        <f t="shared" si="13"/>
        <v>観光施設事業</v>
      </c>
      <c r="L7" s="57" t="str">
        <f t="shared" si="13"/>
        <v>休養宿泊施設</v>
      </c>
      <c r="M7" s="57" t="str">
        <f t="shared" si="13"/>
        <v>Ａ２Ｂ１</v>
      </c>
      <c r="N7" s="57" t="str">
        <f t="shared" si="13"/>
        <v>非設置</v>
      </c>
      <c r="O7" s="58" t="str">
        <f t="shared" si="13"/>
        <v>該当数値なし</v>
      </c>
      <c r="P7" s="58" t="str">
        <f t="shared" si="13"/>
        <v>該当数値なし</v>
      </c>
      <c r="Q7" s="59">
        <f t="shared" si="13"/>
        <v>542</v>
      </c>
      <c r="R7" s="60">
        <f t="shared" si="13"/>
        <v>150</v>
      </c>
      <c r="S7" s="61" t="str">
        <f t="shared" si="13"/>
        <v>-</v>
      </c>
      <c r="T7" s="62" t="str">
        <f t="shared" si="13"/>
        <v>無</v>
      </c>
      <c r="U7" s="58" t="str">
        <f t="shared" si="13"/>
        <v>-</v>
      </c>
      <c r="V7" s="62" t="str">
        <f t="shared" si="13"/>
        <v>無</v>
      </c>
      <c r="W7" s="63">
        <f t="shared" si="13"/>
        <v>50</v>
      </c>
      <c r="X7" s="62" t="str">
        <f t="shared" si="13"/>
        <v>有</v>
      </c>
      <c r="Y7" s="64">
        <f>Y8</f>
        <v>102</v>
      </c>
      <c r="Z7" s="64">
        <f t="shared" ref="Z7:AH7" si="14">Z8</f>
        <v>97.8</v>
      </c>
      <c r="AA7" s="64">
        <f t="shared" si="14"/>
        <v>98.1</v>
      </c>
      <c r="AB7" s="64">
        <f t="shared" si="14"/>
        <v>104.3</v>
      </c>
      <c r="AC7" s="64">
        <f t="shared" si="14"/>
        <v>79.599999999999994</v>
      </c>
      <c r="AD7" s="64">
        <f t="shared" si="14"/>
        <v>84</v>
      </c>
      <c r="AE7" s="64">
        <f t="shared" si="14"/>
        <v>85</v>
      </c>
      <c r="AF7" s="64">
        <f t="shared" si="14"/>
        <v>162.80000000000001</v>
      </c>
      <c r="AG7" s="64">
        <f t="shared" si="14"/>
        <v>125</v>
      </c>
      <c r="AH7" s="64">
        <f t="shared" si="14"/>
        <v>73.599999999999994</v>
      </c>
      <c r="AI7" s="64"/>
      <c r="AJ7" s="64">
        <f>AJ8</f>
        <v>0</v>
      </c>
      <c r="AK7" s="64">
        <f t="shared" ref="AK7:AS7" si="15">AK8</f>
        <v>0</v>
      </c>
      <c r="AL7" s="64">
        <f t="shared" si="15"/>
        <v>0</v>
      </c>
      <c r="AM7" s="64">
        <f t="shared" si="15"/>
        <v>0</v>
      </c>
      <c r="AN7" s="64">
        <f t="shared" si="15"/>
        <v>12.9</v>
      </c>
      <c r="AO7" s="64">
        <f t="shared" si="15"/>
        <v>19.399999999999999</v>
      </c>
      <c r="AP7" s="64">
        <f t="shared" si="15"/>
        <v>18.2</v>
      </c>
      <c r="AQ7" s="64">
        <f t="shared" si="15"/>
        <v>7.5</v>
      </c>
      <c r="AR7" s="64">
        <f t="shared" si="15"/>
        <v>29</v>
      </c>
      <c r="AS7" s="64">
        <f t="shared" si="15"/>
        <v>20.399999999999999</v>
      </c>
      <c r="AT7" s="64"/>
      <c r="AU7" s="59">
        <f>AU8</f>
        <v>0</v>
      </c>
      <c r="AV7" s="59">
        <f t="shared" ref="AV7:BD7" si="16">AV8</f>
        <v>0</v>
      </c>
      <c r="AW7" s="59">
        <f t="shared" si="16"/>
        <v>0</v>
      </c>
      <c r="AX7" s="59">
        <f t="shared" si="16"/>
        <v>0</v>
      </c>
      <c r="AY7" s="59">
        <f t="shared" si="16"/>
        <v>0</v>
      </c>
      <c r="AZ7" s="59">
        <f t="shared" si="16"/>
        <v>1143</v>
      </c>
      <c r="BA7" s="59">
        <f t="shared" si="16"/>
        <v>1961</v>
      </c>
      <c r="BB7" s="59">
        <f t="shared" si="16"/>
        <v>387</v>
      </c>
      <c r="BC7" s="59">
        <f t="shared" si="16"/>
        <v>581</v>
      </c>
      <c r="BD7" s="59">
        <f t="shared" si="16"/>
        <v>4723940</v>
      </c>
      <c r="BE7" s="59"/>
      <c r="BF7" s="64">
        <f>BF8</f>
        <v>23.7</v>
      </c>
      <c r="BG7" s="64">
        <f t="shared" ref="BG7:BO7" si="17">BG8</f>
        <v>21.2</v>
      </c>
      <c r="BH7" s="64">
        <f t="shared" si="17"/>
        <v>17.399999999999999</v>
      </c>
      <c r="BI7" s="64">
        <f t="shared" si="17"/>
        <v>16.3</v>
      </c>
      <c r="BJ7" s="64">
        <f t="shared" si="17"/>
        <v>0</v>
      </c>
      <c r="BK7" s="64">
        <f t="shared" si="17"/>
        <v>33.200000000000003</v>
      </c>
      <c r="BL7" s="64">
        <f t="shared" si="17"/>
        <v>33.9</v>
      </c>
      <c r="BM7" s="64">
        <f t="shared" si="17"/>
        <v>31.7</v>
      </c>
      <c r="BN7" s="64">
        <f t="shared" si="17"/>
        <v>26.8</v>
      </c>
      <c r="BO7" s="64">
        <f t="shared" si="17"/>
        <v>13.9</v>
      </c>
      <c r="BP7" s="64"/>
      <c r="BQ7" s="64">
        <f>BQ8</f>
        <v>7</v>
      </c>
      <c r="BR7" s="64">
        <f t="shared" ref="BR7:BZ7" si="18">BR8</f>
        <v>8.6</v>
      </c>
      <c r="BS7" s="64">
        <f t="shared" si="18"/>
        <v>10.6</v>
      </c>
      <c r="BT7" s="64">
        <f t="shared" si="18"/>
        <v>11.7</v>
      </c>
      <c r="BU7" s="64">
        <f t="shared" si="18"/>
        <v>0</v>
      </c>
      <c r="BV7" s="64">
        <f t="shared" si="18"/>
        <v>29.8</v>
      </c>
      <c r="BW7" s="64">
        <f t="shared" si="18"/>
        <v>31.4</v>
      </c>
      <c r="BX7" s="64">
        <f t="shared" si="18"/>
        <v>27.4</v>
      </c>
      <c r="BY7" s="64">
        <f t="shared" si="18"/>
        <v>29.9</v>
      </c>
      <c r="BZ7" s="64">
        <f t="shared" si="18"/>
        <v>139.1</v>
      </c>
      <c r="CA7" s="64"/>
      <c r="CB7" s="64">
        <f>CB8</f>
        <v>-2.6</v>
      </c>
      <c r="CC7" s="64">
        <f t="shared" ref="CC7:CK7" si="19">CC8</f>
        <v>-7.6</v>
      </c>
      <c r="CD7" s="64">
        <f t="shared" si="19"/>
        <v>-25.4</v>
      </c>
      <c r="CE7" s="64">
        <f t="shared" si="19"/>
        <v>-18.399999999999999</v>
      </c>
      <c r="CF7" s="64">
        <f t="shared" si="19"/>
        <v>0</v>
      </c>
      <c r="CG7" s="64">
        <f t="shared" si="19"/>
        <v>18.399999999999999</v>
      </c>
      <c r="CH7" s="64">
        <f t="shared" si="19"/>
        <v>16.600000000000001</v>
      </c>
      <c r="CI7" s="64">
        <f t="shared" si="19"/>
        <v>-292.5</v>
      </c>
      <c r="CJ7" s="64">
        <f t="shared" si="19"/>
        <v>15.2</v>
      </c>
      <c r="CK7" s="64">
        <f t="shared" si="19"/>
        <v>-175.7</v>
      </c>
      <c r="CL7" s="64"/>
      <c r="CM7" s="59">
        <f>CM8</f>
        <v>2335</v>
      </c>
      <c r="CN7" s="59">
        <f t="shared" ref="CN7:CV7" si="20">CN8</f>
        <v>-1958</v>
      </c>
      <c r="CO7" s="59">
        <f t="shared" si="20"/>
        <v>-2600</v>
      </c>
      <c r="CP7" s="59">
        <f t="shared" si="20"/>
        <v>3232</v>
      </c>
      <c r="CQ7" s="59">
        <f t="shared" si="20"/>
        <v>-6343</v>
      </c>
      <c r="CR7" s="59">
        <f t="shared" si="20"/>
        <v>3106</v>
      </c>
      <c r="CS7" s="59">
        <f t="shared" si="20"/>
        <v>-8472</v>
      </c>
      <c r="CT7" s="59">
        <f t="shared" si="20"/>
        <v>8460</v>
      </c>
      <c r="CU7" s="59">
        <f t="shared" si="20"/>
        <v>4951</v>
      </c>
      <c r="CV7" s="59">
        <f t="shared" si="20"/>
        <v>-586097</v>
      </c>
      <c r="CW7" s="59"/>
      <c r="CX7" s="64" t="s">
        <v>120</v>
      </c>
      <c r="CY7" s="64" t="s">
        <v>120</v>
      </c>
      <c r="CZ7" s="64" t="s">
        <v>120</v>
      </c>
      <c r="DA7" s="64" t="s">
        <v>120</v>
      </c>
      <c r="DB7" s="64" t="s">
        <v>120</v>
      </c>
      <c r="DC7" s="64" t="s">
        <v>120</v>
      </c>
      <c r="DD7" s="64" t="s">
        <v>120</v>
      </c>
      <c r="DE7" s="64" t="s">
        <v>120</v>
      </c>
      <c r="DF7" s="64" t="s">
        <v>120</v>
      </c>
      <c r="DG7" s="64" t="s">
        <v>121</v>
      </c>
      <c r="DH7" s="64"/>
      <c r="DI7" s="60">
        <f>DI8</f>
        <v>24605</v>
      </c>
      <c r="DJ7" s="60">
        <f>DJ8</f>
        <v>0</v>
      </c>
      <c r="DK7" s="64" t="s">
        <v>120</v>
      </c>
      <c r="DL7" s="64" t="s">
        <v>120</v>
      </c>
      <c r="DM7" s="64" t="s">
        <v>120</v>
      </c>
      <c r="DN7" s="64" t="s">
        <v>120</v>
      </c>
      <c r="DO7" s="64" t="s">
        <v>120</v>
      </c>
      <c r="DP7" s="64" t="s">
        <v>120</v>
      </c>
      <c r="DQ7" s="64" t="s">
        <v>120</v>
      </c>
      <c r="DR7" s="64" t="s">
        <v>120</v>
      </c>
      <c r="DS7" s="64" t="s">
        <v>120</v>
      </c>
      <c r="DT7" s="64" t="s">
        <v>118</v>
      </c>
      <c r="DU7" s="64"/>
      <c r="DV7" s="64">
        <f>DV8</f>
        <v>0</v>
      </c>
      <c r="DW7" s="64">
        <f t="shared" ref="DW7:EE7" si="21">DW8</f>
        <v>0</v>
      </c>
      <c r="DX7" s="64">
        <f t="shared" si="21"/>
        <v>0</v>
      </c>
      <c r="DY7" s="64">
        <f t="shared" si="21"/>
        <v>0</v>
      </c>
      <c r="DZ7" s="64">
        <f t="shared" si="21"/>
        <v>0</v>
      </c>
      <c r="EA7" s="64">
        <f t="shared" si="21"/>
        <v>97.7</v>
      </c>
      <c r="EB7" s="64">
        <f t="shared" si="21"/>
        <v>41.7</v>
      </c>
      <c r="EC7" s="64">
        <f t="shared" si="21"/>
        <v>36.6</v>
      </c>
      <c r="ED7" s="64">
        <f t="shared" si="21"/>
        <v>33.5</v>
      </c>
      <c r="EE7" s="64">
        <f t="shared" si="21"/>
        <v>48.5</v>
      </c>
      <c r="EF7" s="64"/>
      <c r="EG7" s="65"/>
      <c r="EH7" s="65"/>
      <c r="EI7" s="65"/>
      <c r="EJ7" s="65"/>
      <c r="EK7" s="65"/>
      <c r="EL7" s="65"/>
      <c r="EM7" s="65"/>
      <c r="EN7" s="65"/>
      <c r="EO7" s="65"/>
      <c r="EP7" s="65"/>
    </row>
    <row r="8" spans="1:146" s="66" customFormat="1" x14ac:dyDescent="0.15">
      <c r="A8" s="42"/>
      <c r="B8" s="67">
        <v>2020</v>
      </c>
      <c r="C8" s="67">
        <v>192082</v>
      </c>
      <c r="D8" s="67">
        <v>47</v>
      </c>
      <c r="E8" s="67">
        <v>11</v>
      </c>
      <c r="F8" s="67">
        <v>1</v>
      </c>
      <c r="G8" s="67">
        <v>1</v>
      </c>
      <c r="H8" s="67" t="s">
        <v>122</v>
      </c>
      <c r="I8" s="67" t="s">
        <v>123</v>
      </c>
      <c r="J8" s="67" t="s">
        <v>124</v>
      </c>
      <c r="K8" s="67" t="s">
        <v>125</v>
      </c>
      <c r="L8" s="67" t="s">
        <v>126</v>
      </c>
      <c r="M8" s="67" t="s">
        <v>127</v>
      </c>
      <c r="N8" s="67" t="s">
        <v>128</v>
      </c>
      <c r="O8" s="68" t="s">
        <v>129</v>
      </c>
      <c r="P8" s="68" t="s">
        <v>129</v>
      </c>
      <c r="Q8" s="69">
        <v>542</v>
      </c>
      <c r="R8" s="69">
        <v>150</v>
      </c>
      <c r="S8" s="70" t="s">
        <v>130</v>
      </c>
      <c r="T8" s="71" t="s">
        <v>131</v>
      </c>
      <c r="U8" s="68" t="s">
        <v>130</v>
      </c>
      <c r="V8" s="71" t="s">
        <v>131</v>
      </c>
      <c r="W8" s="72">
        <v>50</v>
      </c>
      <c r="X8" s="71" t="s">
        <v>132</v>
      </c>
      <c r="Y8" s="73">
        <v>102</v>
      </c>
      <c r="Z8" s="73">
        <v>97.8</v>
      </c>
      <c r="AA8" s="73">
        <v>98.1</v>
      </c>
      <c r="AB8" s="73">
        <v>104.3</v>
      </c>
      <c r="AC8" s="73">
        <v>79.599999999999994</v>
      </c>
      <c r="AD8" s="73">
        <v>84</v>
      </c>
      <c r="AE8" s="73">
        <v>85</v>
      </c>
      <c r="AF8" s="73">
        <v>162.80000000000001</v>
      </c>
      <c r="AG8" s="73">
        <v>125</v>
      </c>
      <c r="AH8" s="73">
        <v>73.599999999999994</v>
      </c>
      <c r="AI8" s="73">
        <v>86.6</v>
      </c>
      <c r="AJ8" s="73">
        <v>0</v>
      </c>
      <c r="AK8" s="73">
        <v>0</v>
      </c>
      <c r="AL8" s="73">
        <v>0</v>
      </c>
      <c r="AM8" s="73">
        <v>0</v>
      </c>
      <c r="AN8" s="73">
        <v>12.9</v>
      </c>
      <c r="AO8" s="73">
        <v>19.399999999999999</v>
      </c>
      <c r="AP8" s="73">
        <v>18.2</v>
      </c>
      <c r="AQ8" s="73">
        <v>7.5</v>
      </c>
      <c r="AR8" s="73">
        <v>29</v>
      </c>
      <c r="AS8" s="73">
        <v>20.399999999999999</v>
      </c>
      <c r="AT8" s="73">
        <v>33.700000000000003</v>
      </c>
      <c r="AU8" s="74">
        <v>0</v>
      </c>
      <c r="AV8" s="74">
        <v>0</v>
      </c>
      <c r="AW8" s="74">
        <v>0</v>
      </c>
      <c r="AX8" s="74">
        <v>0</v>
      </c>
      <c r="AY8" s="74">
        <v>0</v>
      </c>
      <c r="AZ8" s="74">
        <v>1143</v>
      </c>
      <c r="BA8" s="74">
        <v>1961</v>
      </c>
      <c r="BB8" s="74">
        <v>387</v>
      </c>
      <c r="BC8" s="74">
        <v>581</v>
      </c>
      <c r="BD8" s="74">
        <v>4723940</v>
      </c>
      <c r="BE8" s="74">
        <v>1475862</v>
      </c>
      <c r="BF8" s="73">
        <v>23.7</v>
      </c>
      <c r="BG8" s="73">
        <v>21.2</v>
      </c>
      <c r="BH8" s="73">
        <v>17.399999999999999</v>
      </c>
      <c r="BI8" s="73">
        <v>16.3</v>
      </c>
      <c r="BJ8" s="73">
        <v>0</v>
      </c>
      <c r="BK8" s="73">
        <v>33.200000000000003</v>
      </c>
      <c r="BL8" s="73">
        <v>33.9</v>
      </c>
      <c r="BM8" s="73">
        <v>31.7</v>
      </c>
      <c r="BN8" s="73">
        <v>26.8</v>
      </c>
      <c r="BO8" s="73">
        <v>13.9</v>
      </c>
      <c r="BP8" s="73">
        <v>10.1</v>
      </c>
      <c r="BQ8" s="73">
        <v>7</v>
      </c>
      <c r="BR8" s="73">
        <v>8.6</v>
      </c>
      <c r="BS8" s="73">
        <v>10.6</v>
      </c>
      <c r="BT8" s="73">
        <v>11.7</v>
      </c>
      <c r="BU8" s="73">
        <v>0</v>
      </c>
      <c r="BV8" s="73">
        <v>29.8</v>
      </c>
      <c r="BW8" s="73">
        <v>31.4</v>
      </c>
      <c r="BX8" s="73">
        <v>27.4</v>
      </c>
      <c r="BY8" s="73">
        <v>29.9</v>
      </c>
      <c r="BZ8" s="73">
        <v>139.1</v>
      </c>
      <c r="CA8" s="73">
        <v>170.8</v>
      </c>
      <c r="CB8" s="73">
        <v>-2.6</v>
      </c>
      <c r="CC8" s="73">
        <v>-7.6</v>
      </c>
      <c r="CD8" s="73">
        <v>-25.4</v>
      </c>
      <c r="CE8" s="75">
        <v>-18.399999999999999</v>
      </c>
      <c r="CF8" s="75">
        <v>0</v>
      </c>
      <c r="CG8" s="73">
        <v>18.399999999999999</v>
      </c>
      <c r="CH8" s="73">
        <v>16.600000000000001</v>
      </c>
      <c r="CI8" s="73">
        <v>-292.5</v>
      </c>
      <c r="CJ8" s="73">
        <v>15.2</v>
      </c>
      <c r="CK8" s="73">
        <v>-175.7</v>
      </c>
      <c r="CL8" s="73">
        <v>-121.1</v>
      </c>
      <c r="CM8" s="74">
        <v>2335</v>
      </c>
      <c r="CN8" s="74">
        <v>-1958</v>
      </c>
      <c r="CO8" s="74">
        <v>-2600</v>
      </c>
      <c r="CP8" s="74">
        <v>3232</v>
      </c>
      <c r="CQ8" s="74">
        <v>-6343</v>
      </c>
      <c r="CR8" s="74">
        <v>3106</v>
      </c>
      <c r="CS8" s="74">
        <v>-8472</v>
      </c>
      <c r="CT8" s="74">
        <v>8460</v>
      </c>
      <c r="CU8" s="74">
        <v>4951</v>
      </c>
      <c r="CV8" s="74">
        <v>-586097</v>
      </c>
      <c r="CW8" s="74">
        <v>-29447</v>
      </c>
      <c r="CX8" s="73" t="s">
        <v>130</v>
      </c>
      <c r="CY8" s="73" t="s">
        <v>130</v>
      </c>
      <c r="CZ8" s="73" t="s">
        <v>130</v>
      </c>
      <c r="DA8" s="73" t="s">
        <v>130</v>
      </c>
      <c r="DB8" s="73" t="s">
        <v>130</v>
      </c>
      <c r="DC8" s="73" t="s">
        <v>130</v>
      </c>
      <c r="DD8" s="73" t="s">
        <v>130</v>
      </c>
      <c r="DE8" s="73" t="s">
        <v>130</v>
      </c>
      <c r="DF8" s="73" t="s">
        <v>130</v>
      </c>
      <c r="DG8" s="73" t="s">
        <v>130</v>
      </c>
      <c r="DH8" s="73" t="s">
        <v>130</v>
      </c>
      <c r="DI8" s="69">
        <v>24605</v>
      </c>
      <c r="DJ8" s="69">
        <v>0</v>
      </c>
      <c r="DK8" s="73" t="s">
        <v>130</v>
      </c>
      <c r="DL8" s="73" t="s">
        <v>130</v>
      </c>
      <c r="DM8" s="73" t="s">
        <v>130</v>
      </c>
      <c r="DN8" s="73" t="s">
        <v>130</v>
      </c>
      <c r="DO8" s="73" t="s">
        <v>130</v>
      </c>
      <c r="DP8" s="73" t="s">
        <v>130</v>
      </c>
      <c r="DQ8" s="73" t="s">
        <v>130</v>
      </c>
      <c r="DR8" s="73" t="s">
        <v>130</v>
      </c>
      <c r="DS8" s="73" t="s">
        <v>130</v>
      </c>
      <c r="DT8" s="73" t="s">
        <v>130</v>
      </c>
      <c r="DU8" s="73" t="s">
        <v>130</v>
      </c>
      <c r="DV8" s="73">
        <v>0</v>
      </c>
      <c r="DW8" s="73">
        <v>0</v>
      </c>
      <c r="DX8" s="73">
        <v>0</v>
      </c>
      <c r="DY8" s="73">
        <v>0</v>
      </c>
      <c r="DZ8" s="73">
        <v>0</v>
      </c>
      <c r="EA8" s="73">
        <v>97.7</v>
      </c>
      <c r="EB8" s="73">
        <v>41.7</v>
      </c>
      <c r="EC8" s="73">
        <v>36.6</v>
      </c>
      <c r="ED8" s="73">
        <v>33.5</v>
      </c>
      <c r="EE8" s="73">
        <v>48.5</v>
      </c>
      <c r="EF8" s="73">
        <v>107.3</v>
      </c>
      <c r="EG8" s="71">
        <v>8.0000000000000004E-4</v>
      </c>
      <c r="EH8" s="76">
        <v>8.0000000000000004E-4</v>
      </c>
      <c r="EI8" s="76">
        <v>1.1000000000000001E-3</v>
      </c>
      <c r="EJ8" s="76">
        <v>1E-3</v>
      </c>
      <c r="EK8" s="76">
        <v>0</v>
      </c>
      <c r="EL8" s="76">
        <v>2.8400000000000002E-2</v>
      </c>
      <c r="EM8" s="76">
        <v>2.87E-2</v>
      </c>
      <c r="EN8" s="76">
        <v>8.3000000000000001E-3</v>
      </c>
      <c r="EO8" s="76">
        <v>1.06E-2</v>
      </c>
      <c r="EP8" s="76">
        <v>1.3599999999999999E-2</v>
      </c>
    </row>
    <row r="9" spans="1:146" x14ac:dyDescent="0.15">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15">
      <c r="A10" s="81"/>
      <c r="B10" s="81" t="s">
        <v>133</v>
      </c>
      <c r="C10" s="81" t="s">
        <v>134</v>
      </c>
      <c r="D10" s="81" t="s">
        <v>135</v>
      </c>
      <c r="E10" s="81" t="s">
        <v>136</v>
      </c>
      <c r="F10" s="81" t="s">
        <v>137</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15">
      <c r="A11" s="81" t="s">
        <v>52</v>
      </c>
      <c r="B11" s="82" t="str">
        <f>IF(VALUE($B$6)=0,"",IF(VALUE($B$6)&gt;2022,"R"&amp;TEXT(VALUE($B$6)-2022,"00"),"H"&amp;VALUE($B$6)-1992))</f>
        <v>H28</v>
      </c>
      <c r="C11" s="82" t="str">
        <f>IF(VALUE($B$6)=0,"",IF(VALUE($B$6)&gt;2021,"R"&amp;TEXT(VALUE($B$6)-2021,"00"),"H"&amp;VALUE($B$6)-1991))</f>
        <v>H29</v>
      </c>
      <c r="D11" s="82" t="str">
        <f>IF(VALUE($B$6)=0,"",IF(VALUE($B$6)&gt;2020,"R"&amp;TEXT(VALUE($B$6)-2020,"00"),"H"&amp;VALUE($B$6)-1990))</f>
        <v>H30</v>
      </c>
      <c r="E11" s="82" t="str">
        <f>IF(VALUE($B$6)=0,"",IF(VALUE($B$6)&gt;2019,"R"&amp;TEXT(VALUE($B$6)-2019,"00"),"H"&amp;VALUE($B$6)-1989))</f>
        <v>R01</v>
      </c>
      <c r="F11" s="82" t="str">
        <f>IF(VALUE($B$6)=0,"",IF(VALUE($B$6)&gt;2018,"R"&amp;TEXT(VALUE($B$6)-2018,"00"),"H"&amp;VALUE($B$6)-1988))</f>
        <v>R02</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15">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15">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15">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15">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15">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15">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15">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15">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15">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高畑 英司</cp:lastModifiedBy>
  <cp:lastPrinted>2022-01-14T02:41:31Z</cp:lastPrinted>
  <dcterms:created xsi:type="dcterms:W3CDTF">2021-12-16T06:42:59Z</dcterms:created>
  <dcterms:modified xsi:type="dcterms:W3CDTF">2022-01-14T07:17:16Z</dcterms:modified>
  <cp:category/>
</cp:coreProperties>
</file>