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3決算統計（公営企業）\12 ★経営比較分析表★\02　R2決算分\06 ■県HP公表■ R4.2.28\010 簡易水道\02 法非適\"/>
    </mc:Choice>
  </mc:AlternateContent>
  <workbookProtection workbookAlgorithmName="SHA-512" workbookHashValue="L466Ztpupm9TCAM+jaZ761q1pMqkJ5OR8GbbsvxOKStZzY8OLgCs3voEttaHGrDFmJfn0QPwA+cJtliK4wE4NA==" workbookSaltValue="mdI1GtFoBPMMPuuI4acz5g==" workbookSpinCount="100000" lockStructure="1"/>
  <bookViews>
    <workbookView xWindow="0" yWindow="0" windowWidth="20400" windowHeight="762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<sst xmlns="http://schemas.openxmlformats.org/spreadsheetml/2006/main" count="233" uniqueCount="117">
  <si>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</si>
  <si>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</si>
  <si>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</si>
  <si>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</si>
  <si>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</si>
  <si>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</si>
  <si>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</si>
  <si>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</si>
  <si>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</si>
  <si>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</si>
  <si>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</si>
  <si>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</si>
  <si>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</si>
  <si>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</si>
  <si>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</si>
  <si>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</si>
  <si>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</si>
  <si>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</si>
  <si>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</si>
  <si>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</si>
  <si>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</si>
  <si>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</si>
  <si>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</si>
  <si>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</si>
  <si>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</si>
  <si>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</si>
  <si>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</si>
  <si>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</si>
  <si>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</si>
  <si>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</si>
  <si>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</si>
  <si>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</si>
  <si>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</si>
  <si>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</si>
  <si>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</si>
  <si>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</si>
  <si>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</si>
  <si>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</si>
  <si>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</si>
  <si>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</si>
  <si>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</si>
  <si>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</si>
  <si>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</si>
  <si>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</si>
  <si>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</si>
  <si>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</si>
  <si>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</si>
  <si>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</si>
  <si>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</si>
  <si>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</si>
  <si>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</si>
  <si>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</si>
  <si>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</si>
  <si>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</si>
  <si>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</si>
  <si>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</si>
  <si>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</si>
  <si>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</si>
  <si>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</si>
  <si>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</si>
  <si>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</si>
  <si>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</si>
  <si>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</si>
  <si>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</si>
  <si>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</si>
  <si>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</si>
  <si>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</si>
  <si>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</si>
  <si>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</si>
  <si>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</si>
  <si>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</si>
  <si>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</si>
  <si>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</si>
  <si>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</si>
  <si>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</si>
  <si>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</si>
  <si>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</si>
  <si>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</si>
  <si>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</si>
  <si>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</si>
  <si>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</si>
  <si>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</si>
  <si>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</si>
  <si>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</si>
  <si>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</si>
  <si>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</si>
  <si>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</si>
  <si>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</si>
  <si>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</si>
  <si>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</si>
  <si>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</si>
  <si>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</si>
  <si>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</si>
  <si>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</si>
  <si>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</si>
  <si>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大月市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</si>
  <si>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</si>
  <si>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</si>
  <si>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</si>
  <si>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</si>
  <si>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</si>
  <si>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</si>
  <si>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</si>
  <si>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</si>
  <si>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</si>
  <si>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</si>
  <si>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</si>
  <si>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</si>
  <si>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</si>
  <si>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</si>
  <si>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</si>
  <si>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</si>
  <si>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</si>
  <si>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</si>
  <si>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水道料金収入の基盤となる有収水量は、給水人口の減少や節水意識の向上などから年々減少し、給水収益の増加が見込めないため、一般会計からの繰入金で収入が保たれている状況となっている。施設の老朽化や水源確保も大きな課題となっているため、早急な施設整備を実施するとともに、簡易水道事業全体の財務体質の改善を図り、将来にわたって安定した水道水の供給に資するため、今後の見通し、料金水準の設定、財源の確保など更なる経営改善に向けた取り組みを行うこととする。</t>
    <rPh sb="1" eb="3">
      <t>スイドウ</t>
    </rPh>
    <rPh sb="3" eb="5">
      <t>リョウキン</t>
    </rPh>
    <rPh sb="5" eb="7">
      <t>シュウニュウ</t>
    </rPh>
    <rPh sb="8" eb="10">
      <t>キバン</t>
    </rPh>
    <rPh sb="13" eb="15">
      <t>ユウシュウ</t>
    </rPh>
    <rPh sb="15" eb="17">
      <t>スイリョウ</t>
    </rPh>
    <rPh sb="19" eb="21">
      <t>キュウスイ</t>
    </rPh>
    <rPh sb="21" eb="23">
      <t>ジンコウ</t>
    </rPh>
    <rPh sb="24" eb="26">
      <t>ゲンショウ</t>
    </rPh>
    <rPh sb="27" eb="29">
      <t>セッスイ</t>
    </rPh>
    <rPh sb="29" eb="31">
      <t>イシキ</t>
    </rPh>
    <rPh sb="32" eb="34">
      <t>コウジョウ</t>
    </rPh>
    <rPh sb="38" eb="40">
      <t>ネンネン</t>
    </rPh>
    <rPh sb="40" eb="42">
      <t>ゲンショウ</t>
    </rPh>
    <rPh sb="44" eb="46">
      <t>キュウスイ</t>
    </rPh>
    <rPh sb="46" eb="48">
      <t>シュウエキ</t>
    </rPh>
    <rPh sb="49" eb="51">
      <t>ゾウカ</t>
    </rPh>
    <rPh sb="52" eb="54">
      <t>ミコ</t>
    </rPh>
    <rPh sb="60" eb="62">
      <t>イッパン</t>
    </rPh>
    <rPh sb="62" eb="64">
      <t>カイケイ</t>
    </rPh>
    <rPh sb="67" eb="69">
      <t>クリイレ</t>
    </rPh>
    <rPh sb="69" eb="70">
      <t>キン</t>
    </rPh>
    <rPh sb="71" eb="73">
      <t>シュウニュウ</t>
    </rPh>
    <rPh sb="74" eb="75">
      <t>タモ</t>
    </rPh>
    <rPh sb="80" eb="82">
      <t>ジョウキョウ</t>
    </rPh>
    <rPh sb="89" eb="91">
      <t>シセツ</t>
    </rPh>
    <rPh sb="92" eb="95">
      <t>ロウキュウカ</t>
    </rPh>
    <rPh sb="96" eb="98">
      <t>スイゲン</t>
    </rPh>
    <rPh sb="98" eb="100">
      <t>カクホ</t>
    </rPh>
    <rPh sb="101" eb="102">
      <t>オオ</t>
    </rPh>
    <rPh sb="104" eb="106">
      <t>カダイ</t>
    </rPh>
    <rPh sb="115" eb="117">
      <t>ソウキュウ</t>
    </rPh>
    <rPh sb="118" eb="120">
      <t>シセツ</t>
    </rPh>
    <rPh sb="120" eb="122">
      <t>セイビ</t>
    </rPh>
    <rPh sb="123" eb="125">
      <t>ジッシ</t>
    </rPh>
    <rPh sb="132" eb="134">
      <t>カンイ</t>
    </rPh>
    <rPh sb="134" eb="136">
      <t>スイドウ</t>
    </rPh>
    <rPh sb="136" eb="138">
      <t>ジギョウ</t>
    </rPh>
    <rPh sb="138" eb="140">
      <t>ゼンタイ</t>
    </rPh>
    <rPh sb="141" eb="143">
      <t>ザイム</t>
    </rPh>
    <rPh sb="143" eb="145">
      <t>タイシツ</t>
    </rPh>
    <rPh sb="146" eb="148">
      <t>カイゼン</t>
    </rPh>
    <rPh sb="149" eb="150">
      <t>ハカ</t>
    </rPh>
    <rPh sb="152" eb="154">
      <t>ショウライ</t>
    </rPh>
    <rPh sb="159" eb="161">
      <t>アンテイ</t>
    </rPh>
    <rPh sb="163" eb="166">
      <t>スイドウスイ</t>
    </rPh>
    <rPh sb="167" eb="169">
      <t>キョウキュウ</t>
    </rPh>
    <rPh sb="170" eb="171">
      <t>シ</t>
    </rPh>
    <rPh sb="176" eb="178">
      <t>コンゴ</t>
    </rPh>
    <rPh sb="179" eb="181">
      <t>ミトオ</t>
    </rPh>
    <rPh sb="183" eb="185">
      <t>リョウキン</t>
    </rPh>
    <rPh sb="185" eb="187">
      <t>スイジュン</t>
    </rPh>
    <rPh sb="188" eb="190">
      <t>セッテイ</t>
    </rPh>
    <rPh sb="191" eb="193">
      <t>ザイゲン</t>
    </rPh>
    <rPh sb="194" eb="196">
      <t>カクホ</t>
    </rPh>
    <rPh sb="198" eb="199">
      <t>サラ</t>
    </rPh>
    <rPh sb="201" eb="203">
      <t>ケイエイ</t>
    </rPh>
    <rPh sb="203" eb="205">
      <t>カイゼン</t>
    </rPh>
    <rPh sb="206" eb="207">
      <t>ム</t>
    </rPh>
    <rPh sb="209" eb="210">
      <t>ト</t>
    </rPh>
    <rPh sb="211" eb="212">
      <t>ク</t>
    </rPh>
    <rPh sb="214" eb="215">
      <t>オコナ</t>
    </rPh>
    <phoneticPr fontId="4"/>
  </si>
  <si>
    <t>③管路更新率については、供用開始から３０年以上経過した未改良の配水管が多く存在し、見えない漏水による有収率の低下が見受けられる。また、水道施設（配水池、ポンプ等）においても耐用年数を超えている施設があり、故障のたびに修理や取替をしている状況である。今後、資産台帳の整備により耐用年数の経過した資産の洗い出しを行い、優先順位をつけ資産の更新を行っていくことが必要である。</t>
    <rPh sb="12" eb="14">
      <t>キョウヨウ</t>
    </rPh>
    <rPh sb="14" eb="16">
      <t>カイシ</t>
    </rPh>
    <rPh sb="20" eb="23">
      <t>ネンイジョウ</t>
    </rPh>
    <rPh sb="23" eb="25">
      <t>ケイカ</t>
    </rPh>
    <rPh sb="27" eb="28">
      <t>ミ</t>
    </rPh>
    <rPh sb="28" eb="30">
      <t>カイリョウ</t>
    </rPh>
    <rPh sb="31" eb="34">
      <t>ハイスイカン</t>
    </rPh>
    <rPh sb="35" eb="36">
      <t>オオ</t>
    </rPh>
    <rPh sb="37" eb="39">
      <t>ソンザイ</t>
    </rPh>
    <rPh sb="41" eb="42">
      <t>ミ</t>
    </rPh>
    <rPh sb="45" eb="47">
      <t>ロウスイ</t>
    </rPh>
    <rPh sb="50" eb="53">
      <t>ユウシュウリツ</t>
    </rPh>
    <rPh sb="54" eb="56">
      <t>テイカ</t>
    </rPh>
    <rPh sb="57" eb="59">
      <t>ミウ</t>
    </rPh>
    <rPh sb="67" eb="69">
      <t>スイドウ</t>
    </rPh>
    <rPh sb="69" eb="71">
      <t>シセツ</t>
    </rPh>
    <rPh sb="72" eb="75">
      <t>ハイスイチ</t>
    </rPh>
    <rPh sb="79" eb="80">
      <t>トウ</t>
    </rPh>
    <rPh sb="86" eb="88">
      <t>タイヨウ</t>
    </rPh>
    <rPh sb="88" eb="90">
      <t>ネンスウ</t>
    </rPh>
    <rPh sb="91" eb="92">
      <t>コ</t>
    </rPh>
    <rPh sb="96" eb="98">
      <t>シセツ</t>
    </rPh>
    <rPh sb="102" eb="104">
      <t>コショウ</t>
    </rPh>
    <rPh sb="108" eb="110">
      <t>シュウリ</t>
    </rPh>
    <rPh sb="111" eb="113">
      <t>トリカエ</t>
    </rPh>
    <rPh sb="118" eb="120">
      <t>ジョウキョウ</t>
    </rPh>
    <rPh sb="124" eb="126">
      <t>コンゴ</t>
    </rPh>
    <rPh sb="127" eb="129">
      <t>シサン</t>
    </rPh>
    <rPh sb="129" eb="131">
      <t>ダイチョウ</t>
    </rPh>
    <rPh sb="132" eb="134">
      <t>セイビ</t>
    </rPh>
    <rPh sb="137" eb="139">
      <t>タイヨウ</t>
    </rPh>
    <rPh sb="139" eb="141">
      <t>ネンスウ</t>
    </rPh>
    <rPh sb="142" eb="144">
      <t>ケイカ</t>
    </rPh>
    <rPh sb="146" eb="148">
      <t>シサン</t>
    </rPh>
    <rPh sb="149" eb="150">
      <t>アラ</t>
    </rPh>
    <rPh sb="151" eb="152">
      <t>ダ</t>
    </rPh>
    <rPh sb="154" eb="155">
      <t>オコナ</t>
    </rPh>
    <rPh sb="157" eb="159">
      <t>ユウセン</t>
    </rPh>
    <rPh sb="159" eb="161">
      <t>ジュンイ</t>
    </rPh>
    <rPh sb="164" eb="166">
      <t>シサン</t>
    </rPh>
    <rPh sb="167" eb="169">
      <t>コウシン</t>
    </rPh>
    <rPh sb="170" eb="171">
      <t>オコナ</t>
    </rPh>
    <rPh sb="178" eb="180">
      <t>ヒツヨウ</t>
    </rPh>
    <phoneticPr fontId="4"/>
  </si>
  <si>
    <t>①収益的収支比率は、全国平均は上回っているが類似団体平均値を下回っているため、更なる経費削減等による費用抑制を図る必要がある。
④企業債残高対給水収益比率は、近年下降傾向であるが、今後の施設整備により増加が見込まれる。
⑤料金回収率は、給水原価の増加により料金回収率の低下がみられた。
⑥給水原価は、近年増加傾向にあるため更なる経費削減や有収率の向上等を図る必要がある。
⑦施設利用率は、漏水修繕を行ったことで年間総配水量が抑制されたため低下した。
⑧有収率は、漏水修繕により向上が見られたが、全国平均及び類似団体平均値と比べ依然として低い数値であるため、今後も計画的な管路の更新や漏水調査等の実施により、有収率の向上に努める必要がある。</t>
    <rPh sb="15" eb="17">
      <t>ウワマワ</t>
    </rPh>
    <rPh sb="30" eb="31">
      <t>シタ</t>
    </rPh>
    <rPh sb="79" eb="81">
      <t>キンネン</t>
    </rPh>
    <rPh sb="81" eb="83">
      <t>カコウ</t>
    </rPh>
    <rPh sb="83" eb="85">
      <t>ケイコウ</t>
    </rPh>
    <rPh sb="90" eb="92">
      <t>コンゴ</t>
    </rPh>
    <rPh sb="93" eb="95">
      <t>シセツ</t>
    </rPh>
    <rPh sb="95" eb="97">
      <t>セイビ</t>
    </rPh>
    <rPh sb="100" eb="102">
      <t>ゾウカ</t>
    </rPh>
    <rPh sb="103" eb="105">
      <t>ミコ</t>
    </rPh>
    <rPh sb="118" eb="120">
      <t>キュウスイ</t>
    </rPh>
    <rPh sb="120" eb="122">
      <t>ゲンカ</t>
    </rPh>
    <rPh sb="123" eb="125">
      <t>ゾウカ</t>
    </rPh>
    <rPh sb="150" eb="152">
      <t>キンネン</t>
    </rPh>
    <rPh sb="152" eb="154">
      <t>ゾウカ</t>
    </rPh>
    <rPh sb="154" eb="156">
      <t>ケイコウ</t>
    </rPh>
    <rPh sb="194" eb="196">
      <t>ロウスイ</t>
    </rPh>
    <rPh sb="196" eb="198">
      <t>シュウゼン</t>
    </rPh>
    <rPh sb="199" eb="200">
      <t>オコナ</t>
    </rPh>
    <rPh sb="205" eb="207">
      <t>ネンカン</t>
    </rPh>
    <rPh sb="207" eb="208">
      <t>ソウ</t>
    </rPh>
    <rPh sb="208" eb="211">
      <t>ハイスイリョウ</t>
    </rPh>
    <rPh sb="212" eb="214">
      <t>ヨクセイ</t>
    </rPh>
    <rPh sb="219" eb="221">
      <t>テイカ</t>
    </rPh>
    <rPh sb="231" eb="233">
      <t>ロウスイ</t>
    </rPh>
    <rPh sb="233" eb="235">
      <t>シュウゼン</t>
    </rPh>
    <rPh sb="238" eb="240">
      <t>コウジョウ</t>
    </rPh>
    <rPh sb="241" eb="242">
      <t>ミ</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</si>
</sst>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B05-4DAB-A5E4-03D18ABD1F74}"/>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0.96</c:v>
                </c:pt>
                <c:pt idx="2">
                  <c:v>0.65</c:v>
                </c:pt>
                <c:pt idx="3">
                  <c:v>0.52</c:v>
                </c:pt>
                <c:pt idx="4">
                  <c:v>1.48</c:v>
                </c:pt>
              </c:numCache>
            </c:numRef>
          </c:val>
          <c:smooth val="0"/>
          <c:extLst>
            <c:ext xmlns:c16="http://schemas.microsoft.com/office/drawing/2014/chart" uri="{C3380CC4-5D6E-409C-BE32-E72D297353CC}">
              <c16:uniqueId val="{00000001-EB05-4DAB-A5E4-03D18ABD1F74}"/>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63.74</c:v>
                </c:pt>
                <c:pt idx="1">
                  <c:v>62.94</c:v>
                </c:pt>
                <c:pt idx="2">
                  <c:v>64.36</c:v>
                </c:pt>
                <c:pt idx="3">
                  <c:v>62.93</c:v>
                </c:pt>
                <c:pt idx="4">
                  <c:v>60.85</c:v>
                </c:pt>
              </c:numCache>
            </c:numRef>
          </c:val>
          <c:extLst>
            <c:ext xmlns:c16="http://schemas.microsoft.com/office/drawing/2014/chart" uri="{C3380CC4-5D6E-409C-BE32-E72D297353CC}">
              <c16:uniqueId val="{00000000-D97D-4856-86D6-22072E85200E}"/>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56.19</c:v>
                </c:pt>
                <c:pt idx="1">
                  <c:v>56.65</c:v>
                </c:pt>
                <c:pt idx="2">
                  <c:v>56.41</c:v>
                </c:pt>
                <c:pt idx="3">
                  <c:v>54.9</c:v>
                </c:pt>
                <c:pt idx="4">
                  <c:v>55.7</c:v>
                </c:pt>
              </c:numCache>
            </c:numRef>
          </c:val>
          <c:smooth val="0"/>
          <c:extLst>
            <c:ext xmlns:c16="http://schemas.microsoft.com/office/drawing/2014/chart" uri="{C3380CC4-5D6E-409C-BE32-E72D297353CC}">
              <c16:uniqueId val="{00000001-D97D-4856-86D6-22072E85200E}"/>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72.27</c:v>
                </c:pt>
                <c:pt idx="1">
                  <c:v>73.209999999999994</c:v>
                </c:pt>
                <c:pt idx="2">
                  <c:v>69.38</c:v>
                </c:pt>
                <c:pt idx="3">
                  <c:v>67.09</c:v>
                </c:pt>
                <c:pt idx="4">
                  <c:v>70.58</c:v>
                </c:pt>
              </c:numCache>
            </c:numRef>
          </c:val>
          <c:extLst>
            <c:ext xmlns:c16="http://schemas.microsoft.com/office/drawing/2014/chart" uri="{C3380CC4-5D6E-409C-BE32-E72D297353CC}">
              <c16:uniqueId val="{00000000-93F1-4EC7-8E66-C7FB13114D39}"/>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77.180000000000007</c:v>
                </c:pt>
                <c:pt idx="1">
                  <c:v>76.13</c:v>
                </c:pt>
                <c:pt idx="2">
                  <c:v>75.12</c:v>
                </c:pt>
                <c:pt idx="3">
                  <c:v>74.27</c:v>
                </c:pt>
                <c:pt idx="4">
                  <c:v>71.81</c:v>
                </c:pt>
              </c:numCache>
            </c:numRef>
          </c:val>
          <c:smooth val="0"/>
          <c:extLst>
            <c:ext xmlns:c16="http://schemas.microsoft.com/office/drawing/2014/chart" uri="{C3380CC4-5D6E-409C-BE32-E72D297353CC}">
              <c16:uniqueId val="{00000001-93F1-4EC7-8E66-C7FB13114D39}"/>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92.17</c:v>
                </c:pt>
                <c:pt idx="1">
                  <c:v>82.09</c:v>
                </c:pt>
                <c:pt idx="2">
                  <c:v>85.92</c:v>
                </c:pt>
                <c:pt idx="3">
                  <c:v>87.74</c:v>
                </c:pt>
                <c:pt idx="4">
                  <c:v>81.91</c:v>
                </c:pt>
              </c:numCache>
            </c:numRef>
          </c:val>
          <c:extLst>
            <c:ext xmlns:c16="http://schemas.microsoft.com/office/drawing/2014/chart" uri="{C3380CC4-5D6E-409C-BE32-E72D297353CC}">
              <c16:uniqueId val="{00000000-563E-4511-B7BE-19ECAF57D9D0}"/>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76.650000000000006</c:v>
                </c:pt>
                <c:pt idx="1">
                  <c:v>73.959999999999994</c:v>
                </c:pt>
                <c:pt idx="2">
                  <c:v>75.010000000000005</c:v>
                </c:pt>
                <c:pt idx="3">
                  <c:v>72.760000000000005</c:v>
                </c:pt>
                <c:pt idx="4">
                  <c:v>82.57</c:v>
                </c:pt>
              </c:numCache>
            </c:numRef>
          </c:val>
          <c:smooth val="0"/>
          <c:extLst>
            <c:ext xmlns:c16="http://schemas.microsoft.com/office/drawing/2014/chart" uri="{C3380CC4-5D6E-409C-BE32-E72D297353CC}">
              <c16:uniqueId val="{00000001-563E-4511-B7BE-19ECAF57D9D0}"/>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AD-49B9-8051-0C35FC467F2B}"/>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AD-49B9-8051-0C35FC467F2B}"/>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4A-4949-925E-ABC9E1A1CC17}"/>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4A-4949-925E-ABC9E1A1CC17}"/>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84-4D4E-B08A-950BAAA448A3}"/>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84-4D4E-B08A-950BAAA448A3}"/>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BC-459B-BFAD-579F637A3F46}"/>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BC-459B-BFAD-579F637A3F46}"/>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1088.49</c:v>
                </c:pt>
                <c:pt idx="1">
                  <c:v>1099.26</c:v>
                </c:pt>
                <c:pt idx="2">
                  <c:v>979.39</c:v>
                </c:pt>
                <c:pt idx="3">
                  <c:v>880.93</c:v>
                </c:pt>
                <c:pt idx="4">
                  <c:v>829.59</c:v>
                </c:pt>
              </c:numCache>
            </c:numRef>
          </c:val>
          <c:extLst>
            <c:ext xmlns:c16="http://schemas.microsoft.com/office/drawing/2014/chart" uri="{C3380CC4-5D6E-409C-BE32-E72D297353CC}">
              <c16:uniqueId val="{00000000-E1BF-4C0F-8804-88BD71A2A47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1346.23</c:v>
                </c:pt>
                <c:pt idx="1">
                  <c:v>1295.06</c:v>
                </c:pt>
                <c:pt idx="2">
                  <c:v>1168.7</c:v>
                </c:pt>
                <c:pt idx="3">
                  <c:v>1245.46</c:v>
                </c:pt>
                <c:pt idx="4">
                  <c:v>834.1</c:v>
                </c:pt>
              </c:numCache>
            </c:numRef>
          </c:val>
          <c:smooth val="0"/>
          <c:extLst>
            <c:ext xmlns:c16="http://schemas.microsoft.com/office/drawing/2014/chart" uri="{C3380CC4-5D6E-409C-BE32-E72D297353CC}">
              <c16:uniqueId val="{00000001-E1BF-4C0F-8804-88BD71A2A47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51.59</c:v>
                </c:pt>
                <c:pt idx="1">
                  <c:v>48.39</c:v>
                </c:pt>
                <c:pt idx="2">
                  <c:v>52.42</c:v>
                </c:pt>
                <c:pt idx="3">
                  <c:v>54.34</c:v>
                </c:pt>
                <c:pt idx="4">
                  <c:v>50.26</c:v>
                </c:pt>
              </c:numCache>
            </c:numRef>
          </c:val>
          <c:extLst>
            <c:ext xmlns:c16="http://schemas.microsoft.com/office/drawing/2014/chart" uri="{C3380CC4-5D6E-409C-BE32-E72D297353CC}">
              <c16:uniqueId val="{00000000-FF9F-4F86-8B79-D04B29D3ECE6}"/>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53.41</c:v>
                </c:pt>
                <c:pt idx="1">
                  <c:v>53.29</c:v>
                </c:pt>
                <c:pt idx="2">
                  <c:v>53.59</c:v>
                </c:pt>
                <c:pt idx="3">
                  <c:v>51.08</c:v>
                </c:pt>
                <c:pt idx="4">
                  <c:v>64.44</c:v>
                </c:pt>
              </c:numCache>
            </c:numRef>
          </c:val>
          <c:smooth val="0"/>
          <c:extLst>
            <c:ext xmlns:c16="http://schemas.microsoft.com/office/drawing/2014/chart" uri="{C3380CC4-5D6E-409C-BE32-E72D297353CC}">
              <c16:uniqueId val="{00000001-FF9F-4F86-8B79-D04B29D3ECE6}"/>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185.46</c:v>
                </c:pt>
                <c:pt idx="1">
                  <c:v>186.08</c:v>
                </c:pt>
                <c:pt idx="2">
                  <c:v>188.37</c:v>
                </c:pt>
                <c:pt idx="3">
                  <c:v>201</c:v>
                </c:pt>
                <c:pt idx="4">
                  <c:v>220.51</c:v>
                </c:pt>
              </c:numCache>
            </c:numRef>
          </c:val>
          <c:extLst>
            <c:ext xmlns:c16="http://schemas.microsoft.com/office/drawing/2014/chart" uri="{C3380CC4-5D6E-409C-BE32-E72D297353CC}">
              <c16:uniqueId val="{00000000-F582-42E4-AD19-25C34D6D6CB6}"/>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277.39999999999998</c:v>
                </c:pt>
                <c:pt idx="1">
                  <c:v>259.02</c:v>
                </c:pt>
                <c:pt idx="2">
                  <c:v>259.79000000000002</c:v>
                </c:pt>
                <c:pt idx="3">
                  <c:v>262.13</c:v>
                </c:pt>
                <c:pt idx="4">
                  <c:v>197.14</c:v>
                </c:pt>
              </c:numCache>
            </c:numRef>
          </c:val>
          <c:smooth val="0"/>
          <c:extLst>
            <c:ext xmlns:c16="http://schemas.microsoft.com/office/drawing/2014/chart" uri="{C3380CC4-5D6E-409C-BE32-E72D297353CC}">
              <c16:uniqueId val="{00000001-F582-42E4-AD19-25C34D6D6CB6}"/>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 zoomScaleNormal="100" workbookViewId="0">
      <selection activeCell="BL16" sqref="BL1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山梨県　大月市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D2</v>
      </c>
      <c r="X8" s="50"/>
      <c r="Y8" s="50"/>
      <c r="Z8" s="50"/>
      <c r="AA8" s="50"/>
      <c r="AB8" s="50"/>
      <c r="AC8" s="50"/>
      <c r="AD8" s="50" t="str">
        <f>データ!$M$6</f>
        <v>非設置</v>
      </c>
      <c r="AE8" s="50"/>
      <c r="AF8" s="50"/>
      <c r="AG8" s="50"/>
      <c r="AH8" s="50"/>
      <c r="AI8" s="50"/>
      <c r="AJ8" s="50"/>
      <c r="AK8" s="2"/>
      <c r="AL8" s="51">
        <f>データ!$R$6</f>
        <v>23183</v>
      </c>
      <c r="AM8" s="51"/>
      <c r="AN8" s="51"/>
      <c r="AO8" s="51"/>
      <c r="AP8" s="51"/>
      <c r="AQ8" s="51"/>
      <c r="AR8" s="51"/>
      <c r="AS8" s="51"/>
      <c r="AT8" s="47">
        <f>データ!$S$6</f>
        <v>280.25</v>
      </c>
      <c r="AU8" s="47"/>
      <c r="AV8" s="47"/>
      <c r="AW8" s="47"/>
      <c r="AX8" s="47"/>
      <c r="AY8" s="47"/>
      <c r="AZ8" s="47"/>
      <c r="BA8" s="47"/>
      <c r="BB8" s="47">
        <f>データ!$T$6</f>
        <v>82.72</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24.74</v>
      </c>
      <c r="Q10" s="47"/>
      <c r="R10" s="47"/>
      <c r="S10" s="47"/>
      <c r="T10" s="47"/>
      <c r="U10" s="47"/>
      <c r="V10" s="47"/>
      <c r="W10" s="51">
        <f>データ!$Q$6</f>
        <v>2266</v>
      </c>
      <c r="X10" s="51"/>
      <c r="Y10" s="51"/>
      <c r="Z10" s="51"/>
      <c r="AA10" s="51"/>
      <c r="AB10" s="51"/>
      <c r="AC10" s="51"/>
      <c r="AD10" s="2"/>
      <c r="AE10" s="2"/>
      <c r="AF10" s="2"/>
      <c r="AG10" s="2"/>
      <c r="AH10" s="2"/>
      <c r="AI10" s="2"/>
      <c r="AJ10" s="2"/>
      <c r="AK10" s="2"/>
      <c r="AL10" s="51">
        <f>データ!$U$6</f>
        <v>5822</v>
      </c>
      <c r="AM10" s="51"/>
      <c r="AN10" s="51"/>
      <c r="AO10" s="51"/>
      <c r="AP10" s="51"/>
      <c r="AQ10" s="51"/>
      <c r="AR10" s="51"/>
      <c r="AS10" s="51"/>
      <c r="AT10" s="47">
        <f>データ!$V$6</f>
        <v>8.6300000000000008</v>
      </c>
      <c r="AU10" s="47"/>
      <c r="AV10" s="47"/>
      <c r="AW10" s="47"/>
      <c r="AX10" s="47"/>
      <c r="AY10" s="47"/>
      <c r="AZ10" s="47"/>
      <c r="BA10" s="47"/>
      <c r="BB10" s="47">
        <f>データ!$W$6</f>
        <v>674.62</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56" t="s">
        <v>25</v>
      </c>
      <c r="BM14" s="57"/>
      <c r="BN14" s="57"/>
      <c r="BO14" s="57"/>
      <c r="BP14" s="57"/>
      <c r="BQ14" s="57"/>
      <c r="BR14" s="57"/>
      <c r="BS14" s="57"/>
      <c r="BT14" s="57"/>
      <c r="BU14" s="57"/>
      <c r="BV14" s="57"/>
      <c r="BW14" s="57"/>
      <c r="BX14" s="57"/>
      <c r="BY14" s="57"/>
      <c r="BZ14" s="58"/>
    </row>
    <row r="15" spans="1:78" ht="13.5" customHeight="1" x14ac:dyDescent="0.15">
      <c r="A15" s="2"/>
      <c r="B15" s="67"/>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9"/>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0" t="s">
        <v>116</v>
      </c>
      <c r="BM16" s="71"/>
      <c r="BN16" s="71"/>
      <c r="BO16" s="71"/>
      <c r="BP16" s="71"/>
      <c r="BQ16" s="71"/>
      <c r="BR16" s="71"/>
      <c r="BS16" s="71"/>
      <c r="BT16" s="71"/>
      <c r="BU16" s="71"/>
      <c r="BV16" s="71"/>
      <c r="BW16" s="71"/>
      <c r="BX16" s="71"/>
      <c r="BY16" s="71"/>
      <c r="BZ16" s="7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0"/>
      <c r="BM17" s="71"/>
      <c r="BN17" s="71"/>
      <c r="BO17" s="71"/>
      <c r="BP17" s="71"/>
      <c r="BQ17" s="71"/>
      <c r="BR17" s="71"/>
      <c r="BS17" s="71"/>
      <c r="BT17" s="71"/>
      <c r="BU17" s="71"/>
      <c r="BV17" s="71"/>
      <c r="BW17" s="71"/>
      <c r="BX17" s="71"/>
      <c r="BY17" s="71"/>
      <c r="BZ17" s="7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0"/>
      <c r="BM18" s="71"/>
      <c r="BN18" s="71"/>
      <c r="BO18" s="71"/>
      <c r="BP18" s="71"/>
      <c r="BQ18" s="71"/>
      <c r="BR18" s="71"/>
      <c r="BS18" s="71"/>
      <c r="BT18" s="71"/>
      <c r="BU18" s="71"/>
      <c r="BV18" s="71"/>
      <c r="BW18" s="71"/>
      <c r="BX18" s="71"/>
      <c r="BY18" s="71"/>
      <c r="BZ18" s="7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0"/>
      <c r="BM19" s="71"/>
      <c r="BN19" s="71"/>
      <c r="BO19" s="71"/>
      <c r="BP19" s="71"/>
      <c r="BQ19" s="71"/>
      <c r="BR19" s="71"/>
      <c r="BS19" s="71"/>
      <c r="BT19" s="71"/>
      <c r="BU19" s="71"/>
      <c r="BV19" s="71"/>
      <c r="BW19" s="71"/>
      <c r="BX19" s="71"/>
      <c r="BY19" s="71"/>
      <c r="BZ19" s="7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0"/>
      <c r="BM20" s="71"/>
      <c r="BN20" s="71"/>
      <c r="BO20" s="71"/>
      <c r="BP20" s="71"/>
      <c r="BQ20" s="71"/>
      <c r="BR20" s="71"/>
      <c r="BS20" s="71"/>
      <c r="BT20" s="71"/>
      <c r="BU20" s="71"/>
      <c r="BV20" s="71"/>
      <c r="BW20" s="71"/>
      <c r="BX20" s="71"/>
      <c r="BY20" s="71"/>
      <c r="BZ20" s="7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0"/>
      <c r="BM21" s="71"/>
      <c r="BN21" s="71"/>
      <c r="BO21" s="71"/>
      <c r="BP21" s="71"/>
      <c r="BQ21" s="71"/>
      <c r="BR21" s="71"/>
      <c r="BS21" s="71"/>
      <c r="BT21" s="71"/>
      <c r="BU21" s="71"/>
      <c r="BV21" s="71"/>
      <c r="BW21" s="71"/>
      <c r="BX21" s="71"/>
      <c r="BY21" s="71"/>
      <c r="BZ21" s="7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0"/>
      <c r="BM22" s="71"/>
      <c r="BN22" s="71"/>
      <c r="BO22" s="71"/>
      <c r="BP22" s="71"/>
      <c r="BQ22" s="71"/>
      <c r="BR22" s="71"/>
      <c r="BS22" s="71"/>
      <c r="BT22" s="71"/>
      <c r="BU22" s="71"/>
      <c r="BV22" s="71"/>
      <c r="BW22" s="71"/>
      <c r="BX22" s="71"/>
      <c r="BY22" s="71"/>
      <c r="BZ22" s="7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0"/>
      <c r="BM23" s="71"/>
      <c r="BN23" s="71"/>
      <c r="BO23" s="71"/>
      <c r="BP23" s="71"/>
      <c r="BQ23" s="71"/>
      <c r="BR23" s="71"/>
      <c r="BS23" s="71"/>
      <c r="BT23" s="71"/>
      <c r="BU23" s="71"/>
      <c r="BV23" s="71"/>
      <c r="BW23" s="71"/>
      <c r="BX23" s="71"/>
      <c r="BY23" s="71"/>
      <c r="BZ23" s="7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0"/>
      <c r="BM24" s="71"/>
      <c r="BN24" s="71"/>
      <c r="BO24" s="71"/>
      <c r="BP24" s="71"/>
      <c r="BQ24" s="71"/>
      <c r="BR24" s="71"/>
      <c r="BS24" s="71"/>
      <c r="BT24" s="71"/>
      <c r="BU24" s="71"/>
      <c r="BV24" s="71"/>
      <c r="BW24" s="71"/>
      <c r="BX24" s="71"/>
      <c r="BY24" s="71"/>
      <c r="BZ24" s="7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0"/>
      <c r="BM25" s="71"/>
      <c r="BN25" s="71"/>
      <c r="BO25" s="71"/>
      <c r="BP25" s="71"/>
      <c r="BQ25" s="71"/>
      <c r="BR25" s="71"/>
      <c r="BS25" s="71"/>
      <c r="BT25" s="71"/>
      <c r="BU25" s="71"/>
      <c r="BV25" s="71"/>
      <c r="BW25" s="71"/>
      <c r="BX25" s="71"/>
      <c r="BY25" s="71"/>
      <c r="BZ25" s="7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0"/>
      <c r="BM26" s="71"/>
      <c r="BN26" s="71"/>
      <c r="BO26" s="71"/>
      <c r="BP26" s="71"/>
      <c r="BQ26" s="71"/>
      <c r="BR26" s="71"/>
      <c r="BS26" s="71"/>
      <c r="BT26" s="71"/>
      <c r="BU26" s="71"/>
      <c r="BV26" s="71"/>
      <c r="BW26" s="71"/>
      <c r="BX26" s="71"/>
      <c r="BY26" s="71"/>
      <c r="BZ26" s="7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0"/>
      <c r="BM27" s="71"/>
      <c r="BN27" s="71"/>
      <c r="BO27" s="71"/>
      <c r="BP27" s="71"/>
      <c r="BQ27" s="71"/>
      <c r="BR27" s="71"/>
      <c r="BS27" s="71"/>
      <c r="BT27" s="71"/>
      <c r="BU27" s="71"/>
      <c r="BV27" s="71"/>
      <c r="BW27" s="71"/>
      <c r="BX27" s="71"/>
      <c r="BY27" s="71"/>
      <c r="BZ27" s="7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0"/>
      <c r="BM28" s="71"/>
      <c r="BN28" s="71"/>
      <c r="BO28" s="71"/>
      <c r="BP28" s="71"/>
      <c r="BQ28" s="71"/>
      <c r="BR28" s="71"/>
      <c r="BS28" s="71"/>
      <c r="BT28" s="71"/>
      <c r="BU28" s="71"/>
      <c r="BV28" s="71"/>
      <c r="BW28" s="71"/>
      <c r="BX28" s="71"/>
      <c r="BY28" s="71"/>
      <c r="BZ28" s="7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0"/>
      <c r="BM29" s="71"/>
      <c r="BN29" s="71"/>
      <c r="BO29" s="71"/>
      <c r="BP29" s="71"/>
      <c r="BQ29" s="71"/>
      <c r="BR29" s="71"/>
      <c r="BS29" s="71"/>
      <c r="BT29" s="71"/>
      <c r="BU29" s="71"/>
      <c r="BV29" s="71"/>
      <c r="BW29" s="71"/>
      <c r="BX29" s="71"/>
      <c r="BY29" s="71"/>
      <c r="BZ29" s="7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0"/>
      <c r="BM30" s="71"/>
      <c r="BN30" s="71"/>
      <c r="BO30" s="71"/>
      <c r="BP30" s="71"/>
      <c r="BQ30" s="71"/>
      <c r="BR30" s="71"/>
      <c r="BS30" s="71"/>
      <c r="BT30" s="71"/>
      <c r="BU30" s="71"/>
      <c r="BV30" s="71"/>
      <c r="BW30" s="71"/>
      <c r="BX30" s="71"/>
      <c r="BY30" s="71"/>
      <c r="BZ30" s="7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0"/>
      <c r="BM31" s="71"/>
      <c r="BN31" s="71"/>
      <c r="BO31" s="71"/>
      <c r="BP31" s="71"/>
      <c r="BQ31" s="71"/>
      <c r="BR31" s="71"/>
      <c r="BS31" s="71"/>
      <c r="BT31" s="71"/>
      <c r="BU31" s="71"/>
      <c r="BV31" s="71"/>
      <c r="BW31" s="71"/>
      <c r="BX31" s="71"/>
      <c r="BY31" s="71"/>
      <c r="BZ31" s="7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0"/>
      <c r="BM32" s="71"/>
      <c r="BN32" s="71"/>
      <c r="BO32" s="71"/>
      <c r="BP32" s="71"/>
      <c r="BQ32" s="71"/>
      <c r="BR32" s="71"/>
      <c r="BS32" s="71"/>
      <c r="BT32" s="71"/>
      <c r="BU32" s="71"/>
      <c r="BV32" s="71"/>
      <c r="BW32" s="71"/>
      <c r="BX32" s="71"/>
      <c r="BY32" s="71"/>
      <c r="BZ32" s="7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0"/>
      <c r="BM33" s="71"/>
      <c r="BN33" s="71"/>
      <c r="BO33" s="71"/>
      <c r="BP33" s="71"/>
      <c r="BQ33" s="71"/>
      <c r="BR33" s="71"/>
      <c r="BS33" s="71"/>
      <c r="BT33" s="71"/>
      <c r="BU33" s="71"/>
      <c r="BV33" s="71"/>
      <c r="BW33" s="71"/>
      <c r="BX33" s="71"/>
      <c r="BY33" s="71"/>
      <c r="BZ33" s="7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0"/>
      <c r="BM34" s="71"/>
      <c r="BN34" s="71"/>
      <c r="BO34" s="71"/>
      <c r="BP34" s="71"/>
      <c r="BQ34" s="71"/>
      <c r="BR34" s="71"/>
      <c r="BS34" s="71"/>
      <c r="BT34" s="71"/>
      <c r="BU34" s="71"/>
      <c r="BV34" s="71"/>
      <c r="BW34" s="71"/>
      <c r="BX34" s="71"/>
      <c r="BY34" s="71"/>
      <c r="BZ34" s="7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0"/>
      <c r="BM35" s="71"/>
      <c r="BN35" s="71"/>
      <c r="BO35" s="71"/>
      <c r="BP35" s="71"/>
      <c r="BQ35" s="71"/>
      <c r="BR35" s="71"/>
      <c r="BS35" s="71"/>
      <c r="BT35" s="71"/>
      <c r="BU35" s="71"/>
      <c r="BV35" s="71"/>
      <c r="BW35" s="71"/>
      <c r="BX35" s="71"/>
      <c r="BY35" s="71"/>
      <c r="BZ35" s="7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0"/>
      <c r="BM36" s="71"/>
      <c r="BN36" s="71"/>
      <c r="BO36" s="71"/>
      <c r="BP36" s="71"/>
      <c r="BQ36" s="71"/>
      <c r="BR36" s="71"/>
      <c r="BS36" s="71"/>
      <c r="BT36" s="71"/>
      <c r="BU36" s="71"/>
      <c r="BV36" s="71"/>
      <c r="BW36" s="71"/>
      <c r="BX36" s="71"/>
      <c r="BY36" s="71"/>
      <c r="BZ36" s="7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0"/>
      <c r="BM37" s="71"/>
      <c r="BN37" s="71"/>
      <c r="BO37" s="71"/>
      <c r="BP37" s="71"/>
      <c r="BQ37" s="71"/>
      <c r="BR37" s="71"/>
      <c r="BS37" s="71"/>
      <c r="BT37" s="71"/>
      <c r="BU37" s="71"/>
      <c r="BV37" s="71"/>
      <c r="BW37" s="71"/>
      <c r="BX37" s="71"/>
      <c r="BY37" s="71"/>
      <c r="BZ37" s="7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0"/>
      <c r="BM38" s="71"/>
      <c r="BN38" s="71"/>
      <c r="BO38" s="71"/>
      <c r="BP38" s="71"/>
      <c r="BQ38" s="71"/>
      <c r="BR38" s="71"/>
      <c r="BS38" s="71"/>
      <c r="BT38" s="71"/>
      <c r="BU38" s="71"/>
      <c r="BV38" s="71"/>
      <c r="BW38" s="71"/>
      <c r="BX38" s="71"/>
      <c r="BY38" s="71"/>
      <c r="BZ38" s="7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0"/>
      <c r="BM39" s="71"/>
      <c r="BN39" s="71"/>
      <c r="BO39" s="71"/>
      <c r="BP39" s="71"/>
      <c r="BQ39" s="71"/>
      <c r="BR39" s="71"/>
      <c r="BS39" s="71"/>
      <c r="BT39" s="71"/>
      <c r="BU39" s="71"/>
      <c r="BV39" s="71"/>
      <c r="BW39" s="71"/>
      <c r="BX39" s="71"/>
      <c r="BY39" s="71"/>
      <c r="BZ39" s="7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0"/>
      <c r="BM40" s="71"/>
      <c r="BN40" s="71"/>
      <c r="BO40" s="71"/>
      <c r="BP40" s="71"/>
      <c r="BQ40" s="71"/>
      <c r="BR40" s="71"/>
      <c r="BS40" s="71"/>
      <c r="BT40" s="71"/>
      <c r="BU40" s="71"/>
      <c r="BV40" s="71"/>
      <c r="BW40" s="71"/>
      <c r="BX40" s="71"/>
      <c r="BY40" s="71"/>
      <c r="BZ40" s="7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0"/>
      <c r="BM41" s="71"/>
      <c r="BN41" s="71"/>
      <c r="BO41" s="71"/>
      <c r="BP41" s="71"/>
      <c r="BQ41" s="71"/>
      <c r="BR41" s="71"/>
      <c r="BS41" s="71"/>
      <c r="BT41" s="71"/>
      <c r="BU41" s="71"/>
      <c r="BV41" s="71"/>
      <c r="BW41" s="71"/>
      <c r="BX41" s="71"/>
      <c r="BY41" s="71"/>
      <c r="BZ41" s="7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0"/>
      <c r="BM42" s="71"/>
      <c r="BN42" s="71"/>
      <c r="BO42" s="71"/>
      <c r="BP42" s="71"/>
      <c r="BQ42" s="71"/>
      <c r="BR42" s="71"/>
      <c r="BS42" s="71"/>
      <c r="BT42" s="71"/>
      <c r="BU42" s="71"/>
      <c r="BV42" s="71"/>
      <c r="BW42" s="71"/>
      <c r="BX42" s="71"/>
      <c r="BY42" s="71"/>
      <c r="BZ42" s="7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0"/>
      <c r="BM43" s="71"/>
      <c r="BN43" s="71"/>
      <c r="BO43" s="71"/>
      <c r="BP43" s="71"/>
      <c r="BQ43" s="71"/>
      <c r="BR43" s="71"/>
      <c r="BS43" s="71"/>
      <c r="BT43" s="71"/>
      <c r="BU43" s="71"/>
      <c r="BV43" s="71"/>
      <c r="BW43" s="71"/>
      <c r="BX43" s="71"/>
      <c r="BY43" s="71"/>
      <c r="BZ43" s="7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4" t="s">
        <v>26</v>
      </c>
      <c r="BM45" s="85"/>
      <c r="BN45" s="85"/>
      <c r="BO45" s="85"/>
      <c r="BP45" s="85"/>
      <c r="BQ45" s="85"/>
      <c r="BR45" s="85"/>
      <c r="BS45" s="85"/>
      <c r="BT45" s="85"/>
      <c r="BU45" s="85"/>
      <c r="BV45" s="85"/>
      <c r="BW45" s="85"/>
      <c r="BX45" s="85"/>
      <c r="BY45" s="85"/>
      <c r="BZ45" s="8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7"/>
      <c r="BM46" s="88"/>
      <c r="BN46" s="88"/>
      <c r="BO46" s="88"/>
      <c r="BP46" s="88"/>
      <c r="BQ46" s="88"/>
      <c r="BR46" s="88"/>
      <c r="BS46" s="88"/>
      <c r="BT46" s="88"/>
      <c r="BU46" s="88"/>
      <c r="BV46" s="88"/>
      <c r="BW46" s="88"/>
      <c r="BX46" s="88"/>
      <c r="BY46" s="88"/>
      <c r="BZ46" s="8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0" t="s">
        <v>115</v>
      </c>
      <c r="BM47" s="71"/>
      <c r="BN47" s="71"/>
      <c r="BO47" s="71"/>
      <c r="BP47" s="71"/>
      <c r="BQ47" s="71"/>
      <c r="BR47" s="71"/>
      <c r="BS47" s="71"/>
      <c r="BT47" s="71"/>
      <c r="BU47" s="71"/>
      <c r="BV47" s="71"/>
      <c r="BW47" s="71"/>
      <c r="BX47" s="71"/>
      <c r="BY47" s="71"/>
      <c r="BZ47" s="7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0"/>
      <c r="BM48" s="71"/>
      <c r="BN48" s="71"/>
      <c r="BO48" s="71"/>
      <c r="BP48" s="71"/>
      <c r="BQ48" s="71"/>
      <c r="BR48" s="71"/>
      <c r="BS48" s="71"/>
      <c r="BT48" s="71"/>
      <c r="BU48" s="71"/>
      <c r="BV48" s="71"/>
      <c r="BW48" s="71"/>
      <c r="BX48" s="71"/>
      <c r="BY48" s="71"/>
      <c r="BZ48" s="7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0"/>
      <c r="BM49" s="71"/>
      <c r="BN49" s="71"/>
      <c r="BO49" s="71"/>
      <c r="BP49" s="71"/>
      <c r="BQ49" s="71"/>
      <c r="BR49" s="71"/>
      <c r="BS49" s="71"/>
      <c r="BT49" s="71"/>
      <c r="BU49" s="71"/>
      <c r="BV49" s="71"/>
      <c r="BW49" s="71"/>
      <c r="BX49" s="71"/>
      <c r="BY49" s="71"/>
      <c r="BZ49" s="7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0"/>
      <c r="BM50" s="71"/>
      <c r="BN50" s="71"/>
      <c r="BO50" s="71"/>
      <c r="BP50" s="71"/>
      <c r="BQ50" s="71"/>
      <c r="BR50" s="71"/>
      <c r="BS50" s="71"/>
      <c r="BT50" s="71"/>
      <c r="BU50" s="71"/>
      <c r="BV50" s="71"/>
      <c r="BW50" s="71"/>
      <c r="BX50" s="71"/>
      <c r="BY50" s="71"/>
      <c r="BZ50" s="7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0"/>
      <c r="BM51" s="71"/>
      <c r="BN51" s="71"/>
      <c r="BO51" s="71"/>
      <c r="BP51" s="71"/>
      <c r="BQ51" s="71"/>
      <c r="BR51" s="71"/>
      <c r="BS51" s="71"/>
      <c r="BT51" s="71"/>
      <c r="BU51" s="71"/>
      <c r="BV51" s="71"/>
      <c r="BW51" s="71"/>
      <c r="BX51" s="71"/>
      <c r="BY51" s="71"/>
      <c r="BZ51" s="7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0"/>
      <c r="BM52" s="71"/>
      <c r="BN52" s="71"/>
      <c r="BO52" s="71"/>
      <c r="BP52" s="71"/>
      <c r="BQ52" s="71"/>
      <c r="BR52" s="71"/>
      <c r="BS52" s="71"/>
      <c r="BT52" s="71"/>
      <c r="BU52" s="71"/>
      <c r="BV52" s="71"/>
      <c r="BW52" s="71"/>
      <c r="BX52" s="71"/>
      <c r="BY52" s="71"/>
      <c r="BZ52" s="7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0"/>
      <c r="BM53" s="71"/>
      <c r="BN53" s="71"/>
      <c r="BO53" s="71"/>
      <c r="BP53" s="71"/>
      <c r="BQ53" s="71"/>
      <c r="BR53" s="71"/>
      <c r="BS53" s="71"/>
      <c r="BT53" s="71"/>
      <c r="BU53" s="71"/>
      <c r="BV53" s="71"/>
      <c r="BW53" s="71"/>
      <c r="BX53" s="71"/>
      <c r="BY53" s="71"/>
      <c r="BZ53" s="7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0"/>
      <c r="BM54" s="71"/>
      <c r="BN54" s="71"/>
      <c r="BO54" s="71"/>
      <c r="BP54" s="71"/>
      <c r="BQ54" s="71"/>
      <c r="BR54" s="71"/>
      <c r="BS54" s="71"/>
      <c r="BT54" s="71"/>
      <c r="BU54" s="71"/>
      <c r="BV54" s="71"/>
      <c r="BW54" s="71"/>
      <c r="BX54" s="71"/>
      <c r="BY54" s="71"/>
      <c r="BZ54" s="7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0"/>
      <c r="BM55" s="71"/>
      <c r="BN55" s="71"/>
      <c r="BO55" s="71"/>
      <c r="BP55" s="71"/>
      <c r="BQ55" s="71"/>
      <c r="BR55" s="71"/>
      <c r="BS55" s="71"/>
      <c r="BT55" s="71"/>
      <c r="BU55" s="71"/>
      <c r="BV55" s="71"/>
      <c r="BW55" s="71"/>
      <c r="BX55" s="71"/>
      <c r="BY55" s="71"/>
      <c r="BZ55" s="7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0"/>
      <c r="BM56" s="71"/>
      <c r="BN56" s="71"/>
      <c r="BO56" s="71"/>
      <c r="BP56" s="71"/>
      <c r="BQ56" s="71"/>
      <c r="BR56" s="71"/>
      <c r="BS56" s="71"/>
      <c r="BT56" s="71"/>
      <c r="BU56" s="71"/>
      <c r="BV56" s="71"/>
      <c r="BW56" s="71"/>
      <c r="BX56" s="71"/>
      <c r="BY56" s="71"/>
      <c r="BZ56" s="7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0"/>
      <c r="BM57" s="71"/>
      <c r="BN57" s="71"/>
      <c r="BO57" s="71"/>
      <c r="BP57" s="71"/>
      <c r="BQ57" s="71"/>
      <c r="BR57" s="71"/>
      <c r="BS57" s="71"/>
      <c r="BT57" s="71"/>
      <c r="BU57" s="71"/>
      <c r="BV57" s="71"/>
      <c r="BW57" s="71"/>
      <c r="BX57" s="71"/>
      <c r="BY57" s="71"/>
      <c r="BZ57" s="7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7" t="s">
        <v>27</v>
      </c>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9"/>
      <c r="BK60" s="2"/>
      <c r="BL60" s="70"/>
      <c r="BM60" s="71"/>
      <c r="BN60" s="71"/>
      <c r="BO60" s="71"/>
      <c r="BP60" s="71"/>
      <c r="BQ60" s="71"/>
      <c r="BR60" s="71"/>
      <c r="BS60" s="71"/>
      <c r="BT60" s="71"/>
      <c r="BU60" s="71"/>
      <c r="BV60" s="71"/>
      <c r="BW60" s="71"/>
      <c r="BX60" s="71"/>
      <c r="BY60" s="71"/>
      <c r="BZ60" s="72"/>
    </row>
    <row r="61" spans="1:78" ht="13.5" customHeight="1" x14ac:dyDescent="0.15">
      <c r="A61" s="2"/>
      <c r="B61" s="67"/>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9"/>
      <c r="BK61" s="2"/>
      <c r="BL61" s="70"/>
      <c r="BM61" s="71"/>
      <c r="BN61" s="71"/>
      <c r="BO61" s="71"/>
      <c r="BP61" s="71"/>
      <c r="BQ61" s="71"/>
      <c r="BR61" s="71"/>
      <c r="BS61" s="71"/>
      <c r="BT61" s="71"/>
      <c r="BU61" s="71"/>
      <c r="BV61" s="71"/>
      <c r="BW61" s="71"/>
      <c r="BX61" s="71"/>
      <c r="BY61" s="71"/>
      <c r="BZ61" s="7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0"/>
      <c r="BM62" s="71"/>
      <c r="BN62" s="71"/>
      <c r="BO62" s="71"/>
      <c r="BP62" s="71"/>
      <c r="BQ62" s="71"/>
      <c r="BR62" s="71"/>
      <c r="BS62" s="71"/>
      <c r="BT62" s="71"/>
      <c r="BU62" s="71"/>
      <c r="BV62" s="71"/>
      <c r="BW62" s="71"/>
      <c r="BX62" s="71"/>
      <c r="BY62" s="71"/>
      <c r="BZ62" s="7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4" t="s">
        <v>28</v>
      </c>
      <c r="BM64" s="85"/>
      <c r="BN64" s="85"/>
      <c r="BO64" s="85"/>
      <c r="BP64" s="85"/>
      <c r="BQ64" s="85"/>
      <c r="BR64" s="85"/>
      <c r="BS64" s="85"/>
      <c r="BT64" s="85"/>
      <c r="BU64" s="85"/>
      <c r="BV64" s="85"/>
      <c r="BW64" s="85"/>
      <c r="BX64" s="85"/>
      <c r="BY64" s="85"/>
      <c r="BZ64" s="8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7"/>
      <c r="BM65" s="88"/>
      <c r="BN65" s="88"/>
      <c r="BO65" s="88"/>
      <c r="BP65" s="88"/>
      <c r="BQ65" s="88"/>
      <c r="BR65" s="88"/>
      <c r="BS65" s="88"/>
      <c r="BT65" s="88"/>
      <c r="BU65" s="88"/>
      <c r="BV65" s="88"/>
      <c r="BW65" s="88"/>
      <c r="BX65" s="88"/>
      <c r="BY65" s="88"/>
      <c r="BZ65" s="8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0" t="s">
        <v>114</v>
      </c>
      <c r="BM66" s="71"/>
      <c r="BN66" s="71"/>
      <c r="BO66" s="71"/>
      <c r="BP66" s="71"/>
      <c r="BQ66" s="71"/>
      <c r="BR66" s="71"/>
      <c r="BS66" s="71"/>
      <c r="BT66" s="71"/>
      <c r="BU66" s="71"/>
      <c r="BV66" s="71"/>
      <c r="BW66" s="71"/>
      <c r="BX66" s="71"/>
      <c r="BY66" s="71"/>
      <c r="BZ66" s="7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0"/>
      <c r="BM67" s="71"/>
      <c r="BN67" s="71"/>
      <c r="BO67" s="71"/>
      <c r="BP67" s="71"/>
      <c r="BQ67" s="71"/>
      <c r="BR67" s="71"/>
      <c r="BS67" s="71"/>
      <c r="BT67" s="71"/>
      <c r="BU67" s="71"/>
      <c r="BV67" s="71"/>
      <c r="BW67" s="71"/>
      <c r="BX67" s="71"/>
      <c r="BY67" s="71"/>
      <c r="BZ67" s="7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0"/>
      <c r="BM68" s="71"/>
      <c r="BN68" s="71"/>
      <c r="BO68" s="71"/>
      <c r="BP68" s="71"/>
      <c r="BQ68" s="71"/>
      <c r="BR68" s="71"/>
      <c r="BS68" s="71"/>
      <c r="BT68" s="71"/>
      <c r="BU68" s="71"/>
      <c r="BV68" s="71"/>
      <c r="BW68" s="71"/>
      <c r="BX68" s="71"/>
      <c r="BY68" s="71"/>
      <c r="BZ68" s="7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0"/>
      <c r="BM69" s="71"/>
      <c r="BN69" s="71"/>
      <c r="BO69" s="71"/>
      <c r="BP69" s="71"/>
      <c r="BQ69" s="71"/>
      <c r="BR69" s="71"/>
      <c r="BS69" s="71"/>
      <c r="BT69" s="71"/>
      <c r="BU69" s="71"/>
      <c r="BV69" s="71"/>
      <c r="BW69" s="71"/>
      <c r="BX69" s="71"/>
      <c r="BY69" s="71"/>
      <c r="BZ69" s="7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0"/>
      <c r="BM70" s="71"/>
      <c r="BN70" s="71"/>
      <c r="BO70" s="71"/>
      <c r="BP70" s="71"/>
      <c r="BQ70" s="71"/>
      <c r="BR70" s="71"/>
      <c r="BS70" s="71"/>
      <c r="BT70" s="71"/>
      <c r="BU70" s="71"/>
      <c r="BV70" s="71"/>
      <c r="BW70" s="71"/>
      <c r="BX70" s="71"/>
      <c r="BY70" s="71"/>
      <c r="BZ70" s="7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0"/>
      <c r="BM71" s="71"/>
      <c r="BN71" s="71"/>
      <c r="BO71" s="71"/>
      <c r="BP71" s="71"/>
      <c r="BQ71" s="71"/>
      <c r="BR71" s="71"/>
      <c r="BS71" s="71"/>
      <c r="BT71" s="71"/>
      <c r="BU71" s="71"/>
      <c r="BV71" s="71"/>
      <c r="BW71" s="71"/>
      <c r="BX71" s="71"/>
      <c r="BY71" s="71"/>
      <c r="BZ71" s="7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0"/>
      <c r="BM72" s="71"/>
      <c r="BN72" s="71"/>
      <c r="BO72" s="71"/>
      <c r="BP72" s="71"/>
      <c r="BQ72" s="71"/>
      <c r="BR72" s="71"/>
      <c r="BS72" s="71"/>
      <c r="BT72" s="71"/>
      <c r="BU72" s="71"/>
      <c r="BV72" s="71"/>
      <c r="BW72" s="71"/>
      <c r="BX72" s="71"/>
      <c r="BY72" s="71"/>
      <c r="BZ72" s="7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0"/>
      <c r="BM73" s="71"/>
      <c r="BN73" s="71"/>
      <c r="BO73" s="71"/>
      <c r="BP73" s="71"/>
      <c r="BQ73" s="71"/>
      <c r="BR73" s="71"/>
      <c r="BS73" s="71"/>
      <c r="BT73" s="71"/>
      <c r="BU73" s="71"/>
      <c r="BV73" s="71"/>
      <c r="BW73" s="71"/>
      <c r="BX73" s="71"/>
      <c r="BY73" s="71"/>
      <c r="BZ73" s="7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0"/>
      <c r="BM74" s="71"/>
      <c r="BN74" s="71"/>
      <c r="BO74" s="71"/>
      <c r="BP74" s="71"/>
      <c r="BQ74" s="71"/>
      <c r="BR74" s="71"/>
      <c r="BS74" s="71"/>
      <c r="BT74" s="71"/>
      <c r="BU74" s="71"/>
      <c r="BV74" s="71"/>
      <c r="BW74" s="71"/>
      <c r="BX74" s="71"/>
      <c r="BY74" s="71"/>
      <c r="BZ74" s="7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0"/>
      <c r="BM75" s="71"/>
      <c r="BN75" s="71"/>
      <c r="BO75" s="71"/>
      <c r="BP75" s="71"/>
      <c r="BQ75" s="71"/>
      <c r="BR75" s="71"/>
      <c r="BS75" s="71"/>
      <c r="BT75" s="71"/>
      <c r="BU75" s="71"/>
      <c r="BV75" s="71"/>
      <c r="BW75" s="71"/>
      <c r="BX75" s="71"/>
      <c r="BY75" s="71"/>
      <c r="BZ75" s="7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0"/>
      <c r="BM76" s="71"/>
      <c r="BN76" s="71"/>
      <c r="BO76" s="71"/>
      <c r="BP76" s="71"/>
      <c r="BQ76" s="71"/>
      <c r="BR76" s="71"/>
      <c r="BS76" s="71"/>
      <c r="BT76" s="71"/>
      <c r="BU76" s="71"/>
      <c r="BV76" s="71"/>
      <c r="BW76" s="71"/>
      <c r="BX76" s="71"/>
      <c r="BY76" s="71"/>
      <c r="BZ76" s="7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0"/>
      <c r="BM77" s="71"/>
      <c r="BN77" s="71"/>
      <c r="BO77" s="71"/>
      <c r="BP77" s="71"/>
      <c r="BQ77" s="71"/>
      <c r="BR77" s="71"/>
      <c r="BS77" s="71"/>
      <c r="BT77" s="71"/>
      <c r="BU77" s="71"/>
      <c r="BV77" s="71"/>
      <c r="BW77" s="71"/>
      <c r="BX77" s="71"/>
      <c r="BY77" s="71"/>
      <c r="BZ77" s="7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0"/>
      <c r="BM78" s="71"/>
      <c r="BN78" s="71"/>
      <c r="BO78" s="71"/>
      <c r="BP78" s="71"/>
      <c r="BQ78" s="71"/>
      <c r="BR78" s="71"/>
      <c r="BS78" s="71"/>
      <c r="BT78" s="71"/>
      <c r="BU78" s="71"/>
      <c r="BV78" s="71"/>
      <c r="BW78" s="71"/>
      <c r="BX78" s="71"/>
      <c r="BY78" s="71"/>
      <c r="BZ78" s="7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0"/>
      <c r="BM79" s="71"/>
      <c r="BN79" s="71"/>
      <c r="BO79" s="71"/>
      <c r="BP79" s="71"/>
      <c r="BQ79" s="71"/>
      <c r="BR79" s="71"/>
      <c r="BS79" s="71"/>
      <c r="BT79" s="71"/>
      <c r="BU79" s="71"/>
      <c r="BV79" s="71"/>
      <c r="BW79" s="71"/>
      <c r="BX79" s="71"/>
      <c r="BY79" s="71"/>
      <c r="BZ79" s="7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0"/>
      <c r="BM80" s="71"/>
      <c r="BN80" s="71"/>
      <c r="BO80" s="71"/>
      <c r="BP80" s="71"/>
      <c r="BQ80" s="71"/>
      <c r="BR80" s="71"/>
      <c r="BS80" s="71"/>
      <c r="BT80" s="71"/>
      <c r="BU80" s="71"/>
      <c r="BV80" s="71"/>
      <c r="BW80" s="71"/>
      <c r="BX80" s="71"/>
      <c r="BY80" s="71"/>
      <c r="BZ80" s="7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c7BfRHuqlPiaT9bGzIkmkZfrD7NbuwbZIX69JNUGK8pysKT4n7sKbhgZnUDtZRm9XORko93EgHW9nSbOD2PKBA==" saltValue="Kd+S3blwqaypFVS+QtpcP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2020</v>
      </c>
      <c r="C6" s="34">
        <f t="shared" ref="C6:W6" si="3">C7</f>
        <v>192066</v>
      </c>
      <c r="D6" s="34">
        <f t="shared" si="3"/>
        <v>47</v>
      </c>
      <c r="E6" s="34">
        <f t="shared" si="3"/>
        <v>1</v>
      </c>
      <c r="F6" s="34">
        <f t="shared" si="3"/>
        <v>0</v>
      </c>
      <c r="G6" s="34">
        <f t="shared" si="3"/>
        <v>0</v>
      </c>
      <c r="H6" s="34" t="str">
        <f t="shared" si="3"/>
        <v>山梨県　大月市</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24.74</v>
      </c>
      <c r="Q6" s="35">
        <f t="shared" si="3"/>
        <v>2266</v>
      </c>
      <c r="R6" s="35">
        <f t="shared" si="3"/>
        <v>23183</v>
      </c>
      <c r="S6" s="35">
        <f t="shared" si="3"/>
        <v>280.25</v>
      </c>
      <c r="T6" s="35">
        <f t="shared" si="3"/>
        <v>82.72</v>
      </c>
      <c r="U6" s="35">
        <f t="shared" si="3"/>
        <v>5822</v>
      </c>
      <c r="V6" s="35">
        <f t="shared" si="3"/>
        <v>8.6300000000000008</v>
      </c>
      <c r="W6" s="35">
        <f t="shared" si="3"/>
        <v>674.62</v>
      </c>
      <c r="X6" s="36">
        <f>IF(X7="",NA(),X7)</f>
        <v>92.17</v>
      </c>
      <c r="Y6" s="36">
        <f t="shared" ref="Y6:AG6" si="4">IF(Y7="",NA(),Y7)</f>
        <v>82.09</v>
      </c>
      <c r="Z6" s="36">
        <f t="shared" si="4"/>
        <v>85.92</v>
      </c>
      <c r="AA6" s="36">
        <f t="shared" si="4"/>
        <v>87.74</v>
      </c>
      <c r="AB6" s="36">
        <f t="shared" si="4"/>
        <v>81.91</v>
      </c>
      <c r="AC6" s="36">
        <f t="shared" si="4"/>
        <v>76.650000000000006</v>
      </c>
      <c r="AD6" s="36">
        <f t="shared" si="4"/>
        <v>73.959999999999994</v>
      </c>
      <c r="AE6" s="36">
        <f t="shared" si="4"/>
        <v>75.010000000000005</v>
      </c>
      <c r="AF6" s="36">
        <f t="shared" si="4"/>
        <v>72.760000000000005</v>
      </c>
      <c r="AG6" s="36">
        <f t="shared" si="4"/>
        <v>82.57</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1088.49</v>
      </c>
      <c r="BF6" s="36">
        <f t="shared" ref="BF6:BN6" si="7">IF(BF7="",NA(),BF7)</f>
        <v>1099.26</v>
      </c>
      <c r="BG6" s="36">
        <f t="shared" si="7"/>
        <v>979.39</v>
      </c>
      <c r="BH6" s="36">
        <f t="shared" si="7"/>
        <v>880.93</v>
      </c>
      <c r="BI6" s="36">
        <f t="shared" si="7"/>
        <v>829.59</v>
      </c>
      <c r="BJ6" s="36">
        <f t="shared" si="7"/>
        <v>1346.23</v>
      </c>
      <c r="BK6" s="36">
        <f t="shared" si="7"/>
        <v>1295.06</v>
      </c>
      <c r="BL6" s="36">
        <f t="shared" si="7"/>
        <v>1168.7</v>
      </c>
      <c r="BM6" s="36">
        <f t="shared" si="7"/>
        <v>1245.46</v>
      </c>
      <c r="BN6" s="36">
        <f t="shared" si="7"/>
        <v>834.1</v>
      </c>
      <c r="BO6" s="35" t="str">
        <f>IF(BO7="","",IF(BO7="-","【-】","【"&amp;SUBSTITUTE(TEXT(BO7,"#,##0.00"),"-","△")&amp;"】"))</f>
        <v>【949.15】</v>
      </c>
      <c r="BP6" s="36">
        <f>IF(BP7="",NA(),BP7)</f>
        <v>51.59</v>
      </c>
      <c r="BQ6" s="36">
        <f t="shared" ref="BQ6:BY6" si="8">IF(BQ7="",NA(),BQ7)</f>
        <v>48.39</v>
      </c>
      <c r="BR6" s="36">
        <f t="shared" si="8"/>
        <v>52.42</v>
      </c>
      <c r="BS6" s="36">
        <f t="shared" si="8"/>
        <v>54.34</v>
      </c>
      <c r="BT6" s="36">
        <f t="shared" si="8"/>
        <v>50.26</v>
      </c>
      <c r="BU6" s="36">
        <f t="shared" si="8"/>
        <v>53.41</v>
      </c>
      <c r="BV6" s="36">
        <f t="shared" si="8"/>
        <v>53.29</v>
      </c>
      <c r="BW6" s="36">
        <f t="shared" si="8"/>
        <v>53.59</v>
      </c>
      <c r="BX6" s="36">
        <f t="shared" si="8"/>
        <v>51.08</v>
      </c>
      <c r="BY6" s="36">
        <f t="shared" si="8"/>
        <v>64.44</v>
      </c>
      <c r="BZ6" s="35" t="str">
        <f>IF(BZ7="","",IF(BZ7="-","【-】","【"&amp;SUBSTITUTE(TEXT(BZ7,"#,##0.00"),"-","△")&amp;"】"))</f>
        <v>【55.87】</v>
      </c>
      <c r="CA6" s="36">
        <f>IF(CA7="",NA(),CA7)</f>
        <v>185.46</v>
      </c>
      <c r="CB6" s="36">
        <f t="shared" ref="CB6:CJ6" si="9">IF(CB7="",NA(),CB7)</f>
        <v>186.08</v>
      </c>
      <c r="CC6" s="36">
        <f t="shared" si="9"/>
        <v>188.37</v>
      </c>
      <c r="CD6" s="36">
        <f t="shared" si="9"/>
        <v>201</v>
      </c>
      <c r="CE6" s="36">
        <f t="shared" si="9"/>
        <v>220.51</v>
      </c>
      <c r="CF6" s="36">
        <f t="shared" si="9"/>
        <v>277.39999999999998</v>
      </c>
      <c r="CG6" s="36">
        <f t="shared" si="9"/>
        <v>259.02</v>
      </c>
      <c r="CH6" s="36">
        <f t="shared" si="9"/>
        <v>259.79000000000002</v>
      </c>
      <c r="CI6" s="36">
        <f t="shared" si="9"/>
        <v>262.13</v>
      </c>
      <c r="CJ6" s="36">
        <f t="shared" si="9"/>
        <v>197.14</v>
      </c>
      <c r="CK6" s="35" t="str">
        <f>IF(CK7="","",IF(CK7="-","【-】","【"&amp;SUBSTITUTE(TEXT(CK7,"#,##0.00"),"-","△")&amp;"】"))</f>
        <v>【288.19】</v>
      </c>
      <c r="CL6" s="36">
        <f>IF(CL7="",NA(),CL7)</f>
        <v>63.74</v>
      </c>
      <c r="CM6" s="36">
        <f t="shared" ref="CM6:CU6" si="10">IF(CM7="",NA(),CM7)</f>
        <v>62.94</v>
      </c>
      <c r="CN6" s="36">
        <f t="shared" si="10"/>
        <v>64.36</v>
      </c>
      <c r="CO6" s="36">
        <f t="shared" si="10"/>
        <v>62.93</v>
      </c>
      <c r="CP6" s="36">
        <f t="shared" si="10"/>
        <v>60.85</v>
      </c>
      <c r="CQ6" s="36">
        <f t="shared" si="10"/>
        <v>56.19</v>
      </c>
      <c r="CR6" s="36">
        <f t="shared" si="10"/>
        <v>56.65</v>
      </c>
      <c r="CS6" s="36">
        <f t="shared" si="10"/>
        <v>56.41</v>
      </c>
      <c r="CT6" s="36">
        <f t="shared" si="10"/>
        <v>54.9</v>
      </c>
      <c r="CU6" s="36">
        <f t="shared" si="10"/>
        <v>55.7</v>
      </c>
      <c r="CV6" s="35" t="str">
        <f>IF(CV7="","",IF(CV7="-","【-】","【"&amp;SUBSTITUTE(TEXT(CV7,"#,##0.00"),"-","△")&amp;"】"))</f>
        <v>【56.31】</v>
      </c>
      <c r="CW6" s="36">
        <f>IF(CW7="",NA(),CW7)</f>
        <v>72.27</v>
      </c>
      <c r="CX6" s="36">
        <f t="shared" ref="CX6:DF6" si="11">IF(CX7="",NA(),CX7)</f>
        <v>73.209999999999994</v>
      </c>
      <c r="CY6" s="36">
        <f t="shared" si="11"/>
        <v>69.38</v>
      </c>
      <c r="CZ6" s="36">
        <f t="shared" si="11"/>
        <v>67.09</v>
      </c>
      <c r="DA6" s="36">
        <f t="shared" si="11"/>
        <v>70.58</v>
      </c>
      <c r="DB6" s="36">
        <f t="shared" si="11"/>
        <v>77.180000000000007</v>
      </c>
      <c r="DC6" s="36">
        <f t="shared" si="11"/>
        <v>76.13</v>
      </c>
      <c r="DD6" s="36">
        <f t="shared" si="11"/>
        <v>75.12</v>
      </c>
      <c r="DE6" s="36">
        <f t="shared" si="11"/>
        <v>74.27</v>
      </c>
      <c r="DF6" s="36">
        <f t="shared" si="11"/>
        <v>71.81</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0.8</v>
      </c>
      <c r="EJ6" s="36">
        <f t="shared" si="14"/>
        <v>0.96</v>
      </c>
      <c r="EK6" s="36">
        <f t="shared" si="14"/>
        <v>0.65</v>
      </c>
      <c r="EL6" s="36">
        <f t="shared" si="14"/>
        <v>0.52</v>
      </c>
      <c r="EM6" s="36">
        <f t="shared" si="14"/>
        <v>1.48</v>
      </c>
      <c r="EN6" s="35" t="str">
        <f>IF(EN7="","",IF(EN7="-","【-】","【"&amp;SUBSTITUTE(TEXT(EN7,"#,##0.00"),"-","△")&amp;"】"))</f>
        <v>【0.80】</v>
      </c>
    </row>
    <row r="7" spans="1:144" s="37" customFormat="1" x14ac:dyDescent="0.15">
      <c r="A7" s="29"/>
      <c r="B7" s="38">
        <v>2020</v>
      </c>
      <c r="C7" s="38">
        <v>192066</v>
      </c>
      <c r="D7" s="38">
        <v>47</v>
      </c>
      <c r="E7" s="38">
        <v>1</v>
      </c>
      <c r="F7" s="38">
        <v>0</v>
      </c>
      <c r="G7" s="38">
        <v>0</v>
      </c>
      <c r="H7" s="38" t="s">
        <v>95</v>
      </c>
      <c r="I7" s="38" t="s">
        <v>96</v>
      </c>
      <c r="J7" s="38" t="s">
        <v>97</v>
      </c>
      <c r="K7" s="38" t="s">
        <v>98</v>
      </c>
      <c r="L7" s="38" t="s">
        <v>99</v>
      </c>
      <c r="M7" s="38" t="s">
        <v>100</v>
      </c>
      <c r="N7" s="39" t="s">
        <v>101</v>
      </c>
      <c r="O7" s="39" t="s">
        <v>102</v>
      </c>
      <c r="P7" s="39">
        <v>24.74</v>
      </c>
      <c r="Q7" s="39">
        <v>2266</v>
      </c>
      <c r="R7" s="39">
        <v>23183</v>
      </c>
      <c r="S7" s="39">
        <v>280.25</v>
      </c>
      <c r="T7" s="39">
        <v>82.72</v>
      </c>
      <c r="U7" s="39">
        <v>5822</v>
      </c>
      <c r="V7" s="39">
        <v>8.6300000000000008</v>
      </c>
      <c r="W7" s="39">
        <v>674.62</v>
      </c>
      <c r="X7" s="39">
        <v>92.17</v>
      </c>
      <c r="Y7" s="39">
        <v>82.09</v>
      </c>
      <c r="Z7" s="39">
        <v>85.92</v>
      </c>
      <c r="AA7" s="39">
        <v>87.74</v>
      </c>
      <c r="AB7" s="39">
        <v>81.91</v>
      </c>
      <c r="AC7" s="39">
        <v>76.650000000000006</v>
      </c>
      <c r="AD7" s="39">
        <v>73.959999999999994</v>
      </c>
      <c r="AE7" s="39">
        <v>75.010000000000005</v>
      </c>
      <c r="AF7" s="39">
        <v>72.760000000000005</v>
      </c>
      <c r="AG7" s="39">
        <v>82.57</v>
      </c>
      <c r="AH7" s="39">
        <v>78.36</v>
      </c>
      <c r="AI7" s="39"/>
      <c r="AJ7" s="39"/>
      <c r="AK7" s="39"/>
      <c r="AL7" s="39"/>
      <c r="AM7" s="39"/>
      <c r="AN7" s="39"/>
      <c r="AO7" s="39"/>
      <c r="AP7" s="39"/>
      <c r="AQ7" s="39"/>
      <c r="AR7" s="39"/>
      <c r="AS7" s="39"/>
      <c r="AT7" s="39"/>
      <c r="AU7" s="39"/>
      <c r="AV7" s="39"/>
      <c r="AW7" s="39"/>
      <c r="AX7" s="39"/>
      <c r="AY7" s="39"/>
      <c r="AZ7" s="39"/>
      <c r="BA7" s="39"/>
      <c r="BB7" s="39"/>
      <c r="BC7" s="39"/>
      <c r="BD7" s="39"/>
      <c r="BE7" s="39">
        <v>1088.49</v>
      </c>
      <c r="BF7" s="39">
        <v>1099.26</v>
      </c>
      <c r="BG7" s="39">
        <v>979.39</v>
      </c>
      <c r="BH7" s="39">
        <v>880.93</v>
      </c>
      <c r="BI7" s="39">
        <v>829.59</v>
      </c>
      <c r="BJ7" s="39">
        <v>1346.23</v>
      </c>
      <c r="BK7" s="39">
        <v>1295.06</v>
      </c>
      <c r="BL7" s="39">
        <v>1168.7</v>
      </c>
      <c r="BM7" s="39">
        <v>1245.46</v>
      </c>
      <c r="BN7" s="39">
        <v>834.1</v>
      </c>
      <c r="BO7" s="39">
        <v>949.15</v>
      </c>
      <c r="BP7" s="39">
        <v>51.59</v>
      </c>
      <c r="BQ7" s="39">
        <v>48.39</v>
      </c>
      <c r="BR7" s="39">
        <v>52.42</v>
      </c>
      <c r="BS7" s="39">
        <v>54.34</v>
      </c>
      <c r="BT7" s="39">
        <v>50.26</v>
      </c>
      <c r="BU7" s="39">
        <v>53.41</v>
      </c>
      <c r="BV7" s="39">
        <v>53.29</v>
      </c>
      <c r="BW7" s="39">
        <v>53.59</v>
      </c>
      <c r="BX7" s="39">
        <v>51.08</v>
      </c>
      <c r="BY7" s="39">
        <v>64.44</v>
      </c>
      <c r="BZ7" s="39">
        <v>55.87</v>
      </c>
      <c r="CA7" s="39">
        <v>185.46</v>
      </c>
      <c r="CB7" s="39">
        <v>186.08</v>
      </c>
      <c r="CC7" s="39">
        <v>188.37</v>
      </c>
      <c r="CD7" s="39">
        <v>201</v>
      </c>
      <c r="CE7" s="39">
        <v>220.51</v>
      </c>
      <c r="CF7" s="39">
        <v>277.39999999999998</v>
      </c>
      <c r="CG7" s="39">
        <v>259.02</v>
      </c>
      <c r="CH7" s="39">
        <v>259.79000000000002</v>
      </c>
      <c r="CI7" s="39">
        <v>262.13</v>
      </c>
      <c r="CJ7" s="39">
        <v>197.14</v>
      </c>
      <c r="CK7" s="39">
        <v>288.19</v>
      </c>
      <c r="CL7" s="39">
        <v>63.74</v>
      </c>
      <c r="CM7" s="39">
        <v>62.94</v>
      </c>
      <c r="CN7" s="39">
        <v>64.36</v>
      </c>
      <c r="CO7" s="39">
        <v>62.93</v>
      </c>
      <c r="CP7" s="39">
        <v>60.85</v>
      </c>
      <c r="CQ7" s="39">
        <v>56.19</v>
      </c>
      <c r="CR7" s="39">
        <v>56.65</v>
      </c>
      <c r="CS7" s="39">
        <v>56.41</v>
      </c>
      <c r="CT7" s="39">
        <v>54.9</v>
      </c>
      <c r="CU7" s="39">
        <v>55.7</v>
      </c>
      <c r="CV7" s="39">
        <v>56.31</v>
      </c>
      <c r="CW7" s="39">
        <v>72.27</v>
      </c>
      <c r="CX7" s="39">
        <v>73.209999999999994</v>
      </c>
      <c r="CY7" s="39">
        <v>69.38</v>
      </c>
      <c r="CZ7" s="39">
        <v>67.09</v>
      </c>
      <c r="DA7" s="39">
        <v>70.58</v>
      </c>
      <c r="DB7" s="39">
        <v>77.180000000000007</v>
      </c>
      <c r="DC7" s="39">
        <v>76.13</v>
      </c>
      <c r="DD7" s="39">
        <v>75.12</v>
      </c>
      <c r="DE7" s="39">
        <v>74.27</v>
      </c>
      <c r="DF7" s="39">
        <v>71.81</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0.8</v>
      </c>
      <c r="EJ7" s="39">
        <v>0.96</v>
      </c>
      <c r="EK7" s="39">
        <v>0.65</v>
      </c>
      <c r="EL7" s="39">
        <v>0.52</v>
      </c>
      <c r="EM7" s="39">
        <v>1.48</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108</v>
      </c>
    </row>
    <row r="12" spans="1:144" x14ac:dyDescent="0.15">
      <c r="B12">
        <v>1</v>
      </c>
      <c r="C12">
        <v>1</v>
      </c>
      <c r="D12">
        <v>1</v>
      </c>
      <c r="E12">
        <v>1</v>
      </c>
      <c r="F12">
        <v>2</v>
      </c>
      <c r="G12" t="s">
        <v>109</v>
      </c>
    </row>
    <row r="13" spans="1:144" x14ac:dyDescent="0.15">
      <c r="B13" t="s">
        <v>110</v>
      </c>
      <c r="C13" t="s">
        <v>111</v>
      </c>
      <c r="D13" t="s">
        <v>110</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dcterms:created xsi:type="dcterms:W3CDTF">2021-12-03T07:03:01Z</dcterms:created>
  <dcterms:modified xsi:type="dcterms:W3CDTF">2022-02-21T05:13:45Z</dcterms:modified>
  <cp:category/>
</cp:coreProperties>
</file>