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Q:\00229_市町村課\02\R3決算統計（公営企業）\12 ★経営比較分析表★\02　R2決算分\06 ■県HP公表■ R4.2.28\010 簡易水道\01 法適\"/>
    </mc:Choice>
  </mc:AlternateContent>
  <workbookProtection workbookAlgorithmName="SHA-512" workbookHashValue="twt+Im+qpsqz+0Y5jP76i2zh+STn3OTgZWyejOCVRPpwlArrxXcM9BKUU8vT+rHvXLlnlstb1i3uE7ksnuMOUg==" workbookSaltValue="rslY7hGxP1g3FBzz5jHiyw==" workbookSpinCount="100000" lockStructure="1"/>
  <bookViews>
    <workbookView xWindow="0" yWindow="0" windowWidth="20400" windowHeight="762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P10" i="4" s="1"/>
  <c r="O6" i="5"/>
  <c r="I10" i="4" s="1"/>
  <c r="N6" i="5"/>
  <c r="B10" i="4" s="1"/>
  <c r="M6" i="5"/>
  <c r="AD8" i="4" s="1"/>
  <c r="L6" i="5"/>
  <c r="K6" i="5"/>
  <c r="J6" i="5"/>
  <c r="I8" i="4" s="1"/>
  <c r="I6" i="5"/>
  <c r="B8" i="4" s="1"/>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K85" i="4"/>
  <c r="J85" i="4"/>
  <c r="H85" i="4"/>
  <c r="E85" i="4"/>
  <c r="BB10" i="4"/>
  <c r="AT10" i="4"/>
  <c r="AL10" i="4"/>
  <c r="BB8" i="4"/>
  <c r="AT8" i="4"/>
  <c r="AL8" i="4"/>
  <c r="W8" i="4"/>
  <c r="P8" i="4"/>
</calcChain>
</file>

<file path=xl/sharedStrings.xml><?xml version="1.0" encoding="utf-8"?>
<sst xmlns="http://schemas.openxmlformats.org/spreadsheetml/2006/main" count="316" uniqueCount="116">
  <si>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</si>
  <si>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</si>
  <si>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</si>
  <si>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</si>
  <si>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</si>
  <si>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</si>
  <si>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</si>
  <si>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</si>
  <si>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</si>
  <si>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</si>
  <si>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</si>
  <si>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</si>
  <si>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</si>
  <si>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</si>
  <si>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</si>
  <si>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</si>
  <si>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</si>
  <si>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</si>
  <si>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</si>
  <si>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</si>
  <si>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</si>
  <si>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</si>
  <si>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</si>
  <si>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</si>
  <si>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</si>
  <si>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</si>
  <si>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</si>
  <si>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</si>
  <si>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</si>
  <si>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</si>
  <si>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</si>
  <si>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</si>
  <si>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</si>
  <si>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</si>
  <si>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</si>
  <si>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</si>
  <si>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</si>
  <si>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</si>
  <si>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</si>
  <si>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</si>
  <si>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</si>
  <si>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</si>
  <si>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</si>
  <si>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</si>
  <si>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</si>
  <si>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</si>
  <si>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</si>
  <si>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</si>
  <si>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</si>
  <si>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</si>
  <si>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</si>
  <si>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</si>
  <si>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</si>
  <si>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</si>
  <si>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</si>
  <si>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</si>
  <si>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</si>
  <si>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</si>
  <si>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</si>
  <si>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</si>
  <si>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</si>
  <si>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</si>
  <si>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</si>
  <si>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</si>
  <si>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</si>
  <si>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</si>
  <si>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</si>
  <si>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</si>
  <si>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</si>
  <si>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</si>
  <si>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</si>
  <si>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</si>
  <si>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</si>
  <si>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</si>
  <si>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</si>
  <si>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</si>
  <si>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</si>
  <si>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</si>
  <si>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</si>
  <si>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</si>
  <si>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</si>
  <si>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</si>
  <si>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</si>
  <si>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</si>
  <si>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</si>
  <si>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</si>
  <si>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</si>
  <si>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</si>
  <si>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</si>
  <si>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</si>
  <si>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</si>
  <si>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</si>
  <si>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</si>
  <si>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山梨市</t>
  </si>
  <si>
    <t>法適用</t>
  </si>
  <si>
    <t>水道事業</t>
  </si>
  <si>
    <t>簡易水道事業</t>
  </si>
  <si>
    <t>C3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</si>
  <si>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</si>
  <si>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</si>
  <si>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</si>
  <si>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</si>
  <si>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</si>
  <si>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</si>
  <si>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</si>
  <si>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</si>
  <si>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</si>
  <si>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</si>
  <si>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</si>
  <si>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</si>
  <si>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</si>
  <si>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"R"dd</t>
    <phoneticPr fontId="4"/>
  </si>
  <si>
    <t>←書式設定</t>
    <rPh sb="1" eb="3">
      <t>ショシキ</t>
    </rPh>
    <rPh sb="3" eb="5">
      <t>セッテイ</t>
    </rPh>
    <phoneticPr fontId="4"/>
  </si>
  <si>
    <t>　法適用初年度において、特別会計から引き継いだ負債や発生した欠損金の解消のため、適切な料金の改定や、ダウンサイジング等の検討による費用の削減を行い、経営の改善を行っていく必要がある。</t>
    <rPh sb="1" eb="2">
      <t>ホウ</t>
    </rPh>
    <rPh sb="2" eb="4">
      <t>テキヨウ</t>
    </rPh>
    <rPh sb="4" eb="7">
      <t>ショネンド</t>
    </rPh>
    <rPh sb="12" eb="14">
      <t>トクベツ</t>
    </rPh>
    <rPh sb="14" eb="16">
      <t>カイケイ</t>
    </rPh>
    <rPh sb="18" eb="19">
      <t>ヒ</t>
    </rPh>
    <rPh sb="20" eb="21">
      <t>ツ</t>
    </rPh>
    <rPh sb="23" eb="25">
      <t>フサイ</t>
    </rPh>
    <rPh sb="26" eb="28">
      <t>ハッセイ</t>
    </rPh>
    <rPh sb="30" eb="33">
      <t>ケッソンキン</t>
    </rPh>
    <rPh sb="34" eb="36">
      <t>カイショウ</t>
    </rPh>
    <rPh sb="40" eb="42">
      <t>テキセツ</t>
    </rPh>
    <rPh sb="43" eb="45">
      <t>リョウキン</t>
    </rPh>
    <rPh sb="46" eb="48">
      <t>カイテイ</t>
    </rPh>
    <rPh sb="58" eb="59">
      <t>トウ</t>
    </rPh>
    <rPh sb="60" eb="62">
      <t>ケントウ</t>
    </rPh>
    <rPh sb="65" eb="67">
      <t>ヒヨウ</t>
    </rPh>
    <rPh sb="68" eb="70">
      <t>サクゲン</t>
    </rPh>
    <rPh sb="71" eb="72">
      <t>オコナ</t>
    </rPh>
    <rPh sb="74" eb="76">
      <t>ケイエイ</t>
    </rPh>
    <rPh sb="77" eb="79">
      <t>カイゼン</t>
    </rPh>
    <rPh sb="80" eb="81">
      <t>オコナ</t>
    </rPh>
    <rPh sb="85" eb="87">
      <t>ヒツヨウ</t>
    </rPh>
    <phoneticPr fontId="4"/>
  </si>
  <si>
    <t xml:space="preserve"> 山梨市簡易水道事業は令和2年度から地方公営企業法の適用を受け、公営企業会計となった。令和2年度決算では経常収支比率が「100.58％」と、経常収支は黒字であったが、特別損失を差し引くと純損失となり、未処理欠損金が発生し、累積欠損比率が「1.36％」となっている。適切な料金改定や費用の削減により、黒字化を目指し、欠損金の解消に努めていく必要がある。
　流動比率が「10.50％」と類似団体平均値よりも著しく低くなっているが、これは企業会計開始当初に所有している現金が0円であったことに対し、企業債残高を負債としてすべて引き継いだためである。企業債残高対給水収益比率も同様の理由で「3138.36％」と高い数値となっている。
　料金回収率は「26.74％」、給水原価は「637.69円」と類似団体と比較して費用がかかっている状態である。適切な料金改定による回収率の上昇を目指すほか、投資の効率化等による維持管理費の削減を行う必要がある。
　施設利用率は「37.31％」と類似団体と比べ低い状態にある。今後の水需要に合わせてダウンサイジングを検討し、経営の効率化を図る必要がある。
　有収率は「80.50％」と類似団体平均や全国平均をわずかに上回っており、今後も計画的な管路更新やメーター交換を行い、良好な有収率が維持できるように努めていく。</t>
    <rPh sb="1" eb="4">
      <t>ヤマナシシ</t>
    </rPh>
    <rPh sb="4" eb="6">
      <t>カンイ</t>
    </rPh>
    <rPh sb="6" eb="8">
      <t>スイドウ</t>
    </rPh>
    <rPh sb="8" eb="10">
      <t>ジギョウ</t>
    </rPh>
    <rPh sb="11" eb="13">
      <t>レイワ</t>
    </rPh>
    <rPh sb="14" eb="16">
      <t>ネンド</t>
    </rPh>
    <rPh sb="18" eb="20">
      <t>チホウ</t>
    </rPh>
    <rPh sb="20" eb="22">
      <t>コウエイ</t>
    </rPh>
    <rPh sb="22" eb="24">
      <t>キギョウ</t>
    </rPh>
    <rPh sb="24" eb="25">
      <t>ホウ</t>
    </rPh>
    <rPh sb="26" eb="28">
      <t>テキヨウ</t>
    </rPh>
    <rPh sb="29" eb="30">
      <t>ウ</t>
    </rPh>
    <rPh sb="32" eb="34">
      <t>コウエイ</t>
    </rPh>
    <rPh sb="34" eb="36">
      <t>キギョウ</t>
    </rPh>
    <rPh sb="36" eb="38">
      <t>カイケイ</t>
    </rPh>
    <rPh sb="43" eb="45">
      <t>レイワ</t>
    </rPh>
    <rPh sb="46" eb="48">
      <t>ネンド</t>
    </rPh>
    <rPh sb="48" eb="50">
      <t>ケッサン</t>
    </rPh>
    <rPh sb="52" eb="54">
      <t>ケイジョウ</t>
    </rPh>
    <rPh sb="54" eb="56">
      <t>シュウシ</t>
    </rPh>
    <rPh sb="56" eb="58">
      <t>ヒリツ</t>
    </rPh>
    <rPh sb="70" eb="74">
      <t>ケイジョウシュウシ</t>
    </rPh>
    <rPh sb="75" eb="77">
      <t>クロジ</t>
    </rPh>
    <rPh sb="83" eb="87">
      <t>トクベツソンシツ</t>
    </rPh>
    <rPh sb="88" eb="89">
      <t>サ</t>
    </rPh>
    <rPh sb="90" eb="91">
      <t>ヒ</t>
    </rPh>
    <rPh sb="93" eb="94">
      <t>ジュン</t>
    </rPh>
    <rPh sb="94" eb="96">
      <t>ソンシツ</t>
    </rPh>
    <rPh sb="100" eb="103">
      <t>ミショリ</t>
    </rPh>
    <rPh sb="103" eb="106">
      <t>ケッソンキン</t>
    </rPh>
    <rPh sb="107" eb="109">
      <t>ハッセイ</t>
    </rPh>
    <rPh sb="111" eb="113">
      <t>ルイセキ</t>
    </rPh>
    <rPh sb="113" eb="115">
      <t>ケッソン</t>
    </rPh>
    <rPh sb="115" eb="117">
      <t>ヒリツ</t>
    </rPh>
    <rPh sb="132" eb="134">
      <t>テキセツ</t>
    </rPh>
    <rPh sb="149" eb="151">
      <t>クロジ</t>
    </rPh>
    <rPh sb="151" eb="152">
      <t>カ</t>
    </rPh>
    <rPh sb="153" eb="155">
      <t>メザ</t>
    </rPh>
    <rPh sb="157" eb="160">
      <t>ケッソンキン</t>
    </rPh>
    <rPh sb="161" eb="163">
      <t>カイショウ</t>
    </rPh>
    <rPh sb="164" eb="165">
      <t>ツト</t>
    </rPh>
    <rPh sb="169" eb="171">
      <t>ヒツヨウ</t>
    </rPh>
    <rPh sb="177" eb="179">
      <t>リュウドウ</t>
    </rPh>
    <rPh sb="179" eb="181">
      <t>ヒリツ</t>
    </rPh>
    <rPh sb="191" eb="193">
      <t>ルイジ</t>
    </rPh>
    <rPh sb="193" eb="195">
      <t>ダンタイ</t>
    </rPh>
    <rPh sb="195" eb="197">
      <t>ヘイキン</t>
    </rPh>
    <rPh sb="197" eb="198">
      <t>チ</t>
    </rPh>
    <rPh sb="201" eb="202">
      <t>イチジル</t>
    </rPh>
    <rPh sb="204" eb="205">
      <t>ヒク</t>
    </rPh>
    <rPh sb="216" eb="218">
      <t>キギョウ</t>
    </rPh>
    <rPh sb="218" eb="220">
      <t>カイケイ</t>
    </rPh>
    <rPh sb="220" eb="222">
      <t>カイシ</t>
    </rPh>
    <rPh sb="222" eb="224">
      <t>トウショ</t>
    </rPh>
    <rPh sb="225" eb="227">
      <t>ショユウ</t>
    </rPh>
    <rPh sb="231" eb="233">
      <t>ゲンキン</t>
    </rPh>
    <rPh sb="235" eb="236">
      <t>エン</t>
    </rPh>
    <rPh sb="243" eb="244">
      <t>タイ</t>
    </rPh>
    <rPh sb="246" eb="248">
      <t>キギョウ</t>
    </rPh>
    <rPh sb="248" eb="249">
      <t>サイ</t>
    </rPh>
    <rPh sb="249" eb="251">
      <t>ザンダカ</t>
    </rPh>
    <rPh sb="252" eb="254">
      <t>フサイ</t>
    </rPh>
    <rPh sb="260" eb="261">
      <t>ヒ</t>
    </rPh>
    <rPh sb="262" eb="263">
      <t>ツ</t>
    </rPh>
    <rPh sb="271" eb="273">
      <t>キギョウ</t>
    </rPh>
    <rPh sb="273" eb="274">
      <t>サイ</t>
    </rPh>
    <rPh sb="274" eb="276">
      <t>ザンダカ</t>
    </rPh>
    <rPh sb="276" eb="277">
      <t>タイ</t>
    </rPh>
    <rPh sb="277" eb="279">
      <t>キュウスイ</t>
    </rPh>
    <rPh sb="279" eb="281">
      <t>シュウエキ</t>
    </rPh>
    <rPh sb="281" eb="283">
      <t>ヒリツ</t>
    </rPh>
    <rPh sb="284" eb="286">
      <t>ドウヨウ</t>
    </rPh>
    <rPh sb="287" eb="289">
      <t>リユウ</t>
    </rPh>
    <rPh sb="301" eb="302">
      <t>タカ</t>
    </rPh>
    <rPh sb="303" eb="305">
      <t>スウチ</t>
    </rPh>
    <rPh sb="314" eb="318">
      <t>リョウキンカイシュウ</t>
    </rPh>
    <rPh sb="318" eb="319">
      <t>リツ</t>
    </rPh>
    <rPh sb="329" eb="331">
      <t>キュウスイ</t>
    </rPh>
    <rPh sb="331" eb="333">
      <t>ゲンカ</t>
    </rPh>
    <rPh sb="341" eb="342">
      <t>エン</t>
    </rPh>
    <rPh sb="344" eb="348">
      <t>ルイジダンタイ</t>
    </rPh>
    <rPh sb="349" eb="351">
      <t>ヒカク</t>
    </rPh>
    <rPh sb="353" eb="355">
      <t>ヒヨウ</t>
    </rPh>
    <rPh sb="362" eb="364">
      <t>ジョウタイ</t>
    </rPh>
    <rPh sb="368" eb="370">
      <t>テキセツ</t>
    </rPh>
    <rPh sb="371" eb="373">
      <t>リョウキン</t>
    </rPh>
    <rPh sb="373" eb="375">
      <t>カイテイ</t>
    </rPh>
    <rPh sb="378" eb="380">
      <t>カイシュウ</t>
    </rPh>
    <rPh sb="380" eb="381">
      <t>リツ</t>
    </rPh>
    <rPh sb="382" eb="384">
      <t>ジョウショウ</t>
    </rPh>
    <rPh sb="385" eb="387">
      <t>メザ</t>
    </rPh>
    <rPh sb="391" eb="393">
      <t>トウシ</t>
    </rPh>
    <rPh sb="394" eb="397">
      <t>コウリツカ</t>
    </rPh>
    <rPh sb="397" eb="398">
      <t>トウ</t>
    </rPh>
    <rPh sb="401" eb="403">
      <t>イジ</t>
    </rPh>
    <rPh sb="403" eb="406">
      <t>カンリヒ</t>
    </rPh>
    <rPh sb="407" eb="409">
      <t>サクゲン</t>
    </rPh>
    <rPh sb="410" eb="411">
      <t>オコナ</t>
    </rPh>
    <rPh sb="412" eb="414">
      <t>ヒツヨウ</t>
    </rPh>
    <rPh sb="420" eb="422">
      <t>シセツ</t>
    </rPh>
    <rPh sb="422" eb="424">
      <t>リヨウ</t>
    </rPh>
    <rPh sb="424" eb="425">
      <t>リツ</t>
    </rPh>
    <rPh sb="435" eb="439">
      <t>ルイジダンタイ</t>
    </rPh>
    <rPh sb="440" eb="441">
      <t>クラ</t>
    </rPh>
    <rPh sb="442" eb="443">
      <t>ヒク</t>
    </rPh>
    <rPh sb="444" eb="446">
      <t>ジョウタイ</t>
    </rPh>
    <rPh sb="450" eb="452">
      <t>コンゴ</t>
    </rPh>
    <rPh sb="453" eb="454">
      <t>ミズ</t>
    </rPh>
    <rPh sb="454" eb="456">
      <t>ジュヨウ</t>
    </rPh>
    <rPh sb="457" eb="458">
      <t>ア</t>
    </rPh>
    <rPh sb="470" eb="472">
      <t>ケントウ</t>
    </rPh>
    <rPh sb="474" eb="476">
      <t>ケイエイ</t>
    </rPh>
    <rPh sb="477" eb="480">
      <t>コウリツカ</t>
    </rPh>
    <rPh sb="481" eb="482">
      <t>ハカ</t>
    </rPh>
    <rPh sb="483" eb="485">
      <t>ヒツヨウ</t>
    </rPh>
    <rPh sb="491" eb="494">
      <t>ユウシュウリツ</t>
    </rPh>
    <rPh sb="504" eb="508">
      <t>ルイジダンタイ</t>
    </rPh>
    <rPh sb="508" eb="510">
      <t>ヘイキン</t>
    </rPh>
    <rPh sb="511" eb="513">
      <t>ゼンコク</t>
    </rPh>
    <rPh sb="513" eb="515">
      <t>ヘイキン</t>
    </rPh>
    <rPh sb="520" eb="522">
      <t>ウワマワ</t>
    </rPh>
    <rPh sb="527" eb="529">
      <t>コンゴ</t>
    </rPh>
    <rPh sb="530" eb="533">
      <t>ケイカクテキ</t>
    </rPh>
    <rPh sb="534" eb="536">
      <t>カンロ</t>
    </rPh>
    <rPh sb="536" eb="538">
      <t>コウシン</t>
    </rPh>
    <rPh sb="543" eb="545">
      <t>コウカン</t>
    </rPh>
    <rPh sb="546" eb="547">
      <t>オコナ</t>
    </rPh>
    <rPh sb="549" eb="551">
      <t>リョウコウ</t>
    </rPh>
    <rPh sb="552" eb="555">
      <t>ユウシュウリツ</t>
    </rPh>
    <rPh sb="556" eb="558">
      <t>イジ</t>
    </rPh>
    <rPh sb="564" eb="565">
      <t>ツト</t>
    </rPh>
    <phoneticPr fontId="4"/>
  </si>
  <si>
    <t>　有形固定資産減価償却率は「3.85％」と低いが、これは法適用初年度で有形固定資産減価償却累計額が０の状態で会計を開始したためである。
　管路経年化率は「9.07％」と類似団体平均、全国平均を大きく下回っており、計画的な更新ができている状態であると言える。
　管路更新率が「０％」であるが、これは令和元年度の台風により被災した施設の復旧に投資を充てているためである。</t>
    <rPh sb="1" eb="3">
      <t>ユウケイ</t>
    </rPh>
    <rPh sb="3" eb="5">
      <t>コテイ</t>
    </rPh>
    <rPh sb="5" eb="7">
      <t>シサン</t>
    </rPh>
    <rPh sb="7" eb="9">
      <t>ゲンカ</t>
    </rPh>
    <rPh sb="9" eb="12">
      <t>ショウキャクリツ</t>
    </rPh>
    <rPh sb="21" eb="22">
      <t>ヒク</t>
    </rPh>
    <rPh sb="28" eb="29">
      <t>ホウ</t>
    </rPh>
    <rPh sb="29" eb="31">
      <t>テキヨウ</t>
    </rPh>
    <rPh sb="31" eb="34">
      <t>ショネンド</t>
    </rPh>
    <rPh sb="35" eb="37">
      <t>ユウケイ</t>
    </rPh>
    <rPh sb="37" eb="39">
      <t>コテイ</t>
    </rPh>
    <rPh sb="39" eb="41">
      <t>シサン</t>
    </rPh>
    <rPh sb="41" eb="45">
      <t>ゲンカショウキャク</t>
    </rPh>
    <rPh sb="45" eb="48">
      <t>ルイケイガク</t>
    </rPh>
    <rPh sb="51" eb="53">
      <t>ジョウタイ</t>
    </rPh>
    <rPh sb="54" eb="56">
      <t>カイケイ</t>
    </rPh>
    <rPh sb="57" eb="59">
      <t>カイシ</t>
    </rPh>
    <rPh sb="69" eb="71">
      <t>カンロ</t>
    </rPh>
    <rPh sb="71" eb="74">
      <t>ケイネンカ</t>
    </rPh>
    <rPh sb="74" eb="75">
      <t>リツ</t>
    </rPh>
    <rPh sb="84" eb="86">
      <t>ルイジ</t>
    </rPh>
    <rPh sb="86" eb="88">
      <t>ダンタイ</t>
    </rPh>
    <rPh sb="88" eb="90">
      <t>ヘイキン</t>
    </rPh>
    <rPh sb="91" eb="95">
      <t>ゼンコクヘイキン</t>
    </rPh>
    <rPh sb="96" eb="97">
      <t>オオ</t>
    </rPh>
    <rPh sb="99" eb="101">
      <t>シタマワ</t>
    </rPh>
    <rPh sb="106" eb="109">
      <t>ケイカクテキ</t>
    </rPh>
    <rPh sb="110" eb="112">
      <t>コウシン</t>
    </rPh>
    <rPh sb="118" eb="120">
      <t>ジョウタイ</t>
    </rPh>
    <rPh sb="124" eb="125">
      <t>イ</t>
    </rPh>
    <rPh sb="130" eb="132">
      <t>カンロ</t>
    </rPh>
    <rPh sb="132" eb="134">
      <t>コウシン</t>
    </rPh>
    <rPh sb="134" eb="135">
      <t>リツ</t>
    </rPh>
    <rPh sb="148" eb="150">
      <t>レイワ</t>
    </rPh>
    <rPh sb="150" eb="152">
      <t>ガンネン</t>
    </rPh>
    <rPh sb="152" eb="153">
      <t>ド</t>
    </rPh>
    <rPh sb="154" eb="156">
      <t>タイフウ</t>
    </rPh>
    <rPh sb="159" eb="161">
      <t>ヒサイ</t>
    </rPh>
    <rPh sb="163" eb="165">
      <t>シセツ</t>
    </rPh>
    <rPh sb="166" eb="168">
      <t>フッキュウ</t>
    </rPh>
    <rPh sb="169" eb="171">
      <t>トウシ</t>
    </rPh>
    <rPh sb="172" eb="173">
      <t>ア</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</si>
</sst>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6" fillId="0" borderId="6" xfId="0" applyFont="1" applyBorder="1" applyAlignment="1">
      <alignment horizontal="left" vertical="center"/>
    </xf>
    <xf numFmtId="0" fontId="16" fillId="0" borderId="7" xfId="0" applyFont="1" applyBorder="1" applyAlignment="1">
      <alignment horizontal="left" vertical="center"/>
    </xf>
    <xf numFmtId="0" fontId="16" fillId="0" borderId="8" xfId="0" applyFont="1" applyBorder="1" applyAlignment="1">
      <alignment horizontal="left" vertical="center"/>
    </xf>
    <xf numFmtId="0" fontId="16" fillId="0" borderId="9" xfId="0" applyFont="1" applyBorder="1" applyAlignment="1">
      <alignment horizontal="left" vertical="center"/>
    </xf>
    <xf numFmtId="0" fontId="16" fillId="0" borderId="0" xfId="0" applyFont="1" applyBorder="1" applyAlignment="1">
      <alignment horizontal="left" vertical="center"/>
    </xf>
    <xf numFmtId="0" fontId="16" fillId="0" borderId="10" xfId="0" applyFont="1" applyBorder="1" applyAlignment="1">
      <alignment horizontal="left" vertical="center"/>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4BF8-41B8-A298-E1669D75CAD5}"/>
            </c:ext>
          </c:extLst>
        </c:ser>
        <c:dLbls>
          <c:showLegendKey val="0"/>
          <c:showVal val="0"/>
          <c:showCatName val="0"/>
          <c:showSerName val="0"/>
          <c:showPercent val="0"/>
          <c:showBubbleSize val="0"/>
        </c:dLbls>
        <c:gapWidth val="150"/>
        <c:axId val="-1995490544"/>
        <c:axId val="-1995489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1.1499999999999999</c:v>
                </c:pt>
              </c:numCache>
            </c:numRef>
          </c:val>
          <c:smooth val="0"/>
          <c:extLst>
            <c:ext xmlns:c16="http://schemas.microsoft.com/office/drawing/2014/chart" uri="{C3380CC4-5D6E-409C-BE32-E72D297353CC}">
              <c16:uniqueId val="{00000001-4BF8-41B8-A298-E1669D75CAD5}"/>
            </c:ext>
          </c:extLst>
        </c:ser>
        <c:dLbls>
          <c:showLegendKey val="0"/>
          <c:showVal val="0"/>
          <c:showCatName val="0"/>
          <c:showSerName val="0"/>
          <c:showPercent val="0"/>
          <c:showBubbleSize val="0"/>
        </c:dLbls>
        <c:marker val="1"/>
        <c:smooth val="0"/>
        <c:axId val="-1995490544"/>
        <c:axId val="-1995489456"/>
      </c:lineChart>
      <c:dateAx>
        <c:axId val="-1995490544"/>
        <c:scaling>
          <c:orientation val="minMax"/>
        </c:scaling>
        <c:delete val="1"/>
        <c:axPos val="b"/>
        <c:numFmt formatCode="&quot;H&quot;yy" sourceLinked="1"/>
        <c:majorTickMark val="none"/>
        <c:minorTickMark val="none"/>
        <c:tickLblPos val="none"/>
        <c:crossAx val="-1995489456"/>
        <c:crosses val="autoZero"/>
        <c:auto val="1"/>
        <c:lblOffset val="100"/>
        <c:baseTimeUnit val="years"/>
      </c:dateAx>
      <c:valAx>
        <c:axId val="-1995489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95490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0</c:v>
                </c:pt>
                <c:pt idx="1">
                  <c:v>0</c:v>
                </c:pt>
                <c:pt idx="2">
                  <c:v>0</c:v>
                </c:pt>
                <c:pt idx="3">
                  <c:v>0</c:v>
                </c:pt>
                <c:pt idx="4">
                  <c:v>100.58</c:v>
                </c:pt>
              </c:numCache>
            </c:numRef>
          </c:val>
          <c:extLst>
            <c:ext xmlns:c16="http://schemas.microsoft.com/office/drawing/2014/chart" uri="{C3380CC4-5D6E-409C-BE32-E72D297353CC}">
              <c16:uniqueId val="{00000000-4E8F-4FF3-9D96-760D2DEFE7AA}"/>
            </c:ext>
          </c:extLst>
        </c:ser>
        <c:dLbls>
          <c:showLegendKey val="0"/>
          <c:showVal val="0"/>
          <c:showCatName val="0"/>
          <c:showSerName val="0"/>
          <c:showPercent val="0"/>
          <c:showBubbleSize val="0"/>
        </c:dLbls>
        <c:gapWidth val="150"/>
        <c:axId val="-1995484016"/>
        <c:axId val="-1995482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0</c:v>
                </c:pt>
                <c:pt idx="2">
                  <c:v>0</c:v>
                </c:pt>
                <c:pt idx="3">
                  <c:v>0</c:v>
                </c:pt>
                <c:pt idx="4">
                  <c:v>103.82</c:v>
                </c:pt>
              </c:numCache>
            </c:numRef>
          </c:val>
          <c:smooth val="0"/>
          <c:extLst>
            <c:ext xmlns:c16="http://schemas.microsoft.com/office/drawing/2014/chart" uri="{C3380CC4-5D6E-409C-BE32-E72D297353CC}">
              <c16:uniqueId val="{00000001-4E8F-4FF3-9D96-760D2DEFE7AA}"/>
            </c:ext>
          </c:extLst>
        </c:ser>
        <c:dLbls>
          <c:showLegendKey val="0"/>
          <c:showVal val="0"/>
          <c:showCatName val="0"/>
          <c:showSerName val="0"/>
          <c:showPercent val="0"/>
          <c:showBubbleSize val="0"/>
        </c:dLbls>
        <c:marker val="1"/>
        <c:smooth val="0"/>
        <c:axId val="-1995484016"/>
        <c:axId val="-1995482384"/>
      </c:lineChart>
      <c:dateAx>
        <c:axId val="-1995484016"/>
        <c:scaling>
          <c:orientation val="minMax"/>
        </c:scaling>
        <c:delete val="1"/>
        <c:axPos val="b"/>
        <c:numFmt formatCode="&quot;H&quot;yy" sourceLinked="1"/>
        <c:majorTickMark val="none"/>
        <c:minorTickMark val="none"/>
        <c:tickLblPos val="none"/>
        <c:crossAx val="-1995482384"/>
        <c:crosses val="autoZero"/>
        <c:auto val="1"/>
        <c:lblOffset val="100"/>
        <c:baseTimeUnit val="years"/>
      </c:dateAx>
      <c:valAx>
        <c:axId val="-19954823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995484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0</c:v>
                </c:pt>
                <c:pt idx="1">
                  <c:v>0</c:v>
                </c:pt>
                <c:pt idx="2">
                  <c:v>0</c:v>
                </c:pt>
                <c:pt idx="3">
                  <c:v>0</c:v>
                </c:pt>
                <c:pt idx="4">
                  <c:v>3.85</c:v>
                </c:pt>
              </c:numCache>
            </c:numRef>
          </c:val>
          <c:extLst>
            <c:ext xmlns:c16="http://schemas.microsoft.com/office/drawing/2014/chart" uri="{C3380CC4-5D6E-409C-BE32-E72D297353CC}">
              <c16:uniqueId val="{00000000-79A0-41F7-A369-BEB2F72819BB}"/>
            </c:ext>
          </c:extLst>
        </c:ser>
        <c:dLbls>
          <c:showLegendKey val="0"/>
          <c:showVal val="0"/>
          <c:showCatName val="0"/>
          <c:showSerName val="0"/>
          <c:showPercent val="0"/>
          <c:showBubbleSize val="0"/>
        </c:dLbls>
        <c:gapWidth val="150"/>
        <c:axId val="-1995488912"/>
        <c:axId val="-1995485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0</c:v>
                </c:pt>
                <c:pt idx="2">
                  <c:v>0</c:v>
                </c:pt>
                <c:pt idx="3">
                  <c:v>0</c:v>
                </c:pt>
                <c:pt idx="4">
                  <c:v>39.409999999999997</c:v>
                </c:pt>
              </c:numCache>
            </c:numRef>
          </c:val>
          <c:smooth val="0"/>
          <c:extLst>
            <c:ext xmlns:c16="http://schemas.microsoft.com/office/drawing/2014/chart" uri="{C3380CC4-5D6E-409C-BE32-E72D297353CC}">
              <c16:uniqueId val="{00000001-79A0-41F7-A369-BEB2F72819BB}"/>
            </c:ext>
          </c:extLst>
        </c:ser>
        <c:dLbls>
          <c:showLegendKey val="0"/>
          <c:showVal val="0"/>
          <c:showCatName val="0"/>
          <c:showSerName val="0"/>
          <c:showPercent val="0"/>
          <c:showBubbleSize val="0"/>
        </c:dLbls>
        <c:marker val="1"/>
        <c:smooth val="0"/>
        <c:axId val="-1995488912"/>
        <c:axId val="-1995485104"/>
      </c:lineChart>
      <c:dateAx>
        <c:axId val="-1995488912"/>
        <c:scaling>
          <c:orientation val="minMax"/>
        </c:scaling>
        <c:delete val="1"/>
        <c:axPos val="b"/>
        <c:numFmt formatCode="&quot;H&quot;yy" sourceLinked="1"/>
        <c:majorTickMark val="none"/>
        <c:minorTickMark val="none"/>
        <c:tickLblPos val="none"/>
        <c:crossAx val="-1995485104"/>
        <c:crosses val="autoZero"/>
        <c:auto val="1"/>
        <c:lblOffset val="100"/>
        <c:baseTimeUnit val="years"/>
      </c:dateAx>
      <c:valAx>
        <c:axId val="-1995485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95488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0</c:v>
                </c:pt>
                <c:pt idx="1">
                  <c:v>0</c:v>
                </c:pt>
                <c:pt idx="2">
                  <c:v>0</c:v>
                </c:pt>
                <c:pt idx="3">
                  <c:v>0</c:v>
                </c:pt>
                <c:pt idx="4">
                  <c:v>9.07</c:v>
                </c:pt>
              </c:numCache>
            </c:numRef>
          </c:val>
          <c:extLst>
            <c:ext xmlns:c16="http://schemas.microsoft.com/office/drawing/2014/chart" uri="{C3380CC4-5D6E-409C-BE32-E72D297353CC}">
              <c16:uniqueId val="{00000000-C27B-4D07-9887-D9EBB04E1968}"/>
            </c:ext>
          </c:extLst>
        </c:ser>
        <c:dLbls>
          <c:showLegendKey val="0"/>
          <c:showVal val="0"/>
          <c:showCatName val="0"/>
          <c:showSerName val="0"/>
          <c:showPercent val="0"/>
          <c:showBubbleSize val="0"/>
        </c:dLbls>
        <c:gapWidth val="150"/>
        <c:axId val="-1995484560"/>
        <c:axId val="-1995497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c:v>
                </c:pt>
                <c:pt idx="3">
                  <c:v>0</c:v>
                </c:pt>
                <c:pt idx="4">
                  <c:v>20.97</c:v>
                </c:pt>
              </c:numCache>
            </c:numRef>
          </c:val>
          <c:smooth val="0"/>
          <c:extLst>
            <c:ext xmlns:c16="http://schemas.microsoft.com/office/drawing/2014/chart" uri="{C3380CC4-5D6E-409C-BE32-E72D297353CC}">
              <c16:uniqueId val="{00000001-C27B-4D07-9887-D9EBB04E1968}"/>
            </c:ext>
          </c:extLst>
        </c:ser>
        <c:dLbls>
          <c:showLegendKey val="0"/>
          <c:showVal val="0"/>
          <c:showCatName val="0"/>
          <c:showSerName val="0"/>
          <c:showPercent val="0"/>
          <c:showBubbleSize val="0"/>
        </c:dLbls>
        <c:marker val="1"/>
        <c:smooth val="0"/>
        <c:axId val="-1995484560"/>
        <c:axId val="-1995497072"/>
      </c:lineChart>
      <c:dateAx>
        <c:axId val="-1995484560"/>
        <c:scaling>
          <c:orientation val="minMax"/>
        </c:scaling>
        <c:delete val="1"/>
        <c:axPos val="b"/>
        <c:numFmt formatCode="&quot;H&quot;yy" sourceLinked="1"/>
        <c:majorTickMark val="none"/>
        <c:minorTickMark val="none"/>
        <c:tickLblPos val="none"/>
        <c:crossAx val="-1995497072"/>
        <c:crosses val="autoZero"/>
        <c:auto val="1"/>
        <c:lblOffset val="100"/>
        <c:baseTimeUnit val="years"/>
      </c:dateAx>
      <c:valAx>
        <c:axId val="-1995497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95484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1.36</c:v>
                </c:pt>
              </c:numCache>
            </c:numRef>
          </c:val>
          <c:extLst>
            <c:ext xmlns:c16="http://schemas.microsoft.com/office/drawing/2014/chart" uri="{C3380CC4-5D6E-409C-BE32-E72D297353CC}">
              <c16:uniqueId val="{00000000-96B8-456D-9FCF-6385F205FBDA}"/>
            </c:ext>
          </c:extLst>
        </c:ser>
        <c:dLbls>
          <c:showLegendKey val="0"/>
          <c:showVal val="0"/>
          <c:showCatName val="0"/>
          <c:showSerName val="0"/>
          <c:showPercent val="0"/>
          <c:showBubbleSize val="0"/>
        </c:dLbls>
        <c:gapWidth val="150"/>
        <c:axId val="-1995495984"/>
        <c:axId val="-2023657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c:v>31.54</c:v>
                </c:pt>
              </c:numCache>
            </c:numRef>
          </c:val>
          <c:smooth val="0"/>
          <c:extLst>
            <c:ext xmlns:c16="http://schemas.microsoft.com/office/drawing/2014/chart" uri="{C3380CC4-5D6E-409C-BE32-E72D297353CC}">
              <c16:uniqueId val="{00000001-96B8-456D-9FCF-6385F205FBDA}"/>
            </c:ext>
          </c:extLst>
        </c:ser>
        <c:dLbls>
          <c:showLegendKey val="0"/>
          <c:showVal val="0"/>
          <c:showCatName val="0"/>
          <c:showSerName val="0"/>
          <c:showPercent val="0"/>
          <c:showBubbleSize val="0"/>
        </c:dLbls>
        <c:marker val="1"/>
        <c:smooth val="0"/>
        <c:axId val="-1995495984"/>
        <c:axId val="-2023657840"/>
      </c:lineChart>
      <c:dateAx>
        <c:axId val="-1995495984"/>
        <c:scaling>
          <c:orientation val="minMax"/>
        </c:scaling>
        <c:delete val="1"/>
        <c:axPos val="b"/>
        <c:numFmt formatCode="&quot;H&quot;yy" sourceLinked="1"/>
        <c:majorTickMark val="none"/>
        <c:minorTickMark val="none"/>
        <c:tickLblPos val="none"/>
        <c:crossAx val="-2023657840"/>
        <c:crosses val="autoZero"/>
        <c:auto val="1"/>
        <c:lblOffset val="100"/>
        <c:baseTimeUnit val="years"/>
      </c:dateAx>
      <c:valAx>
        <c:axId val="-20236578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995495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0</c:v>
                </c:pt>
                <c:pt idx="1">
                  <c:v>0</c:v>
                </c:pt>
                <c:pt idx="2">
                  <c:v>0</c:v>
                </c:pt>
                <c:pt idx="3">
                  <c:v>0</c:v>
                </c:pt>
                <c:pt idx="4">
                  <c:v>10.5</c:v>
                </c:pt>
              </c:numCache>
            </c:numRef>
          </c:val>
          <c:extLst>
            <c:ext xmlns:c16="http://schemas.microsoft.com/office/drawing/2014/chart" uri="{C3380CC4-5D6E-409C-BE32-E72D297353CC}">
              <c16:uniqueId val="{00000000-6F9B-4C1D-ACF9-1C6DA9DF139D}"/>
            </c:ext>
          </c:extLst>
        </c:ser>
        <c:dLbls>
          <c:showLegendKey val="0"/>
          <c:showVal val="0"/>
          <c:showCatName val="0"/>
          <c:showSerName val="0"/>
          <c:showPercent val="0"/>
          <c:showBubbleSize val="0"/>
        </c:dLbls>
        <c:gapWidth val="150"/>
        <c:axId val="-1755499056"/>
        <c:axId val="-1755500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0</c:v>
                </c:pt>
                <c:pt idx="2">
                  <c:v>0</c:v>
                </c:pt>
                <c:pt idx="3">
                  <c:v>0</c:v>
                </c:pt>
                <c:pt idx="4">
                  <c:v>302.22000000000003</c:v>
                </c:pt>
              </c:numCache>
            </c:numRef>
          </c:val>
          <c:smooth val="0"/>
          <c:extLst>
            <c:ext xmlns:c16="http://schemas.microsoft.com/office/drawing/2014/chart" uri="{C3380CC4-5D6E-409C-BE32-E72D297353CC}">
              <c16:uniqueId val="{00000001-6F9B-4C1D-ACF9-1C6DA9DF139D}"/>
            </c:ext>
          </c:extLst>
        </c:ser>
        <c:dLbls>
          <c:showLegendKey val="0"/>
          <c:showVal val="0"/>
          <c:showCatName val="0"/>
          <c:showSerName val="0"/>
          <c:showPercent val="0"/>
          <c:showBubbleSize val="0"/>
        </c:dLbls>
        <c:marker val="1"/>
        <c:smooth val="0"/>
        <c:axId val="-1755499056"/>
        <c:axId val="-1755500688"/>
      </c:lineChart>
      <c:dateAx>
        <c:axId val="-1755499056"/>
        <c:scaling>
          <c:orientation val="minMax"/>
        </c:scaling>
        <c:delete val="1"/>
        <c:axPos val="b"/>
        <c:numFmt formatCode="&quot;H&quot;yy" sourceLinked="1"/>
        <c:majorTickMark val="none"/>
        <c:minorTickMark val="none"/>
        <c:tickLblPos val="none"/>
        <c:crossAx val="-1755500688"/>
        <c:crosses val="autoZero"/>
        <c:auto val="1"/>
        <c:lblOffset val="100"/>
        <c:baseTimeUnit val="years"/>
      </c:dateAx>
      <c:valAx>
        <c:axId val="-17555006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755499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0</c:v>
                </c:pt>
                <c:pt idx="1">
                  <c:v>0</c:v>
                </c:pt>
                <c:pt idx="2">
                  <c:v>0</c:v>
                </c:pt>
                <c:pt idx="3">
                  <c:v>0</c:v>
                </c:pt>
                <c:pt idx="4">
                  <c:v>3138.36</c:v>
                </c:pt>
              </c:numCache>
            </c:numRef>
          </c:val>
          <c:extLst>
            <c:ext xmlns:c16="http://schemas.microsoft.com/office/drawing/2014/chart" uri="{C3380CC4-5D6E-409C-BE32-E72D297353CC}">
              <c16:uniqueId val="{00000000-1834-4AD8-86A8-BA277A1107C9}"/>
            </c:ext>
          </c:extLst>
        </c:ser>
        <c:dLbls>
          <c:showLegendKey val="0"/>
          <c:showVal val="0"/>
          <c:showCatName val="0"/>
          <c:showSerName val="0"/>
          <c:showPercent val="0"/>
          <c:showBubbleSize val="0"/>
        </c:dLbls>
        <c:gapWidth val="150"/>
        <c:axId val="-1755497424"/>
        <c:axId val="-175549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0</c:v>
                </c:pt>
                <c:pt idx="2">
                  <c:v>0</c:v>
                </c:pt>
                <c:pt idx="3">
                  <c:v>0</c:v>
                </c:pt>
                <c:pt idx="4">
                  <c:v>970.36</c:v>
                </c:pt>
              </c:numCache>
            </c:numRef>
          </c:val>
          <c:smooth val="0"/>
          <c:extLst>
            <c:ext xmlns:c16="http://schemas.microsoft.com/office/drawing/2014/chart" uri="{C3380CC4-5D6E-409C-BE32-E72D297353CC}">
              <c16:uniqueId val="{00000001-1834-4AD8-86A8-BA277A1107C9}"/>
            </c:ext>
          </c:extLst>
        </c:ser>
        <c:dLbls>
          <c:showLegendKey val="0"/>
          <c:showVal val="0"/>
          <c:showCatName val="0"/>
          <c:showSerName val="0"/>
          <c:showPercent val="0"/>
          <c:showBubbleSize val="0"/>
        </c:dLbls>
        <c:marker val="1"/>
        <c:smooth val="0"/>
        <c:axId val="-1755497424"/>
        <c:axId val="-1755497968"/>
      </c:lineChart>
      <c:dateAx>
        <c:axId val="-1755497424"/>
        <c:scaling>
          <c:orientation val="minMax"/>
        </c:scaling>
        <c:delete val="1"/>
        <c:axPos val="b"/>
        <c:numFmt formatCode="&quot;H&quot;yy" sourceLinked="1"/>
        <c:majorTickMark val="none"/>
        <c:minorTickMark val="none"/>
        <c:tickLblPos val="none"/>
        <c:crossAx val="-1755497968"/>
        <c:crosses val="autoZero"/>
        <c:auto val="1"/>
        <c:lblOffset val="100"/>
        <c:baseTimeUnit val="years"/>
      </c:dateAx>
      <c:valAx>
        <c:axId val="-17554979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755497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0</c:v>
                </c:pt>
                <c:pt idx="1">
                  <c:v>0</c:v>
                </c:pt>
                <c:pt idx="2">
                  <c:v>0</c:v>
                </c:pt>
                <c:pt idx="3">
                  <c:v>0</c:v>
                </c:pt>
                <c:pt idx="4">
                  <c:v>26.74</c:v>
                </c:pt>
              </c:numCache>
            </c:numRef>
          </c:val>
          <c:extLst>
            <c:ext xmlns:c16="http://schemas.microsoft.com/office/drawing/2014/chart" uri="{C3380CC4-5D6E-409C-BE32-E72D297353CC}">
              <c16:uniqueId val="{00000000-E786-4B8E-BB1B-C14554C7091C}"/>
            </c:ext>
          </c:extLst>
        </c:ser>
        <c:dLbls>
          <c:showLegendKey val="0"/>
          <c:showVal val="0"/>
          <c:showCatName val="0"/>
          <c:showSerName val="0"/>
          <c:showPercent val="0"/>
          <c:showBubbleSize val="0"/>
        </c:dLbls>
        <c:gapWidth val="150"/>
        <c:axId val="-1755495792"/>
        <c:axId val="-1755496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0</c:v>
                </c:pt>
                <c:pt idx="3">
                  <c:v>0</c:v>
                </c:pt>
                <c:pt idx="4">
                  <c:v>64.52</c:v>
                </c:pt>
              </c:numCache>
            </c:numRef>
          </c:val>
          <c:smooth val="0"/>
          <c:extLst>
            <c:ext xmlns:c16="http://schemas.microsoft.com/office/drawing/2014/chart" uri="{C3380CC4-5D6E-409C-BE32-E72D297353CC}">
              <c16:uniqueId val="{00000001-E786-4B8E-BB1B-C14554C7091C}"/>
            </c:ext>
          </c:extLst>
        </c:ser>
        <c:dLbls>
          <c:showLegendKey val="0"/>
          <c:showVal val="0"/>
          <c:showCatName val="0"/>
          <c:showSerName val="0"/>
          <c:showPercent val="0"/>
          <c:showBubbleSize val="0"/>
        </c:dLbls>
        <c:marker val="1"/>
        <c:smooth val="0"/>
        <c:axId val="-1755495792"/>
        <c:axId val="-1755496880"/>
      </c:lineChart>
      <c:dateAx>
        <c:axId val="-1755495792"/>
        <c:scaling>
          <c:orientation val="minMax"/>
        </c:scaling>
        <c:delete val="1"/>
        <c:axPos val="b"/>
        <c:numFmt formatCode="&quot;H&quot;yy" sourceLinked="1"/>
        <c:majorTickMark val="none"/>
        <c:minorTickMark val="none"/>
        <c:tickLblPos val="none"/>
        <c:crossAx val="-1755496880"/>
        <c:crosses val="autoZero"/>
        <c:auto val="1"/>
        <c:lblOffset val="100"/>
        <c:baseTimeUnit val="years"/>
      </c:dateAx>
      <c:valAx>
        <c:axId val="-1755496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55495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0</c:v>
                </c:pt>
                <c:pt idx="1">
                  <c:v>0</c:v>
                </c:pt>
                <c:pt idx="2">
                  <c:v>0</c:v>
                </c:pt>
                <c:pt idx="3">
                  <c:v>0</c:v>
                </c:pt>
                <c:pt idx="4">
                  <c:v>637.69000000000005</c:v>
                </c:pt>
              </c:numCache>
            </c:numRef>
          </c:val>
          <c:extLst>
            <c:ext xmlns:c16="http://schemas.microsoft.com/office/drawing/2014/chart" uri="{C3380CC4-5D6E-409C-BE32-E72D297353CC}">
              <c16:uniqueId val="{00000000-1D62-4395-BCE4-67EAC04C2A8E}"/>
            </c:ext>
          </c:extLst>
        </c:ser>
        <c:dLbls>
          <c:showLegendKey val="0"/>
          <c:showVal val="0"/>
          <c:showCatName val="0"/>
          <c:showSerName val="0"/>
          <c:showPercent val="0"/>
          <c:showBubbleSize val="0"/>
        </c:dLbls>
        <c:gapWidth val="150"/>
        <c:axId val="-1755494160"/>
        <c:axId val="-1755493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0</c:v>
                </c:pt>
                <c:pt idx="2">
                  <c:v>0</c:v>
                </c:pt>
                <c:pt idx="3">
                  <c:v>0</c:v>
                </c:pt>
                <c:pt idx="4">
                  <c:v>270.68</c:v>
                </c:pt>
              </c:numCache>
            </c:numRef>
          </c:val>
          <c:smooth val="0"/>
          <c:extLst>
            <c:ext xmlns:c16="http://schemas.microsoft.com/office/drawing/2014/chart" uri="{C3380CC4-5D6E-409C-BE32-E72D297353CC}">
              <c16:uniqueId val="{00000001-1D62-4395-BCE4-67EAC04C2A8E}"/>
            </c:ext>
          </c:extLst>
        </c:ser>
        <c:dLbls>
          <c:showLegendKey val="0"/>
          <c:showVal val="0"/>
          <c:showCatName val="0"/>
          <c:showSerName val="0"/>
          <c:showPercent val="0"/>
          <c:showBubbleSize val="0"/>
        </c:dLbls>
        <c:marker val="1"/>
        <c:smooth val="0"/>
        <c:axId val="-1755494160"/>
        <c:axId val="-1755493616"/>
      </c:lineChart>
      <c:dateAx>
        <c:axId val="-1755494160"/>
        <c:scaling>
          <c:orientation val="minMax"/>
        </c:scaling>
        <c:delete val="1"/>
        <c:axPos val="b"/>
        <c:numFmt formatCode="&quot;H&quot;yy" sourceLinked="1"/>
        <c:majorTickMark val="none"/>
        <c:minorTickMark val="none"/>
        <c:tickLblPos val="none"/>
        <c:crossAx val="-1755493616"/>
        <c:crosses val="autoZero"/>
        <c:auto val="1"/>
        <c:lblOffset val="100"/>
        <c:baseTimeUnit val="years"/>
      </c:dateAx>
      <c:valAx>
        <c:axId val="-1755493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55494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0</c:v>
                </c:pt>
                <c:pt idx="1">
                  <c:v>0</c:v>
                </c:pt>
                <c:pt idx="2">
                  <c:v>0</c:v>
                </c:pt>
                <c:pt idx="3">
                  <c:v>0</c:v>
                </c:pt>
                <c:pt idx="4">
                  <c:v>37.31</c:v>
                </c:pt>
              </c:numCache>
            </c:numRef>
          </c:val>
          <c:extLst>
            <c:ext xmlns:c16="http://schemas.microsoft.com/office/drawing/2014/chart" uri="{C3380CC4-5D6E-409C-BE32-E72D297353CC}">
              <c16:uniqueId val="{00000000-95FA-437C-BE99-D1F0567CBC59}"/>
            </c:ext>
          </c:extLst>
        </c:ser>
        <c:dLbls>
          <c:showLegendKey val="0"/>
          <c:showVal val="0"/>
          <c:showCatName val="0"/>
          <c:showSerName val="0"/>
          <c:showPercent val="0"/>
          <c:showBubbleSize val="0"/>
        </c:dLbls>
        <c:gapWidth val="150"/>
        <c:axId val="-1755499600"/>
        <c:axId val="-1754993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0</c:v>
                </c:pt>
                <c:pt idx="2">
                  <c:v>0</c:v>
                </c:pt>
                <c:pt idx="3">
                  <c:v>0</c:v>
                </c:pt>
                <c:pt idx="4">
                  <c:v>48.86</c:v>
                </c:pt>
              </c:numCache>
            </c:numRef>
          </c:val>
          <c:smooth val="0"/>
          <c:extLst>
            <c:ext xmlns:c16="http://schemas.microsoft.com/office/drawing/2014/chart" uri="{C3380CC4-5D6E-409C-BE32-E72D297353CC}">
              <c16:uniqueId val="{00000001-95FA-437C-BE99-D1F0567CBC59}"/>
            </c:ext>
          </c:extLst>
        </c:ser>
        <c:dLbls>
          <c:showLegendKey val="0"/>
          <c:showVal val="0"/>
          <c:showCatName val="0"/>
          <c:showSerName val="0"/>
          <c:showPercent val="0"/>
          <c:showBubbleSize val="0"/>
        </c:dLbls>
        <c:marker val="1"/>
        <c:smooth val="0"/>
        <c:axId val="-1755499600"/>
        <c:axId val="-1754993936"/>
      </c:lineChart>
      <c:dateAx>
        <c:axId val="-1755499600"/>
        <c:scaling>
          <c:orientation val="minMax"/>
        </c:scaling>
        <c:delete val="1"/>
        <c:axPos val="b"/>
        <c:numFmt formatCode="&quot;H&quot;yy" sourceLinked="1"/>
        <c:majorTickMark val="none"/>
        <c:minorTickMark val="none"/>
        <c:tickLblPos val="none"/>
        <c:crossAx val="-1754993936"/>
        <c:crosses val="autoZero"/>
        <c:auto val="1"/>
        <c:lblOffset val="100"/>
        <c:baseTimeUnit val="years"/>
      </c:dateAx>
      <c:valAx>
        <c:axId val="-1754993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55499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0</c:v>
                </c:pt>
                <c:pt idx="1">
                  <c:v>0</c:v>
                </c:pt>
                <c:pt idx="2">
                  <c:v>0</c:v>
                </c:pt>
                <c:pt idx="3">
                  <c:v>0</c:v>
                </c:pt>
                <c:pt idx="4">
                  <c:v>80.5</c:v>
                </c:pt>
              </c:numCache>
            </c:numRef>
          </c:val>
          <c:extLst>
            <c:ext xmlns:c16="http://schemas.microsoft.com/office/drawing/2014/chart" uri="{C3380CC4-5D6E-409C-BE32-E72D297353CC}">
              <c16:uniqueId val="{00000000-C1D9-4B9C-B283-FA27E261AC6F}"/>
            </c:ext>
          </c:extLst>
        </c:ser>
        <c:dLbls>
          <c:showLegendKey val="0"/>
          <c:showVal val="0"/>
          <c:showCatName val="0"/>
          <c:showSerName val="0"/>
          <c:showPercent val="0"/>
          <c:showBubbleSize val="0"/>
        </c:dLbls>
        <c:gapWidth val="150"/>
        <c:axId val="-1754990672"/>
        <c:axId val="-1754992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0</c:v>
                </c:pt>
                <c:pt idx="2">
                  <c:v>0</c:v>
                </c:pt>
                <c:pt idx="3">
                  <c:v>0</c:v>
                </c:pt>
                <c:pt idx="4">
                  <c:v>76.48</c:v>
                </c:pt>
              </c:numCache>
            </c:numRef>
          </c:val>
          <c:smooth val="0"/>
          <c:extLst>
            <c:ext xmlns:c16="http://schemas.microsoft.com/office/drawing/2014/chart" uri="{C3380CC4-5D6E-409C-BE32-E72D297353CC}">
              <c16:uniqueId val="{00000001-C1D9-4B9C-B283-FA27E261AC6F}"/>
            </c:ext>
          </c:extLst>
        </c:ser>
        <c:dLbls>
          <c:showLegendKey val="0"/>
          <c:showVal val="0"/>
          <c:showCatName val="0"/>
          <c:showSerName val="0"/>
          <c:showPercent val="0"/>
          <c:showBubbleSize val="0"/>
        </c:dLbls>
        <c:marker val="1"/>
        <c:smooth val="0"/>
        <c:axId val="-1754990672"/>
        <c:axId val="-1754992304"/>
      </c:lineChart>
      <c:dateAx>
        <c:axId val="-1754990672"/>
        <c:scaling>
          <c:orientation val="minMax"/>
        </c:scaling>
        <c:delete val="1"/>
        <c:axPos val="b"/>
        <c:numFmt formatCode="&quot;H&quot;yy" sourceLinked="1"/>
        <c:majorTickMark val="none"/>
        <c:minorTickMark val="none"/>
        <c:tickLblPos val="none"/>
        <c:crossAx val="-1754992304"/>
        <c:crosses val="autoZero"/>
        <c:auto val="1"/>
        <c:lblOffset val="100"/>
        <c:baseTimeUnit val="years"/>
      </c:dateAx>
      <c:valAx>
        <c:axId val="-1754992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54990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【31.02】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【186.73】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【1,187.50】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【75.11】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【281.77】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【33.25】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【17.19】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2" zoomScale="90" zoomScaleNormal="90" workbookViewId="0">
      <selection activeCell="BL16" sqref="BL1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山梨県　山梨市</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簡易水道事業</v>
      </c>
      <c r="Q8" s="60"/>
      <c r="R8" s="60"/>
      <c r="S8" s="60"/>
      <c r="T8" s="60"/>
      <c r="U8" s="60"/>
      <c r="V8" s="60"/>
      <c r="W8" s="60" t="str">
        <f>データ!$L$6</f>
        <v>C3</v>
      </c>
      <c r="X8" s="60"/>
      <c r="Y8" s="60"/>
      <c r="Z8" s="60"/>
      <c r="AA8" s="60"/>
      <c r="AB8" s="60"/>
      <c r="AC8" s="60"/>
      <c r="AD8" s="60" t="str">
        <f>データ!$M$6</f>
        <v>非設置</v>
      </c>
      <c r="AE8" s="60"/>
      <c r="AF8" s="60"/>
      <c r="AG8" s="60"/>
      <c r="AH8" s="60"/>
      <c r="AI8" s="60"/>
      <c r="AJ8" s="60"/>
      <c r="AK8" s="4"/>
      <c r="AL8" s="61">
        <f>データ!$R$6</f>
        <v>34244</v>
      </c>
      <c r="AM8" s="61"/>
      <c r="AN8" s="61"/>
      <c r="AO8" s="61"/>
      <c r="AP8" s="61"/>
      <c r="AQ8" s="61"/>
      <c r="AR8" s="61"/>
      <c r="AS8" s="61"/>
      <c r="AT8" s="52">
        <f>データ!$S$6</f>
        <v>289.8</v>
      </c>
      <c r="AU8" s="53"/>
      <c r="AV8" s="53"/>
      <c r="AW8" s="53"/>
      <c r="AX8" s="53"/>
      <c r="AY8" s="53"/>
      <c r="AZ8" s="53"/>
      <c r="BA8" s="53"/>
      <c r="BB8" s="54">
        <f>データ!$T$6</f>
        <v>118.16</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46.47</v>
      </c>
      <c r="J10" s="53"/>
      <c r="K10" s="53"/>
      <c r="L10" s="53"/>
      <c r="M10" s="53"/>
      <c r="N10" s="53"/>
      <c r="O10" s="64"/>
      <c r="P10" s="54">
        <f>データ!$P$6</f>
        <v>13.59</v>
      </c>
      <c r="Q10" s="54"/>
      <c r="R10" s="54"/>
      <c r="S10" s="54"/>
      <c r="T10" s="54"/>
      <c r="U10" s="54"/>
      <c r="V10" s="54"/>
      <c r="W10" s="61">
        <f>データ!$Q$6</f>
        <v>3003</v>
      </c>
      <c r="X10" s="61"/>
      <c r="Y10" s="61"/>
      <c r="Z10" s="61"/>
      <c r="AA10" s="61"/>
      <c r="AB10" s="61"/>
      <c r="AC10" s="61"/>
      <c r="AD10" s="2"/>
      <c r="AE10" s="2"/>
      <c r="AF10" s="2"/>
      <c r="AG10" s="2"/>
      <c r="AH10" s="4"/>
      <c r="AI10" s="4"/>
      <c r="AJ10" s="4"/>
      <c r="AK10" s="4"/>
      <c r="AL10" s="61">
        <f>データ!$U$6</f>
        <v>4626</v>
      </c>
      <c r="AM10" s="61"/>
      <c r="AN10" s="61"/>
      <c r="AO10" s="61"/>
      <c r="AP10" s="61"/>
      <c r="AQ10" s="61"/>
      <c r="AR10" s="61"/>
      <c r="AS10" s="61"/>
      <c r="AT10" s="52">
        <f>データ!$V$6</f>
        <v>11.33</v>
      </c>
      <c r="AU10" s="53"/>
      <c r="AV10" s="53"/>
      <c r="AW10" s="53"/>
      <c r="AX10" s="53"/>
      <c r="AY10" s="53"/>
      <c r="AZ10" s="53"/>
      <c r="BA10" s="53"/>
      <c r="BB10" s="54">
        <f>データ!$W$6</f>
        <v>408.3</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3" t="s">
        <v>23</v>
      </c>
      <c r="BM11" s="73"/>
      <c r="BN11" s="73"/>
      <c r="BO11" s="73"/>
      <c r="BP11" s="73"/>
      <c r="BQ11" s="73"/>
      <c r="BR11" s="73"/>
      <c r="BS11" s="73"/>
      <c r="BT11" s="73"/>
      <c r="BU11" s="73"/>
      <c r="BV11" s="73"/>
      <c r="BW11" s="73"/>
      <c r="BX11" s="73"/>
      <c r="BY11" s="73"/>
      <c r="BZ11" s="7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3"/>
      <c r="BM12" s="73"/>
      <c r="BN12" s="73"/>
      <c r="BO12" s="73"/>
      <c r="BP12" s="73"/>
      <c r="BQ12" s="73"/>
      <c r="BR12" s="73"/>
      <c r="BS12" s="73"/>
      <c r="BT12" s="73"/>
      <c r="BU12" s="73"/>
      <c r="BV12" s="73"/>
      <c r="BW12" s="73"/>
      <c r="BX12" s="73"/>
      <c r="BY12" s="73"/>
      <c r="BZ12" s="7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4"/>
      <c r="BM13" s="74"/>
      <c r="BN13" s="74"/>
      <c r="BO13" s="74"/>
      <c r="BP13" s="74"/>
      <c r="BQ13" s="74"/>
      <c r="BR13" s="74"/>
      <c r="BS13" s="74"/>
      <c r="BT13" s="74"/>
      <c r="BU13" s="74"/>
      <c r="BV13" s="74"/>
      <c r="BW13" s="74"/>
      <c r="BX13" s="74"/>
      <c r="BY13" s="74"/>
      <c r="BZ13" s="74"/>
    </row>
    <row r="14" spans="1:78" ht="13.5" customHeight="1" x14ac:dyDescent="0.15">
      <c r="A14" s="2"/>
      <c r="B14" s="75" t="s">
        <v>24</v>
      </c>
      <c r="C14" s="76"/>
      <c r="D14" s="76"/>
      <c r="E14" s="76"/>
      <c r="F14" s="76"/>
      <c r="G14" s="76"/>
      <c r="H14" s="76"/>
      <c r="I14" s="76"/>
      <c r="J14" s="76"/>
      <c r="K14" s="76"/>
      <c r="L14" s="76"/>
      <c r="M14" s="76"/>
      <c r="N14" s="76"/>
      <c r="O14" s="76"/>
      <c r="P14" s="76"/>
      <c r="Q14" s="76"/>
      <c r="R14" s="76"/>
      <c r="S14" s="76"/>
      <c r="T14" s="76"/>
      <c r="U14" s="76"/>
      <c r="V14" s="76"/>
      <c r="W14" s="76"/>
      <c r="X14" s="76"/>
      <c r="Y14" s="76"/>
      <c r="Z14" s="76"/>
      <c r="AA14" s="76"/>
      <c r="AB14" s="76"/>
      <c r="AC14" s="76"/>
      <c r="AD14" s="76"/>
      <c r="AE14" s="76"/>
      <c r="AF14" s="76"/>
      <c r="AG14" s="76"/>
      <c r="AH14" s="76"/>
      <c r="AI14" s="76"/>
      <c r="AJ14" s="76"/>
      <c r="AK14" s="76"/>
      <c r="AL14" s="76"/>
      <c r="AM14" s="76"/>
      <c r="AN14" s="76"/>
      <c r="AO14" s="76"/>
      <c r="AP14" s="76"/>
      <c r="AQ14" s="76"/>
      <c r="AR14" s="76"/>
      <c r="AS14" s="76"/>
      <c r="AT14" s="76"/>
      <c r="AU14" s="76"/>
      <c r="AV14" s="76"/>
      <c r="AW14" s="76"/>
      <c r="AX14" s="76"/>
      <c r="AY14" s="76"/>
      <c r="AZ14" s="76"/>
      <c r="BA14" s="76"/>
      <c r="BB14" s="76"/>
      <c r="BC14" s="76"/>
      <c r="BD14" s="76"/>
      <c r="BE14" s="76"/>
      <c r="BF14" s="76"/>
      <c r="BG14" s="76"/>
      <c r="BH14" s="76"/>
      <c r="BI14" s="76"/>
      <c r="BJ14" s="77"/>
      <c r="BK14" s="2"/>
      <c r="BL14" s="67" t="s">
        <v>25</v>
      </c>
      <c r="BM14" s="68"/>
      <c r="BN14" s="68"/>
      <c r="BO14" s="68"/>
      <c r="BP14" s="68"/>
      <c r="BQ14" s="68"/>
      <c r="BR14" s="68"/>
      <c r="BS14" s="68"/>
      <c r="BT14" s="68"/>
      <c r="BU14" s="68"/>
      <c r="BV14" s="68"/>
      <c r="BW14" s="68"/>
      <c r="BX14" s="68"/>
      <c r="BY14" s="68"/>
      <c r="BZ14" s="69"/>
    </row>
    <row r="15" spans="1:78" ht="13.5" customHeight="1" x14ac:dyDescent="0.15">
      <c r="A15" s="2"/>
      <c r="B15" s="78"/>
      <c r="C15" s="79"/>
      <c r="D15" s="79"/>
      <c r="E15" s="79"/>
      <c r="F15" s="79"/>
      <c r="G15" s="79"/>
      <c r="H15" s="79"/>
      <c r="I15" s="79"/>
      <c r="J15" s="79"/>
      <c r="K15" s="79"/>
      <c r="L15" s="79"/>
      <c r="M15" s="79"/>
      <c r="N15" s="79"/>
      <c r="O15" s="79"/>
      <c r="P15" s="79"/>
      <c r="Q15" s="79"/>
      <c r="R15" s="79"/>
      <c r="S15" s="79"/>
      <c r="T15" s="79"/>
      <c r="U15" s="79"/>
      <c r="V15" s="79"/>
      <c r="W15" s="79"/>
      <c r="X15" s="79"/>
      <c r="Y15" s="79"/>
      <c r="Z15" s="79"/>
      <c r="AA15" s="79"/>
      <c r="AB15" s="79"/>
      <c r="AC15" s="79"/>
      <c r="AD15" s="79"/>
      <c r="AE15" s="79"/>
      <c r="AF15" s="79"/>
      <c r="AG15" s="79"/>
      <c r="AH15" s="79"/>
      <c r="AI15" s="79"/>
      <c r="AJ15" s="79"/>
      <c r="AK15" s="79"/>
      <c r="AL15" s="79"/>
      <c r="AM15" s="79"/>
      <c r="AN15" s="79"/>
      <c r="AO15" s="79"/>
      <c r="AP15" s="79"/>
      <c r="AQ15" s="79"/>
      <c r="AR15" s="79"/>
      <c r="AS15" s="79"/>
      <c r="AT15" s="79"/>
      <c r="AU15" s="79"/>
      <c r="AV15" s="79"/>
      <c r="AW15" s="79"/>
      <c r="AX15" s="79"/>
      <c r="AY15" s="79"/>
      <c r="AZ15" s="79"/>
      <c r="BA15" s="79"/>
      <c r="BB15" s="79"/>
      <c r="BC15" s="79"/>
      <c r="BD15" s="79"/>
      <c r="BE15" s="79"/>
      <c r="BF15" s="79"/>
      <c r="BG15" s="79"/>
      <c r="BH15" s="79"/>
      <c r="BI15" s="79"/>
      <c r="BJ15" s="80"/>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89" t="s">
        <v>114</v>
      </c>
      <c r="BM16" s="90"/>
      <c r="BN16" s="90"/>
      <c r="BO16" s="90"/>
      <c r="BP16" s="90"/>
      <c r="BQ16" s="90"/>
      <c r="BR16" s="90"/>
      <c r="BS16" s="90"/>
      <c r="BT16" s="90"/>
      <c r="BU16" s="90"/>
      <c r="BV16" s="90"/>
      <c r="BW16" s="90"/>
      <c r="BX16" s="90"/>
      <c r="BY16" s="90"/>
      <c r="BZ16" s="9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89"/>
      <c r="BM17" s="90"/>
      <c r="BN17" s="90"/>
      <c r="BO17" s="90"/>
      <c r="BP17" s="90"/>
      <c r="BQ17" s="90"/>
      <c r="BR17" s="90"/>
      <c r="BS17" s="90"/>
      <c r="BT17" s="90"/>
      <c r="BU17" s="90"/>
      <c r="BV17" s="90"/>
      <c r="BW17" s="90"/>
      <c r="BX17" s="90"/>
      <c r="BY17" s="90"/>
      <c r="BZ17" s="9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89"/>
      <c r="BM18" s="90"/>
      <c r="BN18" s="90"/>
      <c r="BO18" s="90"/>
      <c r="BP18" s="90"/>
      <c r="BQ18" s="90"/>
      <c r="BR18" s="90"/>
      <c r="BS18" s="90"/>
      <c r="BT18" s="90"/>
      <c r="BU18" s="90"/>
      <c r="BV18" s="90"/>
      <c r="BW18" s="90"/>
      <c r="BX18" s="90"/>
      <c r="BY18" s="90"/>
      <c r="BZ18" s="9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89"/>
      <c r="BM19" s="90"/>
      <c r="BN19" s="90"/>
      <c r="BO19" s="90"/>
      <c r="BP19" s="90"/>
      <c r="BQ19" s="90"/>
      <c r="BR19" s="90"/>
      <c r="BS19" s="90"/>
      <c r="BT19" s="90"/>
      <c r="BU19" s="90"/>
      <c r="BV19" s="90"/>
      <c r="BW19" s="90"/>
      <c r="BX19" s="90"/>
      <c r="BY19" s="90"/>
      <c r="BZ19" s="9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89"/>
      <c r="BM20" s="90"/>
      <c r="BN20" s="90"/>
      <c r="BO20" s="90"/>
      <c r="BP20" s="90"/>
      <c r="BQ20" s="90"/>
      <c r="BR20" s="90"/>
      <c r="BS20" s="90"/>
      <c r="BT20" s="90"/>
      <c r="BU20" s="90"/>
      <c r="BV20" s="90"/>
      <c r="BW20" s="90"/>
      <c r="BX20" s="90"/>
      <c r="BY20" s="90"/>
      <c r="BZ20" s="9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89"/>
      <c r="BM21" s="90"/>
      <c r="BN21" s="90"/>
      <c r="BO21" s="90"/>
      <c r="BP21" s="90"/>
      <c r="BQ21" s="90"/>
      <c r="BR21" s="90"/>
      <c r="BS21" s="90"/>
      <c r="BT21" s="90"/>
      <c r="BU21" s="90"/>
      <c r="BV21" s="90"/>
      <c r="BW21" s="90"/>
      <c r="BX21" s="90"/>
      <c r="BY21" s="90"/>
      <c r="BZ21" s="9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89"/>
      <c r="BM22" s="90"/>
      <c r="BN22" s="90"/>
      <c r="BO22" s="90"/>
      <c r="BP22" s="90"/>
      <c r="BQ22" s="90"/>
      <c r="BR22" s="90"/>
      <c r="BS22" s="90"/>
      <c r="BT22" s="90"/>
      <c r="BU22" s="90"/>
      <c r="BV22" s="90"/>
      <c r="BW22" s="90"/>
      <c r="BX22" s="90"/>
      <c r="BY22" s="90"/>
      <c r="BZ22" s="9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89"/>
      <c r="BM23" s="90"/>
      <c r="BN23" s="90"/>
      <c r="BO23" s="90"/>
      <c r="BP23" s="90"/>
      <c r="BQ23" s="90"/>
      <c r="BR23" s="90"/>
      <c r="BS23" s="90"/>
      <c r="BT23" s="90"/>
      <c r="BU23" s="90"/>
      <c r="BV23" s="90"/>
      <c r="BW23" s="90"/>
      <c r="BX23" s="90"/>
      <c r="BY23" s="90"/>
      <c r="BZ23" s="9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89"/>
      <c r="BM24" s="90"/>
      <c r="BN24" s="90"/>
      <c r="BO24" s="90"/>
      <c r="BP24" s="90"/>
      <c r="BQ24" s="90"/>
      <c r="BR24" s="90"/>
      <c r="BS24" s="90"/>
      <c r="BT24" s="90"/>
      <c r="BU24" s="90"/>
      <c r="BV24" s="90"/>
      <c r="BW24" s="90"/>
      <c r="BX24" s="90"/>
      <c r="BY24" s="90"/>
      <c r="BZ24" s="9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89"/>
      <c r="BM25" s="90"/>
      <c r="BN25" s="90"/>
      <c r="BO25" s="90"/>
      <c r="BP25" s="90"/>
      <c r="BQ25" s="90"/>
      <c r="BR25" s="90"/>
      <c r="BS25" s="90"/>
      <c r="BT25" s="90"/>
      <c r="BU25" s="90"/>
      <c r="BV25" s="90"/>
      <c r="BW25" s="90"/>
      <c r="BX25" s="90"/>
      <c r="BY25" s="90"/>
      <c r="BZ25" s="9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89"/>
      <c r="BM26" s="90"/>
      <c r="BN26" s="90"/>
      <c r="BO26" s="90"/>
      <c r="BP26" s="90"/>
      <c r="BQ26" s="90"/>
      <c r="BR26" s="90"/>
      <c r="BS26" s="90"/>
      <c r="BT26" s="90"/>
      <c r="BU26" s="90"/>
      <c r="BV26" s="90"/>
      <c r="BW26" s="90"/>
      <c r="BX26" s="90"/>
      <c r="BY26" s="90"/>
      <c r="BZ26" s="9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89"/>
      <c r="BM27" s="90"/>
      <c r="BN27" s="90"/>
      <c r="BO27" s="90"/>
      <c r="BP27" s="90"/>
      <c r="BQ27" s="90"/>
      <c r="BR27" s="90"/>
      <c r="BS27" s="90"/>
      <c r="BT27" s="90"/>
      <c r="BU27" s="90"/>
      <c r="BV27" s="90"/>
      <c r="BW27" s="90"/>
      <c r="BX27" s="90"/>
      <c r="BY27" s="90"/>
      <c r="BZ27" s="9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89"/>
      <c r="BM28" s="90"/>
      <c r="BN28" s="90"/>
      <c r="BO28" s="90"/>
      <c r="BP28" s="90"/>
      <c r="BQ28" s="90"/>
      <c r="BR28" s="90"/>
      <c r="BS28" s="90"/>
      <c r="BT28" s="90"/>
      <c r="BU28" s="90"/>
      <c r="BV28" s="90"/>
      <c r="BW28" s="90"/>
      <c r="BX28" s="90"/>
      <c r="BY28" s="90"/>
      <c r="BZ28" s="9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89"/>
      <c r="BM29" s="90"/>
      <c r="BN29" s="90"/>
      <c r="BO29" s="90"/>
      <c r="BP29" s="90"/>
      <c r="BQ29" s="90"/>
      <c r="BR29" s="90"/>
      <c r="BS29" s="90"/>
      <c r="BT29" s="90"/>
      <c r="BU29" s="90"/>
      <c r="BV29" s="90"/>
      <c r="BW29" s="90"/>
      <c r="BX29" s="90"/>
      <c r="BY29" s="90"/>
      <c r="BZ29" s="9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89"/>
      <c r="BM30" s="90"/>
      <c r="BN30" s="90"/>
      <c r="BO30" s="90"/>
      <c r="BP30" s="90"/>
      <c r="BQ30" s="90"/>
      <c r="BR30" s="90"/>
      <c r="BS30" s="90"/>
      <c r="BT30" s="90"/>
      <c r="BU30" s="90"/>
      <c r="BV30" s="90"/>
      <c r="BW30" s="90"/>
      <c r="BX30" s="90"/>
      <c r="BY30" s="90"/>
      <c r="BZ30" s="9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89"/>
      <c r="BM31" s="90"/>
      <c r="BN31" s="90"/>
      <c r="BO31" s="90"/>
      <c r="BP31" s="90"/>
      <c r="BQ31" s="90"/>
      <c r="BR31" s="90"/>
      <c r="BS31" s="90"/>
      <c r="BT31" s="90"/>
      <c r="BU31" s="90"/>
      <c r="BV31" s="90"/>
      <c r="BW31" s="90"/>
      <c r="BX31" s="90"/>
      <c r="BY31" s="90"/>
      <c r="BZ31" s="9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89"/>
      <c r="BM32" s="90"/>
      <c r="BN32" s="90"/>
      <c r="BO32" s="90"/>
      <c r="BP32" s="90"/>
      <c r="BQ32" s="90"/>
      <c r="BR32" s="90"/>
      <c r="BS32" s="90"/>
      <c r="BT32" s="90"/>
      <c r="BU32" s="90"/>
      <c r="BV32" s="90"/>
      <c r="BW32" s="90"/>
      <c r="BX32" s="90"/>
      <c r="BY32" s="90"/>
      <c r="BZ32" s="9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89"/>
      <c r="BM33" s="90"/>
      <c r="BN33" s="90"/>
      <c r="BO33" s="90"/>
      <c r="BP33" s="90"/>
      <c r="BQ33" s="90"/>
      <c r="BR33" s="90"/>
      <c r="BS33" s="90"/>
      <c r="BT33" s="90"/>
      <c r="BU33" s="90"/>
      <c r="BV33" s="90"/>
      <c r="BW33" s="90"/>
      <c r="BX33" s="90"/>
      <c r="BY33" s="90"/>
      <c r="BZ33" s="91"/>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9"/>
      <c r="BM34" s="90"/>
      <c r="BN34" s="90"/>
      <c r="BO34" s="90"/>
      <c r="BP34" s="90"/>
      <c r="BQ34" s="90"/>
      <c r="BR34" s="90"/>
      <c r="BS34" s="90"/>
      <c r="BT34" s="90"/>
      <c r="BU34" s="90"/>
      <c r="BV34" s="90"/>
      <c r="BW34" s="90"/>
      <c r="BX34" s="90"/>
      <c r="BY34" s="90"/>
      <c r="BZ34" s="91"/>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9"/>
      <c r="BM35" s="90"/>
      <c r="BN35" s="90"/>
      <c r="BO35" s="90"/>
      <c r="BP35" s="90"/>
      <c r="BQ35" s="90"/>
      <c r="BR35" s="90"/>
      <c r="BS35" s="90"/>
      <c r="BT35" s="90"/>
      <c r="BU35" s="90"/>
      <c r="BV35" s="90"/>
      <c r="BW35" s="90"/>
      <c r="BX35" s="90"/>
      <c r="BY35" s="90"/>
      <c r="BZ35" s="9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89"/>
      <c r="BM36" s="90"/>
      <c r="BN36" s="90"/>
      <c r="BO36" s="90"/>
      <c r="BP36" s="90"/>
      <c r="BQ36" s="90"/>
      <c r="BR36" s="90"/>
      <c r="BS36" s="90"/>
      <c r="BT36" s="90"/>
      <c r="BU36" s="90"/>
      <c r="BV36" s="90"/>
      <c r="BW36" s="90"/>
      <c r="BX36" s="90"/>
      <c r="BY36" s="90"/>
      <c r="BZ36" s="9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89"/>
      <c r="BM37" s="90"/>
      <c r="BN37" s="90"/>
      <c r="BO37" s="90"/>
      <c r="BP37" s="90"/>
      <c r="BQ37" s="90"/>
      <c r="BR37" s="90"/>
      <c r="BS37" s="90"/>
      <c r="BT37" s="90"/>
      <c r="BU37" s="90"/>
      <c r="BV37" s="90"/>
      <c r="BW37" s="90"/>
      <c r="BX37" s="90"/>
      <c r="BY37" s="90"/>
      <c r="BZ37" s="9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89"/>
      <c r="BM38" s="90"/>
      <c r="BN38" s="90"/>
      <c r="BO38" s="90"/>
      <c r="BP38" s="90"/>
      <c r="BQ38" s="90"/>
      <c r="BR38" s="90"/>
      <c r="BS38" s="90"/>
      <c r="BT38" s="90"/>
      <c r="BU38" s="90"/>
      <c r="BV38" s="90"/>
      <c r="BW38" s="90"/>
      <c r="BX38" s="90"/>
      <c r="BY38" s="90"/>
      <c r="BZ38" s="9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89"/>
      <c r="BM39" s="90"/>
      <c r="BN39" s="90"/>
      <c r="BO39" s="90"/>
      <c r="BP39" s="90"/>
      <c r="BQ39" s="90"/>
      <c r="BR39" s="90"/>
      <c r="BS39" s="90"/>
      <c r="BT39" s="90"/>
      <c r="BU39" s="90"/>
      <c r="BV39" s="90"/>
      <c r="BW39" s="90"/>
      <c r="BX39" s="90"/>
      <c r="BY39" s="90"/>
      <c r="BZ39" s="9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89"/>
      <c r="BM40" s="90"/>
      <c r="BN40" s="90"/>
      <c r="BO40" s="90"/>
      <c r="BP40" s="90"/>
      <c r="BQ40" s="90"/>
      <c r="BR40" s="90"/>
      <c r="BS40" s="90"/>
      <c r="BT40" s="90"/>
      <c r="BU40" s="90"/>
      <c r="BV40" s="90"/>
      <c r="BW40" s="90"/>
      <c r="BX40" s="90"/>
      <c r="BY40" s="90"/>
      <c r="BZ40" s="9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89"/>
      <c r="BM41" s="90"/>
      <c r="BN41" s="90"/>
      <c r="BO41" s="90"/>
      <c r="BP41" s="90"/>
      <c r="BQ41" s="90"/>
      <c r="BR41" s="90"/>
      <c r="BS41" s="90"/>
      <c r="BT41" s="90"/>
      <c r="BU41" s="90"/>
      <c r="BV41" s="90"/>
      <c r="BW41" s="90"/>
      <c r="BX41" s="90"/>
      <c r="BY41" s="90"/>
      <c r="BZ41" s="9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89"/>
      <c r="BM42" s="90"/>
      <c r="BN42" s="90"/>
      <c r="BO42" s="90"/>
      <c r="BP42" s="90"/>
      <c r="BQ42" s="90"/>
      <c r="BR42" s="90"/>
      <c r="BS42" s="90"/>
      <c r="BT42" s="90"/>
      <c r="BU42" s="90"/>
      <c r="BV42" s="90"/>
      <c r="BW42" s="90"/>
      <c r="BX42" s="90"/>
      <c r="BY42" s="90"/>
      <c r="BZ42" s="9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89"/>
      <c r="BM43" s="90"/>
      <c r="BN43" s="90"/>
      <c r="BO43" s="90"/>
      <c r="BP43" s="90"/>
      <c r="BQ43" s="90"/>
      <c r="BR43" s="90"/>
      <c r="BS43" s="90"/>
      <c r="BT43" s="90"/>
      <c r="BU43" s="90"/>
      <c r="BV43" s="90"/>
      <c r="BW43" s="90"/>
      <c r="BX43" s="90"/>
      <c r="BY43" s="90"/>
      <c r="BZ43" s="9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89"/>
      <c r="BM44" s="90"/>
      <c r="BN44" s="90"/>
      <c r="BO44" s="90"/>
      <c r="BP44" s="90"/>
      <c r="BQ44" s="90"/>
      <c r="BR44" s="90"/>
      <c r="BS44" s="90"/>
      <c r="BT44" s="90"/>
      <c r="BU44" s="90"/>
      <c r="BV44" s="90"/>
      <c r="BW44" s="90"/>
      <c r="BX44" s="90"/>
      <c r="BY44" s="90"/>
      <c r="BZ44" s="9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92" t="s">
        <v>26</v>
      </c>
      <c r="BM45" s="93"/>
      <c r="BN45" s="93"/>
      <c r="BO45" s="93"/>
      <c r="BP45" s="93"/>
      <c r="BQ45" s="93"/>
      <c r="BR45" s="93"/>
      <c r="BS45" s="93"/>
      <c r="BT45" s="93"/>
      <c r="BU45" s="93"/>
      <c r="BV45" s="93"/>
      <c r="BW45" s="93"/>
      <c r="BX45" s="93"/>
      <c r="BY45" s="93"/>
      <c r="BZ45" s="94"/>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95"/>
      <c r="BM46" s="96"/>
      <c r="BN46" s="96"/>
      <c r="BO46" s="96"/>
      <c r="BP46" s="96"/>
      <c r="BQ46" s="96"/>
      <c r="BR46" s="96"/>
      <c r="BS46" s="96"/>
      <c r="BT46" s="96"/>
      <c r="BU46" s="96"/>
      <c r="BV46" s="96"/>
      <c r="BW46" s="96"/>
      <c r="BX46" s="96"/>
      <c r="BY46" s="96"/>
      <c r="BZ46" s="97"/>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89" t="s">
        <v>115</v>
      </c>
      <c r="BM47" s="90"/>
      <c r="BN47" s="90"/>
      <c r="BO47" s="90"/>
      <c r="BP47" s="90"/>
      <c r="BQ47" s="90"/>
      <c r="BR47" s="90"/>
      <c r="BS47" s="90"/>
      <c r="BT47" s="90"/>
      <c r="BU47" s="90"/>
      <c r="BV47" s="90"/>
      <c r="BW47" s="90"/>
      <c r="BX47" s="90"/>
      <c r="BY47" s="90"/>
      <c r="BZ47" s="9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89"/>
      <c r="BM48" s="90"/>
      <c r="BN48" s="90"/>
      <c r="BO48" s="90"/>
      <c r="BP48" s="90"/>
      <c r="BQ48" s="90"/>
      <c r="BR48" s="90"/>
      <c r="BS48" s="90"/>
      <c r="BT48" s="90"/>
      <c r="BU48" s="90"/>
      <c r="BV48" s="90"/>
      <c r="BW48" s="90"/>
      <c r="BX48" s="90"/>
      <c r="BY48" s="90"/>
      <c r="BZ48" s="9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89"/>
      <c r="BM49" s="90"/>
      <c r="BN49" s="90"/>
      <c r="BO49" s="90"/>
      <c r="BP49" s="90"/>
      <c r="BQ49" s="90"/>
      <c r="BR49" s="90"/>
      <c r="BS49" s="90"/>
      <c r="BT49" s="90"/>
      <c r="BU49" s="90"/>
      <c r="BV49" s="90"/>
      <c r="BW49" s="90"/>
      <c r="BX49" s="90"/>
      <c r="BY49" s="90"/>
      <c r="BZ49" s="9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89"/>
      <c r="BM50" s="90"/>
      <c r="BN50" s="90"/>
      <c r="BO50" s="90"/>
      <c r="BP50" s="90"/>
      <c r="BQ50" s="90"/>
      <c r="BR50" s="90"/>
      <c r="BS50" s="90"/>
      <c r="BT50" s="90"/>
      <c r="BU50" s="90"/>
      <c r="BV50" s="90"/>
      <c r="BW50" s="90"/>
      <c r="BX50" s="90"/>
      <c r="BY50" s="90"/>
      <c r="BZ50" s="9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89"/>
      <c r="BM51" s="90"/>
      <c r="BN51" s="90"/>
      <c r="BO51" s="90"/>
      <c r="BP51" s="90"/>
      <c r="BQ51" s="90"/>
      <c r="BR51" s="90"/>
      <c r="BS51" s="90"/>
      <c r="BT51" s="90"/>
      <c r="BU51" s="90"/>
      <c r="BV51" s="90"/>
      <c r="BW51" s="90"/>
      <c r="BX51" s="90"/>
      <c r="BY51" s="90"/>
      <c r="BZ51" s="9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89"/>
      <c r="BM52" s="90"/>
      <c r="BN52" s="90"/>
      <c r="BO52" s="90"/>
      <c r="BP52" s="90"/>
      <c r="BQ52" s="90"/>
      <c r="BR52" s="90"/>
      <c r="BS52" s="90"/>
      <c r="BT52" s="90"/>
      <c r="BU52" s="90"/>
      <c r="BV52" s="90"/>
      <c r="BW52" s="90"/>
      <c r="BX52" s="90"/>
      <c r="BY52" s="90"/>
      <c r="BZ52" s="9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89"/>
      <c r="BM53" s="90"/>
      <c r="BN53" s="90"/>
      <c r="BO53" s="90"/>
      <c r="BP53" s="90"/>
      <c r="BQ53" s="90"/>
      <c r="BR53" s="90"/>
      <c r="BS53" s="90"/>
      <c r="BT53" s="90"/>
      <c r="BU53" s="90"/>
      <c r="BV53" s="90"/>
      <c r="BW53" s="90"/>
      <c r="BX53" s="90"/>
      <c r="BY53" s="90"/>
      <c r="BZ53" s="9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89"/>
      <c r="BM54" s="90"/>
      <c r="BN54" s="90"/>
      <c r="BO54" s="90"/>
      <c r="BP54" s="90"/>
      <c r="BQ54" s="90"/>
      <c r="BR54" s="90"/>
      <c r="BS54" s="90"/>
      <c r="BT54" s="90"/>
      <c r="BU54" s="90"/>
      <c r="BV54" s="90"/>
      <c r="BW54" s="90"/>
      <c r="BX54" s="90"/>
      <c r="BY54" s="90"/>
      <c r="BZ54" s="9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89"/>
      <c r="BM55" s="90"/>
      <c r="BN55" s="90"/>
      <c r="BO55" s="90"/>
      <c r="BP55" s="90"/>
      <c r="BQ55" s="90"/>
      <c r="BR55" s="90"/>
      <c r="BS55" s="90"/>
      <c r="BT55" s="90"/>
      <c r="BU55" s="90"/>
      <c r="BV55" s="90"/>
      <c r="BW55" s="90"/>
      <c r="BX55" s="90"/>
      <c r="BY55" s="90"/>
      <c r="BZ55" s="91"/>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89"/>
      <c r="BM56" s="90"/>
      <c r="BN56" s="90"/>
      <c r="BO56" s="90"/>
      <c r="BP56" s="90"/>
      <c r="BQ56" s="90"/>
      <c r="BR56" s="90"/>
      <c r="BS56" s="90"/>
      <c r="BT56" s="90"/>
      <c r="BU56" s="90"/>
      <c r="BV56" s="90"/>
      <c r="BW56" s="90"/>
      <c r="BX56" s="90"/>
      <c r="BY56" s="90"/>
      <c r="BZ56" s="91"/>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89"/>
      <c r="BM57" s="90"/>
      <c r="BN57" s="90"/>
      <c r="BO57" s="90"/>
      <c r="BP57" s="90"/>
      <c r="BQ57" s="90"/>
      <c r="BR57" s="90"/>
      <c r="BS57" s="90"/>
      <c r="BT57" s="90"/>
      <c r="BU57" s="90"/>
      <c r="BV57" s="90"/>
      <c r="BW57" s="90"/>
      <c r="BX57" s="90"/>
      <c r="BY57" s="90"/>
      <c r="BZ57" s="9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89"/>
      <c r="BM58" s="90"/>
      <c r="BN58" s="90"/>
      <c r="BO58" s="90"/>
      <c r="BP58" s="90"/>
      <c r="BQ58" s="90"/>
      <c r="BR58" s="90"/>
      <c r="BS58" s="90"/>
      <c r="BT58" s="90"/>
      <c r="BU58" s="90"/>
      <c r="BV58" s="90"/>
      <c r="BW58" s="90"/>
      <c r="BX58" s="90"/>
      <c r="BY58" s="90"/>
      <c r="BZ58" s="9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9"/>
      <c r="BM59" s="90"/>
      <c r="BN59" s="90"/>
      <c r="BO59" s="90"/>
      <c r="BP59" s="90"/>
      <c r="BQ59" s="90"/>
      <c r="BR59" s="90"/>
      <c r="BS59" s="90"/>
      <c r="BT59" s="90"/>
      <c r="BU59" s="90"/>
      <c r="BV59" s="90"/>
      <c r="BW59" s="90"/>
      <c r="BX59" s="90"/>
      <c r="BY59" s="90"/>
      <c r="BZ59" s="91"/>
    </row>
    <row r="60" spans="1:78" ht="13.5" customHeight="1" x14ac:dyDescent="0.15">
      <c r="A60" s="2"/>
      <c r="B60" s="78" t="s">
        <v>27</v>
      </c>
      <c r="C60" s="79"/>
      <c r="D60" s="79"/>
      <c r="E60" s="79"/>
      <c r="F60" s="79"/>
      <c r="G60" s="79"/>
      <c r="H60" s="79"/>
      <c r="I60" s="79"/>
      <c r="J60" s="79"/>
      <c r="K60" s="79"/>
      <c r="L60" s="79"/>
      <c r="M60" s="79"/>
      <c r="N60" s="79"/>
      <c r="O60" s="79"/>
      <c r="P60" s="79"/>
      <c r="Q60" s="79"/>
      <c r="R60" s="79"/>
      <c r="S60" s="79"/>
      <c r="T60" s="79"/>
      <c r="U60" s="79"/>
      <c r="V60" s="79"/>
      <c r="W60" s="79"/>
      <c r="X60" s="79"/>
      <c r="Y60" s="79"/>
      <c r="Z60" s="79"/>
      <c r="AA60" s="79"/>
      <c r="AB60" s="79"/>
      <c r="AC60" s="79"/>
      <c r="AD60" s="79"/>
      <c r="AE60" s="79"/>
      <c r="AF60" s="79"/>
      <c r="AG60" s="79"/>
      <c r="AH60" s="79"/>
      <c r="AI60" s="79"/>
      <c r="AJ60" s="79"/>
      <c r="AK60" s="79"/>
      <c r="AL60" s="79"/>
      <c r="AM60" s="79"/>
      <c r="AN60" s="79"/>
      <c r="AO60" s="79"/>
      <c r="AP60" s="79"/>
      <c r="AQ60" s="79"/>
      <c r="AR60" s="79"/>
      <c r="AS60" s="79"/>
      <c r="AT60" s="79"/>
      <c r="AU60" s="79"/>
      <c r="AV60" s="79"/>
      <c r="AW60" s="79"/>
      <c r="AX60" s="79"/>
      <c r="AY60" s="79"/>
      <c r="AZ60" s="79"/>
      <c r="BA60" s="79"/>
      <c r="BB60" s="79"/>
      <c r="BC60" s="79"/>
      <c r="BD60" s="79"/>
      <c r="BE60" s="79"/>
      <c r="BF60" s="79"/>
      <c r="BG60" s="79"/>
      <c r="BH60" s="79"/>
      <c r="BI60" s="79"/>
      <c r="BJ60" s="80"/>
      <c r="BK60" s="2"/>
      <c r="BL60" s="89"/>
      <c r="BM60" s="90"/>
      <c r="BN60" s="90"/>
      <c r="BO60" s="90"/>
      <c r="BP60" s="90"/>
      <c r="BQ60" s="90"/>
      <c r="BR60" s="90"/>
      <c r="BS60" s="90"/>
      <c r="BT60" s="90"/>
      <c r="BU60" s="90"/>
      <c r="BV60" s="90"/>
      <c r="BW60" s="90"/>
      <c r="BX60" s="90"/>
      <c r="BY60" s="90"/>
      <c r="BZ60" s="91"/>
    </row>
    <row r="61" spans="1:78" ht="13.5" customHeight="1" x14ac:dyDescent="0.15">
      <c r="A61" s="2"/>
      <c r="B61" s="78"/>
      <c r="C61" s="79"/>
      <c r="D61" s="79"/>
      <c r="E61" s="79"/>
      <c r="F61" s="79"/>
      <c r="G61" s="79"/>
      <c r="H61" s="79"/>
      <c r="I61" s="79"/>
      <c r="J61" s="79"/>
      <c r="K61" s="79"/>
      <c r="L61" s="79"/>
      <c r="M61" s="79"/>
      <c r="N61" s="79"/>
      <c r="O61" s="79"/>
      <c r="P61" s="79"/>
      <c r="Q61" s="79"/>
      <c r="R61" s="79"/>
      <c r="S61" s="79"/>
      <c r="T61" s="79"/>
      <c r="U61" s="79"/>
      <c r="V61" s="79"/>
      <c r="W61" s="79"/>
      <c r="X61" s="79"/>
      <c r="Y61" s="79"/>
      <c r="Z61" s="79"/>
      <c r="AA61" s="79"/>
      <c r="AB61" s="79"/>
      <c r="AC61" s="79"/>
      <c r="AD61" s="79"/>
      <c r="AE61" s="79"/>
      <c r="AF61" s="79"/>
      <c r="AG61" s="79"/>
      <c r="AH61" s="79"/>
      <c r="AI61" s="79"/>
      <c r="AJ61" s="79"/>
      <c r="AK61" s="79"/>
      <c r="AL61" s="79"/>
      <c r="AM61" s="79"/>
      <c r="AN61" s="79"/>
      <c r="AO61" s="79"/>
      <c r="AP61" s="79"/>
      <c r="AQ61" s="79"/>
      <c r="AR61" s="79"/>
      <c r="AS61" s="79"/>
      <c r="AT61" s="79"/>
      <c r="AU61" s="79"/>
      <c r="AV61" s="79"/>
      <c r="AW61" s="79"/>
      <c r="AX61" s="79"/>
      <c r="AY61" s="79"/>
      <c r="AZ61" s="79"/>
      <c r="BA61" s="79"/>
      <c r="BB61" s="79"/>
      <c r="BC61" s="79"/>
      <c r="BD61" s="79"/>
      <c r="BE61" s="79"/>
      <c r="BF61" s="79"/>
      <c r="BG61" s="79"/>
      <c r="BH61" s="79"/>
      <c r="BI61" s="79"/>
      <c r="BJ61" s="80"/>
      <c r="BK61" s="2"/>
      <c r="BL61" s="89"/>
      <c r="BM61" s="90"/>
      <c r="BN61" s="90"/>
      <c r="BO61" s="90"/>
      <c r="BP61" s="90"/>
      <c r="BQ61" s="90"/>
      <c r="BR61" s="90"/>
      <c r="BS61" s="90"/>
      <c r="BT61" s="90"/>
      <c r="BU61" s="90"/>
      <c r="BV61" s="90"/>
      <c r="BW61" s="90"/>
      <c r="BX61" s="90"/>
      <c r="BY61" s="90"/>
      <c r="BZ61" s="9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89"/>
      <c r="BM62" s="90"/>
      <c r="BN62" s="90"/>
      <c r="BO62" s="90"/>
      <c r="BP62" s="90"/>
      <c r="BQ62" s="90"/>
      <c r="BR62" s="90"/>
      <c r="BS62" s="90"/>
      <c r="BT62" s="90"/>
      <c r="BU62" s="90"/>
      <c r="BV62" s="90"/>
      <c r="BW62" s="90"/>
      <c r="BX62" s="90"/>
      <c r="BY62" s="90"/>
      <c r="BZ62" s="9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89"/>
      <c r="BM63" s="90"/>
      <c r="BN63" s="90"/>
      <c r="BO63" s="90"/>
      <c r="BP63" s="90"/>
      <c r="BQ63" s="90"/>
      <c r="BR63" s="90"/>
      <c r="BS63" s="90"/>
      <c r="BT63" s="90"/>
      <c r="BU63" s="90"/>
      <c r="BV63" s="90"/>
      <c r="BW63" s="90"/>
      <c r="BX63" s="90"/>
      <c r="BY63" s="90"/>
      <c r="BZ63" s="9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92" t="s">
        <v>28</v>
      </c>
      <c r="BM64" s="93"/>
      <c r="BN64" s="93"/>
      <c r="BO64" s="93"/>
      <c r="BP64" s="93"/>
      <c r="BQ64" s="93"/>
      <c r="BR64" s="93"/>
      <c r="BS64" s="93"/>
      <c r="BT64" s="93"/>
      <c r="BU64" s="93"/>
      <c r="BV64" s="93"/>
      <c r="BW64" s="93"/>
      <c r="BX64" s="93"/>
      <c r="BY64" s="93"/>
      <c r="BZ64" s="94"/>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95"/>
      <c r="BM65" s="96"/>
      <c r="BN65" s="96"/>
      <c r="BO65" s="96"/>
      <c r="BP65" s="96"/>
      <c r="BQ65" s="96"/>
      <c r="BR65" s="96"/>
      <c r="BS65" s="96"/>
      <c r="BT65" s="96"/>
      <c r="BU65" s="96"/>
      <c r="BV65" s="96"/>
      <c r="BW65" s="96"/>
      <c r="BX65" s="96"/>
      <c r="BY65" s="96"/>
      <c r="BZ65" s="97"/>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89" t="s">
        <v>113</v>
      </c>
      <c r="BM66" s="90"/>
      <c r="BN66" s="90"/>
      <c r="BO66" s="90"/>
      <c r="BP66" s="90"/>
      <c r="BQ66" s="90"/>
      <c r="BR66" s="90"/>
      <c r="BS66" s="90"/>
      <c r="BT66" s="90"/>
      <c r="BU66" s="90"/>
      <c r="BV66" s="90"/>
      <c r="BW66" s="90"/>
      <c r="BX66" s="90"/>
      <c r="BY66" s="90"/>
      <c r="BZ66" s="9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89"/>
      <c r="BM67" s="90"/>
      <c r="BN67" s="90"/>
      <c r="BO67" s="90"/>
      <c r="BP67" s="90"/>
      <c r="BQ67" s="90"/>
      <c r="BR67" s="90"/>
      <c r="BS67" s="90"/>
      <c r="BT67" s="90"/>
      <c r="BU67" s="90"/>
      <c r="BV67" s="90"/>
      <c r="BW67" s="90"/>
      <c r="BX67" s="90"/>
      <c r="BY67" s="90"/>
      <c r="BZ67" s="9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89"/>
      <c r="BM68" s="90"/>
      <c r="BN68" s="90"/>
      <c r="BO68" s="90"/>
      <c r="BP68" s="90"/>
      <c r="BQ68" s="90"/>
      <c r="BR68" s="90"/>
      <c r="BS68" s="90"/>
      <c r="BT68" s="90"/>
      <c r="BU68" s="90"/>
      <c r="BV68" s="90"/>
      <c r="BW68" s="90"/>
      <c r="BX68" s="90"/>
      <c r="BY68" s="90"/>
      <c r="BZ68" s="9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89"/>
      <c r="BM69" s="90"/>
      <c r="BN69" s="90"/>
      <c r="BO69" s="90"/>
      <c r="BP69" s="90"/>
      <c r="BQ69" s="90"/>
      <c r="BR69" s="90"/>
      <c r="BS69" s="90"/>
      <c r="BT69" s="90"/>
      <c r="BU69" s="90"/>
      <c r="BV69" s="90"/>
      <c r="BW69" s="90"/>
      <c r="BX69" s="90"/>
      <c r="BY69" s="90"/>
      <c r="BZ69" s="9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89"/>
      <c r="BM70" s="90"/>
      <c r="BN70" s="90"/>
      <c r="BO70" s="90"/>
      <c r="BP70" s="90"/>
      <c r="BQ70" s="90"/>
      <c r="BR70" s="90"/>
      <c r="BS70" s="90"/>
      <c r="BT70" s="90"/>
      <c r="BU70" s="90"/>
      <c r="BV70" s="90"/>
      <c r="BW70" s="90"/>
      <c r="BX70" s="90"/>
      <c r="BY70" s="90"/>
      <c r="BZ70" s="9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89"/>
      <c r="BM71" s="90"/>
      <c r="BN71" s="90"/>
      <c r="BO71" s="90"/>
      <c r="BP71" s="90"/>
      <c r="BQ71" s="90"/>
      <c r="BR71" s="90"/>
      <c r="BS71" s="90"/>
      <c r="BT71" s="90"/>
      <c r="BU71" s="90"/>
      <c r="BV71" s="90"/>
      <c r="BW71" s="90"/>
      <c r="BX71" s="90"/>
      <c r="BY71" s="90"/>
      <c r="BZ71" s="9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89"/>
      <c r="BM72" s="90"/>
      <c r="BN72" s="90"/>
      <c r="BO72" s="90"/>
      <c r="BP72" s="90"/>
      <c r="BQ72" s="90"/>
      <c r="BR72" s="90"/>
      <c r="BS72" s="90"/>
      <c r="BT72" s="90"/>
      <c r="BU72" s="90"/>
      <c r="BV72" s="90"/>
      <c r="BW72" s="90"/>
      <c r="BX72" s="90"/>
      <c r="BY72" s="90"/>
      <c r="BZ72" s="9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89"/>
      <c r="BM73" s="90"/>
      <c r="BN73" s="90"/>
      <c r="BO73" s="90"/>
      <c r="BP73" s="90"/>
      <c r="BQ73" s="90"/>
      <c r="BR73" s="90"/>
      <c r="BS73" s="90"/>
      <c r="BT73" s="90"/>
      <c r="BU73" s="90"/>
      <c r="BV73" s="90"/>
      <c r="BW73" s="90"/>
      <c r="BX73" s="90"/>
      <c r="BY73" s="90"/>
      <c r="BZ73" s="9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89"/>
      <c r="BM74" s="90"/>
      <c r="BN74" s="90"/>
      <c r="BO74" s="90"/>
      <c r="BP74" s="90"/>
      <c r="BQ74" s="90"/>
      <c r="BR74" s="90"/>
      <c r="BS74" s="90"/>
      <c r="BT74" s="90"/>
      <c r="BU74" s="90"/>
      <c r="BV74" s="90"/>
      <c r="BW74" s="90"/>
      <c r="BX74" s="90"/>
      <c r="BY74" s="90"/>
      <c r="BZ74" s="9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89"/>
      <c r="BM75" s="90"/>
      <c r="BN75" s="90"/>
      <c r="BO75" s="90"/>
      <c r="BP75" s="90"/>
      <c r="BQ75" s="90"/>
      <c r="BR75" s="90"/>
      <c r="BS75" s="90"/>
      <c r="BT75" s="90"/>
      <c r="BU75" s="90"/>
      <c r="BV75" s="90"/>
      <c r="BW75" s="90"/>
      <c r="BX75" s="90"/>
      <c r="BY75" s="90"/>
      <c r="BZ75" s="9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89"/>
      <c r="BM76" s="90"/>
      <c r="BN76" s="90"/>
      <c r="BO76" s="90"/>
      <c r="BP76" s="90"/>
      <c r="BQ76" s="90"/>
      <c r="BR76" s="90"/>
      <c r="BS76" s="90"/>
      <c r="BT76" s="90"/>
      <c r="BU76" s="90"/>
      <c r="BV76" s="90"/>
      <c r="BW76" s="90"/>
      <c r="BX76" s="90"/>
      <c r="BY76" s="90"/>
      <c r="BZ76" s="9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89"/>
      <c r="BM77" s="90"/>
      <c r="BN77" s="90"/>
      <c r="BO77" s="90"/>
      <c r="BP77" s="90"/>
      <c r="BQ77" s="90"/>
      <c r="BR77" s="90"/>
      <c r="BS77" s="90"/>
      <c r="BT77" s="90"/>
      <c r="BU77" s="90"/>
      <c r="BV77" s="90"/>
      <c r="BW77" s="90"/>
      <c r="BX77" s="90"/>
      <c r="BY77" s="90"/>
      <c r="BZ77" s="9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89"/>
      <c r="BM78" s="90"/>
      <c r="BN78" s="90"/>
      <c r="BO78" s="90"/>
      <c r="BP78" s="90"/>
      <c r="BQ78" s="90"/>
      <c r="BR78" s="90"/>
      <c r="BS78" s="90"/>
      <c r="BT78" s="90"/>
      <c r="BU78" s="90"/>
      <c r="BV78" s="90"/>
      <c r="BW78" s="90"/>
      <c r="BX78" s="90"/>
      <c r="BY78" s="90"/>
      <c r="BZ78" s="91"/>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89"/>
      <c r="BM79" s="90"/>
      <c r="BN79" s="90"/>
      <c r="BO79" s="90"/>
      <c r="BP79" s="90"/>
      <c r="BQ79" s="90"/>
      <c r="BR79" s="90"/>
      <c r="BS79" s="90"/>
      <c r="BT79" s="90"/>
      <c r="BU79" s="90"/>
      <c r="BV79" s="90"/>
      <c r="BW79" s="90"/>
      <c r="BX79" s="90"/>
      <c r="BY79" s="90"/>
      <c r="BZ79" s="91"/>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89"/>
      <c r="BM80" s="90"/>
      <c r="BN80" s="90"/>
      <c r="BO80" s="90"/>
      <c r="BP80" s="90"/>
      <c r="BQ80" s="90"/>
      <c r="BR80" s="90"/>
      <c r="BS80" s="90"/>
      <c r="BT80" s="90"/>
      <c r="BU80" s="90"/>
      <c r="BV80" s="90"/>
      <c r="BW80" s="90"/>
      <c r="BX80" s="90"/>
      <c r="BY80" s="90"/>
      <c r="BZ80" s="9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89"/>
      <c r="BM81" s="90"/>
      <c r="BN81" s="90"/>
      <c r="BO81" s="90"/>
      <c r="BP81" s="90"/>
      <c r="BQ81" s="90"/>
      <c r="BR81" s="90"/>
      <c r="BS81" s="90"/>
      <c r="BT81" s="90"/>
      <c r="BU81" s="90"/>
      <c r="BV81" s="90"/>
      <c r="BW81" s="90"/>
      <c r="BX81" s="90"/>
      <c r="BY81" s="90"/>
      <c r="BZ81" s="9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98"/>
      <c r="BM82" s="99"/>
      <c r="BN82" s="99"/>
      <c r="BO82" s="99"/>
      <c r="BP82" s="99"/>
      <c r="BQ82" s="99"/>
      <c r="BR82" s="99"/>
      <c r="BS82" s="99"/>
      <c r="BT82" s="99"/>
      <c r="BU82" s="99"/>
      <c r="BV82" s="99"/>
      <c r="BW82" s="99"/>
      <c r="BX82" s="99"/>
      <c r="BY82" s="99"/>
      <c r="BZ82" s="100"/>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【102.33】</v>
      </c>
      <c r="F85" s="27" t="str">
        <f>データ!AS6</f>
        <v>【31.02】</v>
      </c>
      <c r="G85" s="27" t="str">
        <f>データ!BD6</f>
        <v>【186.73】</v>
      </c>
      <c r="H85" s="27" t="str">
        <f>データ!BO6</f>
        <v>【1,187.50】</v>
      </c>
      <c r="I85" s="27" t="str">
        <f>データ!BZ6</f>
        <v>【58.90】</v>
      </c>
      <c r="J85" s="27" t="str">
        <f>データ!CK6</f>
        <v>【281.77】</v>
      </c>
      <c r="K85" s="27" t="str">
        <f>データ!CV6</f>
        <v>【50.55】</v>
      </c>
      <c r="L85" s="27" t="str">
        <f>データ!DG6</f>
        <v>【75.11】</v>
      </c>
      <c r="M85" s="27" t="str">
        <f>データ!DR6</f>
        <v>【33.25】</v>
      </c>
      <c r="N85" s="27" t="str">
        <f>データ!EC6</f>
        <v>【17.19】</v>
      </c>
      <c r="O85" s="27" t="str">
        <f>データ!EN6</f>
        <v>【0.79】</v>
      </c>
    </row>
  </sheetData>
  <sheetProtection algorithmName="SHA-512" hashValue="hn3HvuhyoGHMNUicgjAvO1rZHGkLbPDCcphvs52AjOgiECIE01iZGCpkFaHyLvatCY5XHCl5NOFHSE7WrLWMDg==" saltValue="BWHQ24LXY10msUetPfjzjQ=="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29" t="s">
        <v>53</v>
      </c>
      <c r="B4" s="31"/>
      <c r="C4" s="31"/>
      <c r="D4" s="31"/>
      <c r="E4" s="31"/>
      <c r="F4" s="31"/>
      <c r="G4" s="31"/>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192058</v>
      </c>
      <c r="D6" s="34">
        <f t="shared" si="3"/>
        <v>46</v>
      </c>
      <c r="E6" s="34">
        <f t="shared" si="3"/>
        <v>1</v>
      </c>
      <c r="F6" s="34">
        <f t="shared" si="3"/>
        <v>0</v>
      </c>
      <c r="G6" s="34">
        <f t="shared" si="3"/>
        <v>5</v>
      </c>
      <c r="H6" s="34" t="str">
        <f t="shared" si="3"/>
        <v>山梨県　山梨市</v>
      </c>
      <c r="I6" s="34" t="str">
        <f t="shared" si="3"/>
        <v>法適用</v>
      </c>
      <c r="J6" s="34" t="str">
        <f t="shared" si="3"/>
        <v>水道事業</v>
      </c>
      <c r="K6" s="34" t="str">
        <f t="shared" si="3"/>
        <v>簡易水道事業</v>
      </c>
      <c r="L6" s="34" t="str">
        <f t="shared" si="3"/>
        <v>C3</v>
      </c>
      <c r="M6" s="34" t="str">
        <f t="shared" si="3"/>
        <v>非設置</v>
      </c>
      <c r="N6" s="35" t="str">
        <f t="shared" si="3"/>
        <v>-</v>
      </c>
      <c r="O6" s="35">
        <f t="shared" si="3"/>
        <v>46.47</v>
      </c>
      <c r="P6" s="35">
        <f t="shared" si="3"/>
        <v>13.59</v>
      </c>
      <c r="Q6" s="35">
        <f t="shared" si="3"/>
        <v>3003</v>
      </c>
      <c r="R6" s="35">
        <f t="shared" si="3"/>
        <v>34244</v>
      </c>
      <c r="S6" s="35">
        <f t="shared" si="3"/>
        <v>289.8</v>
      </c>
      <c r="T6" s="35">
        <f t="shared" si="3"/>
        <v>118.16</v>
      </c>
      <c r="U6" s="35">
        <f t="shared" si="3"/>
        <v>4626</v>
      </c>
      <c r="V6" s="35">
        <f t="shared" si="3"/>
        <v>11.33</v>
      </c>
      <c r="W6" s="35">
        <f t="shared" si="3"/>
        <v>408.3</v>
      </c>
      <c r="X6" s="36" t="str">
        <f>IF(X7="",NA(),X7)</f>
        <v>-</v>
      </c>
      <c r="Y6" s="36" t="str">
        <f t="shared" ref="Y6:AG6" si="4">IF(Y7="",NA(),Y7)</f>
        <v>-</v>
      </c>
      <c r="Z6" s="36" t="str">
        <f t="shared" si="4"/>
        <v>-</v>
      </c>
      <c r="AA6" s="36" t="str">
        <f t="shared" si="4"/>
        <v>-</v>
      </c>
      <c r="AB6" s="36">
        <f t="shared" si="4"/>
        <v>100.58</v>
      </c>
      <c r="AC6" s="36" t="str">
        <f t="shared" si="4"/>
        <v>-</v>
      </c>
      <c r="AD6" s="36" t="str">
        <f t="shared" si="4"/>
        <v>-</v>
      </c>
      <c r="AE6" s="36" t="str">
        <f t="shared" si="4"/>
        <v>-</v>
      </c>
      <c r="AF6" s="36" t="str">
        <f t="shared" si="4"/>
        <v>-</v>
      </c>
      <c r="AG6" s="36">
        <f t="shared" si="4"/>
        <v>103.82</v>
      </c>
      <c r="AH6" s="35" t="str">
        <f>IF(AH7="","",IF(AH7="-","【-】","【"&amp;SUBSTITUTE(TEXT(AH7,"#,##0.00"),"-","△")&amp;"】"))</f>
        <v>【102.33】</v>
      </c>
      <c r="AI6" s="36" t="str">
        <f>IF(AI7="",NA(),AI7)</f>
        <v>-</v>
      </c>
      <c r="AJ6" s="36" t="str">
        <f t="shared" ref="AJ6:AR6" si="5">IF(AJ7="",NA(),AJ7)</f>
        <v>-</v>
      </c>
      <c r="AK6" s="36" t="str">
        <f t="shared" si="5"/>
        <v>-</v>
      </c>
      <c r="AL6" s="36" t="str">
        <f t="shared" si="5"/>
        <v>-</v>
      </c>
      <c r="AM6" s="36">
        <f t="shared" si="5"/>
        <v>1.36</v>
      </c>
      <c r="AN6" s="36" t="str">
        <f t="shared" si="5"/>
        <v>-</v>
      </c>
      <c r="AO6" s="36" t="str">
        <f t="shared" si="5"/>
        <v>-</v>
      </c>
      <c r="AP6" s="36" t="str">
        <f t="shared" si="5"/>
        <v>-</v>
      </c>
      <c r="AQ6" s="36" t="str">
        <f t="shared" si="5"/>
        <v>-</v>
      </c>
      <c r="AR6" s="36">
        <f t="shared" si="5"/>
        <v>31.54</v>
      </c>
      <c r="AS6" s="35" t="str">
        <f>IF(AS7="","",IF(AS7="-","【-】","【"&amp;SUBSTITUTE(TEXT(AS7,"#,##0.00"),"-","△")&amp;"】"))</f>
        <v>【31.02】</v>
      </c>
      <c r="AT6" s="36" t="str">
        <f>IF(AT7="",NA(),AT7)</f>
        <v>-</v>
      </c>
      <c r="AU6" s="36" t="str">
        <f t="shared" ref="AU6:BC6" si="6">IF(AU7="",NA(),AU7)</f>
        <v>-</v>
      </c>
      <c r="AV6" s="36" t="str">
        <f t="shared" si="6"/>
        <v>-</v>
      </c>
      <c r="AW6" s="36" t="str">
        <f t="shared" si="6"/>
        <v>-</v>
      </c>
      <c r="AX6" s="36">
        <f t="shared" si="6"/>
        <v>10.5</v>
      </c>
      <c r="AY6" s="36" t="str">
        <f t="shared" si="6"/>
        <v>-</v>
      </c>
      <c r="AZ6" s="36" t="str">
        <f t="shared" si="6"/>
        <v>-</v>
      </c>
      <c r="BA6" s="36" t="str">
        <f t="shared" si="6"/>
        <v>-</v>
      </c>
      <c r="BB6" s="36" t="str">
        <f t="shared" si="6"/>
        <v>-</v>
      </c>
      <c r="BC6" s="36">
        <f t="shared" si="6"/>
        <v>302.22000000000003</v>
      </c>
      <c r="BD6" s="35" t="str">
        <f>IF(BD7="","",IF(BD7="-","【-】","【"&amp;SUBSTITUTE(TEXT(BD7,"#,##0.00"),"-","△")&amp;"】"))</f>
        <v>【186.73】</v>
      </c>
      <c r="BE6" s="36" t="str">
        <f>IF(BE7="",NA(),BE7)</f>
        <v>-</v>
      </c>
      <c r="BF6" s="36" t="str">
        <f t="shared" ref="BF6:BN6" si="7">IF(BF7="",NA(),BF7)</f>
        <v>-</v>
      </c>
      <c r="BG6" s="36" t="str">
        <f t="shared" si="7"/>
        <v>-</v>
      </c>
      <c r="BH6" s="36" t="str">
        <f t="shared" si="7"/>
        <v>-</v>
      </c>
      <c r="BI6" s="36">
        <f t="shared" si="7"/>
        <v>3138.36</v>
      </c>
      <c r="BJ6" s="36" t="str">
        <f t="shared" si="7"/>
        <v>-</v>
      </c>
      <c r="BK6" s="36" t="str">
        <f t="shared" si="7"/>
        <v>-</v>
      </c>
      <c r="BL6" s="36" t="str">
        <f t="shared" si="7"/>
        <v>-</v>
      </c>
      <c r="BM6" s="36" t="str">
        <f t="shared" si="7"/>
        <v>-</v>
      </c>
      <c r="BN6" s="36">
        <f t="shared" si="7"/>
        <v>970.36</v>
      </c>
      <c r="BO6" s="35" t="str">
        <f>IF(BO7="","",IF(BO7="-","【-】","【"&amp;SUBSTITUTE(TEXT(BO7,"#,##0.00"),"-","△")&amp;"】"))</f>
        <v>【1,187.50】</v>
      </c>
      <c r="BP6" s="36" t="str">
        <f>IF(BP7="",NA(),BP7)</f>
        <v>-</v>
      </c>
      <c r="BQ6" s="36" t="str">
        <f t="shared" ref="BQ6:BY6" si="8">IF(BQ7="",NA(),BQ7)</f>
        <v>-</v>
      </c>
      <c r="BR6" s="36" t="str">
        <f t="shared" si="8"/>
        <v>-</v>
      </c>
      <c r="BS6" s="36" t="str">
        <f t="shared" si="8"/>
        <v>-</v>
      </c>
      <c r="BT6" s="36">
        <f t="shared" si="8"/>
        <v>26.74</v>
      </c>
      <c r="BU6" s="36" t="str">
        <f t="shared" si="8"/>
        <v>-</v>
      </c>
      <c r="BV6" s="36" t="str">
        <f t="shared" si="8"/>
        <v>-</v>
      </c>
      <c r="BW6" s="36" t="str">
        <f t="shared" si="8"/>
        <v>-</v>
      </c>
      <c r="BX6" s="36" t="str">
        <f t="shared" si="8"/>
        <v>-</v>
      </c>
      <c r="BY6" s="36">
        <f t="shared" si="8"/>
        <v>64.52</v>
      </c>
      <c r="BZ6" s="35" t="str">
        <f>IF(BZ7="","",IF(BZ7="-","【-】","【"&amp;SUBSTITUTE(TEXT(BZ7,"#,##0.00"),"-","△")&amp;"】"))</f>
        <v>【58.90】</v>
      </c>
      <c r="CA6" s="36" t="str">
        <f>IF(CA7="",NA(),CA7)</f>
        <v>-</v>
      </c>
      <c r="CB6" s="36" t="str">
        <f t="shared" ref="CB6:CJ6" si="9">IF(CB7="",NA(),CB7)</f>
        <v>-</v>
      </c>
      <c r="CC6" s="36" t="str">
        <f t="shared" si="9"/>
        <v>-</v>
      </c>
      <c r="CD6" s="36" t="str">
        <f t="shared" si="9"/>
        <v>-</v>
      </c>
      <c r="CE6" s="36">
        <f t="shared" si="9"/>
        <v>637.69000000000005</v>
      </c>
      <c r="CF6" s="36" t="str">
        <f t="shared" si="9"/>
        <v>-</v>
      </c>
      <c r="CG6" s="36" t="str">
        <f t="shared" si="9"/>
        <v>-</v>
      </c>
      <c r="CH6" s="36" t="str">
        <f t="shared" si="9"/>
        <v>-</v>
      </c>
      <c r="CI6" s="36" t="str">
        <f t="shared" si="9"/>
        <v>-</v>
      </c>
      <c r="CJ6" s="36">
        <f t="shared" si="9"/>
        <v>270.68</v>
      </c>
      <c r="CK6" s="35" t="str">
        <f>IF(CK7="","",IF(CK7="-","【-】","【"&amp;SUBSTITUTE(TEXT(CK7,"#,##0.00"),"-","△")&amp;"】"))</f>
        <v>【281.77】</v>
      </c>
      <c r="CL6" s="36" t="str">
        <f>IF(CL7="",NA(),CL7)</f>
        <v>-</v>
      </c>
      <c r="CM6" s="36" t="str">
        <f t="shared" ref="CM6:CU6" si="10">IF(CM7="",NA(),CM7)</f>
        <v>-</v>
      </c>
      <c r="CN6" s="36" t="str">
        <f t="shared" si="10"/>
        <v>-</v>
      </c>
      <c r="CO6" s="36" t="str">
        <f t="shared" si="10"/>
        <v>-</v>
      </c>
      <c r="CP6" s="36">
        <f t="shared" si="10"/>
        <v>37.31</v>
      </c>
      <c r="CQ6" s="36" t="str">
        <f t="shared" si="10"/>
        <v>-</v>
      </c>
      <c r="CR6" s="36" t="str">
        <f t="shared" si="10"/>
        <v>-</v>
      </c>
      <c r="CS6" s="36" t="str">
        <f t="shared" si="10"/>
        <v>-</v>
      </c>
      <c r="CT6" s="36" t="str">
        <f t="shared" si="10"/>
        <v>-</v>
      </c>
      <c r="CU6" s="36">
        <f t="shared" si="10"/>
        <v>48.86</v>
      </c>
      <c r="CV6" s="35" t="str">
        <f>IF(CV7="","",IF(CV7="-","【-】","【"&amp;SUBSTITUTE(TEXT(CV7,"#,##0.00"),"-","△")&amp;"】"))</f>
        <v>【50.55】</v>
      </c>
      <c r="CW6" s="36" t="str">
        <f>IF(CW7="",NA(),CW7)</f>
        <v>-</v>
      </c>
      <c r="CX6" s="36" t="str">
        <f t="shared" ref="CX6:DF6" si="11">IF(CX7="",NA(),CX7)</f>
        <v>-</v>
      </c>
      <c r="CY6" s="36" t="str">
        <f t="shared" si="11"/>
        <v>-</v>
      </c>
      <c r="CZ6" s="36" t="str">
        <f t="shared" si="11"/>
        <v>-</v>
      </c>
      <c r="DA6" s="36">
        <f t="shared" si="11"/>
        <v>80.5</v>
      </c>
      <c r="DB6" s="36" t="str">
        <f t="shared" si="11"/>
        <v>-</v>
      </c>
      <c r="DC6" s="36" t="str">
        <f t="shared" si="11"/>
        <v>-</v>
      </c>
      <c r="DD6" s="36" t="str">
        <f t="shared" si="11"/>
        <v>-</v>
      </c>
      <c r="DE6" s="36" t="str">
        <f t="shared" si="11"/>
        <v>-</v>
      </c>
      <c r="DF6" s="36">
        <f t="shared" si="11"/>
        <v>76.48</v>
      </c>
      <c r="DG6" s="35" t="str">
        <f>IF(DG7="","",IF(DG7="-","【-】","【"&amp;SUBSTITUTE(TEXT(DG7,"#,##0.00"),"-","△")&amp;"】"))</f>
        <v>【75.11】</v>
      </c>
      <c r="DH6" s="36" t="str">
        <f>IF(DH7="",NA(),DH7)</f>
        <v>-</v>
      </c>
      <c r="DI6" s="36" t="str">
        <f t="shared" ref="DI6:DQ6" si="12">IF(DI7="",NA(),DI7)</f>
        <v>-</v>
      </c>
      <c r="DJ6" s="36" t="str">
        <f t="shared" si="12"/>
        <v>-</v>
      </c>
      <c r="DK6" s="36" t="str">
        <f t="shared" si="12"/>
        <v>-</v>
      </c>
      <c r="DL6" s="36">
        <f t="shared" si="12"/>
        <v>3.85</v>
      </c>
      <c r="DM6" s="36" t="str">
        <f t="shared" si="12"/>
        <v>-</v>
      </c>
      <c r="DN6" s="36" t="str">
        <f t="shared" si="12"/>
        <v>-</v>
      </c>
      <c r="DO6" s="36" t="str">
        <f t="shared" si="12"/>
        <v>-</v>
      </c>
      <c r="DP6" s="36" t="str">
        <f t="shared" si="12"/>
        <v>-</v>
      </c>
      <c r="DQ6" s="36">
        <f t="shared" si="12"/>
        <v>39.409999999999997</v>
      </c>
      <c r="DR6" s="35" t="str">
        <f>IF(DR7="","",IF(DR7="-","【-】","【"&amp;SUBSTITUTE(TEXT(DR7,"#,##0.00"),"-","△")&amp;"】"))</f>
        <v>【33.25】</v>
      </c>
      <c r="DS6" s="36" t="str">
        <f>IF(DS7="",NA(),DS7)</f>
        <v>-</v>
      </c>
      <c r="DT6" s="36" t="str">
        <f t="shared" ref="DT6:EB6" si="13">IF(DT7="",NA(),DT7)</f>
        <v>-</v>
      </c>
      <c r="DU6" s="36" t="str">
        <f t="shared" si="13"/>
        <v>-</v>
      </c>
      <c r="DV6" s="36" t="str">
        <f t="shared" si="13"/>
        <v>-</v>
      </c>
      <c r="DW6" s="36">
        <f t="shared" si="13"/>
        <v>9.07</v>
      </c>
      <c r="DX6" s="36" t="str">
        <f t="shared" si="13"/>
        <v>-</v>
      </c>
      <c r="DY6" s="36" t="str">
        <f t="shared" si="13"/>
        <v>-</v>
      </c>
      <c r="DZ6" s="36" t="str">
        <f t="shared" si="13"/>
        <v>-</v>
      </c>
      <c r="EA6" s="36" t="str">
        <f t="shared" si="13"/>
        <v>-</v>
      </c>
      <c r="EB6" s="36">
        <f t="shared" si="13"/>
        <v>20.97</v>
      </c>
      <c r="EC6" s="35" t="str">
        <f>IF(EC7="","",IF(EC7="-","【-】","【"&amp;SUBSTITUTE(TEXT(EC7,"#,##0.00"),"-","△")&amp;"】"))</f>
        <v>【17.19】</v>
      </c>
      <c r="ED6" s="36" t="str">
        <f>IF(ED7="",NA(),ED7)</f>
        <v>-</v>
      </c>
      <c r="EE6" s="36" t="str">
        <f t="shared" ref="EE6:EM6" si="14">IF(EE7="",NA(),EE7)</f>
        <v>-</v>
      </c>
      <c r="EF6" s="36" t="str">
        <f t="shared" si="14"/>
        <v>-</v>
      </c>
      <c r="EG6" s="36" t="str">
        <f t="shared" si="14"/>
        <v>-</v>
      </c>
      <c r="EH6" s="35">
        <f t="shared" si="14"/>
        <v>0</v>
      </c>
      <c r="EI6" s="36" t="str">
        <f t="shared" si="14"/>
        <v>-</v>
      </c>
      <c r="EJ6" s="36" t="str">
        <f t="shared" si="14"/>
        <v>-</v>
      </c>
      <c r="EK6" s="36" t="str">
        <f t="shared" si="14"/>
        <v>-</v>
      </c>
      <c r="EL6" s="36" t="str">
        <f t="shared" si="14"/>
        <v>-</v>
      </c>
      <c r="EM6" s="36">
        <f t="shared" si="14"/>
        <v>1.1499999999999999</v>
      </c>
      <c r="EN6" s="35" t="str">
        <f>IF(EN7="","",IF(EN7="-","【-】","【"&amp;SUBSTITUTE(TEXT(EN7,"#,##0.00"),"-","△")&amp;"】"))</f>
        <v>【0.79】</v>
      </c>
    </row>
    <row r="7" spans="1:144" s="37" customFormat="1" x14ac:dyDescent="0.15">
      <c r="A7" s="29"/>
      <c r="B7" s="38">
        <v>2020</v>
      </c>
      <c r="C7" s="38">
        <v>192058</v>
      </c>
      <c r="D7" s="38">
        <v>46</v>
      </c>
      <c r="E7" s="38">
        <v>1</v>
      </c>
      <c r="F7" s="38">
        <v>0</v>
      </c>
      <c r="G7" s="38">
        <v>5</v>
      </c>
      <c r="H7" s="38" t="s">
        <v>93</v>
      </c>
      <c r="I7" s="38" t="s">
        <v>94</v>
      </c>
      <c r="J7" s="38" t="s">
        <v>95</v>
      </c>
      <c r="K7" s="38" t="s">
        <v>96</v>
      </c>
      <c r="L7" s="38" t="s">
        <v>97</v>
      </c>
      <c r="M7" s="38" t="s">
        <v>98</v>
      </c>
      <c r="N7" s="39" t="s">
        <v>99</v>
      </c>
      <c r="O7" s="39">
        <v>46.47</v>
      </c>
      <c r="P7" s="39">
        <v>13.59</v>
      </c>
      <c r="Q7" s="39">
        <v>3003</v>
      </c>
      <c r="R7" s="39">
        <v>34244</v>
      </c>
      <c r="S7" s="39">
        <v>289.8</v>
      </c>
      <c r="T7" s="39">
        <v>118.16</v>
      </c>
      <c r="U7" s="39">
        <v>4626</v>
      </c>
      <c r="V7" s="39">
        <v>11.33</v>
      </c>
      <c r="W7" s="39">
        <v>408.3</v>
      </c>
      <c r="X7" s="39" t="s">
        <v>99</v>
      </c>
      <c r="Y7" s="39" t="s">
        <v>99</v>
      </c>
      <c r="Z7" s="39" t="s">
        <v>99</v>
      </c>
      <c r="AA7" s="39" t="s">
        <v>99</v>
      </c>
      <c r="AB7" s="39">
        <v>100.58</v>
      </c>
      <c r="AC7" s="39" t="s">
        <v>99</v>
      </c>
      <c r="AD7" s="39" t="s">
        <v>99</v>
      </c>
      <c r="AE7" s="39" t="s">
        <v>99</v>
      </c>
      <c r="AF7" s="39" t="s">
        <v>99</v>
      </c>
      <c r="AG7" s="39">
        <v>103.82</v>
      </c>
      <c r="AH7" s="39">
        <v>102.33</v>
      </c>
      <c r="AI7" s="39" t="s">
        <v>99</v>
      </c>
      <c r="AJ7" s="39" t="s">
        <v>99</v>
      </c>
      <c r="AK7" s="39" t="s">
        <v>99</v>
      </c>
      <c r="AL7" s="39" t="s">
        <v>99</v>
      </c>
      <c r="AM7" s="39">
        <v>1.36</v>
      </c>
      <c r="AN7" s="39" t="s">
        <v>99</v>
      </c>
      <c r="AO7" s="39" t="s">
        <v>99</v>
      </c>
      <c r="AP7" s="39" t="s">
        <v>99</v>
      </c>
      <c r="AQ7" s="39" t="s">
        <v>99</v>
      </c>
      <c r="AR7" s="39">
        <v>31.54</v>
      </c>
      <c r="AS7" s="39">
        <v>31.02</v>
      </c>
      <c r="AT7" s="39" t="s">
        <v>99</v>
      </c>
      <c r="AU7" s="39" t="s">
        <v>99</v>
      </c>
      <c r="AV7" s="39" t="s">
        <v>99</v>
      </c>
      <c r="AW7" s="39" t="s">
        <v>99</v>
      </c>
      <c r="AX7" s="39">
        <v>10.5</v>
      </c>
      <c r="AY7" s="39" t="s">
        <v>99</v>
      </c>
      <c r="AZ7" s="39" t="s">
        <v>99</v>
      </c>
      <c r="BA7" s="39" t="s">
        <v>99</v>
      </c>
      <c r="BB7" s="39" t="s">
        <v>99</v>
      </c>
      <c r="BC7" s="39">
        <v>302.22000000000003</v>
      </c>
      <c r="BD7" s="39">
        <v>186.73</v>
      </c>
      <c r="BE7" s="39" t="s">
        <v>99</v>
      </c>
      <c r="BF7" s="39" t="s">
        <v>99</v>
      </c>
      <c r="BG7" s="39" t="s">
        <v>99</v>
      </c>
      <c r="BH7" s="39" t="s">
        <v>99</v>
      </c>
      <c r="BI7" s="39">
        <v>3138.36</v>
      </c>
      <c r="BJ7" s="39" t="s">
        <v>99</v>
      </c>
      <c r="BK7" s="39" t="s">
        <v>99</v>
      </c>
      <c r="BL7" s="39" t="s">
        <v>99</v>
      </c>
      <c r="BM7" s="39" t="s">
        <v>99</v>
      </c>
      <c r="BN7" s="39">
        <v>970.36</v>
      </c>
      <c r="BO7" s="39">
        <v>1187.5</v>
      </c>
      <c r="BP7" s="39" t="s">
        <v>99</v>
      </c>
      <c r="BQ7" s="39" t="s">
        <v>99</v>
      </c>
      <c r="BR7" s="39" t="s">
        <v>99</v>
      </c>
      <c r="BS7" s="39" t="s">
        <v>99</v>
      </c>
      <c r="BT7" s="39">
        <v>26.74</v>
      </c>
      <c r="BU7" s="39" t="s">
        <v>99</v>
      </c>
      <c r="BV7" s="39" t="s">
        <v>99</v>
      </c>
      <c r="BW7" s="39" t="s">
        <v>99</v>
      </c>
      <c r="BX7" s="39" t="s">
        <v>99</v>
      </c>
      <c r="BY7" s="39">
        <v>64.52</v>
      </c>
      <c r="BZ7" s="39">
        <v>58.9</v>
      </c>
      <c r="CA7" s="39" t="s">
        <v>99</v>
      </c>
      <c r="CB7" s="39" t="s">
        <v>99</v>
      </c>
      <c r="CC7" s="39" t="s">
        <v>99</v>
      </c>
      <c r="CD7" s="39" t="s">
        <v>99</v>
      </c>
      <c r="CE7" s="39">
        <v>637.69000000000005</v>
      </c>
      <c r="CF7" s="39" t="s">
        <v>99</v>
      </c>
      <c r="CG7" s="39" t="s">
        <v>99</v>
      </c>
      <c r="CH7" s="39" t="s">
        <v>99</v>
      </c>
      <c r="CI7" s="39" t="s">
        <v>99</v>
      </c>
      <c r="CJ7" s="39">
        <v>270.68</v>
      </c>
      <c r="CK7" s="39">
        <v>281.77</v>
      </c>
      <c r="CL7" s="39" t="s">
        <v>99</v>
      </c>
      <c r="CM7" s="39" t="s">
        <v>99</v>
      </c>
      <c r="CN7" s="39" t="s">
        <v>99</v>
      </c>
      <c r="CO7" s="39" t="s">
        <v>99</v>
      </c>
      <c r="CP7" s="39">
        <v>37.31</v>
      </c>
      <c r="CQ7" s="39" t="s">
        <v>99</v>
      </c>
      <c r="CR7" s="39" t="s">
        <v>99</v>
      </c>
      <c r="CS7" s="39" t="s">
        <v>99</v>
      </c>
      <c r="CT7" s="39" t="s">
        <v>99</v>
      </c>
      <c r="CU7" s="39">
        <v>48.86</v>
      </c>
      <c r="CV7" s="39">
        <v>50.55</v>
      </c>
      <c r="CW7" s="39" t="s">
        <v>99</v>
      </c>
      <c r="CX7" s="39" t="s">
        <v>99</v>
      </c>
      <c r="CY7" s="39" t="s">
        <v>99</v>
      </c>
      <c r="CZ7" s="39" t="s">
        <v>99</v>
      </c>
      <c r="DA7" s="39">
        <v>80.5</v>
      </c>
      <c r="DB7" s="39" t="s">
        <v>99</v>
      </c>
      <c r="DC7" s="39" t="s">
        <v>99</v>
      </c>
      <c r="DD7" s="39" t="s">
        <v>99</v>
      </c>
      <c r="DE7" s="39" t="s">
        <v>99</v>
      </c>
      <c r="DF7" s="39">
        <v>76.48</v>
      </c>
      <c r="DG7" s="39">
        <v>75.11</v>
      </c>
      <c r="DH7" s="39" t="s">
        <v>99</v>
      </c>
      <c r="DI7" s="39" t="s">
        <v>99</v>
      </c>
      <c r="DJ7" s="39" t="s">
        <v>99</v>
      </c>
      <c r="DK7" s="39" t="s">
        <v>99</v>
      </c>
      <c r="DL7" s="39">
        <v>3.85</v>
      </c>
      <c r="DM7" s="39" t="s">
        <v>99</v>
      </c>
      <c r="DN7" s="39" t="s">
        <v>99</v>
      </c>
      <c r="DO7" s="39" t="s">
        <v>99</v>
      </c>
      <c r="DP7" s="39" t="s">
        <v>99</v>
      </c>
      <c r="DQ7" s="39">
        <v>39.409999999999997</v>
      </c>
      <c r="DR7" s="39">
        <v>33.25</v>
      </c>
      <c r="DS7" s="39" t="s">
        <v>99</v>
      </c>
      <c r="DT7" s="39" t="s">
        <v>99</v>
      </c>
      <c r="DU7" s="39" t="s">
        <v>99</v>
      </c>
      <c r="DV7" s="39" t="s">
        <v>99</v>
      </c>
      <c r="DW7" s="39">
        <v>9.07</v>
      </c>
      <c r="DX7" s="39" t="s">
        <v>99</v>
      </c>
      <c r="DY7" s="39" t="s">
        <v>99</v>
      </c>
      <c r="DZ7" s="39" t="s">
        <v>99</v>
      </c>
      <c r="EA7" s="39" t="s">
        <v>99</v>
      </c>
      <c r="EB7" s="39">
        <v>20.97</v>
      </c>
      <c r="EC7" s="39">
        <v>17.190000000000001</v>
      </c>
      <c r="ED7" s="39" t="s">
        <v>99</v>
      </c>
      <c r="EE7" s="39" t="s">
        <v>99</v>
      </c>
      <c r="EF7" s="39" t="s">
        <v>99</v>
      </c>
      <c r="EG7" s="39" t="s">
        <v>99</v>
      </c>
      <c r="EH7" s="39">
        <v>0</v>
      </c>
      <c r="EI7" s="39" t="s">
        <v>99</v>
      </c>
      <c r="EJ7" s="39" t="s">
        <v>99</v>
      </c>
      <c r="EK7" s="39" t="s">
        <v>99</v>
      </c>
      <c r="EL7" s="39" t="s">
        <v>99</v>
      </c>
      <c r="EM7" s="39">
        <v>1.1499999999999999</v>
      </c>
      <c r="EN7" s="39">
        <v>0.79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108</v>
      </c>
      <c r="D13" t="s">
        <v>109</v>
      </c>
      <c r="E13" t="s">
        <v>110</v>
      </c>
      <c r="F13" t="s">
        <v>111</v>
      </c>
      <c r="G13" t="s">
        <v>112</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山梨県</cp:lastModifiedBy>
  <cp:lastPrinted>2022-01-26T06:40:25Z</cp:lastPrinted>
  <dcterms:created xsi:type="dcterms:W3CDTF">2021-12-03T06:49:11Z</dcterms:created>
  <dcterms:modified xsi:type="dcterms:W3CDTF">2022-02-21T05:09:49Z</dcterms:modified>
  <cp:category/>
</cp:coreProperties>
</file>