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3 市町村等→県（1.26〆）\下水道事業\03都留市\"/>
    </mc:Choice>
  </mc:AlternateContent>
  <workbookProtection workbookAlgorithmName="SHA-512" workbookHashValue="kOW1Qn6MQAmSnJHGqqkOAwKKfz/mtV0HWKjfM9NkmYjdQ2mSJxCBFwfgm5LzXc4anXGzLuHjEzWtjA/RNF/zrQ==" workbookSaltValue="52KPk49xLlMle2NA43KTPw==" workbookSpinCount="100000" lockStructure="1"/>
  <bookViews>
    <workbookView xWindow="0" yWindow="0" windowWidth="16457" windowHeight="555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<sst xmlns="http://schemas.openxmlformats.org/spreadsheetml/2006/main" count="321" uniqueCount="116">
  <si>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</si>
  <si>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</si>
  <si>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</si>
  <si>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</si>
  <si>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</si>
  <si>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</si>
  <si>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</si>
  <si>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</si>
  <si>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</si>
  <si>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</si>
  <si>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</si>
  <si>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</si>
  <si>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</si>
  <si>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</si>
  <si>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</si>
  <si>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</si>
  <si>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</si>
  <si>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</si>
  <si>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</si>
  <si>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</si>
  <si>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</si>
  <si>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</si>
  <si>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</si>
  <si>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</si>
  <si>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</si>
  <si>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</si>
  <si>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</si>
  <si>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</si>
  <si>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</si>
  <si>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</si>
  <si>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</si>
  <si>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</si>
  <si>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</si>
  <si>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</si>
  <si>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</si>
  <si>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</si>
  <si>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</si>
  <si>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</si>
  <si>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</si>
  <si>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</si>
  <si>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</si>
  <si>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</si>
  <si>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</si>
  <si>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</si>
  <si>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</si>
  <si>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</si>
  <si>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</si>
  <si>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</si>
  <si>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</si>
  <si>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</si>
  <si>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</si>
  <si>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</si>
  <si>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</si>
  <si>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</si>
  <si>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</si>
  <si>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</si>
  <si>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</si>
  <si>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</si>
  <si>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</si>
  <si>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</si>
  <si>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</si>
  <si>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</si>
  <si>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</si>
  <si>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</si>
  <si>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</si>
  <si>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</si>
  <si>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</si>
  <si>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</si>
  <si>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</si>
  <si>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</si>
  <si>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</si>
  <si>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</si>
  <si>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</si>
  <si>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</si>
  <si>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</si>
  <si>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</si>
  <si>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</si>
  <si>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</si>
  <si>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</si>
  <si>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</si>
  <si>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</si>
  <si>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</si>
  <si>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</si>
  <si>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</si>
  <si>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</si>
  <si>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</si>
  <si>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</si>
  <si>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</si>
  <si>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</si>
  <si>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</si>
  <si>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</si>
  <si>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</si>
  <si>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</si>
  <si>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</si>
  <si>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</si>
  <si>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</si>
  <si>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</si>
  <si>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</si>
  <si>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</si>
  <si>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</si>
  <si>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</si>
  <si>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</si>
  <si>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</si>
  <si>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</si>
  <si>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</si>
  <si>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</si>
  <si>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</si>
  <si>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</si>
  <si>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</si>
  <si>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</si>
  <si>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</si>
  <si>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</si>
  <si>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</si>
  <si>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本市では平成5年度に事業開始し、平成16年度より順次供用を開始しています。布設から30年以上経過した管渠等は無く、比較的新しい施設であるため、現時点では老朽化対策は行っていません。
　今後はストックマネジメント計画等の策定を検討し、投資の平準化を図る必要があります。
　①有形固定資産減価償却率は、2.54％（記載漏れ）であり類似団体平均値を大幅に下回っています。公営企業会計に移行し初年度のため、当年度分の数値を基に算出しています。今後は減価償却を重ねていくことにより増加していきます。　
　②と③は、法定耐用年数を超えた管渠および更新した管渠が無いので該当しません。</t>
    <rPh sb="1" eb="3">
      <t>ホンシ</t>
    </rPh>
    <rPh sb="11" eb="13">
      <t>ジギョウ</t>
    </rPh>
    <rPh sb="13" eb="15">
      <t>カイシ</t>
    </rPh>
    <rPh sb="22" eb="23">
      <t>ド</t>
    </rPh>
    <rPh sb="25" eb="27">
      <t>ジュンジ</t>
    </rPh>
    <rPh sb="38" eb="40">
      <t>フセツ</t>
    </rPh>
    <rPh sb="44" eb="45">
      <t>ネン</t>
    </rPh>
    <rPh sb="45" eb="47">
      <t>イジョウ</t>
    </rPh>
    <rPh sb="47" eb="49">
      <t>ケイカ</t>
    </rPh>
    <rPh sb="51" eb="53">
      <t>カンキョ</t>
    </rPh>
    <rPh sb="53" eb="54">
      <t>トウ</t>
    </rPh>
    <rPh sb="55" eb="56">
      <t>ナ</t>
    </rPh>
    <rPh sb="93" eb="95">
      <t>コンゴ</t>
    </rPh>
    <rPh sb="110" eb="112">
      <t>サクテイ</t>
    </rPh>
    <rPh sb="113" eb="115">
      <t>ケントウ</t>
    </rPh>
    <rPh sb="124" eb="125">
      <t>ハカ</t>
    </rPh>
    <rPh sb="137" eb="139">
      <t>ユウケイ</t>
    </rPh>
    <rPh sb="139" eb="141">
      <t>コテイ</t>
    </rPh>
    <rPh sb="141" eb="143">
      <t>シサン</t>
    </rPh>
    <rPh sb="156" eb="158">
      <t>キサイ</t>
    </rPh>
    <rPh sb="158" eb="159">
      <t>モ</t>
    </rPh>
    <rPh sb="164" eb="166">
      <t>ルイジ</t>
    </rPh>
    <rPh sb="166" eb="168">
      <t>ダンタイ</t>
    </rPh>
    <rPh sb="168" eb="171">
      <t>ヘイキンチ</t>
    </rPh>
    <rPh sb="172" eb="174">
      <t>オオハバ</t>
    </rPh>
    <rPh sb="175" eb="176">
      <t>シタ</t>
    </rPh>
    <rPh sb="176" eb="177">
      <t>マワ</t>
    </rPh>
    <rPh sb="183" eb="185">
      <t>コウエイ</t>
    </rPh>
    <rPh sb="185" eb="187">
      <t>キギョウ</t>
    </rPh>
    <rPh sb="187" eb="189">
      <t>カイケイ</t>
    </rPh>
    <rPh sb="190" eb="192">
      <t>イコウ</t>
    </rPh>
    <rPh sb="193" eb="196">
      <t>ショネンド</t>
    </rPh>
    <rPh sb="200" eb="203">
      <t>トウネンド</t>
    </rPh>
    <rPh sb="203" eb="204">
      <t>ブン</t>
    </rPh>
    <rPh sb="205" eb="207">
      <t>スウチ</t>
    </rPh>
    <rPh sb="208" eb="209">
      <t>モト</t>
    </rPh>
    <rPh sb="210" eb="212">
      <t>サンシュツ</t>
    </rPh>
    <rPh sb="218" eb="220">
      <t>コンゴ</t>
    </rPh>
    <rPh sb="221" eb="225">
      <t>ゲンカショウキャク</t>
    </rPh>
    <rPh sb="226" eb="227">
      <t>カサ</t>
    </rPh>
    <rPh sb="236" eb="238">
      <t>ゾウカ</t>
    </rPh>
    <rPh sb="253" eb="255">
      <t>ホウテイ</t>
    </rPh>
    <rPh sb="255" eb="257">
      <t>タイヨウ</t>
    </rPh>
    <rPh sb="257" eb="259">
      <t>ネンスウ</t>
    </rPh>
    <rPh sb="260" eb="261">
      <t>コ</t>
    </rPh>
    <rPh sb="263" eb="265">
      <t>カンキョ</t>
    </rPh>
    <rPh sb="268" eb="270">
      <t>コウシン</t>
    </rPh>
    <rPh sb="272" eb="274">
      <t>カンキョ</t>
    </rPh>
    <rPh sb="275" eb="276">
      <t>ナ</t>
    </rPh>
    <rPh sb="279" eb="281">
      <t>ガイトウ</t>
    </rPh>
    <phoneticPr fontId="4"/>
  </si>
  <si>
    <t>　本市の公共下水道事業は、令和2年度から地方公営企業法の一部を適用し、公営企業会計に移行していますので、当該年度のみになっています。
　①経常収支比率は100％を超えているが、一般会計繰入金が経常収益の66.7％を占めており、今後は経営基盤の安定化に向け、使用料収入の確保に努めます。
　②累積欠損金比率は、67.9％で類似団体平均値を上回っており、将来的にも0％を目指す必要があることから、経営改善による健全化を図っていきます。
　③流動比率は、11.7％で類似団体平均値を大きく下回っています。これは、公営企業会計への移行時による引継金が僅かで確保することが困難だったことが要因です。今後は改善される見込みです。
　④企業債の償還は、一般会計繰入金により賄っているので、当該値は算出されません。
　⑤経費回収率は、使用料単価（121円/㎥）が汚水処理単価（220円/㎥）を大きく下回っており、汚水処理費が使用料で賄えていません。今後、使用料水準や汚水処理費の見直しに向け検討を行う必要があります。
　⑥汚水処理原価は、類似団体平均値より34円上回っています。流域下水道により県が管理する汚水処理場を利用しているので、適正な単価に向け維持管理費の削減や接続率向上による有収水量の増加等を踏まえ、構成市町と共に協議を継続していきます。
　⑦流域下水道により、県が管理する汚水処理場を利用しているので該当しません。
　⑧水洗化率は、62.8％で類似団体平均値を大きく下回っています。整備済区域内の合併浄化槽が多いことが一つの要因となっています。今後は、ＳＤＧｓ等の観点からも一層の普及活動に取り組んでまいります。</t>
    <rPh sb="1" eb="3">
      <t>ホンシ</t>
    </rPh>
    <rPh sb="4" eb="11">
      <t>コウキョウゲスイドウジギョウ</t>
    </rPh>
    <rPh sb="13" eb="15">
      <t>レイワ</t>
    </rPh>
    <rPh sb="16" eb="17">
      <t>ネン</t>
    </rPh>
    <rPh sb="20" eb="22">
      <t>チホウ</t>
    </rPh>
    <rPh sb="22" eb="24">
      <t>コウエイ</t>
    </rPh>
    <rPh sb="24" eb="26">
      <t>キギョウ</t>
    </rPh>
    <rPh sb="26" eb="27">
      <t>ホウ</t>
    </rPh>
    <rPh sb="28" eb="30">
      <t>イチブ</t>
    </rPh>
    <rPh sb="31" eb="33">
      <t>テキヨウ</t>
    </rPh>
    <rPh sb="35" eb="37">
      <t>コウエイ</t>
    </rPh>
    <rPh sb="37" eb="39">
      <t>キギョウ</t>
    </rPh>
    <rPh sb="39" eb="41">
      <t>カイケイ</t>
    </rPh>
    <rPh sb="42" eb="44">
      <t>イコウ</t>
    </rPh>
    <rPh sb="52" eb="54">
      <t>トウガイ</t>
    </rPh>
    <rPh sb="54" eb="56">
      <t>ネンド</t>
    </rPh>
    <rPh sb="69" eb="75">
      <t>ケイジョウシュウシヒリツ</t>
    </rPh>
    <rPh sb="81" eb="82">
      <t>コ</t>
    </rPh>
    <rPh sb="96" eb="98">
      <t>ケイジョウ</t>
    </rPh>
    <rPh sb="98" eb="100">
      <t>シュウエキ</t>
    </rPh>
    <rPh sb="107" eb="108">
      <t>シ</t>
    </rPh>
    <rPh sb="113" eb="115">
      <t>コンゴ</t>
    </rPh>
    <rPh sb="116" eb="118">
      <t>ケイエイ</t>
    </rPh>
    <rPh sb="118" eb="120">
      <t>キバン</t>
    </rPh>
    <rPh sb="121" eb="124">
      <t>アンテイカ</t>
    </rPh>
    <rPh sb="125" eb="126">
      <t>ム</t>
    </rPh>
    <rPh sb="128" eb="131">
      <t>シヨウリョウ</t>
    </rPh>
    <rPh sb="131" eb="133">
      <t>シュウニュウ</t>
    </rPh>
    <rPh sb="134" eb="136">
      <t>カクホ</t>
    </rPh>
    <rPh sb="137" eb="138">
      <t>ツト</t>
    </rPh>
    <rPh sb="145" eb="147">
      <t>ルイセキ</t>
    </rPh>
    <rPh sb="147" eb="149">
      <t>ケッソン</t>
    </rPh>
    <rPh sb="149" eb="150">
      <t>キン</t>
    </rPh>
    <rPh sb="150" eb="152">
      <t>ヒリツ</t>
    </rPh>
    <rPh sb="160" eb="162">
      <t>ルイジ</t>
    </rPh>
    <rPh sb="162" eb="164">
      <t>ダンタイ</t>
    </rPh>
    <rPh sb="164" eb="167">
      <t>ヘイキンチ</t>
    </rPh>
    <rPh sb="168" eb="170">
      <t>ウワマワ</t>
    </rPh>
    <rPh sb="175" eb="178">
      <t>ショウライテキ</t>
    </rPh>
    <rPh sb="183" eb="185">
      <t>メザ</t>
    </rPh>
    <rPh sb="186" eb="188">
      <t>ヒツヨウ</t>
    </rPh>
    <rPh sb="196" eb="198">
      <t>ケイエイ</t>
    </rPh>
    <rPh sb="198" eb="200">
      <t>カイゼン</t>
    </rPh>
    <rPh sb="203" eb="206">
      <t>ケンゼンカ</t>
    </rPh>
    <rPh sb="207" eb="208">
      <t>ハカ</t>
    </rPh>
    <rPh sb="218" eb="220">
      <t>リュウドウ</t>
    </rPh>
    <rPh sb="220" eb="222">
      <t>ヒリツ</t>
    </rPh>
    <rPh sb="238" eb="239">
      <t>オオ</t>
    </rPh>
    <rPh sb="241" eb="243">
      <t>シタマワ</t>
    </rPh>
    <rPh sb="253" eb="255">
      <t>コウエイ</t>
    </rPh>
    <rPh sb="255" eb="257">
      <t>キギョウ</t>
    </rPh>
    <rPh sb="257" eb="259">
      <t>カイケイ</t>
    </rPh>
    <rPh sb="261" eb="263">
      <t>イコウ</t>
    </rPh>
    <rPh sb="263" eb="264">
      <t>トキ</t>
    </rPh>
    <rPh sb="267" eb="269">
      <t>ヒキツ</t>
    </rPh>
    <rPh sb="274" eb="276">
      <t>カクホ</t>
    </rPh>
    <rPh sb="281" eb="283">
      <t>コンナン</t>
    </rPh>
    <rPh sb="289" eb="291">
      <t>ヨウイン</t>
    </rPh>
    <rPh sb="294" eb="296">
      <t>コンゴ</t>
    </rPh>
    <rPh sb="297" eb="299">
      <t>カイゼン</t>
    </rPh>
    <rPh sb="302" eb="304">
      <t>ミコ</t>
    </rPh>
    <rPh sb="311" eb="313">
      <t>キギョウ</t>
    </rPh>
    <rPh sb="313" eb="314">
      <t>サイ</t>
    </rPh>
    <rPh sb="325" eb="326">
      <t>キン</t>
    </rPh>
    <rPh sb="329" eb="330">
      <t>マカナ</t>
    </rPh>
    <rPh sb="337" eb="339">
      <t>トウガイ</t>
    </rPh>
    <rPh sb="339" eb="340">
      <t>チ</t>
    </rPh>
    <rPh sb="352" eb="354">
      <t>ケイヒ</t>
    </rPh>
    <rPh sb="354" eb="356">
      <t>カイシュウ</t>
    </rPh>
    <rPh sb="356" eb="357">
      <t>リツ</t>
    </rPh>
    <rPh sb="359" eb="362">
      <t>シヨウリョウ</t>
    </rPh>
    <rPh sb="362" eb="364">
      <t>タンカ</t>
    </rPh>
    <rPh sb="368" eb="369">
      <t>エン</t>
    </rPh>
    <rPh sb="373" eb="375">
      <t>オスイ</t>
    </rPh>
    <rPh sb="375" eb="377">
      <t>ショリ</t>
    </rPh>
    <rPh sb="377" eb="379">
      <t>タンカ</t>
    </rPh>
    <rPh sb="383" eb="384">
      <t>エン</t>
    </rPh>
    <rPh sb="388" eb="389">
      <t>オオ</t>
    </rPh>
    <rPh sb="391" eb="393">
      <t>シタマワ</t>
    </rPh>
    <rPh sb="398" eb="400">
      <t>オスイ</t>
    </rPh>
    <rPh sb="400" eb="402">
      <t>ショリ</t>
    </rPh>
    <rPh sb="402" eb="403">
      <t>ヒ</t>
    </rPh>
    <rPh sb="404" eb="407">
      <t>シヨウリョウ</t>
    </rPh>
    <rPh sb="408" eb="409">
      <t>マカナ</t>
    </rPh>
    <rPh sb="416" eb="418">
      <t>コンゴ</t>
    </rPh>
    <rPh sb="419" eb="422">
      <t>シヨウリョウ</t>
    </rPh>
    <rPh sb="422" eb="424">
      <t>スイジュン</t>
    </rPh>
    <rPh sb="425" eb="427">
      <t>オスイ</t>
    </rPh>
    <rPh sb="427" eb="429">
      <t>ショリ</t>
    </rPh>
    <rPh sb="429" eb="430">
      <t>ヒ</t>
    </rPh>
    <rPh sb="431" eb="433">
      <t>ミナオ</t>
    </rPh>
    <rPh sb="435" eb="436">
      <t>ム</t>
    </rPh>
    <rPh sb="437" eb="439">
      <t>ケントウ</t>
    </rPh>
    <rPh sb="440" eb="441">
      <t>オコナ</t>
    </rPh>
    <rPh sb="442" eb="444">
      <t>ヒツヨウ</t>
    </rPh>
    <rPh sb="465" eb="468">
      <t>ヘイキンチ</t>
    </rPh>
    <rPh sb="472" eb="473">
      <t>エン</t>
    </rPh>
    <rPh sb="473" eb="475">
      <t>ウワマワ</t>
    </rPh>
    <rPh sb="481" eb="483">
      <t>リュウイキ</t>
    </rPh>
    <rPh sb="483" eb="486">
      <t>ゲスイドウ</t>
    </rPh>
    <rPh sb="489" eb="490">
      <t>ケン</t>
    </rPh>
    <rPh sb="491" eb="493">
      <t>カンリ</t>
    </rPh>
    <rPh sb="495" eb="497">
      <t>オスイ</t>
    </rPh>
    <rPh sb="497" eb="499">
      <t>ショリ</t>
    </rPh>
    <rPh sb="499" eb="500">
      <t>ジョウ</t>
    </rPh>
    <rPh sb="501" eb="503">
      <t>リヨウ</t>
    </rPh>
    <rPh sb="510" eb="512">
      <t>テキセイ</t>
    </rPh>
    <rPh sb="513" eb="515">
      <t>タンカ</t>
    </rPh>
    <rPh sb="516" eb="517">
      <t>ム</t>
    </rPh>
    <rPh sb="518" eb="520">
      <t>イジ</t>
    </rPh>
    <rPh sb="520" eb="523">
      <t>カンリヒ</t>
    </rPh>
    <rPh sb="524" eb="526">
      <t>サクゲン</t>
    </rPh>
    <rPh sb="527" eb="529">
      <t>セツゾク</t>
    </rPh>
    <rPh sb="529" eb="530">
      <t>リツ</t>
    </rPh>
    <rPh sb="530" eb="532">
      <t>コウジョウ</t>
    </rPh>
    <rPh sb="553" eb="554">
      <t>トモ</t>
    </rPh>
    <rPh sb="570" eb="575">
      <t>リュウイキゲスイドウ</t>
    </rPh>
    <rPh sb="579" eb="580">
      <t>ケン</t>
    </rPh>
    <rPh sb="581" eb="583">
      <t>カンリ</t>
    </rPh>
    <rPh sb="585" eb="587">
      <t>オスイ</t>
    </rPh>
    <rPh sb="587" eb="590">
      <t>ショリジョウ</t>
    </rPh>
    <rPh sb="591" eb="593">
      <t>リヨウ</t>
    </rPh>
    <rPh sb="599" eb="601">
      <t>ガイトウ</t>
    </rPh>
    <rPh sb="609" eb="612">
      <t>スイセンカ</t>
    </rPh>
    <rPh sb="612" eb="613">
      <t>リツ</t>
    </rPh>
    <rPh sb="621" eb="625">
      <t>ルイジダンタイ</t>
    </rPh>
    <rPh sb="625" eb="628">
      <t>ヘイキンチ</t>
    </rPh>
    <rPh sb="629" eb="630">
      <t>オオ</t>
    </rPh>
    <rPh sb="632" eb="634">
      <t>シタマワ</t>
    </rPh>
    <rPh sb="640" eb="642">
      <t>セイビ</t>
    </rPh>
    <rPh sb="642" eb="643">
      <t>ス</t>
    </rPh>
    <rPh sb="643" eb="645">
      <t>クイキ</t>
    </rPh>
    <rPh sb="645" eb="646">
      <t>ナイ</t>
    </rPh>
    <rPh sb="647" eb="649">
      <t>ガッペイ</t>
    </rPh>
    <rPh sb="649" eb="652">
      <t>ジョウカソウ</t>
    </rPh>
    <rPh sb="653" eb="654">
      <t>オオ</t>
    </rPh>
    <rPh sb="658" eb="659">
      <t>ヒト</t>
    </rPh>
    <rPh sb="661" eb="663">
      <t>ヨウイン</t>
    </rPh>
    <rPh sb="671" eb="673">
      <t>コンゴ</t>
    </rPh>
    <rPh sb="679" eb="680">
      <t>トウ</t>
    </rPh>
    <rPh sb="681" eb="683">
      <t>カンテン</t>
    </rPh>
    <rPh sb="686" eb="688">
      <t>イッソウ</t>
    </rPh>
    <rPh sb="689" eb="691">
      <t>フキュウ</t>
    </rPh>
    <rPh sb="691" eb="693">
      <t>カツドウ</t>
    </rPh>
    <rPh sb="694" eb="695">
      <t>ト</t>
    </rPh>
    <rPh sb="696" eb="697">
      <t>ク</t>
    </rPh>
    <phoneticPr fontId="4"/>
  </si>
  <si>
    <r>
      <t>　</t>
    </r>
    <r>
      <rPr>
        <sz val="10.5"/>
        <color theme="1"/>
        <rFont val="ＭＳ ゴシック"/>
        <family val="3"/>
        <charset val="128"/>
      </rPr>
      <t>令和2年度から地方公営企業法の一部を適用し、公営企業会計に移行したことにより、事業の経営や財政状況がより明確になりました。
　現状では、維持管理費を使用料収入で賄えていないため、一般会計からの繰入金に依存していることから経営の健全化に向けた取組みが不可欠となります。</t>
    </r>
    <r>
      <rPr>
        <sz val="10.5"/>
        <color rgb="FFFF0000"/>
        <rFont val="ＭＳ ゴシック"/>
        <family val="3"/>
        <charset val="128"/>
      </rPr>
      <t xml:space="preserve">
　</t>
    </r>
    <r>
      <rPr>
        <sz val="10.5"/>
        <color theme="1"/>
        <rFont val="ＭＳ ゴシック"/>
        <family val="3"/>
        <charset val="128"/>
      </rPr>
      <t>令和4年度は、使用料改正や整備計画区域、建設改良の見直しをはじめ、共同化・広域化またストックマネジメント等の各計画業務を踏まえた中長期的な経営の基本計画である「都留市下水道事業経営戦略」の改定に着手し、将来にわたって持続的な下水道事業を推進していきます。
　</t>
    </r>
    <rPh sb="1" eb="3">
      <t>レイワ</t>
    </rPh>
    <rPh sb="40" eb="42">
      <t>ジギョウ</t>
    </rPh>
    <rPh sb="43" eb="45">
      <t>ケイエイ</t>
    </rPh>
    <rPh sb="46" eb="48">
      <t>ザイセイ</t>
    </rPh>
    <rPh sb="48" eb="50">
      <t>ジョウキョウ</t>
    </rPh>
    <rPh sb="53" eb="55">
      <t>メイカク</t>
    </rPh>
    <rPh sb="64" eb="66">
      <t>ゲンジョウ</t>
    </rPh>
    <rPh sb="69" eb="74">
      <t>イジカンリヒ</t>
    </rPh>
    <rPh sb="75" eb="78">
      <t>シヨウリョウ</t>
    </rPh>
    <rPh sb="78" eb="80">
      <t>シュウニュウ</t>
    </rPh>
    <rPh sb="81" eb="82">
      <t>マカナ</t>
    </rPh>
    <rPh sb="90" eb="92">
      <t>イッパンカ</t>
    </rPh>
    <rPh sb="92" eb="94">
      <t>イケイ</t>
    </rPh>
    <rPh sb="97" eb="100">
      <t>クリイレキン</t>
    </rPh>
    <rPh sb="101" eb="103">
      <t>イゾン</t>
    </rPh>
    <rPh sb="111" eb="113">
      <t>ケイエイ</t>
    </rPh>
    <rPh sb="114" eb="117">
      <t>ケンゼンカ</t>
    </rPh>
    <rPh sb="118" eb="119">
      <t>ム</t>
    </rPh>
    <rPh sb="121" eb="123">
      <t>トリクミ</t>
    </rPh>
    <rPh sb="125" eb="128">
      <t>フカケツ</t>
    </rPh>
    <rPh sb="136" eb="138">
      <t>レイワ</t>
    </rPh>
    <rPh sb="139" eb="141">
      <t>ネンド</t>
    </rPh>
    <rPh sb="143" eb="146">
      <t>シヨウリョウ</t>
    </rPh>
    <rPh sb="146" eb="148">
      <t>カイセイ</t>
    </rPh>
    <rPh sb="149" eb="151">
      <t>セイビ</t>
    </rPh>
    <rPh sb="151" eb="153">
      <t>ケイカク</t>
    </rPh>
    <rPh sb="153" eb="155">
      <t>クイキ</t>
    </rPh>
    <rPh sb="156" eb="158">
      <t>ケンセツ</t>
    </rPh>
    <rPh sb="158" eb="160">
      <t>カイリョウ</t>
    </rPh>
    <rPh sb="161" eb="163">
      <t>ミナオ</t>
    </rPh>
    <rPh sb="169" eb="172">
      <t>キョウドウカ</t>
    </rPh>
    <rPh sb="173" eb="176">
      <t>コウイキカ</t>
    </rPh>
    <rPh sb="188" eb="189">
      <t>トウ</t>
    </rPh>
    <rPh sb="190" eb="191">
      <t>カク</t>
    </rPh>
    <rPh sb="191" eb="193">
      <t>ケイカク</t>
    </rPh>
    <rPh sb="193" eb="195">
      <t>ギョウム</t>
    </rPh>
    <rPh sb="196" eb="197">
      <t>フ</t>
    </rPh>
    <rPh sb="230" eb="232">
      <t>カイテイ</t>
    </rPh>
    <rPh sb="237" eb="239">
      <t>ショウライ</t>
    </rPh>
    <rPh sb="244" eb="246">
      <t>ジゾク</t>
    </rPh>
    <rPh sb="246" eb="247">
      <t>テキ</t>
    </rPh>
    <rPh sb="248" eb="251">
      <t>ゲスイドウ</t>
    </rPh>
    <rPh sb="251" eb="253">
      <t>ジギョウ</t>
    </rPh>
    <rPh sb="254" eb="25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</si>
</sst>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47-4DC3-BA53-8BAB544BC8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E147-4DC3-BA53-8BAB544BC8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0-45D2-B86B-4CD59829A5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2340-45D2-B86B-4CD59829A5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62.79</c:v>
                </c:pt>
              </c:numCache>
            </c:numRef>
          </c:val>
          <c:extLst>
            <c:ext xmlns:c16="http://schemas.microsoft.com/office/drawing/2014/chart" uri="{C3380CC4-5D6E-409C-BE32-E72D297353CC}">
              <c16:uniqueId val="{00000000-7BA4-4F99-9884-462A2A5313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7BA4-4F99-9884-462A2A5313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101.87</c:v>
                </c:pt>
              </c:numCache>
            </c:numRef>
          </c:val>
          <c:extLst>
            <c:ext xmlns:c16="http://schemas.microsoft.com/office/drawing/2014/chart" uri="{C3380CC4-5D6E-409C-BE32-E72D297353CC}">
              <c16:uniqueId val="{00000000-9CBF-4D91-AE13-355287A12D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9CBF-4D91-AE13-355287A12D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4-4041-8DF3-824C5C506A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1B14-4041-8DF3-824C5C506A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12-463D-9924-AC85592AEC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012-463D-9924-AC85592AEC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67.86</c:v>
                </c:pt>
              </c:numCache>
            </c:numRef>
          </c:val>
          <c:extLst>
            <c:ext xmlns:c16="http://schemas.microsoft.com/office/drawing/2014/chart" uri="{C3380CC4-5D6E-409C-BE32-E72D297353CC}">
              <c16:uniqueId val="{00000000-3DEB-4CFE-9EA3-DAE77A2A39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3DEB-4CFE-9EA3-DAE77A2A39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11.7</c:v>
                </c:pt>
              </c:numCache>
            </c:numRef>
          </c:val>
          <c:extLst>
            <c:ext xmlns:c16="http://schemas.microsoft.com/office/drawing/2014/chart" uri="{C3380CC4-5D6E-409C-BE32-E72D297353CC}">
              <c16:uniqueId val="{00000000-B677-4F43-A24D-52BA9D5935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B677-4F43-A24D-52BA9D5935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EC-4DD7-8188-A1E05669A9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C0EC-4DD7-8188-A1E05669A9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62.6</c:v>
                </c:pt>
              </c:numCache>
            </c:numRef>
          </c:val>
          <c:extLst>
            <c:ext xmlns:c16="http://schemas.microsoft.com/office/drawing/2014/chart" uri="{C3380CC4-5D6E-409C-BE32-E72D297353CC}">
              <c16:uniqueId val="{00000000-76A3-4974-8B9E-DD37CE8CDF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6A3-4974-8B9E-DD37CE8CDF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220.45</c:v>
                </c:pt>
              </c:numCache>
            </c:numRef>
          </c:val>
          <c:extLst>
            <c:ext xmlns:c16="http://schemas.microsoft.com/office/drawing/2014/chart" uri="{C3380CC4-5D6E-409C-BE32-E72D297353CC}">
              <c16:uniqueId val="{00000000-9603-4F06-9733-C2039102C1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9603-4F06-9733-C2039102C1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20" zoomScale="90" zoomScaleNormal="90" workbookViewId="0">
      <selection activeCell="BL83" sqref="BL8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山梨県　都留市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29888</v>
      </c>
      <c r="AM8" s="51"/>
      <c r="AN8" s="51"/>
      <c r="AO8" s="51"/>
      <c r="AP8" s="51"/>
      <c r="AQ8" s="51"/>
      <c r="AR8" s="51"/>
      <c r="AS8" s="51"/>
      <c r="AT8" s="46">
        <f>データ!T6</f>
        <v>161.63</v>
      </c>
      <c r="AU8" s="46"/>
      <c r="AV8" s="46"/>
      <c r="AW8" s="46"/>
      <c r="AX8" s="46"/>
      <c r="AY8" s="46"/>
      <c r="AZ8" s="46"/>
      <c r="BA8" s="46"/>
      <c r="BB8" s="46">
        <f>データ!U6</f>
        <v>184.92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f>データ!O6</f>
        <v>35.340000000000003</v>
      </c>
      <c r="J10" s="46"/>
      <c r="K10" s="46"/>
      <c r="L10" s="46"/>
      <c r="M10" s="46"/>
      <c r="N10" s="46"/>
      <c r="O10" s="46"/>
      <c r="P10" s="46">
        <f>データ!P6</f>
        <v>28.83</v>
      </c>
      <c r="Q10" s="46"/>
      <c r="R10" s="46"/>
      <c r="S10" s="46"/>
      <c r="T10" s="46"/>
      <c r="U10" s="46"/>
      <c r="V10" s="46"/>
      <c r="W10" s="46">
        <f>データ!Q6</f>
        <v>105.09</v>
      </c>
      <c r="X10" s="46"/>
      <c r="Y10" s="46"/>
      <c r="Z10" s="46"/>
      <c r="AA10" s="46"/>
      <c r="AB10" s="46"/>
      <c r="AC10" s="46"/>
      <c r="AD10" s="51">
        <f>データ!R6</f>
        <v>2420</v>
      </c>
      <c r="AE10" s="51"/>
      <c r="AF10" s="51"/>
      <c r="AG10" s="51"/>
      <c r="AH10" s="51"/>
      <c r="AI10" s="51"/>
      <c r="AJ10" s="51"/>
      <c r="AK10" s="2"/>
      <c r="AL10" s="51">
        <f>データ!V6</f>
        <v>8506</v>
      </c>
      <c r="AM10" s="51"/>
      <c r="AN10" s="51"/>
      <c r="AO10" s="51"/>
      <c r="AP10" s="51"/>
      <c r="AQ10" s="51"/>
      <c r="AR10" s="51"/>
      <c r="AS10" s="51"/>
      <c r="AT10" s="46">
        <f>データ!W6</f>
        <v>2.5299999999999998</v>
      </c>
      <c r="AU10" s="46"/>
      <c r="AV10" s="46"/>
      <c r="AW10" s="46"/>
      <c r="AX10" s="46"/>
      <c r="AY10" s="46"/>
      <c r="AZ10" s="46"/>
      <c r="BA10" s="46"/>
      <c r="BB10" s="46">
        <f>データ!X6</f>
        <v>3362.06</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2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5"/>
      <c r="BN34" s="55"/>
      <c r="BO34" s="55"/>
      <c r="BP34" s="55"/>
      <c r="BQ34" s="55"/>
      <c r="BR34" s="55"/>
      <c r="BS34" s="55"/>
      <c r="BT34" s="55"/>
      <c r="BU34" s="55"/>
      <c r="BV34" s="55"/>
      <c r="BW34" s="55"/>
      <c r="BX34" s="55"/>
      <c r="BY34" s="55"/>
      <c r="BZ34" s="56"/>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5"/>
      <c r="BN35" s="55"/>
      <c r="BO35" s="55"/>
      <c r="BP35" s="55"/>
      <c r="BQ35" s="55"/>
      <c r="BR35" s="55"/>
      <c r="BS35" s="55"/>
      <c r="BT35" s="55"/>
      <c r="BU35" s="55"/>
      <c r="BV35" s="55"/>
      <c r="BW35" s="55"/>
      <c r="BX35" s="55"/>
      <c r="BY35" s="55"/>
      <c r="BZ35" s="56"/>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115</v>
      </c>
      <c r="BM66" s="55"/>
      <c r="BN66" s="55"/>
      <c r="BO66" s="55"/>
      <c r="BP66" s="55"/>
      <c r="BQ66" s="55"/>
      <c r="BR66" s="55"/>
      <c r="BS66" s="55"/>
      <c r="BT66" s="55"/>
      <c r="BU66" s="55"/>
      <c r="BV66" s="55"/>
      <c r="BW66" s="55"/>
      <c r="BX66" s="55"/>
      <c r="BY66" s="55"/>
      <c r="BZ66" s="56"/>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5"/>
      <c r="BN79" s="55"/>
      <c r="BO79" s="55"/>
      <c r="BP79" s="55"/>
      <c r="BQ79" s="55"/>
      <c r="BR79" s="55"/>
      <c r="BS79" s="55"/>
      <c r="BT79" s="55"/>
      <c r="BU79" s="55"/>
      <c r="BV79" s="55"/>
      <c r="BW79" s="55"/>
      <c r="BX79" s="55"/>
      <c r="BY79" s="55"/>
      <c r="BZ79" s="56"/>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5"/>
      <c r="BN80" s="55"/>
      <c r="BO80" s="55"/>
      <c r="BP80" s="55"/>
      <c r="BQ80" s="55"/>
      <c r="BR80" s="55"/>
      <c r="BS80" s="55"/>
      <c r="BT80" s="55"/>
      <c r="BU80" s="55"/>
      <c r="BV80" s="55"/>
      <c r="BW80" s="55"/>
      <c r="BX80" s="55"/>
      <c r="BY80" s="55"/>
      <c r="BZ80" s="56"/>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5"/>
      <c r="BN81" s="55"/>
      <c r="BO81" s="55"/>
      <c r="BP81" s="55"/>
      <c r="BQ81" s="55"/>
      <c r="BR81" s="55"/>
      <c r="BS81" s="55"/>
      <c r="BT81" s="55"/>
      <c r="BU81" s="55"/>
      <c r="BV81" s="55"/>
      <c r="BW81" s="55"/>
      <c r="BX81" s="55"/>
      <c r="BY81" s="55"/>
      <c r="BZ81" s="56"/>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gF5VhCNcmPWPm3fQVEMhRM/pEt0YQi3hUWfiCBwtDmSViHoA4Mf8cwTc693tDxcRSwrpcVGlYN82H7z/Ac/uw==" saltValue="FkaGDNAqcJK+tKBLdII9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2020</v>
      </c>
      <c r="C6" s="33">
        <f t="shared" ref="C6:X6" si="3">C7</f>
        <v>192040</v>
      </c>
      <c r="D6" s="33">
        <f t="shared" si="3"/>
        <v>46</v>
      </c>
      <c r="E6" s="33">
        <f t="shared" si="3"/>
        <v>17</v>
      </c>
      <c r="F6" s="33">
        <f t="shared" si="3"/>
        <v>1</v>
      </c>
      <c r="G6" s="33">
        <f t="shared" si="3"/>
        <v>0</v>
      </c>
      <c r="H6" s="33" t="str">
        <f t="shared" si="3"/>
        <v>山梨県　都留市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35.340000000000003</v>
      </c>
      <c r="P6" s="34">
        <f t="shared" si="3"/>
        <v>28.83</v>
      </c>
      <c r="Q6" s="34">
        <f t="shared" si="3"/>
        <v>105.09</v>
      </c>
      <c r="R6" s="34">
        <f t="shared" si="3"/>
        <v>2420</v>
      </c>
      <c r="S6" s="34">
        <f t="shared" si="3"/>
        <v>29888</v>
      </c>
      <c r="T6" s="34">
        <f t="shared" si="3"/>
        <v>161.63</v>
      </c>
      <c r="U6" s="34">
        <f t="shared" si="3"/>
        <v>184.92</v>
      </c>
      <c r="V6" s="34">
        <f t="shared" si="3"/>
        <v>8506</v>
      </c>
      <c r="W6" s="34">
        <f t="shared" si="3"/>
        <v>2.5299999999999998</v>
      </c>
      <c r="X6" s="34">
        <f t="shared" si="3"/>
        <v>3362.06</v>
      </c>
      <c r="Y6" s="35" t="str">
        <f>IF(Y7="",NA(),Y7)</f>
        <v>-</v>
      </c>
      <c r="Z6" s="35" t="str">
        <f t="shared" ref="Z6:AH6" si="4">IF(Z7="",NA(),Z7)</f>
        <v>-</v>
      </c>
      <c r="AA6" s="35" t="str">
        <f t="shared" si="4"/>
        <v>-</v>
      </c>
      <c r="AB6" s="35" t="str">
        <f t="shared" si="4"/>
        <v>-</v>
      </c>
      <c r="AC6" s="35">
        <f t="shared" si="4"/>
        <v>101.87</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67.86</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11.7</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62.6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220.45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62.79</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t="str">
        <f t="shared" si="12"/>
        <v>-</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25">
      <c r="A7" s="28"/>
      <c r="B7" s="37">
        <v>2020</v>
      </c>
      <c r="C7" s="37">
        <v>192040</v>
      </c>
      <c r="D7" s="37">
        <v>46</v>
      </c>
      <c r="E7" s="37">
        <v>17</v>
      </c>
      <c r="F7" s="37">
        <v>1</v>
      </c>
      <c r="G7" s="37">
        <v>0</v>
      </c>
      <c r="H7" s="37" t="s">
        <v>96</v>
      </c>
      <c r="I7" s="37" t="s">
        <v>97</v>
      </c>
      <c r="J7" s="37" t="s">
        <v>98</v>
      </c>
      <c r="K7" s="37" t="s">
        <v>99</v>
      </c>
      <c r="L7" s="37" t="s">
        <v>100</v>
      </c>
      <c r="M7" s="37" t="s">
        <v>101</v>
      </c>
      <c r="N7" s="38" t="s">
        <v>102</v>
      </c>
      <c r="O7" s="38">
        <v>35.340000000000003</v>
      </c>
      <c r="P7" s="38">
        <v>28.83</v>
      </c>
      <c r="Q7" s="38">
        <v>105.09</v>
      </c>
      <c r="R7" s="38">
        <v>2420</v>
      </c>
      <c r="S7" s="38">
        <v>29888</v>
      </c>
      <c r="T7" s="38">
        <v>161.63</v>
      </c>
      <c r="U7" s="38">
        <v>184.92</v>
      </c>
      <c r="V7" s="38">
        <v>8506</v>
      </c>
      <c r="W7" s="38">
        <v>2.5299999999999998</v>
      </c>
      <c r="X7" s="38">
        <v>3362.06</v>
      </c>
      <c r="Y7" s="38" t="s">
        <v>102</v>
      </c>
      <c r="Z7" s="38" t="s">
        <v>102</v>
      </c>
      <c r="AA7" s="38" t="s">
        <v>102</v>
      </c>
      <c r="AB7" s="38" t="s">
        <v>102</v>
      </c>
      <c r="AC7" s="38">
        <v>101.87</v>
      </c>
      <c r="AD7" s="38" t="s">
        <v>102</v>
      </c>
      <c r="AE7" s="38" t="s">
        <v>102</v>
      </c>
      <c r="AF7" s="38" t="s">
        <v>102</v>
      </c>
      <c r="AG7" s="38" t="s">
        <v>102</v>
      </c>
      <c r="AH7" s="38">
        <v>107.21</v>
      </c>
      <c r="AI7" s="38">
        <v>106.67</v>
      </c>
      <c r="AJ7" s="38" t="s">
        <v>102</v>
      </c>
      <c r="AK7" s="38" t="s">
        <v>102</v>
      </c>
      <c r="AL7" s="38" t="s">
        <v>102</v>
      </c>
      <c r="AM7" s="38" t="s">
        <v>102</v>
      </c>
      <c r="AN7" s="38">
        <v>67.86</v>
      </c>
      <c r="AO7" s="38" t="s">
        <v>102</v>
      </c>
      <c r="AP7" s="38" t="s">
        <v>102</v>
      </c>
      <c r="AQ7" s="38" t="s">
        <v>102</v>
      </c>
      <c r="AR7" s="38" t="s">
        <v>102</v>
      </c>
      <c r="AS7" s="38">
        <v>43.71</v>
      </c>
      <c r="AT7" s="38">
        <v>3.64</v>
      </c>
      <c r="AU7" s="38" t="s">
        <v>102</v>
      </c>
      <c r="AV7" s="38" t="s">
        <v>102</v>
      </c>
      <c r="AW7" s="38" t="s">
        <v>102</v>
      </c>
      <c r="AX7" s="38" t="s">
        <v>102</v>
      </c>
      <c r="AY7" s="38">
        <v>11.7</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62.6</v>
      </c>
      <c r="BV7" s="38" t="s">
        <v>102</v>
      </c>
      <c r="BW7" s="38" t="s">
        <v>102</v>
      </c>
      <c r="BX7" s="38" t="s">
        <v>102</v>
      </c>
      <c r="BY7" s="38" t="s">
        <v>102</v>
      </c>
      <c r="BZ7" s="38">
        <v>82.65</v>
      </c>
      <c r="CA7" s="38">
        <v>98.96</v>
      </c>
      <c r="CB7" s="38" t="s">
        <v>102</v>
      </c>
      <c r="CC7" s="38" t="s">
        <v>102</v>
      </c>
      <c r="CD7" s="38" t="s">
        <v>102</v>
      </c>
      <c r="CE7" s="38" t="s">
        <v>102</v>
      </c>
      <c r="CF7" s="38">
        <v>220.45</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62.79</v>
      </c>
      <c r="DC7" s="38" t="s">
        <v>102</v>
      </c>
      <c r="DD7" s="38" t="s">
        <v>102</v>
      </c>
      <c r="DE7" s="38" t="s">
        <v>102</v>
      </c>
      <c r="DF7" s="38" t="s">
        <v>102</v>
      </c>
      <c r="DG7" s="38">
        <v>82.08</v>
      </c>
      <c r="DH7" s="38">
        <v>95.57</v>
      </c>
      <c r="DI7" s="38" t="s">
        <v>102</v>
      </c>
      <c r="DJ7" s="38" t="s">
        <v>102</v>
      </c>
      <c r="DK7" s="38" t="s">
        <v>102</v>
      </c>
      <c r="DL7" s="38" t="s">
        <v>102</v>
      </c>
      <c r="DM7" s="38" t="s">
        <v>102</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5">
      <c r="B11">
        <v>4</v>
      </c>
      <c r="C11">
        <v>3</v>
      </c>
      <c r="D11">
        <v>2</v>
      </c>
      <c r="E11">
        <v>1</v>
      </c>
      <c r="F11">
        <v>0</v>
      </c>
      <c r="G11" t="s">
        <v>108</v>
      </c>
    </row>
    <row r="12" spans="1:148" x14ac:dyDescent="0.25">
      <c r="B12">
        <v>1</v>
      </c>
      <c r="C12">
        <v>1</v>
      </c>
      <c r="D12">
        <v>1</v>
      </c>
      <c r="E12">
        <v>1</v>
      </c>
      <c r="F12">
        <v>2</v>
      </c>
      <c r="G12" t="s">
        <v>109</v>
      </c>
    </row>
    <row r="13" spans="1:148" x14ac:dyDescent="0.2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2022-01-20T11:33:44Z</cp:lastPrinted>
  <dcterms:created xsi:type="dcterms:W3CDTF">2021-12-03T07:12:16Z</dcterms:created>
  <dcterms:modified xsi:type="dcterms:W3CDTF">2022-02-21T01:42:58Z</dcterms:modified>
  <cp:category/>
</cp:coreProperties>
</file>