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1 法適\"/>
    </mc:Choice>
  </mc:AlternateContent>
  <workbookProtection workbookAlgorithmName="SHA-512" workbookHashValue="XrZvmIfdgDZD07VYT8Aq69tKPutfvCpUicAY7leNYtgFwGXSTjtmLCyv6NEZMWIv6JH7f0FbTfstl3gU13Ao2w==" workbookSaltValue="aA/3RiAHaW9rfkNehyz4kQ==" workbookSpinCount="100000" lockStructure="1"/>
  <bookViews>
    <workbookView xWindow="0" yWindow="0" windowWidth="11415" windowHeight="71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<sst xmlns="http://schemas.openxmlformats.org/spreadsheetml/2006/main" count="316" uniqueCount="113">
  <si>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</si>
  <si>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</si>
  <si>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</si>
  <si>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</si>
  <si>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</si>
  <si>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</si>
  <si>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</si>
  <si>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</si>
  <si>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</si>
  <si>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</si>
  <si>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</si>
  <si>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</si>
  <si>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</si>
  <si>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</si>
  <si>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</si>
  <si>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</si>
  <si>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</si>
  <si>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</si>
  <si>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</si>
  <si>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</si>
  <si>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</si>
  <si>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</si>
  <si>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</si>
  <si>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</si>
  <si>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</si>
  <si>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</si>
  <si>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</si>
  <si>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</si>
  <si>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</si>
  <si>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</si>
  <si>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</si>
  <si>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</si>
  <si>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</si>
  <si>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</si>
  <si>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</si>
  <si>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</si>
  <si>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</si>
  <si>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</si>
  <si>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</si>
  <si>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</si>
  <si>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</si>
  <si>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</si>
  <si>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</si>
  <si>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</si>
  <si>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</si>
  <si>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</si>
  <si>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</si>
  <si>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</si>
  <si>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</si>
  <si>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</si>
  <si>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</si>
  <si>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</si>
  <si>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</si>
  <si>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</si>
  <si>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</si>
  <si>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</si>
  <si>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</si>
  <si>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</si>
  <si>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</si>
  <si>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</si>
  <si>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</si>
  <si>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</si>
  <si>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</si>
  <si>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</si>
  <si>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</si>
  <si>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</si>
  <si>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</si>
  <si>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</si>
  <si>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</si>
  <si>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</si>
  <si>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</si>
  <si>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</si>
  <si>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</si>
  <si>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</si>
  <si>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</si>
  <si>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</si>
  <si>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</si>
  <si>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</si>
  <si>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</si>
  <si>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</si>
  <si>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</si>
  <si>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</si>
  <si>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</si>
  <si>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</si>
  <si>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</si>
  <si>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</si>
  <si>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</si>
  <si>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</si>
  <si>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</si>
  <si>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</si>
  <si>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</si>
  <si>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</si>
  <si>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</si>
  <si>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</si>
  <si>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法適用</t>
  </si>
  <si>
    <t>水道事業</t>
  </si>
  <si>
    <t>簡易水道事業</t>
  </si>
  <si>
    <t>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</si>
  <si>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</si>
  <si>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</si>
  <si>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</si>
  <si>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</si>
  <si>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</si>
  <si>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</si>
  <si>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</si>
  <si>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</si>
  <si>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</si>
  <si>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</si>
  <si>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</si>
  <si>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</si>
  <si>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令和2年度より、公営企業会計に移行し、法適用となって初めての決算を迎えた。
【①経常収支比率について】
　全国平均値よりは高い118.35%であり、その主な経常収益は給水収益である。
【②累積欠損金比率について】
　0％であり、欠損金はない。しかしながら、施設の老朽化が進んできているため、更新費用がかかることにより、今後数値が下降していく懸念がある。
【③流動比率について】
　当該指標が127.17％と100%を超えており、1年以内に支払うべき債務に対して支払うことができる現金等を保有している状況である。
【④企業債残高対給水収益比率について】
　当該指標が724.19％と平均値の約半分の割合となり、企業債の借入額について、年度単位で償還元金を下回るよう抑制しており、令和１年以前が法非適用事業であったため左記図表では比較できないが、経年比較すると改善している状況である。
【⑤料金回収率ついて】
　当該指標が98.86%であることから概ね妥当な料金水準であると評価できる。
【⑥給水原価について】
　本市簡易水道事業は湧水に恵まれていることもあり、給水原価の値は類似団体との比較では低い。
今後は、老朽管の布設替え及び漏水修繕等を実施して有収率を向上させ、電気代等の経費節減を継続していくことで収益を黒字に保つ。
【⑦施設利用率について】
　当該指標は44.74%であり類似団体との比較では低い。人口減少が進む上で、施設規模の縮小等を検討することが必要である。
【⑧有収率について】
　当該指標が64.39%であり、全国平均と比べて、約11％も低い状況であるが、これは老朽管からの漏水が原因と考えられる。
令和１年以前が法非適用事業であったため左記図表では比較できないものの、経年では改善傾向にあり、漏水探査を実施し、発見した箇所を即時修繕している効果であると分析している。また、令和3年度以降も老朽管の布設替えを随時進めていく予定であり、有収率の向上が期待される。</t>
    <rPh sb="339" eb="341">
      <t>レイワ</t>
    </rPh>
    <rPh sb="342" eb="343">
      <t>ネン</t>
    </rPh>
    <rPh sb="343" eb="345">
      <t>イゼン</t>
    </rPh>
    <rPh sb="346" eb="347">
      <t>ホウ</t>
    </rPh>
    <rPh sb="347" eb="349">
      <t>ヒテキ</t>
    </rPh>
    <rPh sb="349" eb="350">
      <t>ヨウ</t>
    </rPh>
    <rPh sb="350" eb="352">
      <t>ジギョウ</t>
    </rPh>
    <rPh sb="358" eb="360">
      <t>サキ</t>
    </rPh>
    <rPh sb="360" eb="362">
      <t>ズヒョウ</t>
    </rPh>
    <rPh sb="364" eb="366">
      <t>ヒカク</t>
    </rPh>
    <rPh sb="423" eb="424">
      <t>オオム</t>
    </rPh>
    <rPh sb="744" eb="746">
      <t>ケイネン</t>
    </rPh>
    <rPh sb="801" eb="803">
      <t>イコウ</t>
    </rPh>
    <phoneticPr fontId="4"/>
  </si>
  <si>
    <t xml:space="preserve">【① 有形固定資産減価償却率について】
　当該指標は4.16％であり、平均値と比較し低い状況だが、令和2年度より法適へ移行した際に資産価値を経過年数分減じて評価し直したうえで、減価償却をおこなったことが要因と考えられる。
【②管路経年化率について】
　当該指標は44.97％で、平均値との比較では3.7倍以上高い状況である。法定耐用年数を経過した管路を多く保有していることから、管路の更新等を「水道施設整備基本計画」に基づき効率的に行う。
【③管路更新率について】
　料金改定で確保した財源により、管路の更新等を「水道施設整備基本計画」に基づき、耐震化も含めつつ効率的に行う。
</t>
    <phoneticPr fontId="4"/>
  </si>
  <si>
    <t xml:space="preserve">　簡易水道事業は、令和2年度より公営企業会計に移行し、経営の可視化を図ることが出来たため、効率的な事業運営を推進するとともに更なる経費節減に努めていく。
　また、老朽化した施設や管路等（以下施設等という。）の更新及び耐震化、大規模災害への対応、給水人口の減少に伴う給水収益の減少等の課題に対応するため、令和3年度を初年度とする「都留市水道事業ビジョン」及び「水道施設整備基本計画」を策定した。
　これらの計画に基づき、安全でおいしい水を供給する水道、災害に強く安定した水を供給する水道、健全な経営で未来へつなぐ水道を目指し、今後10年間は法定耐用年数の40年を経過する管路延長よりも長い距離の布設替えを行うことで有収率を向上させるなど、健全な経営を行う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</si>
</sst>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
      <sz val="9"/>
      <name val="ＭＳ ゴシック"/>
      <family val="3"/>
      <charset val="128"/>
    </font>
    <font>
      <b/>
      <sz val="12"/>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6" borderId="1" xfId="0" applyNumberFormat="1" applyFont="1" applyFill="1" applyBorder="1" applyAlignment="1" applyProtection="1">
      <alignment horizontal="left" vertical="center"/>
      <protection hidden="1"/>
    </xf>
    <xf numFmtId="49" fontId="3" fillId="6" borderId="0" xfId="0" applyNumberFormat="1" applyFont="1" applyFill="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0" xfId="0" applyFont="1" applyBorder="1" applyAlignment="1">
      <alignment horizontal="left" vertical="center"/>
    </xf>
    <xf numFmtId="0" fontId="18"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0.18</c:v>
                </c:pt>
              </c:numCache>
            </c:numRef>
          </c:val>
          <c:extLst>
            <c:ext xmlns:c16="http://schemas.microsoft.com/office/drawing/2014/chart" uri="{C3380CC4-5D6E-409C-BE32-E72D297353CC}">
              <c16:uniqueId val="{00000000-C65F-4D03-ABB1-ADDB3F70B57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C65F-4D03-ABB1-ADDB3F70B57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44.74</c:v>
                </c:pt>
              </c:numCache>
            </c:numRef>
          </c:val>
          <c:extLst>
            <c:ext xmlns:c16="http://schemas.microsoft.com/office/drawing/2014/chart" uri="{C3380CC4-5D6E-409C-BE32-E72D297353CC}">
              <c16:uniqueId val="{00000000-0491-4EE6-AF65-2D813E3D4A9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50.47</c:v>
                </c:pt>
              </c:numCache>
            </c:numRef>
          </c:val>
          <c:smooth val="0"/>
          <c:extLst>
            <c:ext xmlns:c16="http://schemas.microsoft.com/office/drawing/2014/chart" uri="{C3380CC4-5D6E-409C-BE32-E72D297353CC}">
              <c16:uniqueId val="{00000001-0491-4EE6-AF65-2D813E3D4A9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64.39</c:v>
                </c:pt>
              </c:numCache>
            </c:numRef>
          </c:val>
          <c:extLst>
            <c:ext xmlns:c16="http://schemas.microsoft.com/office/drawing/2014/chart" uri="{C3380CC4-5D6E-409C-BE32-E72D297353CC}">
              <c16:uniqueId val="{00000000-65FB-4ACD-86AE-117F3A1A2FF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75.38</c:v>
                </c:pt>
              </c:numCache>
            </c:numRef>
          </c:val>
          <c:smooth val="0"/>
          <c:extLst>
            <c:ext xmlns:c16="http://schemas.microsoft.com/office/drawing/2014/chart" uri="{C3380CC4-5D6E-409C-BE32-E72D297353CC}">
              <c16:uniqueId val="{00000001-65FB-4ACD-86AE-117F3A1A2FF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118.35</c:v>
                </c:pt>
              </c:numCache>
            </c:numRef>
          </c:val>
          <c:extLst>
            <c:ext xmlns:c16="http://schemas.microsoft.com/office/drawing/2014/chart" uri="{C3380CC4-5D6E-409C-BE32-E72D297353CC}">
              <c16:uniqueId val="{00000000-504F-474E-9E39-25FB5FC82DE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98</c:v>
                </c:pt>
              </c:numCache>
            </c:numRef>
          </c:val>
          <c:smooth val="0"/>
          <c:extLst>
            <c:ext xmlns:c16="http://schemas.microsoft.com/office/drawing/2014/chart" uri="{C3380CC4-5D6E-409C-BE32-E72D297353CC}">
              <c16:uniqueId val="{00000001-504F-474E-9E39-25FB5FC82DE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4.16</c:v>
                </c:pt>
              </c:numCache>
            </c:numRef>
          </c:val>
          <c:extLst>
            <c:ext xmlns:c16="http://schemas.microsoft.com/office/drawing/2014/chart" uri="{C3380CC4-5D6E-409C-BE32-E72D297353CC}">
              <c16:uniqueId val="{00000000-BD0B-4820-9C1C-D66A87392BD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12.02</c:v>
                </c:pt>
              </c:numCache>
            </c:numRef>
          </c:val>
          <c:smooth val="0"/>
          <c:extLst>
            <c:ext xmlns:c16="http://schemas.microsoft.com/office/drawing/2014/chart" uri="{C3380CC4-5D6E-409C-BE32-E72D297353CC}">
              <c16:uniqueId val="{00000001-BD0B-4820-9C1C-D66A87392BD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44.97</c:v>
                </c:pt>
              </c:numCache>
            </c:numRef>
          </c:val>
          <c:extLst>
            <c:ext xmlns:c16="http://schemas.microsoft.com/office/drawing/2014/chart" uri="{C3380CC4-5D6E-409C-BE32-E72D297353CC}">
              <c16:uniqueId val="{00000000-CBFE-4A26-89D6-575DC711CF3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12.11</c:v>
                </c:pt>
              </c:numCache>
            </c:numRef>
          </c:val>
          <c:smooth val="0"/>
          <c:extLst>
            <c:ext xmlns:c16="http://schemas.microsoft.com/office/drawing/2014/chart" uri="{C3380CC4-5D6E-409C-BE32-E72D297353CC}">
              <c16:uniqueId val="{00000001-CBFE-4A26-89D6-575DC711CF3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E38-4CB3-B851-048E8707842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17.54</c:v>
                </c:pt>
              </c:numCache>
            </c:numRef>
          </c:val>
          <c:smooth val="0"/>
          <c:extLst>
            <c:ext xmlns:c16="http://schemas.microsoft.com/office/drawing/2014/chart" uri="{C3380CC4-5D6E-409C-BE32-E72D297353CC}">
              <c16:uniqueId val="{00000001-4E38-4CB3-B851-048E8707842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127.17</c:v>
                </c:pt>
              </c:numCache>
            </c:numRef>
          </c:val>
          <c:extLst>
            <c:ext xmlns:c16="http://schemas.microsoft.com/office/drawing/2014/chart" uri="{C3380CC4-5D6E-409C-BE32-E72D297353CC}">
              <c16:uniqueId val="{00000000-B912-4676-BE0C-E0E2B81CD3A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59.66</c:v>
                </c:pt>
              </c:numCache>
            </c:numRef>
          </c:val>
          <c:smooth val="0"/>
          <c:extLst>
            <c:ext xmlns:c16="http://schemas.microsoft.com/office/drawing/2014/chart" uri="{C3380CC4-5D6E-409C-BE32-E72D297353CC}">
              <c16:uniqueId val="{00000001-B912-4676-BE0C-E0E2B81CD3A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724.19</c:v>
                </c:pt>
              </c:numCache>
            </c:numRef>
          </c:val>
          <c:extLst>
            <c:ext xmlns:c16="http://schemas.microsoft.com/office/drawing/2014/chart" uri="{C3380CC4-5D6E-409C-BE32-E72D297353CC}">
              <c16:uniqueId val="{00000000-EF6F-439B-B893-6460162DD75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1388.87</c:v>
                </c:pt>
              </c:numCache>
            </c:numRef>
          </c:val>
          <c:smooth val="0"/>
          <c:extLst>
            <c:ext xmlns:c16="http://schemas.microsoft.com/office/drawing/2014/chart" uri="{C3380CC4-5D6E-409C-BE32-E72D297353CC}">
              <c16:uniqueId val="{00000001-EF6F-439B-B893-6460162DD75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98.86</c:v>
                </c:pt>
              </c:numCache>
            </c:numRef>
          </c:val>
          <c:extLst>
            <c:ext xmlns:c16="http://schemas.microsoft.com/office/drawing/2014/chart" uri="{C3380CC4-5D6E-409C-BE32-E72D297353CC}">
              <c16:uniqueId val="{00000000-5714-482E-961D-75A6346CF93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70.2</c:v>
                </c:pt>
              </c:numCache>
            </c:numRef>
          </c:val>
          <c:smooth val="0"/>
          <c:extLst>
            <c:ext xmlns:c16="http://schemas.microsoft.com/office/drawing/2014/chart" uri="{C3380CC4-5D6E-409C-BE32-E72D297353CC}">
              <c16:uniqueId val="{00000001-5714-482E-961D-75A6346CF93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124.17</c:v>
                </c:pt>
              </c:numCache>
            </c:numRef>
          </c:val>
          <c:extLst>
            <c:ext xmlns:c16="http://schemas.microsoft.com/office/drawing/2014/chart" uri="{C3380CC4-5D6E-409C-BE32-E72D297353CC}">
              <c16:uniqueId val="{00000000-28BF-4C91-B7A1-6AE01EEFB7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262.27</c:v>
                </c:pt>
              </c:numCache>
            </c:numRef>
          </c:val>
          <c:smooth val="0"/>
          <c:extLst>
            <c:ext xmlns:c16="http://schemas.microsoft.com/office/drawing/2014/chart" uri="{C3380CC4-5D6E-409C-BE32-E72D297353CC}">
              <c16:uniqueId val="{00000001-28BF-4C91-B7A1-6AE01EEFB7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山梨県　都留市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C1</v>
      </c>
      <c r="X8" s="60"/>
      <c r="Y8" s="60"/>
      <c r="Z8" s="60"/>
      <c r="AA8" s="60"/>
      <c r="AB8" s="60"/>
      <c r="AC8" s="60"/>
      <c r="AD8" s="60" t="str">
        <f>データ!$M$6</f>
        <v>非設置</v>
      </c>
      <c r="AE8" s="60"/>
      <c r="AF8" s="60"/>
      <c r="AG8" s="60"/>
      <c r="AH8" s="60"/>
      <c r="AI8" s="60"/>
      <c r="AJ8" s="60"/>
      <c r="AK8" s="4"/>
      <c r="AL8" s="61">
        <f>データ!$R$6</f>
        <v>29888</v>
      </c>
      <c r="AM8" s="61"/>
      <c r="AN8" s="61"/>
      <c r="AO8" s="61"/>
      <c r="AP8" s="61"/>
      <c r="AQ8" s="61"/>
      <c r="AR8" s="61"/>
      <c r="AS8" s="61"/>
      <c r="AT8" s="52">
        <f>データ!$S$6</f>
        <v>161.63</v>
      </c>
      <c r="AU8" s="53"/>
      <c r="AV8" s="53"/>
      <c r="AW8" s="53"/>
      <c r="AX8" s="53"/>
      <c r="AY8" s="53"/>
      <c r="AZ8" s="53"/>
      <c r="BA8" s="53"/>
      <c r="BB8" s="54">
        <f>データ!$T$6</f>
        <v>184.92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45.33</v>
      </c>
      <c r="J10" s="53"/>
      <c r="K10" s="53"/>
      <c r="L10" s="53"/>
      <c r="M10" s="53"/>
      <c r="N10" s="53"/>
      <c r="O10" s="64"/>
      <c r="P10" s="54">
        <f>データ!$P$6</f>
        <v>47.11</v>
      </c>
      <c r="Q10" s="54"/>
      <c r="R10" s="54"/>
      <c r="S10" s="54"/>
      <c r="T10" s="54"/>
      <c r="U10" s="54"/>
      <c r="V10" s="54"/>
      <c r="W10" s="61">
        <f>データ!$Q$6</f>
        <v>2260</v>
      </c>
      <c r="X10" s="61"/>
      <c r="Y10" s="61"/>
      <c r="Z10" s="61"/>
      <c r="AA10" s="61"/>
      <c r="AB10" s="61"/>
      <c r="AC10" s="61"/>
      <c r="AD10" s="2"/>
      <c r="AE10" s="2"/>
      <c r="AF10" s="2"/>
      <c r="AG10" s="2"/>
      <c r="AH10" s="4"/>
      <c r="AI10" s="4"/>
      <c r="AJ10" s="4"/>
      <c r="AK10" s="4"/>
      <c r="AL10" s="61">
        <f>データ!$U$6</f>
        <v>13901</v>
      </c>
      <c r="AM10" s="61"/>
      <c r="AN10" s="61"/>
      <c r="AO10" s="61"/>
      <c r="AP10" s="61"/>
      <c r="AQ10" s="61"/>
      <c r="AR10" s="61"/>
      <c r="AS10" s="61"/>
      <c r="AT10" s="52">
        <f>データ!$V$6</f>
        <v>12</v>
      </c>
      <c r="AU10" s="53"/>
      <c r="AV10" s="53"/>
      <c r="AW10" s="53"/>
      <c r="AX10" s="53"/>
      <c r="AY10" s="53"/>
      <c r="AZ10" s="53"/>
      <c r="BA10" s="53"/>
      <c r="BB10" s="54">
        <f>データ!$W$6</f>
        <v>1158.42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110</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111</v>
      </c>
      <c r="BM47" s="99"/>
      <c r="BN47" s="99"/>
      <c r="BO47" s="99"/>
      <c r="BP47" s="99"/>
      <c r="BQ47" s="99"/>
      <c r="BR47" s="99"/>
      <c r="BS47" s="99"/>
      <c r="BT47" s="99"/>
      <c r="BU47" s="99"/>
      <c r="BV47" s="99"/>
      <c r="BW47" s="99"/>
      <c r="BX47" s="99"/>
      <c r="BY47" s="99"/>
      <c r="BZ47" s="10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98"/>
      <c r="BM60" s="99"/>
      <c r="BN60" s="99"/>
      <c r="BO60" s="99"/>
      <c r="BP60" s="99"/>
      <c r="BQ60" s="99"/>
      <c r="BR60" s="99"/>
      <c r="BS60" s="99"/>
      <c r="BT60" s="99"/>
      <c r="BU60" s="99"/>
      <c r="BV60" s="99"/>
      <c r="BW60" s="99"/>
      <c r="BX60" s="99"/>
      <c r="BY60" s="99"/>
      <c r="BZ60" s="100"/>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98"/>
      <c r="BM61" s="99"/>
      <c r="BN61" s="99"/>
      <c r="BO61" s="99"/>
      <c r="BP61" s="99"/>
      <c r="BQ61" s="99"/>
      <c r="BR61" s="99"/>
      <c r="BS61" s="99"/>
      <c r="BT61" s="99"/>
      <c r="BU61" s="99"/>
      <c r="BV61" s="99"/>
      <c r="BW61" s="99"/>
      <c r="BX61" s="99"/>
      <c r="BY61" s="99"/>
      <c r="BZ61" s="10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101" t="s">
        <v>112</v>
      </c>
      <c r="BM66" s="102"/>
      <c r="BN66" s="102"/>
      <c r="BO66" s="102"/>
      <c r="BP66" s="102"/>
      <c r="BQ66" s="102"/>
      <c r="BR66" s="102"/>
      <c r="BS66" s="102"/>
      <c r="BT66" s="102"/>
      <c r="BU66" s="102"/>
      <c r="BV66" s="102"/>
      <c r="BW66" s="102"/>
      <c r="BX66" s="102"/>
      <c r="BY66" s="102"/>
      <c r="BZ66" s="10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101"/>
      <c r="BM67" s="102"/>
      <c r="BN67" s="102"/>
      <c r="BO67" s="102"/>
      <c r="BP67" s="102"/>
      <c r="BQ67" s="102"/>
      <c r="BR67" s="102"/>
      <c r="BS67" s="102"/>
      <c r="BT67" s="102"/>
      <c r="BU67" s="102"/>
      <c r="BV67" s="102"/>
      <c r="BW67" s="102"/>
      <c r="BX67" s="102"/>
      <c r="BY67" s="102"/>
      <c r="BZ67" s="10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101"/>
      <c r="BM68" s="102"/>
      <c r="BN68" s="102"/>
      <c r="BO68" s="102"/>
      <c r="BP68" s="102"/>
      <c r="BQ68" s="102"/>
      <c r="BR68" s="102"/>
      <c r="BS68" s="102"/>
      <c r="BT68" s="102"/>
      <c r="BU68" s="102"/>
      <c r="BV68" s="102"/>
      <c r="BW68" s="102"/>
      <c r="BX68" s="102"/>
      <c r="BY68" s="102"/>
      <c r="BZ68" s="10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101"/>
      <c r="BM69" s="102"/>
      <c r="BN69" s="102"/>
      <c r="BO69" s="102"/>
      <c r="BP69" s="102"/>
      <c r="BQ69" s="102"/>
      <c r="BR69" s="102"/>
      <c r="BS69" s="102"/>
      <c r="BT69" s="102"/>
      <c r="BU69" s="102"/>
      <c r="BV69" s="102"/>
      <c r="BW69" s="102"/>
      <c r="BX69" s="102"/>
      <c r="BY69" s="102"/>
      <c r="BZ69" s="10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101"/>
      <c r="BM70" s="102"/>
      <c r="BN70" s="102"/>
      <c r="BO70" s="102"/>
      <c r="BP70" s="102"/>
      <c r="BQ70" s="102"/>
      <c r="BR70" s="102"/>
      <c r="BS70" s="102"/>
      <c r="BT70" s="102"/>
      <c r="BU70" s="102"/>
      <c r="BV70" s="102"/>
      <c r="BW70" s="102"/>
      <c r="BX70" s="102"/>
      <c r="BY70" s="102"/>
      <c r="BZ70" s="10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101"/>
      <c r="BM71" s="102"/>
      <c r="BN71" s="102"/>
      <c r="BO71" s="102"/>
      <c r="BP71" s="102"/>
      <c r="BQ71" s="102"/>
      <c r="BR71" s="102"/>
      <c r="BS71" s="102"/>
      <c r="BT71" s="102"/>
      <c r="BU71" s="102"/>
      <c r="BV71" s="102"/>
      <c r="BW71" s="102"/>
      <c r="BX71" s="102"/>
      <c r="BY71" s="102"/>
      <c r="BZ71" s="10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101"/>
      <c r="BM72" s="102"/>
      <c r="BN72" s="102"/>
      <c r="BO72" s="102"/>
      <c r="BP72" s="102"/>
      <c r="BQ72" s="102"/>
      <c r="BR72" s="102"/>
      <c r="BS72" s="102"/>
      <c r="BT72" s="102"/>
      <c r="BU72" s="102"/>
      <c r="BV72" s="102"/>
      <c r="BW72" s="102"/>
      <c r="BX72" s="102"/>
      <c r="BY72" s="102"/>
      <c r="BZ72" s="10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101"/>
      <c r="BM73" s="102"/>
      <c r="BN73" s="102"/>
      <c r="BO73" s="102"/>
      <c r="BP73" s="102"/>
      <c r="BQ73" s="102"/>
      <c r="BR73" s="102"/>
      <c r="BS73" s="102"/>
      <c r="BT73" s="102"/>
      <c r="BU73" s="102"/>
      <c r="BV73" s="102"/>
      <c r="BW73" s="102"/>
      <c r="BX73" s="102"/>
      <c r="BY73" s="102"/>
      <c r="BZ73" s="10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101"/>
      <c r="BM74" s="102"/>
      <c r="BN74" s="102"/>
      <c r="BO74" s="102"/>
      <c r="BP74" s="102"/>
      <c r="BQ74" s="102"/>
      <c r="BR74" s="102"/>
      <c r="BS74" s="102"/>
      <c r="BT74" s="102"/>
      <c r="BU74" s="102"/>
      <c r="BV74" s="102"/>
      <c r="BW74" s="102"/>
      <c r="BX74" s="102"/>
      <c r="BY74" s="102"/>
      <c r="BZ74" s="10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101"/>
      <c r="BM75" s="102"/>
      <c r="BN75" s="102"/>
      <c r="BO75" s="102"/>
      <c r="BP75" s="102"/>
      <c r="BQ75" s="102"/>
      <c r="BR75" s="102"/>
      <c r="BS75" s="102"/>
      <c r="BT75" s="102"/>
      <c r="BU75" s="102"/>
      <c r="BV75" s="102"/>
      <c r="BW75" s="102"/>
      <c r="BX75" s="102"/>
      <c r="BY75" s="102"/>
      <c r="BZ75" s="10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101"/>
      <c r="BM76" s="102"/>
      <c r="BN76" s="102"/>
      <c r="BO76" s="102"/>
      <c r="BP76" s="102"/>
      <c r="BQ76" s="102"/>
      <c r="BR76" s="102"/>
      <c r="BS76" s="102"/>
      <c r="BT76" s="102"/>
      <c r="BU76" s="102"/>
      <c r="BV76" s="102"/>
      <c r="BW76" s="102"/>
      <c r="BX76" s="102"/>
      <c r="BY76" s="102"/>
      <c r="BZ76" s="10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101"/>
      <c r="BM77" s="102"/>
      <c r="BN77" s="102"/>
      <c r="BO77" s="102"/>
      <c r="BP77" s="102"/>
      <c r="BQ77" s="102"/>
      <c r="BR77" s="102"/>
      <c r="BS77" s="102"/>
      <c r="BT77" s="102"/>
      <c r="BU77" s="102"/>
      <c r="BV77" s="102"/>
      <c r="BW77" s="102"/>
      <c r="BX77" s="102"/>
      <c r="BY77" s="102"/>
      <c r="BZ77" s="10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101"/>
      <c r="BM78" s="102"/>
      <c r="BN78" s="102"/>
      <c r="BO78" s="102"/>
      <c r="BP78" s="102"/>
      <c r="BQ78" s="102"/>
      <c r="BR78" s="102"/>
      <c r="BS78" s="102"/>
      <c r="BT78" s="102"/>
      <c r="BU78" s="102"/>
      <c r="BV78" s="102"/>
      <c r="BW78" s="102"/>
      <c r="BX78" s="102"/>
      <c r="BY78" s="102"/>
      <c r="BZ78" s="10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101"/>
      <c r="BM79" s="102"/>
      <c r="BN79" s="102"/>
      <c r="BO79" s="102"/>
      <c r="BP79" s="102"/>
      <c r="BQ79" s="102"/>
      <c r="BR79" s="102"/>
      <c r="BS79" s="102"/>
      <c r="BT79" s="102"/>
      <c r="BU79" s="102"/>
      <c r="BV79" s="102"/>
      <c r="BW79" s="102"/>
      <c r="BX79" s="102"/>
      <c r="BY79" s="102"/>
      <c r="BZ79" s="10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101"/>
      <c r="BM80" s="102"/>
      <c r="BN80" s="102"/>
      <c r="BO80" s="102"/>
      <c r="BP80" s="102"/>
      <c r="BQ80" s="102"/>
      <c r="BR80" s="102"/>
      <c r="BS80" s="102"/>
      <c r="BT80" s="102"/>
      <c r="BU80" s="102"/>
      <c r="BV80" s="102"/>
      <c r="BW80" s="102"/>
      <c r="BX80" s="102"/>
      <c r="BY80" s="102"/>
      <c r="BZ80" s="10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101"/>
      <c r="BM81" s="102"/>
      <c r="BN81" s="102"/>
      <c r="BO81" s="102"/>
      <c r="BP81" s="102"/>
      <c r="BQ81" s="102"/>
      <c r="BR81" s="102"/>
      <c r="BS81" s="102"/>
      <c r="BT81" s="102"/>
      <c r="BU81" s="102"/>
      <c r="BV81" s="102"/>
      <c r="BW81" s="102"/>
      <c r="BX81" s="102"/>
      <c r="BY81" s="102"/>
      <c r="BZ81" s="10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4"/>
      <c r="BM82" s="105"/>
      <c r="BN82" s="105"/>
      <c r="BO82" s="105"/>
      <c r="BP82" s="105"/>
      <c r="BQ82" s="105"/>
      <c r="BR82" s="105"/>
      <c r="BS82" s="105"/>
      <c r="BT82" s="105"/>
      <c r="BU82" s="105"/>
      <c r="BV82" s="105"/>
      <c r="BW82" s="105"/>
      <c r="BX82" s="105"/>
      <c r="BY82" s="105"/>
      <c r="BZ82" s="10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V4JZn8BDngBgw1TukBijzlajqN0nWMqTlWr4zuClY89x/gSHWFMXjai3ZXG2yzmXf2caX8SnItOKkSMvtL1N3w==" saltValue="IA4rgXRvMYoH8OuBaEEFQ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192040</v>
      </c>
      <c r="D6" s="34">
        <f t="shared" si="3"/>
        <v>46</v>
      </c>
      <c r="E6" s="34">
        <f t="shared" si="3"/>
        <v>1</v>
      </c>
      <c r="F6" s="34">
        <f t="shared" si="3"/>
        <v>0</v>
      </c>
      <c r="G6" s="34">
        <f t="shared" si="3"/>
        <v>5</v>
      </c>
      <c r="H6" s="34" t="str">
        <f t="shared" si="3"/>
        <v>山梨県　都留市</v>
      </c>
      <c r="I6" s="34" t="str">
        <f t="shared" si="3"/>
        <v>法適用</v>
      </c>
      <c r="J6" s="34" t="str">
        <f t="shared" si="3"/>
        <v>水道事業</v>
      </c>
      <c r="K6" s="34" t="str">
        <f t="shared" si="3"/>
        <v>簡易水道事業</v>
      </c>
      <c r="L6" s="34" t="str">
        <f t="shared" si="3"/>
        <v>C1</v>
      </c>
      <c r="M6" s="34" t="str">
        <f t="shared" si="3"/>
        <v>非設置</v>
      </c>
      <c r="N6" s="35" t="str">
        <f t="shared" si="3"/>
        <v>-</v>
      </c>
      <c r="O6" s="35">
        <f t="shared" si="3"/>
        <v>45.33</v>
      </c>
      <c r="P6" s="35">
        <f t="shared" si="3"/>
        <v>47.11</v>
      </c>
      <c r="Q6" s="35">
        <f t="shared" si="3"/>
        <v>2260</v>
      </c>
      <c r="R6" s="35">
        <f t="shared" si="3"/>
        <v>29888</v>
      </c>
      <c r="S6" s="35">
        <f t="shared" si="3"/>
        <v>161.63</v>
      </c>
      <c r="T6" s="35">
        <f t="shared" si="3"/>
        <v>184.92</v>
      </c>
      <c r="U6" s="35">
        <f t="shared" si="3"/>
        <v>13901</v>
      </c>
      <c r="V6" s="35">
        <f t="shared" si="3"/>
        <v>12</v>
      </c>
      <c r="W6" s="35">
        <f t="shared" si="3"/>
        <v>1158.42</v>
      </c>
      <c r="X6" s="36" t="str">
        <f>IF(X7="",NA(),X7)</f>
        <v>-</v>
      </c>
      <c r="Y6" s="36" t="str">
        <f t="shared" ref="Y6:AG6" si="4">IF(Y7="",NA(),Y7)</f>
        <v>-</v>
      </c>
      <c r="Z6" s="36" t="str">
        <f t="shared" si="4"/>
        <v>-</v>
      </c>
      <c r="AA6" s="36" t="str">
        <f t="shared" si="4"/>
        <v>-</v>
      </c>
      <c r="AB6" s="36">
        <f t="shared" si="4"/>
        <v>118.35</v>
      </c>
      <c r="AC6" s="36" t="str">
        <f t="shared" si="4"/>
        <v>-</v>
      </c>
      <c r="AD6" s="36" t="str">
        <f t="shared" si="4"/>
        <v>-</v>
      </c>
      <c r="AE6" s="36" t="str">
        <f t="shared" si="4"/>
        <v>-</v>
      </c>
      <c r="AF6" s="36" t="str">
        <f t="shared" si="4"/>
        <v>-</v>
      </c>
      <c r="AG6" s="36">
        <f t="shared" si="4"/>
        <v>98</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17.54</v>
      </c>
      <c r="AS6" s="35" t="str">
        <f>IF(AS7="","",IF(AS7="-","【-】","【"&amp;SUBSTITUTE(TEXT(AS7,"#,##0.00"),"-","△")&amp;"】"))</f>
        <v>【31.02】</v>
      </c>
      <c r="AT6" s="36" t="str">
        <f>IF(AT7="",NA(),AT7)</f>
        <v>-</v>
      </c>
      <c r="AU6" s="36" t="str">
        <f t="shared" ref="AU6:BC6" si="6">IF(AU7="",NA(),AU7)</f>
        <v>-</v>
      </c>
      <c r="AV6" s="36" t="str">
        <f t="shared" si="6"/>
        <v>-</v>
      </c>
      <c r="AW6" s="36" t="str">
        <f t="shared" si="6"/>
        <v>-</v>
      </c>
      <c r="AX6" s="36">
        <f t="shared" si="6"/>
        <v>127.17</v>
      </c>
      <c r="AY6" s="36" t="str">
        <f t="shared" si="6"/>
        <v>-</v>
      </c>
      <c r="AZ6" s="36" t="str">
        <f t="shared" si="6"/>
        <v>-</v>
      </c>
      <c r="BA6" s="36" t="str">
        <f t="shared" si="6"/>
        <v>-</v>
      </c>
      <c r="BB6" s="36" t="str">
        <f t="shared" si="6"/>
        <v>-</v>
      </c>
      <c r="BC6" s="36">
        <f t="shared" si="6"/>
        <v>59.66</v>
      </c>
      <c r="BD6" s="35" t="str">
        <f>IF(BD7="","",IF(BD7="-","【-】","【"&amp;SUBSTITUTE(TEXT(BD7,"#,##0.00"),"-","△")&amp;"】"))</f>
        <v>【186.73】</v>
      </c>
      <c r="BE6" s="36" t="str">
        <f>IF(BE7="",NA(),BE7)</f>
        <v>-</v>
      </c>
      <c r="BF6" s="36" t="str">
        <f t="shared" ref="BF6:BN6" si="7">IF(BF7="",NA(),BF7)</f>
        <v>-</v>
      </c>
      <c r="BG6" s="36" t="str">
        <f t="shared" si="7"/>
        <v>-</v>
      </c>
      <c r="BH6" s="36" t="str">
        <f t="shared" si="7"/>
        <v>-</v>
      </c>
      <c r="BI6" s="36">
        <f t="shared" si="7"/>
        <v>724.19</v>
      </c>
      <c r="BJ6" s="36" t="str">
        <f t="shared" si="7"/>
        <v>-</v>
      </c>
      <c r="BK6" s="36" t="str">
        <f t="shared" si="7"/>
        <v>-</v>
      </c>
      <c r="BL6" s="36" t="str">
        <f t="shared" si="7"/>
        <v>-</v>
      </c>
      <c r="BM6" s="36" t="str">
        <f t="shared" si="7"/>
        <v>-</v>
      </c>
      <c r="BN6" s="36">
        <f t="shared" si="7"/>
        <v>1388.87</v>
      </c>
      <c r="BO6" s="35" t="str">
        <f>IF(BO7="","",IF(BO7="-","【-】","【"&amp;SUBSTITUTE(TEXT(BO7,"#,##0.00"),"-","△")&amp;"】"))</f>
        <v>【1,187.50】</v>
      </c>
      <c r="BP6" s="36" t="str">
        <f>IF(BP7="",NA(),BP7)</f>
        <v>-</v>
      </c>
      <c r="BQ6" s="36" t="str">
        <f t="shared" ref="BQ6:BY6" si="8">IF(BQ7="",NA(),BQ7)</f>
        <v>-</v>
      </c>
      <c r="BR6" s="36" t="str">
        <f t="shared" si="8"/>
        <v>-</v>
      </c>
      <c r="BS6" s="36" t="str">
        <f t="shared" si="8"/>
        <v>-</v>
      </c>
      <c r="BT6" s="36">
        <f t="shared" si="8"/>
        <v>98.86</v>
      </c>
      <c r="BU6" s="36" t="str">
        <f t="shared" si="8"/>
        <v>-</v>
      </c>
      <c r="BV6" s="36" t="str">
        <f t="shared" si="8"/>
        <v>-</v>
      </c>
      <c r="BW6" s="36" t="str">
        <f t="shared" si="8"/>
        <v>-</v>
      </c>
      <c r="BX6" s="36" t="str">
        <f t="shared" si="8"/>
        <v>-</v>
      </c>
      <c r="BY6" s="36">
        <f t="shared" si="8"/>
        <v>70.2</v>
      </c>
      <c r="BZ6" s="35" t="str">
        <f>IF(BZ7="","",IF(BZ7="-","【-】","【"&amp;SUBSTITUTE(TEXT(BZ7,"#,##0.00"),"-","△")&amp;"】"))</f>
        <v>【58.90】</v>
      </c>
      <c r="CA6" s="36" t="str">
        <f>IF(CA7="",NA(),CA7)</f>
        <v>-</v>
      </c>
      <c r="CB6" s="36" t="str">
        <f t="shared" ref="CB6:CJ6" si="9">IF(CB7="",NA(),CB7)</f>
        <v>-</v>
      </c>
      <c r="CC6" s="36" t="str">
        <f t="shared" si="9"/>
        <v>-</v>
      </c>
      <c r="CD6" s="36" t="str">
        <f t="shared" si="9"/>
        <v>-</v>
      </c>
      <c r="CE6" s="36">
        <f t="shared" si="9"/>
        <v>124.17</v>
      </c>
      <c r="CF6" s="36" t="str">
        <f t="shared" si="9"/>
        <v>-</v>
      </c>
      <c r="CG6" s="36" t="str">
        <f t="shared" si="9"/>
        <v>-</v>
      </c>
      <c r="CH6" s="36" t="str">
        <f t="shared" si="9"/>
        <v>-</v>
      </c>
      <c r="CI6" s="36" t="str">
        <f t="shared" si="9"/>
        <v>-</v>
      </c>
      <c r="CJ6" s="36">
        <f t="shared" si="9"/>
        <v>262.27</v>
      </c>
      <c r="CK6" s="35" t="str">
        <f>IF(CK7="","",IF(CK7="-","【-】","【"&amp;SUBSTITUTE(TEXT(CK7,"#,##0.00"),"-","△")&amp;"】"))</f>
        <v>【281.77】</v>
      </c>
      <c r="CL6" s="36" t="str">
        <f>IF(CL7="",NA(),CL7)</f>
        <v>-</v>
      </c>
      <c r="CM6" s="36" t="str">
        <f t="shared" ref="CM6:CU6" si="10">IF(CM7="",NA(),CM7)</f>
        <v>-</v>
      </c>
      <c r="CN6" s="36" t="str">
        <f t="shared" si="10"/>
        <v>-</v>
      </c>
      <c r="CO6" s="36" t="str">
        <f t="shared" si="10"/>
        <v>-</v>
      </c>
      <c r="CP6" s="36">
        <f t="shared" si="10"/>
        <v>44.74</v>
      </c>
      <c r="CQ6" s="36" t="str">
        <f t="shared" si="10"/>
        <v>-</v>
      </c>
      <c r="CR6" s="36" t="str">
        <f t="shared" si="10"/>
        <v>-</v>
      </c>
      <c r="CS6" s="36" t="str">
        <f t="shared" si="10"/>
        <v>-</v>
      </c>
      <c r="CT6" s="36" t="str">
        <f t="shared" si="10"/>
        <v>-</v>
      </c>
      <c r="CU6" s="36">
        <f t="shared" si="10"/>
        <v>50.47</v>
      </c>
      <c r="CV6" s="35" t="str">
        <f>IF(CV7="","",IF(CV7="-","【-】","【"&amp;SUBSTITUTE(TEXT(CV7,"#,##0.00"),"-","△")&amp;"】"))</f>
        <v>【50.55】</v>
      </c>
      <c r="CW6" s="36" t="str">
        <f>IF(CW7="",NA(),CW7)</f>
        <v>-</v>
      </c>
      <c r="CX6" s="36" t="str">
        <f t="shared" ref="CX6:DF6" si="11">IF(CX7="",NA(),CX7)</f>
        <v>-</v>
      </c>
      <c r="CY6" s="36" t="str">
        <f t="shared" si="11"/>
        <v>-</v>
      </c>
      <c r="CZ6" s="36" t="str">
        <f t="shared" si="11"/>
        <v>-</v>
      </c>
      <c r="DA6" s="36">
        <f t="shared" si="11"/>
        <v>64.39</v>
      </c>
      <c r="DB6" s="36" t="str">
        <f t="shared" si="11"/>
        <v>-</v>
      </c>
      <c r="DC6" s="36" t="str">
        <f t="shared" si="11"/>
        <v>-</v>
      </c>
      <c r="DD6" s="36" t="str">
        <f t="shared" si="11"/>
        <v>-</v>
      </c>
      <c r="DE6" s="36" t="str">
        <f t="shared" si="11"/>
        <v>-</v>
      </c>
      <c r="DF6" s="36">
        <f t="shared" si="11"/>
        <v>75.38</v>
      </c>
      <c r="DG6" s="35" t="str">
        <f>IF(DG7="","",IF(DG7="-","【-】","【"&amp;SUBSTITUTE(TEXT(DG7,"#,##0.00"),"-","△")&amp;"】"))</f>
        <v>【75.11】</v>
      </c>
      <c r="DH6" s="36" t="str">
        <f>IF(DH7="",NA(),DH7)</f>
        <v>-</v>
      </c>
      <c r="DI6" s="36" t="str">
        <f t="shared" ref="DI6:DQ6" si="12">IF(DI7="",NA(),DI7)</f>
        <v>-</v>
      </c>
      <c r="DJ6" s="36" t="str">
        <f t="shared" si="12"/>
        <v>-</v>
      </c>
      <c r="DK6" s="36" t="str">
        <f t="shared" si="12"/>
        <v>-</v>
      </c>
      <c r="DL6" s="36">
        <f t="shared" si="12"/>
        <v>4.16</v>
      </c>
      <c r="DM6" s="36" t="str">
        <f t="shared" si="12"/>
        <v>-</v>
      </c>
      <c r="DN6" s="36" t="str">
        <f t="shared" si="12"/>
        <v>-</v>
      </c>
      <c r="DO6" s="36" t="str">
        <f t="shared" si="12"/>
        <v>-</v>
      </c>
      <c r="DP6" s="36" t="str">
        <f t="shared" si="12"/>
        <v>-</v>
      </c>
      <c r="DQ6" s="36">
        <f t="shared" si="12"/>
        <v>12.02</v>
      </c>
      <c r="DR6" s="35" t="str">
        <f>IF(DR7="","",IF(DR7="-","【-】","【"&amp;SUBSTITUTE(TEXT(DR7,"#,##0.00"),"-","△")&amp;"】"))</f>
        <v>【33.25】</v>
      </c>
      <c r="DS6" s="36" t="str">
        <f>IF(DS7="",NA(),DS7)</f>
        <v>-</v>
      </c>
      <c r="DT6" s="36" t="str">
        <f t="shared" ref="DT6:EB6" si="13">IF(DT7="",NA(),DT7)</f>
        <v>-</v>
      </c>
      <c r="DU6" s="36" t="str">
        <f t="shared" si="13"/>
        <v>-</v>
      </c>
      <c r="DV6" s="36" t="str">
        <f t="shared" si="13"/>
        <v>-</v>
      </c>
      <c r="DW6" s="36">
        <f t="shared" si="13"/>
        <v>44.97</v>
      </c>
      <c r="DX6" s="36" t="str">
        <f t="shared" si="13"/>
        <v>-</v>
      </c>
      <c r="DY6" s="36" t="str">
        <f t="shared" si="13"/>
        <v>-</v>
      </c>
      <c r="DZ6" s="36" t="str">
        <f t="shared" si="13"/>
        <v>-</v>
      </c>
      <c r="EA6" s="36" t="str">
        <f t="shared" si="13"/>
        <v>-</v>
      </c>
      <c r="EB6" s="36">
        <f t="shared" si="13"/>
        <v>12.11</v>
      </c>
      <c r="EC6" s="35" t="str">
        <f>IF(EC7="","",IF(EC7="-","【-】","【"&amp;SUBSTITUTE(TEXT(EC7,"#,##0.00"),"-","△")&amp;"】"))</f>
        <v>【17.19】</v>
      </c>
      <c r="ED6" s="36" t="str">
        <f>IF(ED7="",NA(),ED7)</f>
        <v>-</v>
      </c>
      <c r="EE6" s="36" t="str">
        <f t="shared" ref="EE6:EM6" si="14">IF(EE7="",NA(),EE7)</f>
        <v>-</v>
      </c>
      <c r="EF6" s="36" t="str">
        <f t="shared" si="14"/>
        <v>-</v>
      </c>
      <c r="EG6" s="36" t="str">
        <f t="shared" si="14"/>
        <v>-</v>
      </c>
      <c r="EH6" s="36">
        <f t="shared" si="14"/>
        <v>0.18</v>
      </c>
      <c r="EI6" s="36" t="str">
        <f t="shared" si="14"/>
        <v>-</v>
      </c>
      <c r="EJ6" s="36" t="str">
        <f t="shared" si="14"/>
        <v>-</v>
      </c>
      <c r="EK6" s="36" t="str">
        <f t="shared" si="14"/>
        <v>-</v>
      </c>
      <c r="EL6" s="36" t="str">
        <f t="shared" si="14"/>
        <v>-</v>
      </c>
      <c r="EM6" s="36">
        <f t="shared" si="14"/>
        <v>0.19</v>
      </c>
      <c r="EN6" s="35" t="str">
        <f>IF(EN7="","",IF(EN7="-","【-】","【"&amp;SUBSTITUTE(TEXT(EN7,"#,##0.00"),"-","△")&amp;"】"))</f>
        <v>【0.79】</v>
      </c>
    </row>
    <row r="7" spans="1:144" s="37" customFormat="1" x14ac:dyDescent="0.15">
      <c r="A7" s="29"/>
      <c r="B7" s="38">
        <v>2020</v>
      </c>
      <c r="C7" s="38">
        <v>192040</v>
      </c>
      <c r="D7" s="38">
        <v>46</v>
      </c>
      <c r="E7" s="38">
        <v>1</v>
      </c>
      <c r="F7" s="38">
        <v>0</v>
      </c>
      <c r="G7" s="38">
        <v>5</v>
      </c>
      <c r="H7" s="38" t="s">
        <v>93</v>
      </c>
      <c r="I7" s="38" t="s">
        <v>94</v>
      </c>
      <c r="J7" s="38" t="s">
        <v>95</v>
      </c>
      <c r="K7" s="38" t="s">
        <v>96</v>
      </c>
      <c r="L7" s="38" t="s">
        <v>97</v>
      </c>
      <c r="M7" s="38" t="s">
        <v>98</v>
      </c>
      <c r="N7" s="39" t="s">
        <v>99</v>
      </c>
      <c r="O7" s="39">
        <v>45.33</v>
      </c>
      <c r="P7" s="39">
        <v>47.11</v>
      </c>
      <c r="Q7" s="39">
        <v>2260</v>
      </c>
      <c r="R7" s="39">
        <v>29888</v>
      </c>
      <c r="S7" s="39">
        <v>161.63</v>
      </c>
      <c r="T7" s="39">
        <v>184.92</v>
      </c>
      <c r="U7" s="39">
        <v>13901</v>
      </c>
      <c r="V7" s="39">
        <v>12</v>
      </c>
      <c r="W7" s="39">
        <v>1158.42</v>
      </c>
      <c r="X7" s="39" t="s">
        <v>99</v>
      </c>
      <c r="Y7" s="39" t="s">
        <v>99</v>
      </c>
      <c r="Z7" s="39" t="s">
        <v>99</v>
      </c>
      <c r="AA7" s="39" t="s">
        <v>99</v>
      </c>
      <c r="AB7" s="39">
        <v>118.35</v>
      </c>
      <c r="AC7" s="39" t="s">
        <v>99</v>
      </c>
      <c r="AD7" s="39" t="s">
        <v>99</v>
      </c>
      <c r="AE7" s="39" t="s">
        <v>99</v>
      </c>
      <c r="AF7" s="39" t="s">
        <v>99</v>
      </c>
      <c r="AG7" s="39">
        <v>98</v>
      </c>
      <c r="AH7" s="39">
        <v>102.33</v>
      </c>
      <c r="AI7" s="39" t="s">
        <v>99</v>
      </c>
      <c r="AJ7" s="39" t="s">
        <v>99</v>
      </c>
      <c r="AK7" s="39" t="s">
        <v>99</v>
      </c>
      <c r="AL7" s="39" t="s">
        <v>99</v>
      </c>
      <c r="AM7" s="39">
        <v>0</v>
      </c>
      <c r="AN7" s="39" t="s">
        <v>99</v>
      </c>
      <c r="AO7" s="39" t="s">
        <v>99</v>
      </c>
      <c r="AP7" s="39" t="s">
        <v>99</v>
      </c>
      <c r="AQ7" s="39" t="s">
        <v>99</v>
      </c>
      <c r="AR7" s="39">
        <v>17.54</v>
      </c>
      <c r="AS7" s="39">
        <v>31.02</v>
      </c>
      <c r="AT7" s="39" t="s">
        <v>99</v>
      </c>
      <c r="AU7" s="39" t="s">
        <v>99</v>
      </c>
      <c r="AV7" s="39" t="s">
        <v>99</v>
      </c>
      <c r="AW7" s="39" t="s">
        <v>99</v>
      </c>
      <c r="AX7" s="39">
        <v>127.17</v>
      </c>
      <c r="AY7" s="39" t="s">
        <v>99</v>
      </c>
      <c r="AZ7" s="39" t="s">
        <v>99</v>
      </c>
      <c r="BA7" s="39" t="s">
        <v>99</v>
      </c>
      <c r="BB7" s="39" t="s">
        <v>99</v>
      </c>
      <c r="BC7" s="39">
        <v>59.66</v>
      </c>
      <c r="BD7" s="39">
        <v>186.73</v>
      </c>
      <c r="BE7" s="39" t="s">
        <v>99</v>
      </c>
      <c r="BF7" s="39" t="s">
        <v>99</v>
      </c>
      <c r="BG7" s="39" t="s">
        <v>99</v>
      </c>
      <c r="BH7" s="39" t="s">
        <v>99</v>
      </c>
      <c r="BI7" s="39">
        <v>724.19</v>
      </c>
      <c r="BJ7" s="39" t="s">
        <v>99</v>
      </c>
      <c r="BK7" s="39" t="s">
        <v>99</v>
      </c>
      <c r="BL7" s="39" t="s">
        <v>99</v>
      </c>
      <c r="BM7" s="39" t="s">
        <v>99</v>
      </c>
      <c r="BN7" s="39">
        <v>1388.87</v>
      </c>
      <c r="BO7" s="39">
        <v>1187.5</v>
      </c>
      <c r="BP7" s="39" t="s">
        <v>99</v>
      </c>
      <c r="BQ7" s="39" t="s">
        <v>99</v>
      </c>
      <c r="BR7" s="39" t="s">
        <v>99</v>
      </c>
      <c r="BS7" s="39" t="s">
        <v>99</v>
      </c>
      <c r="BT7" s="39">
        <v>98.86</v>
      </c>
      <c r="BU7" s="39" t="s">
        <v>99</v>
      </c>
      <c r="BV7" s="39" t="s">
        <v>99</v>
      </c>
      <c r="BW7" s="39" t="s">
        <v>99</v>
      </c>
      <c r="BX7" s="39" t="s">
        <v>99</v>
      </c>
      <c r="BY7" s="39">
        <v>70.2</v>
      </c>
      <c r="BZ7" s="39">
        <v>58.9</v>
      </c>
      <c r="CA7" s="39" t="s">
        <v>99</v>
      </c>
      <c r="CB7" s="39" t="s">
        <v>99</v>
      </c>
      <c r="CC7" s="39" t="s">
        <v>99</v>
      </c>
      <c r="CD7" s="39" t="s">
        <v>99</v>
      </c>
      <c r="CE7" s="39">
        <v>124.17</v>
      </c>
      <c r="CF7" s="39" t="s">
        <v>99</v>
      </c>
      <c r="CG7" s="39" t="s">
        <v>99</v>
      </c>
      <c r="CH7" s="39" t="s">
        <v>99</v>
      </c>
      <c r="CI7" s="39" t="s">
        <v>99</v>
      </c>
      <c r="CJ7" s="39">
        <v>262.27</v>
      </c>
      <c r="CK7" s="39">
        <v>281.77</v>
      </c>
      <c r="CL7" s="39" t="s">
        <v>99</v>
      </c>
      <c r="CM7" s="39" t="s">
        <v>99</v>
      </c>
      <c r="CN7" s="39" t="s">
        <v>99</v>
      </c>
      <c r="CO7" s="39" t="s">
        <v>99</v>
      </c>
      <c r="CP7" s="39">
        <v>44.74</v>
      </c>
      <c r="CQ7" s="39" t="s">
        <v>99</v>
      </c>
      <c r="CR7" s="39" t="s">
        <v>99</v>
      </c>
      <c r="CS7" s="39" t="s">
        <v>99</v>
      </c>
      <c r="CT7" s="39" t="s">
        <v>99</v>
      </c>
      <c r="CU7" s="39">
        <v>50.47</v>
      </c>
      <c r="CV7" s="39">
        <v>50.55</v>
      </c>
      <c r="CW7" s="39" t="s">
        <v>99</v>
      </c>
      <c r="CX7" s="39" t="s">
        <v>99</v>
      </c>
      <c r="CY7" s="39" t="s">
        <v>99</v>
      </c>
      <c r="CZ7" s="39" t="s">
        <v>99</v>
      </c>
      <c r="DA7" s="39">
        <v>64.39</v>
      </c>
      <c r="DB7" s="39" t="s">
        <v>99</v>
      </c>
      <c r="DC7" s="39" t="s">
        <v>99</v>
      </c>
      <c r="DD7" s="39" t="s">
        <v>99</v>
      </c>
      <c r="DE7" s="39" t="s">
        <v>99</v>
      </c>
      <c r="DF7" s="39">
        <v>75.38</v>
      </c>
      <c r="DG7" s="39">
        <v>75.11</v>
      </c>
      <c r="DH7" s="39" t="s">
        <v>99</v>
      </c>
      <c r="DI7" s="39" t="s">
        <v>99</v>
      </c>
      <c r="DJ7" s="39" t="s">
        <v>99</v>
      </c>
      <c r="DK7" s="39" t="s">
        <v>99</v>
      </c>
      <c r="DL7" s="39">
        <v>4.16</v>
      </c>
      <c r="DM7" s="39" t="s">
        <v>99</v>
      </c>
      <c r="DN7" s="39" t="s">
        <v>99</v>
      </c>
      <c r="DO7" s="39" t="s">
        <v>99</v>
      </c>
      <c r="DP7" s="39" t="s">
        <v>99</v>
      </c>
      <c r="DQ7" s="39">
        <v>12.02</v>
      </c>
      <c r="DR7" s="39">
        <v>33.25</v>
      </c>
      <c r="DS7" s="39" t="s">
        <v>99</v>
      </c>
      <c r="DT7" s="39" t="s">
        <v>99</v>
      </c>
      <c r="DU7" s="39" t="s">
        <v>99</v>
      </c>
      <c r="DV7" s="39" t="s">
        <v>99</v>
      </c>
      <c r="DW7" s="39">
        <v>44.97</v>
      </c>
      <c r="DX7" s="39" t="s">
        <v>99</v>
      </c>
      <c r="DY7" s="39" t="s">
        <v>99</v>
      </c>
      <c r="DZ7" s="39" t="s">
        <v>99</v>
      </c>
      <c r="EA7" s="39" t="s">
        <v>99</v>
      </c>
      <c r="EB7" s="39">
        <v>12.11</v>
      </c>
      <c r="EC7" s="39">
        <v>17.190000000000001</v>
      </c>
      <c r="ED7" s="39" t="s">
        <v>99</v>
      </c>
      <c r="EE7" s="39" t="s">
        <v>99</v>
      </c>
      <c r="EF7" s="39" t="s">
        <v>99</v>
      </c>
      <c r="EG7" s="39" t="s">
        <v>99</v>
      </c>
      <c r="EH7" s="39">
        <v>0.18</v>
      </c>
      <c r="EI7" s="39" t="s">
        <v>99</v>
      </c>
      <c r="EJ7" s="39" t="s">
        <v>99</v>
      </c>
      <c r="EK7" s="39" t="s">
        <v>99</v>
      </c>
      <c r="EL7" s="39" t="s">
        <v>99</v>
      </c>
      <c r="EM7" s="39">
        <v>0.19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2022-02-21T05:08:53Z</cp:lastPrinted>
  <dcterms:created xsi:type="dcterms:W3CDTF">2021-12-03T06:49:10Z</dcterms:created>
  <dcterms:modified xsi:type="dcterms:W3CDTF">2022-02-21T05:08:55Z</dcterms:modified>
  <cp:category/>
</cp:coreProperties>
</file>