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xYGt/g/dYC1s83g/HAc/KLyjWEJ0D1lYBxNx2cnV7gTErvgLUbi2aGT1TxUrLiQ7MCzInLAZk7Qi3Iz98pGNbA==" workbookSaltValue="a12zl48O6HB1OwkRGkbjUA==" workbookSpinCount="100000" lockStructure="1"/>
  <bookViews>
    <workbookView xWindow="0" yWindow="0" windowWidth="15090" windowHeight="71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<sst xmlns="http://schemas.openxmlformats.org/spreadsheetml/2006/main" count="228" uniqueCount="113">
  <si>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</si>
  <si>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</si>
  <si>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</si>
  <si>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</si>
  <si>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</si>
  <si>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</si>
  <si>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</si>
  <si>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</si>
  <si>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</si>
  <si>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</si>
  <si>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</si>
  <si>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</si>
  <si>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</si>
  <si>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</si>
  <si>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</si>
  <si>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</si>
  <si>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</si>
  <si>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</si>
  <si>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</si>
  <si>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</si>
  <si>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</si>
  <si>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</si>
  <si>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</si>
  <si>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</si>
  <si>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</si>
  <si>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</si>
  <si>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</si>
  <si>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</si>
  <si>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</si>
  <si>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</si>
  <si>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</si>
  <si>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</si>
  <si>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</si>
  <si>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</si>
  <si>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</si>
  <si>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</si>
  <si>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</si>
  <si>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</si>
  <si>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</si>
  <si>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</si>
  <si>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</si>
  <si>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</si>
  <si>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</si>
  <si>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</si>
  <si>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</si>
  <si>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</si>
  <si>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</si>
  <si>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</si>
  <si>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</si>
  <si>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</si>
  <si>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</si>
  <si>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</si>
  <si>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</si>
  <si>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</si>
  <si>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</si>
  <si>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</si>
  <si>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</si>
  <si>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</si>
  <si>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</si>
  <si>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</si>
  <si>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</si>
  <si>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</si>
  <si>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</si>
  <si>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</si>
  <si>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</si>
  <si>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</si>
  <si>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</si>
  <si>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</si>
  <si>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</si>
  <si>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</si>
  <si>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</si>
  <si>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</si>
  <si>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</si>
  <si>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</si>
  <si>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</si>
  <si>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</si>
  <si>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</si>
  <si>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</si>
  <si>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</si>
  <si>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</si>
  <si>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</si>
  <si>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</si>
  <si>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</si>
  <si>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</si>
  <si>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</si>
  <si>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</si>
  <si>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</si>
  <si>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</si>
  <si>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</si>
  <si>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</si>
  <si>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</si>
  <si>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</si>
  <si>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</si>
  <si>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</si>
  <si>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</si>
  <si>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</si>
  <si>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</si>
  <si>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</si>
  <si>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</si>
  <si>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</si>
  <si>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</si>
  <si>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</si>
  <si>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</si>
  <si>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</si>
  <si>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</si>
  <si>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</si>
  <si>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</si>
  <si>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</si>
  <si>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</si>
  <si>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</si>
  <si>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
　当該指標が114%であり、経常収支の黒字分は老朽化した管路等の更新投資に充てるものである。
【②累積欠損金比率について】
 当該指標が0％であり、累積欠損金は発生していない状況である。
【③流動比率について】
　当該指標が100%以上であり、1年以内に支払うべき債務に対して支払うことができる現金等を保有している状況である。
【④企業債残高対給水収益比率について】
　類似団体との比較では1.5倍以上高くなっている。企業債の借入額について、年度単位で償還元金を下回るよう抑制しており、経年比較では改善している状況である。
【⑤料金回収率について】
　当該指標が104.43%であることから妥当な料金水準であると評価できる。
【⑥給水原価について】
　本市水道事業は湧水に恵まれており、類似団体との比較では低い。一方、経年比較では徐々に高くなっており、老朽管の布設替え及び漏水修繕等を実施して有収率を向上させ、薬品費や電気代等の経費節減を行う必要がある。
【⑦施設利用率について】
　当該指標は49.44%であり、類似団体との比較では低い。人口減少が進む中、施設のダウンサイジング等を検討することが必要である。
【⑧有収率について】
　当該指標は66.13%、類似団体との比較では15%以上低い状況である。これは老朽管からの漏水が原因と考えられる。改善傾向にあるのは、漏水探査を実施し、発見した箇所を即時修繕している効果と分析している。また、令和3年度から国道に埋設されている老朽管の布設替えを下水道事業と合わせて着手し、有収率向上が期待されるところである。</t>
    <rPh sb="2" eb="4">
      <t>ケイジョウ</t>
    </rPh>
    <rPh sb="4" eb="6">
      <t>シュウシ</t>
    </rPh>
    <rPh sb="6" eb="8">
      <t>ヒリツ</t>
    </rPh>
    <rPh sb="15" eb="17">
      <t>トウガイ</t>
    </rPh>
    <rPh sb="17" eb="19">
      <t>シヒョウ</t>
    </rPh>
    <rPh sb="28" eb="30">
      <t>ケイジョウ</t>
    </rPh>
    <rPh sb="30" eb="32">
      <t>シュウシ</t>
    </rPh>
    <rPh sb="33" eb="35">
      <t>クロジ</t>
    </rPh>
    <rPh sb="35" eb="36">
      <t>ブン</t>
    </rPh>
    <rPh sb="37" eb="40">
      <t>ロウキュウカ</t>
    </rPh>
    <rPh sb="42" eb="44">
      <t>カンロ</t>
    </rPh>
    <rPh sb="44" eb="45">
      <t>トウ</t>
    </rPh>
    <rPh sb="46" eb="48">
      <t>コウシン</t>
    </rPh>
    <rPh sb="48" eb="50">
      <t>トウシ</t>
    </rPh>
    <rPh sb="51" eb="52">
      <t>ア</t>
    </rPh>
    <rPh sb="63" eb="65">
      <t>ルイセキ</t>
    </rPh>
    <rPh sb="65" eb="67">
      <t>ケッソン</t>
    </rPh>
    <rPh sb="67" eb="68">
      <t>キン</t>
    </rPh>
    <rPh sb="68" eb="70">
      <t>ヒリツ</t>
    </rPh>
    <rPh sb="77" eb="79">
      <t>トウガイ</t>
    </rPh>
    <rPh sb="79" eb="81">
      <t>シヒョウ</t>
    </rPh>
    <rPh sb="88" eb="90">
      <t>ルイセキ</t>
    </rPh>
    <rPh sb="90" eb="92">
      <t>ケッソン</t>
    </rPh>
    <rPh sb="92" eb="93">
      <t>キン</t>
    </rPh>
    <rPh sb="94" eb="96">
      <t>ハッセイ</t>
    </rPh>
    <rPh sb="101" eb="103">
      <t>ジョウキョウ</t>
    </rPh>
    <rPh sb="110" eb="112">
      <t>リュウドウ</t>
    </rPh>
    <rPh sb="112" eb="114">
      <t>ヒリツ</t>
    </rPh>
    <rPh sb="121" eb="123">
      <t>トウガイ</t>
    </rPh>
    <rPh sb="123" eb="125">
      <t>シヒョウ</t>
    </rPh>
    <rPh sb="130" eb="132">
      <t>イジョウ</t>
    </rPh>
    <rPh sb="137" eb="138">
      <t>ネン</t>
    </rPh>
    <rPh sb="138" eb="140">
      <t>イナイ</t>
    </rPh>
    <rPh sb="141" eb="143">
      <t>シハラ</t>
    </rPh>
    <rPh sb="146" eb="148">
      <t>サイム</t>
    </rPh>
    <rPh sb="149" eb="150">
      <t>タイ</t>
    </rPh>
    <rPh sb="152" eb="154">
      <t>シハラ</t>
    </rPh>
    <rPh sb="161" eb="163">
      <t>ゲンキン</t>
    </rPh>
    <rPh sb="163" eb="164">
      <t>トウ</t>
    </rPh>
    <rPh sb="165" eb="167">
      <t>ホユウ</t>
    </rPh>
    <rPh sb="171" eb="173">
      <t>ジョウキョウ</t>
    </rPh>
    <rPh sb="180" eb="182">
      <t>キギョウ</t>
    </rPh>
    <rPh sb="182" eb="183">
      <t>サイ</t>
    </rPh>
    <rPh sb="183" eb="185">
      <t>ザンダカ</t>
    </rPh>
    <rPh sb="185" eb="186">
      <t>タイ</t>
    </rPh>
    <rPh sb="186" eb="188">
      <t>キュウスイ</t>
    </rPh>
    <rPh sb="188" eb="190">
      <t>シュウエキ</t>
    </rPh>
    <rPh sb="190" eb="192">
      <t>ヒリツ</t>
    </rPh>
    <rPh sb="199" eb="201">
      <t>ルイジ</t>
    </rPh>
    <rPh sb="201" eb="203">
      <t>ダンタイ</t>
    </rPh>
    <rPh sb="205" eb="207">
      <t>ヒカク</t>
    </rPh>
    <rPh sb="212" eb="215">
      <t>バイイジョウ</t>
    </rPh>
    <rPh sb="215" eb="216">
      <t>タカ</t>
    </rPh>
    <rPh sb="223" eb="225">
      <t>キギョウ</t>
    </rPh>
    <rPh sb="225" eb="226">
      <t>サイ</t>
    </rPh>
    <rPh sb="227" eb="229">
      <t>カリイレ</t>
    </rPh>
    <rPh sb="229" eb="230">
      <t>ガク</t>
    </rPh>
    <rPh sb="235" eb="237">
      <t>ネンド</t>
    </rPh>
    <rPh sb="237" eb="239">
      <t>タンイ</t>
    </rPh>
    <rPh sb="240" eb="242">
      <t>ショウカン</t>
    </rPh>
    <rPh sb="242" eb="244">
      <t>ガンキン</t>
    </rPh>
    <rPh sb="245" eb="247">
      <t>シタマワ</t>
    </rPh>
    <rPh sb="250" eb="252">
      <t>ヨクセイ</t>
    </rPh>
    <rPh sb="257" eb="259">
      <t>ケイネン</t>
    </rPh>
    <rPh sb="259" eb="261">
      <t>ヒカク</t>
    </rPh>
    <rPh sb="263" eb="265">
      <t>カイゼン</t>
    </rPh>
    <rPh sb="269" eb="271">
      <t>ジョウキョウ</t>
    </rPh>
    <rPh sb="278" eb="280">
      <t>リョウキン</t>
    </rPh>
    <rPh sb="280" eb="282">
      <t>カイシュウ</t>
    </rPh>
    <rPh sb="282" eb="283">
      <t>リツ</t>
    </rPh>
    <rPh sb="290" eb="292">
      <t>トウガイ</t>
    </rPh>
    <rPh sb="292" eb="294">
      <t>シヒョウ</t>
    </rPh>
    <rPh sb="309" eb="311">
      <t>ダトウ</t>
    </rPh>
    <rPh sb="312" eb="314">
      <t>リョウキン</t>
    </rPh>
    <rPh sb="314" eb="316">
      <t>スイジュン</t>
    </rPh>
    <rPh sb="320" eb="322">
      <t>ヒョウカ</t>
    </rPh>
    <rPh sb="329" eb="331">
      <t>キュウスイ</t>
    </rPh>
    <rPh sb="331" eb="333">
      <t>ゲンカ</t>
    </rPh>
    <rPh sb="340" eb="342">
      <t>ホンシ</t>
    </rPh>
    <rPh sb="342" eb="344">
      <t>スイドウ</t>
    </rPh>
    <rPh sb="344" eb="346">
      <t>ジギョウ</t>
    </rPh>
    <rPh sb="347" eb="349">
      <t>ユウスイ</t>
    </rPh>
    <rPh sb="350" eb="351">
      <t>メグ</t>
    </rPh>
    <rPh sb="357" eb="359">
      <t>ルイジ</t>
    </rPh>
    <rPh sb="359" eb="361">
      <t>ダンタイ</t>
    </rPh>
    <rPh sb="363" eb="365">
      <t>ヒカク</t>
    </rPh>
    <rPh sb="367" eb="368">
      <t>ヒク</t>
    </rPh>
    <rPh sb="370" eb="372">
      <t>イッポウ</t>
    </rPh>
    <rPh sb="373" eb="375">
      <t>ケイネン</t>
    </rPh>
    <rPh sb="375" eb="377">
      <t>ヒカク</t>
    </rPh>
    <rPh sb="379" eb="381">
      <t>ジョジョ</t>
    </rPh>
    <rPh sb="382" eb="383">
      <t>タカ</t>
    </rPh>
    <rPh sb="390" eb="392">
      <t>ロウキュウ</t>
    </rPh>
    <rPh sb="392" eb="393">
      <t>カン</t>
    </rPh>
    <rPh sb="394" eb="396">
      <t>フセツ</t>
    </rPh>
    <rPh sb="396" eb="397">
      <t>ガ</t>
    </rPh>
    <rPh sb="398" eb="399">
      <t>オヨ</t>
    </rPh>
    <rPh sb="400" eb="402">
      <t>ロウスイ</t>
    </rPh>
    <rPh sb="402" eb="404">
      <t>シュウゼン</t>
    </rPh>
    <rPh sb="404" eb="405">
      <t>トウ</t>
    </rPh>
    <rPh sb="406" eb="408">
      <t>ジッシ</t>
    </rPh>
    <rPh sb="410" eb="412">
      <t>ユウシュウ</t>
    </rPh>
    <rPh sb="412" eb="413">
      <t>リツ</t>
    </rPh>
    <rPh sb="414" eb="416">
      <t>コウジョウ</t>
    </rPh>
    <rPh sb="419" eb="421">
      <t>ヤクヒン</t>
    </rPh>
    <rPh sb="421" eb="422">
      <t>ヒ</t>
    </rPh>
    <rPh sb="423" eb="425">
      <t>デンキ</t>
    </rPh>
    <rPh sb="425" eb="426">
      <t>ダイ</t>
    </rPh>
    <rPh sb="426" eb="427">
      <t>トウ</t>
    </rPh>
    <rPh sb="428" eb="430">
      <t>ケイヒ</t>
    </rPh>
    <rPh sb="430" eb="432">
      <t>セツゲン</t>
    </rPh>
    <rPh sb="433" eb="434">
      <t>オコナ</t>
    </rPh>
    <rPh sb="435" eb="437">
      <t>ヒツヨウ</t>
    </rPh>
    <rPh sb="444" eb="446">
      <t>シセツ</t>
    </rPh>
    <rPh sb="446" eb="448">
      <t>リヨウ</t>
    </rPh>
    <rPh sb="448" eb="449">
      <t>リツ</t>
    </rPh>
    <rPh sb="471" eb="473">
      <t>ルイジ</t>
    </rPh>
    <rPh sb="473" eb="475">
      <t>ダンタイ</t>
    </rPh>
    <rPh sb="477" eb="479">
      <t>ヒカク</t>
    </rPh>
    <rPh sb="481" eb="482">
      <t>ヒク</t>
    </rPh>
    <rPh sb="484" eb="486">
      <t>ジンコウ</t>
    </rPh>
    <rPh sb="486" eb="488">
      <t>ゲンショウ</t>
    </rPh>
    <rPh sb="489" eb="490">
      <t>スス</t>
    </rPh>
    <rPh sb="491" eb="492">
      <t>ナカ</t>
    </rPh>
    <rPh sb="493" eb="495">
      <t>シセツ</t>
    </rPh>
    <rPh sb="504" eb="505">
      <t>トウ</t>
    </rPh>
    <rPh sb="506" eb="508">
      <t>ケントウ</t>
    </rPh>
    <rPh sb="513" eb="515">
      <t>ヒツヨウ</t>
    </rPh>
    <rPh sb="522" eb="525">
      <t>ユウシュウリツ</t>
    </rPh>
    <rPh sb="544" eb="546">
      <t>ルイジ</t>
    </rPh>
    <rPh sb="546" eb="548">
      <t>ダンタイ</t>
    </rPh>
    <rPh sb="550" eb="552">
      <t>ヒカク</t>
    </rPh>
    <rPh sb="557" eb="559">
      <t>イジョウ</t>
    </rPh>
    <rPh sb="559" eb="560">
      <t>ヒク</t>
    </rPh>
    <rPh sb="561" eb="563">
      <t>ジョウキョウ</t>
    </rPh>
    <rPh sb="570" eb="572">
      <t>ロウキュウ</t>
    </rPh>
    <rPh sb="572" eb="573">
      <t>カン</t>
    </rPh>
    <rPh sb="576" eb="578">
      <t>ロウスイ</t>
    </rPh>
    <rPh sb="579" eb="581">
      <t>ゲンイン</t>
    </rPh>
    <rPh sb="582" eb="583">
      <t>カンガ</t>
    </rPh>
    <rPh sb="588" eb="590">
      <t>カイゼン</t>
    </rPh>
    <rPh sb="590" eb="592">
      <t>ケイコウ</t>
    </rPh>
    <rPh sb="598" eb="600">
      <t>ロウスイ</t>
    </rPh>
    <rPh sb="600" eb="602">
      <t>タンサ</t>
    </rPh>
    <rPh sb="603" eb="605">
      <t>ジッシ</t>
    </rPh>
    <rPh sb="607" eb="609">
      <t>ハッケン</t>
    </rPh>
    <rPh sb="611" eb="613">
      <t>カショ</t>
    </rPh>
    <rPh sb="614" eb="616">
      <t>ソクジ</t>
    </rPh>
    <rPh sb="616" eb="618">
      <t>シュウゼン</t>
    </rPh>
    <rPh sb="622" eb="624">
      <t>コウカ</t>
    </rPh>
    <rPh sb="625" eb="627">
      <t>ブンセキ</t>
    </rPh>
    <rPh sb="635" eb="637">
      <t>レイワ</t>
    </rPh>
    <rPh sb="638" eb="640">
      <t>ネンド</t>
    </rPh>
    <rPh sb="642" eb="644">
      <t>コクドウ</t>
    </rPh>
    <rPh sb="645" eb="647">
      <t>マイセツ</t>
    </rPh>
    <rPh sb="656" eb="658">
      <t>フセツ</t>
    </rPh>
    <rPh sb="658" eb="659">
      <t>カ</t>
    </rPh>
    <rPh sb="671" eb="673">
      <t>チャクシュ</t>
    </rPh>
    <rPh sb="675" eb="678">
      <t>ユウシュウリツ</t>
    </rPh>
    <rPh sb="678" eb="680">
      <t>コウジョウ</t>
    </rPh>
    <rPh sb="681" eb="683">
      <t>キタイ</t>
    </rPh>
    <phoneticPr fontId="4"/>
  </si>
  <si>
    <t>【①有形固定資産減価償却率について】
　本市水道事業は、45.04％で類似団体との比較では低い状況だが、老朽化の状況を示す他の指標である管路経年化率が高く、管路更新率が低い状況を踏まえ、令和3年度からの10年計画である「都留市水道事業ビジョン」及び「水道施設整備基本計画」において、老朽化した管路を積極的に更新することとしている。
【②管路経年化率について】
　本市水道事業は、30.04％で類似団体との比較では1.8倍以上高い状況である。法定耐用年数を経過した管路を多く保有していることから、管路の更新等を「水道施設整備基本計画」に基づき効率的に行う。
【③管路更新率について】
　当料金改定で確保した財源により、管路の更新等を「水道施設整備基本計画」に基づき、耐震化も含めつつ効率的に行う。
　管路更新率が下がった要因は、当年度の工事において、例年よりも管網整備や舗装復旧が多く、管の耐震化、石綿管対策に伴う布設替えが少なかったことによる。</t>
    <rPh sb="2" eb="4">
      <t>ユウケイ</t>
    </rPh>
    <rPh sb="4" eb="6">
      <t>コテイ</t>
    </rPh>
    <rPh sb="6" eb="8">
      <t>シサン</t>
    </rPh>
    <rPh sb="8" eb="10">
      <t>ゲンカ</t>
    </rPh>
    <rPh sb="10" eb="12">
      <t>ショウキャク</t>
    </rPh>
    <rPh sb="12" eb="13">
      <t>リツ</t>
    </rPh>
    <rPh sb="20" eb="22">
      <t>ホンシ</t>
    </rPh>
    <rPh sb="22" eb="24">
      <t>スイドウ</t>
    </rPh>
    <rPh sb="24" eb="26">
      <t>ジギョウ</t>
    </rPh>
    <rPh sb="35" eb="37">
      <t>ルイジ</t>
    </rPh>
    <rPh sb="37" eb="39">
      <t>ダンタイ</t>
    </rPh>
    <rPh sb="41" eb="43">
      <t>ヒカク</t>
    </rPh>
    <rPh sb="45" eb="46">
      <t>ヒク</t>
    </rPh>
    <rPh sb="47" eb="49">
      <t>ジョウキョウ</t>
    </rPh>
    <rPh sb="52" eb="55">
      <t>ロウキュウカ</t>
    </rPh>
    <rPh sb="56" eb="58">
      <t>ジョウキョウ</t>
    </rPh>
    <rPh sb="59" eb="60">
      <t>シメ</t>
    </rPh>
    <rPh sb="61" eb="62">
      <t>タ</t>
    </rPh>
    <rPh sb="63" eb="65">
      <t>シヒョウ</t>
    </rPh>
    <rPh sb="68" eb="70">
      <t>カンロ</t>
    </rPh>
    <rPh sb="70" eb="73">
      <t>ケイネンカ</t>
    </rPh>
    <rPh sb="73" eb="74">
      <t>リツ</t>
    </rPh>
    <rPh sb="75" eb="76">
      <t>タカ</t>
    </rPh>
    <rPh sb="78" eb="80">
      <t>カンロ</t>
    </rPh>
    <rPh sb="80" eb="82">
      <t>コウシン</t>
    </rPh>
    <rPh sb="82" eb="83">
      <t>リツ</t>
    </rPh>
    <rPh sb="84" eb="85">
      <t>ヒク</t>
    </rPh>
    <rPh sb="86" eb="88">
      <t>ジョウキョウ</t>
    </rPh>
    <rPh sb="89" eb="90">
      <t>フ</t>
    </rPh>
    <rPh sb="93" eb="95">
      <t>レイワ</t>
    </rPh>
    <rPh sb="96" eb="98">
      <t>ネンド</t>
    </rPh>
    <rPh sb="103" eb="104">
      <t>ネン</t>
    </rPh>
    <rPh sb="104" eb="106">
      <t>ケイカク</t>
    </rPh>
    <rPh sb="110" eb="113">
      <t>ツルシ</t>
    </rPh>
    <rPh sb="113" eb="115">
      <t>スイドウ</t>
    </rPh>
    <rPh sb="115" eb="117">
      <t>ジギョウ</t>
    </rPh>
    <rPh sb="122" eb="123">
      <t>オヨ</t>
    </rPh>
    <rPh sb="125" eb="127">
      <t>スイドウ</t>
    </rPh>
    <rPh sb="127" eb="129">
      <t>シセツ</t>
    </rPh>
    <rPh sb="129" eb="131">
      <t>セイビ</t>
    </rPh>
    <rPh sb="131" eb="133">
      <t>キホン</t>
    </rPh>
    <rPh sb="133" eb="135">
      <t>ケイカク</t>
    </rPh>
    <rPh sb="141" eb="144">
      <t>ロウキュウカ</t>
    </rPh>
    <rPh sb="146" eb="148">
      <t>カンロ</t>
    </rPh>
    <rPh sb="149" eb="152">
      <t>セッキョクテキ</t>
    </rPh>
    <rPh sb="153" eb="155">
      <t>コウシン</t>
    </rPh>
    <rPh sb="168" eb="170">
      <t>カンロ</t>
    </rPh>
    <rPh sb="170" eb="173">
      <t>ケイネンカ</t>
    </rPh>
    <rPh sb="173" eb="174">
      <t>リツ</t>
    </rPh>
    <rPh sb="181" eb="183">
      <t>ホンシ</t>
    </rPh>
    <rPh sb="183" eb="185">
      <t>スイドウ</t>
    </rPh>
    <rPh sb="185" eb="187">
      <t>ジギョウ</t>
    </rPh>
    <rPh sb="196" eb="198">
      <t>ルイジ</t>
    </rPh>
    <rPh sb="198" eb="200">
      <t>ダンタイ</t>
    </rPh>
    <rPh sb="202" eb="204">
      <t>ヒカク</t>
    </rPh>
    <rPh sb="209" eb="210">
      <t>バイ</t>
    </rPh>
    <rPh sb="210" eb="212">
      <t>イジョウ</t>
    </rPh>
    <rPh sb="212" eb="213">
      <t>タカ</t>
    </rPh>
    <rPh sb="214" eb="216">
      <t>ジョウキョウ</t>
    </rPh>
    <rPh sb="220" eb="222">
      <t>ホウテイ</t>
    </rPh>
    <rPh sb="222" eb="224">
      <t>タイヨウ</t>
    </rPh>
    <rPh sb="224" eb="226">
      <t>ネンスウ</t>
    </rPh>
    <rPh sb="227" eb="229">
      <t>ケイカ</t>
    </rPh>
    <rPh sb="231" eb="233">
      <t>カンロ</t>
    </rPh>
    <rPh sb="234" eb="235">
      <t>オオ</t>
    </rPh>
    <rPh sb="236" eb="238">
      <t>ホユウ</t>
    </rPh>
    <rPh sb="247" eb="249">
      <t>カンロ</t>
    </rPh>
    <rPh sb="250" eb="252">
      <t>コウシン</t>
    </rPh>
    <rPh sb="252" eb="253">
      <t>トウ</t>
    </rPh>
    <rPh sb="255" eb="257">
      <t>スイドウ</t>
    </rPh>
    <rPh sb="257" eb="259">
      <t>シセツ</t>
    </rPh>
    <rPh sb="259" eb="261">
      <t>セイビ</t>
    </rPh>
    <rPh sb="261" eb="263">
      <t>キホン</t>
    </rPh>
    <rPh sb="263" eb="265">
      <t>ケイカク</t>
    </rPh>
    <rPh sb="267" eb="268">
      <t>モト</t>
    </rPh>
    <rPh sb="270" eb="273">
      <t>コウリツテキ</t>
    </rPh>
    <rPh sb="274" eb="275">
      <t>オコナ</t>
    </rPh>
    <rPh sb="280" eb="282">
      <t>カンロ</t>
    </rPh>
    <rPh sb="282" eb="284">
      <t>コウシン</t>
    </rPh>
    <rPh sb="284" eb="285">
      <t>リツ</t>
    </rPh>
    <rPh sb="293" eb="295">
      <t>リョウキン</t>
    </rPh>
    <rPh sb="295" eb="297">
      <t>カイテイ</t>
    </rPh>
    <rPh sb="298" eb="300">
      <t>カクホ</t>
    </rPh>
    <rPh sb="302" eb="304">
      <t>ザイゲン</t>
    </rPh>
    <rPh sb="308" eb="310">
      <t>カンロ</t>
    </rPh>
    <rPh sb="311" eb="313">
      <t>コウシン</t>
    </rPh>
    <rPh sb="313" eb="314">
      <t>トウ</t>
    </rPh>
    <rPh sb="316" eb="318">
      <t>スイドウ</t>
    </rPh>
    <rPh sb="318" eb="320">
      <t>シセツ</t>
    </rPh>
    <rPh sb="320" eb="322">
      <t>セイビ</t>
    </rPh>
    <rPh sb="322" eb="324">
      <t>キホン</t>
    </rPh>
    <rPh sb="324" eb="326">
      <t>ケイカク</t>
    </rPh>
    <rPh sb="328" eb="329">
      <t>モト</t>
    </rPh>
    <rPh sb="332" eb="335">
      <t>タイシンカ</t>
    </rPh>
    <rPh sb="336" eb="337">
      <t>フク</t>
    </rPh>
    <rPh sb="340" eb="342">
      <t>コウリツ</t>
    </rPh>
    <rPh sb="342" eb="343">
      <t>テキ</t>
    </rPh>
    <rPh sb="344" eb="345">
      <t>オコナ</t>
    </rPh>
    <rPh sb="349" eb="351">
      <t>カンロ</t>
    </rPh>
    <rPh sb="351" eb="353">
      <t>コウシン</t>
    </rPh>
    <rPh sb="353" eb="354">
      <t>リツ</t>
    </rPh>
    <rPh sb="355" eb="356">
      <t>サ</t>
    </rPh>
    <rPh sb="359" eb="361">
      <t>ヨウイン</t>
    </rPh>
    <rPh sb="363" eb="366">
      <t>トウネンド</t>
    </rPh>
    <rPh sb="367" eb="369">
      <t>コウジ</t>
    </rPh>
    <rPh sb="374" eb="376">
      <t>レイネン</t>
    </rPh>
    <rPh sb="379" eb="380">
      <t>クダ</t>
    </rPh>
    <rPh sb="380" eb="381">
      <t>アミ</t>
    </rPh>
    <rPh sb="381" eb="383">
      <t>セイビ</t>
    </rPh>
    <rPh sb="384" eb="386">
      <t>ホソウ</t>
    </rPh>
    <rPh sb="386" eb="388">
      <t>フッキュウ</t>
    </rPh>
    <rPh sb="389" eb="390">
      <t>オオ</t>
    </rPh>
    <rPh sb="392" eb="393">
      <t>カン</t>
    </rPh>
    <rPh sb="394" eb="397">
      <t>タイシンカ</t>
    </rPh>
    <rPh sb="398" eb="400">
      <t>セキメン</t>
    </rPh>
    <rPh sb="400" eb="401">
      <t>カン</t>
    </rPh>
    <rPh sb="401" eb="403">
      <t>タイサク</t>
    </rPh>
    <rPh sb="404" eb="405">
      <t>トモナ</t>
    </rPh>
    <rPh sb="406" eb="409">
      <t>フセツガ</t>
    </rPh>
    <rPh sb="411" eb="412">
      <t>スク</t>
    </rPh>
    <phoneticPr fontId="4"/>
  </si>
  <si>
    <t>　老朽化した施設や管路等（以下施設等という。）の更新及び耐震化、大規模災害への対応、給水人口の減少に伴う給水収益の減少等の課題に対応するため、令和3年度を初年度とする「都留市水道事業ビジョン」及び「水道施設整備基本計画」を策定した。
　これらの計画に基づき、安全でおいしい水を供給する水道、災害に強く安定した水を供給する水道、健全な経営で未来へつなぐ水道を目指し、今後10年間は法定耐用年数の40年を経過する管路延長よりも長い距離の布設替えを行うことで有収率を向上させるなど、健全な経営を行う必要がある。</t>
    <rPh sb="1" eb="3">
      <t>ロウキュウ</t>
    </rPh>
    <rPh sb="3" eb="4">
      <t>カ</t>
    </rPh>
    <rPh sb="6" eb="8">
      <t>シセツ</t>
    </rPh>
    <rPh sb="9" eb="11">
      <t>カンロ</t>
    </rPh>
    <rPh sb="11" eb="12">
      <t>トウ</t>
    </rPh>
    <rPh sb="13" eb="15">
      <t>イカ</t>
    </rPh>
    <rPh sb="15" eb="17">
      <t>シセツ</t>
    </rPh>
    <rPh sb="17" eb="18">
      <t>トウ</t>
    </rPh>
    <rPh sb="24" eb="26">
      <t>コウシン</t>
    </rPh>
    <rPh sb="26" eb="27">
      <t>オヨ</t>
    </rPh>
    <rPh sb="28" eb="31">
      <t>タイシンカ</t>
    </rPh>
    <rPh sb="32" eb="35">
      <t>ダイキボ</t>
    </rPh>
    <rPh sb="35" eb="37">
      <t>サイガイ</t>
    </rPh>
    <rPh sb="39" eb="41">
      <t>タイオウ</t>
    </rPh>
    <rPh sb="42" eb="44">
      <t>キュウスイ</t>
    </rPh>
    <rPh sb="44" eb="46">
      <t>ジンコウ</t>
    </rPh>
    <rPh sb="47" eb="49">
      <t>ゲンショウ</t>
    </rPh>
    <rPh sb="50" eb="51">
      <t>トモナ</t>
    </rPh>
    <rPh sb="52" eb="54">
      <t>キュウスイ</t>
    </rPh>
    <rPh sb="54" eb="56">
      <t>シュウエキ</t>
    </rPh>
    <rPh sb="57" eb="59">
      <t>ゲンショウ</t>
    </rPh>
    <rPh sb="59" eb="60">
      <t>トウ</t>
    </rPh>
    <rPh sb="61" eb="63">
      <t>カダイ</t>
    </rPh>
    <rPh sb="64" eb="66">
      <t>タイオウ</t>
    </rPh>
    <rPh sb="71" eb="73">
      <t>レイワ</t>
    </rPh>
    <rPh sb="74" eb="76">
      <t>ネンド</t>
    </rPh>
    <rPh sb="77" eb="80">
      <t>ショネンド</t>
    </rPh>
    <rPh sb="84" eb="87">
      <t>ツルシ</t>
    </rPh>
    <rPh sb="87" eb="89">
      <t>スイドウ</t>
    </rPh>
    <rPh sb="89" eb="91">
      <t>ジギョウ</t>
    </rPh>
    <rPh sb="96" eb="97">
      <t>オヨ</t>
    </rPh>
    <rPh sb="99" eb="101">
      <t>スイドウ</t>
    </rPh>
    <rPh sb="101" eb="103">
      <t>シセツ</t>
    </rPh>
    <rPh sb="103" eb="105">
      <t>セイビ</t>
    </rPh>
    <rPh sb="105" eb="107">
      <t>キホン</t>
    </rPh>
    <rPh sb="107" eb="109">
      <t>ケイカク</t>
    </rPh>
    <rPh sb="111" eb="113">
      <t>サクテイ</t>
    </rPh>
    <rPh sb="122" eb="124">
      <t>ケイカク</t>
    </rPh>
    <rPh sb="125" eb="126">
      <t>モト</t>
    </rPh>
    <rPh sb="129" eb="131">
      <t>アンゼン</t>
    </rPh>
    <rPh sb="136" eb="137">
      <t>ミズ</t>
    </rPh>
    <rPh sb="138" eb="140">
      <t>キョウキュウ</t>
    </rPh>
    <rPh sb="142" eb="144">
      <t>スイドウ</t>
    </rPh>
    <rPh sb="145" eb="147">
      <t>サイガイ</t>
    </rPh>
    <rPh sb="148" eb="149">
      <t>ツヨ</t>
    </rPh>
    <rPh sb="150" eb="152">
      <t>アンテイ</t>
    </rPh>
    <rPh sb="154" eb="155">
      <t>ミズ</t>
    </rPh>
    <rPh sb="156" eb="158">
      <t>キョウキュウ</t>
    </rPh>
    <rPh sb="160" eb="162">
      <t>スイドウ</t>
    </rPh>
    <rPh sb="163" eb="165">
      <t>ケンゼン</t>
    </rPh>
    <rPh sb="166" eb="168">
      <t>ケイエイ</t>
    </rPh>
    <rPh sb="169" eb="171">
      <t>ミライ</t>
    </rPh>
    <rPh sb="175" eb="177">
      <t>スイドウ</t>
    </rPh>
    <rPh sb="178" eb="180">
      <t>メザ</t>
    </rPh>
    <rPh sb="182" eb="184">
      <t>コンゴ</t>
    </rPh>
    <rPh sb="186" eb="188">
      <t>ネンカン</t>
    </rPh>
    <rPh sb="189" eb="191">
      <t>ホウテイ</t>
    </rPh>
    <rPh sb="191" eb="193">
      <t>タイヨウ</t>
    </rPh>
    <rPh sb="193" eb="195">
      <t>ネンスウ</t>
    </rPh>
    <rPh sb="198" eb="199">
      <t>ネン</t>
    </rPh>
    <rPh sb="200" eb="202">
      <t>ケイカ</t>
    </rPh>
    <rPh sb="204" eb="206">
      <t>カンロ</t>
    </rPh>
    <rPh sb="206" eb="208">
      <t>エンチョウ</t>
    </rPh>
    <rPh sb="211" eb="212">
      <t>ナガ</t>
    </rPh>
    <rPh sb="213" eb="215">
      <t>キョリ</t>
    </rPh>
    <rPh sb="216" eb="218">
      <t>フセツ</t>
    </rPh>
    <rPh sb="218" eb="219">
      <t>ガ</t>
    </rPh>
    <rPh sb="221" eb="222">
      <t>オコナ</t>
    </rPh>
    <rPh sb="226" eb="229">
      <t>ユウシュウリツ</t>
    </rPh>
    <rPh sb="230" eb="232">
      <t>コウジョウ</t>
    </rPh>
    <rPh sb="238" eb="240">
      <t>ケンゼン</t>
    </rPh>
    <rPh sb="241" eb="243">
      <t>ケイエイ</t>
    </rPh>
    <rPh sb="244" eb="245">
      <t>オコナ</t>
    </rPh>
    <rPh sb="246" eb="2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</si>
</sst>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7.0000000000000007E-2</c:v>
                </c:pt>
                <c:pt idx="1">
                  <c:v>1.24</c:v>
                </c:pt>
                <c:pt idx="2">
                  <c:v>0.85</c:v>
                </c:pt>
                <c:pt idx="3">
                  <c:v>0.82</c:v>
                </c:pt>
                <c:pt idx="4">
                  <c:v>0.27</c:v>
                </c:pt>
              </c:numCache>
            </c:numRef>
          </c:val>
          <c:extLst>
            <c:ext xmlns:c16="http://schemas.microsoft.com/office/drawing/2014/chart" uri="{C3380CC4-5D6E-409C-BE32-E72D297353CC}">
              <c16:uniqueId val="{00000000-6452-4648-B660-E1166BB05C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6452-4648-B660-E1166BB05C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42.8</c:v>
                </c:pt>
                <c:pt idx="1">
                  <c:v>46.45</c:v>
                </c:pt>
                <c:pt idx="2">
                  <c:v>47.12</c:v>
                </c:pt>
                <c:pt idx="3">
                  <c:v>44.63</c:v>
                </c:pt>
                <c:pt idx="4">
                  <c:v>49.44</c:v>
                </c:pt>
              </c:numCache>
            </c:numRef>
          </c:val>
          <c:extLst>
            <c:ext xmlns:c16="http://schemas.microsoft.com/office/drawing/2014/chart" uri="{C3380CC4-5D6E-409C-BE32-E72D297353CC}">
              <c16:uniqueId val="{00000000-AB2E-48D7-ADA8-14935AB482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AB2E-48D7-ADA8-14935AB482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66.59</c:v>
                </c:pt>
                <c:pt idx="1">
                  <c:v>60.55</c:v>
                </c:pt>
                <c:pt idx="2">
                  <c:v>59.6</c:v>
                </c:pt>
                <c:pt idx="3">
                  <c:v>61.31</c:v>
                </c:pt>
                <c:pt idx="4">
                  <c:v>66.13</c:v>
                </c:pt>
              </c:numCache>
            </c:numRef>
          </c:val>
          <c:extLst>
            <c:ext xmlns:c16="http://schemas.microsoft.com/office/drawing/2014/chart" uri="{C3380CC4-5D6E-409C-BE32-E72D297353CC}">
              <c16:uniqueId val="{00000000-F315-46A6-B6A0-B6AF451659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F315-46A6-B6A0-B6AF451659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114.58</c:v>
                </c:pt>
                <c:pt idx="1">
                  <c:v>121.82</c:v>
                </c:pt>
                <c:pt idx="2">
                  <c:v>121.91</c:v>
                </c:pt>
                <c:pt idx="3">
                  <c:v>124.41</c:v>
                </c:pt>
                <c:pt idx="4">
                  <c:v>114.81</c:v>
                </c:pt>
              </c:numCache>
            </c:numRef>
          </c:val>
          <c:extLst>
            <c:ext xmlns:c16="http://schemas.microsoft.com/office/drawing/2014/chart" uri="{C3380CC4-5D6E-409C-BE32-E72D297353CC}">
              <c16:uniqueId val="{00000000-775B-4EB0-BD8A-1DD9738720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775B-4EB0-BD8A-1DD9738720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42.25</c:v>
                </c:pt>
                <c:pt idx="1">
                  <c:v>42.92</c:v>
                </c:pt>
                <c:pt idx="2">
                  <c:v>42.41</c:v>
                </c:pt>
                <c:pt idx="3">
                  <c:v>44.11</c:v>
                </c:pt>
                <c:pt idx="4">
                  <c:v>45.04</c:v>
                </c:pt>
              </c:numCache>
            </c:numRef>
          </c:val>
          <c:extLst>
            <c:ext xmlns:c16="http://schemas.microsoft.com/office/drawing/2014/chart" uri="{C3380CC4-5D6E-409C-BE32-E72D297353CC}">
              <c16:uniqueId val="{00000000-21FF-4719-A1A5-56E44C5CCC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21FF-4719-A1A5-56E44C5CCC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32.18</c:v>
                </c:pt>
                <c:pt idx="1">
                  <c:v>29.42</c:v>
                </c:pt>
                <c:pt idx="2">
                  <c:v>29.46</c:v>
                </c:pt>
                <c:pt idx="3">
                  <c:v>30.9</c:v>
                </c:pt>
                <c:pt idx="4">
                  <c:v>30.04</c:v>
                </c:pt>
              </c:numCache>
            </c:numRef>
          </c:val>
          <c:extLst>
            <c:ext xmlns:c16="http://schemas.microsoft.com/office/drawing/2014/chart" uri="{C3380CC4-5D6E-409C-BE32-E72D297353CC}">
              <c16:uniqueId val="{00000000-D1F0-425B-A441-8572A82FB3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D1F0-425B-A441-8572A82FB3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AF-4690-846E-BB0317337B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34AF-4690-846E-BB0317337B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205.7</c:v>
                </c:pt>
                <c:pt idx="1">
                  <c:v>233.8</c:v>
                </c:pt>
                <c:pt idx="2">
                  <c:v>227.57</c:v>
                </c:pt>
                <c:pt idx="3">
                  <c:v>270.20999999999998</c:v>
                </c:pt>
                <c:pt idx="4">
                  <c:v>246.5</c:v>
                </c:pt>
              </c:numCache>
            </c:numRef>
          </c:val>
          <c:extLst>
            <c:ext xmlns:c16="http://schemas.microsoft.com/office/drawing/2014/chart" uri="{C3380CC4-5D6E-409C-BE32-E72D297353CC}">
              <c16:uniqueId val="{00000000-EB4E-4916-B40A-4ADE5C1E66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B4E-4916-B40A-4ADE5C1E66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852.28</c:v>
                </c:pt>
                <c:pt idx="1">
                  <c:v>772.41</c:v>
                </c:pt>
                <c:pt idx="2">
                  <c:v>735.97</c:v>
                </c:pt>
                <c:pt idx="3">
                  <c:v>685.73</c:v>
                </c:pt>
                <c:pt idx="4">
                  <c:v>653.62</c:v>
                </c:pt>
              </c:numCache>
            </c:numRef>
          </c:val>
          <c:extLst>
            <c:ext xmlns:c16="http://schemas.microsoft.com/office/drawing/2014/chart" uri="{C3380CC4-5D6E-409C-BE32-E72D297353CC}">
              <c16:uniqueId val="{00000000-E2B2-4464-9B6B-FED270D8ED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E2B2-4464-9B6B-FED270D8ED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89.56</c:v>
                </c:pt>
                <c:pt idx="1">
                  <c:v>96.59</c:v>
                </c:pt>
                <c:pt idx="2">
                  <c:v>100.01</c:v>
                </c:pt>
                <c:pt idx="3">
                  <c:v>103.72</c:v>
                </c:pt>
                <c:pt idx="4">
                  <c:v>104.43</c:v>
                </c:pt>
              </c:numCache>
            </c:numRef>
          </c:val>
          <c:extLst>
            <c:ext xmlns:c16="http://schemas.microsoft.com/office/drawing/2014/chart" uri="{C3380CC4-5D6E-409C-BE32-E72D297353CC}">
              <c16:uniqueId val="{00000000-ECFC-4FAA-B89C-F29896F647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ECFC-4FAA-B89C-F29896F647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112.07</c:v>
                </c:pt>
                <c:pt idx="1">
                  <c:v>115.97</c:v>
                </c:pt>
                <c:pt idx="2">
                  <c:v>116.73</c:v>
                </c:pt>
                <c:pt idx="3">
                  <c:v>119.17</c:v>
                </c:pt>
                <c:pt idx="4">
                  <c:v>119.42</c:v>
                </c:pt>
              </c:numCache>
            </c:numRef>
          </c:val>
          <c:extLst>
            <c:ext xmlns:c16="http://schemas.microsoft.com/office/drawing/2014/chart" uri="{C3380CC4-5D6E-409C-BE32-E72D297353CC}">
              <c16:uniqueId val="{00000000-A6D0-43BD-A41B-220B94E849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6D0-43BD-A41B-220B94E849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山梨県　都留市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4"/>
      <c r="AL8" s="65">
        <f>データ!$R$6</f>
        <v>29888</v>
      </c>
      <c r="AM8" s="65"/>
      <c r="AN8" s="65"/>
      <c r="AO8" s="65"/>
      <c r="AP8" s="65"/>
      <c r="AQ8" s="65"/>
      <c r="AR8" s="65"/>
      <c r="AS8" s="65"/>
      <c r="AT8" s="61">
        <f>データ!$S$6</f>
        <v>161.63</v>
      </c>
      <c r="AU8" s="62"/>
      <c r="AV8" s="62"/>
      <c r="AW8" s="62"/>
      <c r="AX8" s="62"/>
      <c r="AY8" s="62"/>
      <c r="AZ8" s="62"/>
      <c r="BA8" s="62"/>
      <c r="BB8" s="64">
        <f>データ!$T$6</f>
        <v>184.92</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49.21</v>
      </c>
      <c r="J10" s="62"/>
      <c r="K10" s="62"/>
      <c r="L10" s="62"/>
      <c r="M10" s="62"/>
      <c r="N10" s="62"/>
      <c r="O10" s="63"/>
      <c r="P10" s="64">
        <f>データ!$P$6</f>
        <v>52.8</v>
      </c>
      <c r="Q10" s="64"/>
      <c r="R10" s="64"/>
      <c r="S10" s="64"/>
      <c r="T10" s="64"/>
      <c r="U10" s="64"/>
      <c r="V10" s="64"/>
      <c r="W10" s="65">
        <f>データ!$Q$6</f>
        <v>2260</v>
      </c>
      <c r="X10" s="65"/>
      <c r="Y10" s="65"/>
      <c r="Z10" s="65"/>
      <c r="AA10" s="65"/>
      <c r="AB10" s="65"/>
      <c r="AC10" s="65"/>
      <c r="AD10" s="2"/>
      <c r="AE10" s="2"/>
      <c r="AF10" s="2"/>
      <c r="AG10" s="2"/>
      <c r="AH10" s="4"/>
      <c r="AI10" s="4"/>
      <c r="AJ10" s="4"/>
      <c r="AK10" s="4"/>
      <c r="AL10" s="65">
        <f>データ!$U$6</f>
        <v>15582</v>
      </c>
      <c r="AM10" s="65"/>
      <c r="AN10" s="65"/>
      <c r="AO10" s="65"/>
      <c r="AP10" s="65"/>
      <c r="AQ10" s="65"/>
      <c r="AR10" s="65"/>
      <c r="AS10" s="65"/>
      <c r="AT10" s="61">
        <f>データ!$V$6</f>
        <v>12.3</v>
      </c>
      <c r="AU10" s="62"/>
      <c r="AV10" s="62"/>
      <c r="AW10" s="62"/>
      <c r="AX10" s="62"/>
      <c r="AY10" s="62"/>
      <c r="AZ10" s="62"/>
      <c r="BA10" s="62"/>
      <c r="BB10" s="64">
        <f>データ!$W$6</f>
        <v>1266.83</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8"/>
      <c r="BN47" s="98"/>
      <c r="BO47" s="98"/>
      <c r="BP47" s="98"/>
      <c r="BQ47" s="98"/>
      <c r="BR47" s="98"/>
      <c r="BS47" s="98"/>
      <c r="BT47" s="98"/>
      <c r="BU47" s="98"/>
      <c r="BV47" s="98"/>
      <c r="BW47" s="98"/>
      <c r="BX47" s="98"/>
      <c r="BY47" s="98"/>
      <c r="BZ47" s="9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100"/>
      <c r="BM48" s="98"/>
      <c r="BN48" s="98"/>
      <c r="BO48" s="98"/>
      <c r="BP48" s="98"/>
      <c r="BQ48" s="98"/>
      <c r="BR48" s="98"/>
      <c r="BS48" s="98"/>
      <c r="BT48" s="98"/>
      <c r="BU48" s="98"/>
      <c r="BV48" s="98"/>
      <c r="BW48" s="98"/>
      <c r="BX48" s="98"/>
      <c r="BY48" s="98"/>
      <c r="BZ48" s="9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100"/>
      <c r="BM49" s="98"/>
      <c r="BN49" s="98"/>
      <c r="BO49" s="98"/>
      <c r="BP49" s="98"/>
      <c r="BQ49" s="98"/>
      <c r="BR49" s="98"/>
      <c r="BS49" s="98"/>
      <c r="BT49" s="98"/>
      <c r="BU49" s="98"/>
      <c r="BV49" s="98"/>
      <c r="BW49" s="98"/>
      <c r="BX49" s="98"/>
      <c r="BY49" s="98"/>
      <c r="BZ49" s="9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100"/>
      <c r="BM50" s="98"/>
      <c r="BN50" s="98"/>
      <c r="BO50" s="98"/>
      <c r="BP50" s="98"/>
      <c r="BQ50" s="98"/>
      <c r="BR50" s="98"/>
      <c r="BS50" s="98"/>
      <c r="BT50" s="98"/>
      <c r="BU50" s="98"/>
      <c r="BV50" s="98"/>
      <c r="BW50" s="98"/>
      <c r="BX50" s="98"/>
      <c r="BY50" s="98"/>
      <c r="BZ50" s="9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100"/>
      <c r="BM51" s="98"/>
      <c r="BN51" s="98"/>
      <c r="BO51" s="98"/>
      <c r="BP51" s="98"/>
      <c r="BQ51" s="98"/>
      <c r="BR51" s="98"/>
      <c r="BS51" s="98"/>
      <c r="BT51" s="98"/>
      <c r="BU51" s="98"/>
      <c r="BV51" s="98"/>
      <c r="BW51" s="98"/>
      <c r="BX51" s="98"/>
      <c r="BY51" s="98"/>
      <c r="BZ51" s="9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100"/>
      <c r="BM52" s="98"/>
      <c r="BN52" s="98"/>
      <c r="BO52" s="98"/>
      <c r="BP52" s="98"/>
      <c r="BQ52" s="98"/>
      <c r="BR52" s="98"/>
      <c r="BS52" s="98"/>
      <c r="BT52" s="98"/>
      <c r="BU52" s="98"/>
      <c r="BV52" s="98"/>
      <c r="BW52" s="98"/>
      <c r="BX52" s="98"/>
      <c r="BY52" s="98"/>
      <c r="BZ52" s="9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100"/>
      <c r="BM53" s="98"/>
      <c r="BN53" s="98"/>
      <c r="BO53" s="98"/>
      <c r="BP53" s="98"/>
      <c r="BQ53" s="98"/>
      <c r="BR53" s="98"/>
      <c r="BS53" s="98"/>
      <c r="BT53" s="98"/>
      <c r="BU53" s="98"/>
      <c r="BV53" s="98"/>
      <c r="BW53" s="98"/>
      <c r="BX53" s="98"/>
      <c r="BY53" s="98"/>
      <c r="BZ53" s="9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100"/>
      <c r="BM54" s="98"/>
      <c r="BN54" s="98"/>
      <c r="BO54" s="98"/>
      <c r="BP54" s="98"/>
      <c r="BQ54" s="98"/>
      <c r="BR54" s="98"/>
      <c r="BS54" s="98"/>
      <c r="BT54" s="98"/>
      <c r="BU54" s="98"/>
      <c r="BV54" s="98"/>
      <c r="BW54" s="98"/>
      <c r="BX54" s="98"/>
      <c r="BY54" s="98"/>
      <c r="BZ54" s="9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100"/>
      <c r="BM55" s="98"/>
      <c r="BN55" s="98"/>
      <c r="BO55" s="98"/>
      <c r="BP55" s="98"/>
      <c r="BQ55" s="98"/>
      <c r="BR55" s="98"/>
      <c r="BS55" s="98"/>
      <c r="BT55" s="98"/>
      <c r="BU55" s="98"/>
      <c r="BV55" s="98"/>
      <c r="BW55" s="98"/>
      <c r="BX55" s="98"/>
      <c r="BY55" s="98"/>
      <c r="BZ55" s="9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100"/>
      <c r="BM56" s="98"/>
      <c r="BN56" s="98"/>
      <c r="BO56" s="98"/>
      <c r="BP56" s="98"/>
      <c r="BQ56" s="98"/>
      <c r="BR56" s="98"/>
      <c r="BS56" s="98"/>
      <c r="BT56" s="98"/>
      <c r="BU56" s="98"/>
      <c r="BV56" s="98"/>
      <c r="BW56" s="98"/>
      <c r="BX56" s="98"/>
      <c r="BY56" s="98"/>
      <c r="BZ56" s="9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100"/>
      <c r="BM57" s="98"/>
      <c r="BN57" s="98"/>
      <c r="BO57" s="98"/>
      <c r="BP57" s="98"/>
      <c r="BQ57" s="98"/>
      <c r="BR57" s="98"/>
      <c r="BS57" s="98"/>
      <c r="BT57" s="98"/>
      <c r="BU57" s="98"/>
      <c r="BV57" s="98"/>
      <c r="BW57" s="98"/>
      <c r="BX57" s="98"/>
      <c r="BY57" s="98"/>
      <c r="BZ57" s="9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100"/>
      <c r="BM58" s="98"/>
      <c r="BN58" s="98"/>
      <c r="BO58" s="98"/>
      <c r="BP58" s="98"/>
      <c r="BQ58" s="98"/>
      <c r="BR58" s="98"/>
      <c r="BS58" s="98"/>
      <c r="BT58" s="98"/>
      <c r="BU58" s="98"/>
      <c r="BV58" s="98"/>
      <c r="BW58" s="98"/>
      <c r="BX58" s="98"/>
      <c r="BY58" s="98"/>
      <c r="BZ58" s="9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100"/>
      <c r="BM59" s="98"/>
      <c r="BN59" s="98"/>
      <c r="BO59" s="98"/>
      <c r="BP59" s="98"/>
      <c r="BQ59" s="98"/>
      <c r="BR59" s="98"/>
      <c r="BS59" s="98"/>
      <c r="BT59" s="98"/>
      <c r="BU59" s="98"/>
      <c r="BV59" s="98"/>
      <c r="BW59" s="98"/>
      <c r="BX59" s="98"/>
      <c r="BY59" s="98"/>
      <c r="BZ59" s="99"/>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100"/>
      <c r="BM60" s="98"/>
      <c r="BN60" s="98"/>
      <c r="BO60" s="98"/>
      <c r="BP60" s="98"/>
      <c r="BQ60" s="98"/>
      <c r="BR60" s="98"/>
      <c r="BS60" s="98"/>
      <c r="BT60" s="98"/>
      <c r="BU60" s="98"/>
      <c r="BV60" s="98"/>
      <c r="BW60" s="98"/>
      <c r="BX60" s="98"/>
      <c r="BY60" s="98"/>
      <c r="BZ60" s="99"/>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100"/>
      <c r="BM61" s="98"/>
      <c r="BN61" s="98"/>
      <c r="BO61" s="98"/>
      <c r="BP61" s="98"/>
      <c r="BQ61" s="98"/>
      <c r="BR61" s="98"/>
      <c r="BS61" s="98"/>
      <c r="BT61" s="98"/>
      <c r="BU61" s="98"/>
      <c r="BV61" s="98"/>
      <c r="BW61" s="98"/>
      <c r="BX61" s="98"/>
      <c r="BY61" s="98"/>
      <c r="BZ61" s="9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100"/>
      <c r="BM62" s="98"/>
      <c r="BN62" s="98"/>
      <c r="BO62" s="98"/>
      <c r="BP62" s="98"/>
      <c r="BQ62" s="98"/>
      <c r="BR62" s="98"/>
      <c r="BS62" s="98"/>
      <c r="BT62" s="98"/>
      <c r="BU62" s="98"/>
      <c r="BV62" s="98"/>
      <c r="BW62" s="98"/>
      <c r="BX62" s="98"/>
      <c r="BY62" s="98"/>
      <c r="BZ62" s="9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100"/>
      <c r="BM63" s="98"/>
      <c r="BN63" s="98"/>
      <c r="BO63" s="98"/>
      <c r="BP63" s="98"/>
      <c r="BQ63" s="98"/>
      <c r="BR63" s="98"/>
      <c r="BS63" s="98"/>
      <c r="BT63" s="98"/>
      <c r="BU63" s="98"/>
      <c r="BV63" s="98"/>
      <c r="BW63" s="98"/>
      <c r="BX63" s="98"/>
      <c r="BY63" s="98"/>
      <c r="BZ63" s="9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100" t="s">
        <v>112</v>
      </c>
      <c r="BM66" s="98"/>
      <c r="BN66" s="98"/>
      <c r="BO66" s="98"/>
      <c r="BP66" s="98"/>
      <c r="BQ66" s="98"/>
      <c r="BR66" s="98"/>
      <c r="BS66" s="98"/>
      <c r="BT66" s="98"/>
      <c r="BU66" s="98"/>
      <c r="BV66" s="98"/>
      <c r="BW66" s="98"/>
      <c r="BX66" s="98"/>
      <c r="BY66" s="98"/>
      <c r="BZ66" s="99"/>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100"/>
      <c r="BM67" s="98"/>
      <c r="BN67" s="98"/>
      <c r="BO67" s="98"/>
      <c r="BP67" s="98"/>
      <c r="BQ67" s="98"/>
      <c r="BR67" s="98"/>
      <c r="BS67" s="98"/>
      <c r="BT67" s="98"/>
      <c r="BU67" s="98"/>
      <c r="BV67" s="98"/>
      <c r="BW67" s="98"/>
      <c r="BX67" s="98"/>
      <c r="BY67" s="98"/>
      <c r="BZ67" s="99"/>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100"/>
      <c r="BM68" s="98"/>
      <c r="BN68" s="98"/>
      <c r="BO68" s="98"/>
      <c r="BP68" s="98"/>
      <c r="BQ68" s="98"/>
      <c r="BR68" s="98"/>
      <c r="BS68" s="98"/>
      <c r="BT68" s="98"/>
      <c r="BU68" s="98"/>
      <c r="BV68" s="98"/>
      <c r="BW68" s="98"/>
      <c r="BX68" s="98"/>
      <c r="BY68" s="98"/>
      <c r="BZ68" s="99"/>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100"/>
      <c r="BM69" s="98"/>
      <c r="BN69" s="98"/>
      <c r="BO69" s="98"/>
      <c r="BP69" s="98"/>
      <c r="BQ69" s="98"/>
      <c r="BR69" s="98"/>
      <c r="BS69" s="98"/>
      <c r="BT69" s="98"/>
      <c r="BU69" s="98"/>
      <c r="BV69" s="98"/>
      <c r="BW69" s="98"/>
      <c r="BX69" s="98"/>
      <c r="BY69" s="98"/>
      <c r="BZ69" s="99"/>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100"/>
      <c r="BM70" s="98"/>
      <c r="BN70" s="98"/>
      <c r="BO70" s="98"/>
      <c r="BP70" s="98"/>
      <c r="BQ70" s="98"/>
      <c r="BR70" s="98"/>
      <c r="BS70" s="98"/>
      <c r="BT70" s="98"/>
      <c r="BU70" s="98"/>
      <c r="BV70" s="98"/>
      <c r="BW70" s="98"/>
      <c r="BX70" s="98"/>
      <c r="BY70" s="98"/>
      <c r="BZ70" s="99"/>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100"/>
      <c r="BM71" s="98"/>
      <c r="BN71" s="98"/>
      <c r="BO71" s="98"/>
      <c r="BP71" s="98"/>
      <c r="BQ71" s="98"/>
      <c r="BR71" s="98"/>
      <c r="BS71" s="98"/>
      <c r="BT71" s="98"/>
      <c r="BU71" s="98"/>
      <c r="BV71" s="98"/>
      <c r="BW71" s="98"/>
      <c r="BX71" s="98"/>
      <c r="BY71" s="98"/>
      <c r="BZ71" s="99"/>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100"/>
      <c r="BM72" s="98"/>
      <c r="BN72" s="98"/>
      <c r="BO72" s="98"/>
      <c r="BP72" s="98"/>
      <c r="BQ72" s="98"/>
      <c r="BR72" s="98"/>
      <c r="BS72" s="98"/>
      <c r="BT72" s="98"/>
      <c r="BU72" s="98"/>
      <c r="BV72" s="98"/>
      <c r="BW72" s="98"/>
      <c r="BX72" s="98"/>
      <c r="BY72" s="98"/>
      <c r="BZ72" s="99"/>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100"/>
      <c r="BM73" s="98"/>
      <c r="BN73" s="98"/>
      <c r="BO73" s="98"/>
      <c r="BP73" s="98"/>
      <c r="BQ73" s="98"/>
      <c r="BR73" s="98"/>
      <c r="BS73" s="98"/>
      <c r="BT73" s="98"/>
      <c r="BU73" s="98"/>
      <c r="BV73" s="98"/>
      <c r="BW73" s="98"/>
      <c r="BX73" s="98"/>
      <c r="BY73" s="98"/>
      <c r="BZ73" s="99"/>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100"/>
      <c r="BM74" s="98"/>
      <c r="BN74" s="98"/>
      <c r="BO74" s="98"/>
      <c r="BP74" s="98"/>
      <c r="BQ74" s="98"/>
      <c r="BR74" s="98"/>
      <c r="BS74" s="98"/>
      <c r="BT74" s="98"/>
      <c r="BU74" s="98"/>
      <c r="BV74" s="98"/>
      <c r="BW74" s="98"/>
      <c r="BX74" s="98"/>
      <c r="BY74" s="98"/>
      <c r="BZ74" s="99"/>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100"/>
      <c r="BM75" s="98"/>
      <c r="BN75" s="98"/>
      <c r="BO75" s="98"/>
      <c r="BP75" s="98"/>
      <c r="BQ75" s="98"/>
      <c r="BR75" s="98"/>
      <c r="BS75" s="98"/>
      <c r="BT75" s="98"/>
      <c r="BU75" s="98"/>
      <c r="BV75" s="98"/>
      <c r="BW75" s="98"/>
      <c r="BX75" s="98"/>
      <c r="BY75" s="98"/>
      <c r="BZ75" s="99"/>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100"/>
      <c r="BM76" s="98"/>
      <c r="BN76" s="98"/>
      <c r="BO76" s="98"/>
      <c r="BP76" s="98"/>
      <c r="BQ76" s="98"/>
      <c r="BR76" s="98"/>
      <c r="BS76" s="98"/>
      <c r="BT76" s="98"/>
      <c r="BU76" s="98"/>
      <c r="BV76" s="98"/>
      <c r="BW76" s="98"/>
      <c r="BX76" s="98"/>
      <c r="BY76" s="98"/>
      <c r="BZ76" s="99"/>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100"/>
      <c r="BM77" s="98"/>
      <c r="BN77" s="98"/>
      <c r="BO77" s="98"/>
      <c r="BP77" s="98"/>
      <c r="BQ77" s="98"/>
      <c r="BR77" s="98"/>
      <c r="BS77" s="98"/>
      <c r="BT77" s="98"/>
      <c r="BU77" s="98"/>
      <c r="BV77" s="98"/>
      <c r="BW77" s="98"/>
      <c r="BX77" s="98"/>
      <c r="BY77" s="98"/>
      <c r="BZ77" s="99"/>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100"/>
      <c r="BM78" s="98"/>
      <c r="BN78" s="98"/>
      <c r="BO78" s="98"/>
      <c r="BP78" s="98"/>
      <c r="BQ78" s="98"/>
      <c r="BR78" s="98"/>
      <c r="BS78" s="98"/>
      <c r="BT78" s="98"/>
      <c r="BU78" s="98"/>
      <c r="BV78" s="98"/>
      <c r="BW78" s="98"/>
      <c r="BX78" s="98"/>
      <c r="BY78" s="98"/>
      <c r="BZ78" s="99"/>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100"/>
      <c r="BM79" s="98"/>
      <c r="BN79" s="98"/>
      <c r="BO79" s="98"/>
      <c r="BP79" s="98"/>
      <c r="BQ79" s="98"/>
      <c r="BR79" s="98"/>
      <c r="BS79" s="98"/>
      <c r="BT79" s="98"/>
      <c r="BU79" s="98"/>
      <c r="BV79" s="98"/>
      <c r="BW79" s="98"/>
      <c r="BX79" s="98"/>
      <c r="BY79" s="98"/>
      <c r="BZ79" s="99"/>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100"/>
      <c r="BM80" s="98"/>
      <c r="BN80" s="98"/>
      <c r="BO80" s="98"/>
      <c r="BP80" s="98"/>
      <c r="BQ80" s="98"/>
      <c r="BR80" s="98"/>
      <c r="BS80" s="98"/>
      <c r="BT80" s="98"/>
      <c r="BU80" s="98"/>
      <c r="BV80" s="98"/>
      <c r="BW80" s="98"/>
      <c r="BX80" s="98"/>
      <c r="BY80" s="98"/>
      <c r="BZ80" s="9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100"/>
      <c r="BM81" s="98"/>
      <c r="BN81" s="98"/>
      <c r="BO81" s="98"/>
      <c r="BP81" s="98"/>
      <c r="BQ81" s="98"/>
      <c r="BR81" s="98"/>
      <c r="BS81" s="98"/>
      <c r="BT81" s="98"/>
      <c r="BU81" s="98"/>
      <c r="BV81" s="98"/>
      <c r="BW81" s="98"/>
      <c r="BX81" s="98"/>
      <c r="BY81" s="98"/>
      <c r="BZ81" s="9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1"/>
      <c r="BM82" s="102"/>
      <c r="BN82" s="102"/>
      <c r="BO82" s="102"/>
      <c r="BP82" s="102"/>
      <c r="BQ82" s="102"/>
      <c r="BR82" s="102"/>
      <c r="BS82" s="102"/>
      <c r="BT82" s="102"/>
      <c r="BU82" s="102"/>
      <c r="BV82" s="102"/>
      <c r="BW82" s="102"/>
      <c r="BX82" s="102"/>
      <c r="BY82" s="102"/>
      <c r="BZ82" s="10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WrgP3ZNRQ6USAxV61eFhwz6QapFT+OP+GOYFYqtPaR5ROftn/VzQ/g90VL/x7qCJxTvFz8qj1uC9Ah94S0QAA==" saltValue="iC90UO24crNcHwgO0KTm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192040</v>
      </c>
      <c r="D6" s="34">
        <f t="shared" si="3"/>
        <v>46</v>
      </c>
      <c r="E6" s="34">
        <f t="shared" si="3"/>
        <v>1</v>
      </c>
      <c r="F6" s="34">
        <f t="shared" si="3"/>
        <v>0</v>
      </c>
      <c r="G6" s="34">
        <f t="shared" si="3"/>
        <v>1</v>
      </c>
      <c r="H6" s="34" t="str">
        <f t="shared" si="3"/>
        <v>山梨県　都留市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49.21</v>
      </c>
      <c r="P6" s="35">
        <f t="shared" si="3"/>
        <v>52.8</v>
      </c>
      <c r="Q6" s="35">
        <f t="shared" si="3"/>
        <v>2260</v>
      </c>
      <c r="R6" s="35">
        <f t="shared" si="3"/>
        <v>29888</v>
      </c>
      <c r="S6" s="35">
        <f t="shared" si="3"/>
        <v>161.63</v>
      </c>
      <c r="T6" s="35">
        <f t="shared" si="3"/>
        <v>184.92</v>
      </c>
      <c r="U6" s="35">
        <f t="shared" si="3"/>
        <v>15582</v>
      </c>
      <c r="V6" s="35">
        <f t="shared" si="3"/>
        <v>12.3</v>
      </c>
      <c r="W6" s="35">
        <f t="shared" si="3"/>
        <v>1266.83</v>
      </c>
      <c r="X6" s="36">
        <f>IF(X7="",NA(),X7)</f>
        <v>114.58</v>
      </c>
      <c r="Y6" s="36">
        <f t="shared" ref="Y6:AG6" si="4">IF(Y7="",NA(),Y7)</f>
        <v>121.82</v>
      </c>
      <c r="Z6" s="36">
        <f t="shared" si="4"/>
        <v>121.91</v>
      </c>
      <c r="AA6" s="36">
        <f t="shared" si="4"/>
        <v>124.41</v>
      </c>
      <c r="AB6" s="36">
        <f t="shared" si="4"/>
        <v>114.81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205.7</v>
      </c>
      <c r="AU6" s="36">
        <f t="shared" ref="AU6:BC6" si="6">IF(AU7="",NA(),AU7)</f>
        <v>233.8</v>
      </c>
      <c r="AV6" s="36">
        <f t="shared" si="6"/>
        <v>227.57</v>
      </c>
      <c r="AW6" s="36">
        <f t="shared" si="6"/>
        <v>270.20999999999998</v>
      </c>
      <c r="AX6" s="36">
        <f t="shared" si="6"/>
        <v>246.5</v>
      </c>
      <c r="AY6" s="36">
        <f t="shared" si="6"/>
        <v>384.34</v>
      </c>
      <c r="AZ6" s="36">
        <f t="shared" si="6"/>
        <v>359.47</v>
      </c>
      <c r="BA6" s="36">
        <f t="shared" si="6"/>
        <v>369.69</v>
      </c>
      <c r="BB6" s="36">
        <f t="shared" si="6"/>
        <v>379.08</v>
      </c>
      <c r="BC6" s="36">
        <f t="shared" si="6"/>
        <v>367.55</v>
      </c>
      <c r="BD6" s="35" t="str">
        <f>IF(BD7="","",IF(BD7="-","【-】","【"&amp;SUBSTITUTE(TEXT(BD7,"#,##0.00"),"-","△")&amp;"】"))</f>
        <v>【260.31】</v>
      </c>
      <c r="BE6" s="36">
        <f>IF(BE7="",NA(),BE7)</f>
        <v>852.28</v>
      </c>
      <c r="BF6" s="36">
        <f t="shared" ref="BF6:BN6" si="7">IF(BF7="",NA(),BF7)</f>
        <v>772.41</v>
      </c>
      <c r="BG6" s="36">
        <f t="shared" si="7"/>
        <v>735.97</v>
      </c>
      <c r="BH6" s="36">
        <f t="shared" si="7"/>
        <v>685.73</v>
      </c>
      <c r="BI6" s="36">
        <f t="shared" si="7"/>
        <v>653.62</v>
      </c>
      <c r="BJ6" s="36">
        <f t="shared" si="7"/>
        <v>380.58</v>
      </c>
      <c r="BK6" s="36">
        <f t="shared" si="7"/>
        <v>401.79</v>
      </c>
      <c r="BL6" s="36">
        <f t="shared" si="7"/>
        <v>402.99</v>
      </c>
      <c r="BM6" s="36">
        <f t="shared" si="7"/>
        <v>398.98</v>
      </c>
      <c r="BN6" s="36">
        <f t="shared" si="7"/>
        <v>418.68</v>
      </c>
      <c r="BO6" s="35" t="str">
        <f>IF(BO7="","",IF(BO7="-","【-】","【"&amp;SUBSTITUTE(TEXT(BO7,"#,##0.00"),"-","△")&amp;"】"))</f>
        <v>【275.67】</v>
      </c>
      <c r="BP6" s="36">
        <f>IF(BP7="",NA(),BP7)</f>
        <v>89.56</v>
      </c>
      <c r="BQ6" s="36">
        <f t="shared" ref="BQ6:BY6" si="8">IF(BQ7="",NA(),BQ7)</f>
        <v>96.59</v>
      </c>
      <c r="BR6" s="36">
        <f t="shared" si="8"/>
        <v>100.01</v>
      </c>
      <c r="BS6" s="36">
        <f t="shared" si="8"/>
        <v>103.72</v>
      </c>
      <c r="BT6" s="36">
        <f t="shared" si="8"/>
        <v>104.43</v>
      </c>
      <c r="BU6" s="36">
        <f t="shared" si="8"/>
        <v>102.38</v>
      </c>
      <c r="BV6" s="36">
        <f t="shared" si="8"/>
        <v>100.12</v>
      </c>
      <c r="BW6" s="36">
        <f t="shared" si="8"/>
        <v>98.66</v>
      </c>
      <c r="BX6" s="36">
        <f t="shared" si="8"/>
        <v>98.64</v>
      </c>
      <c r="BY6" s="36">
        <f t="shared" si="8"/>
        <v>94.78</v>
      </c>
      <c r="BZ6" s="35" t="str">
        <f>IF(BZ7="","",IF(BZ7="-","【-】","【"&amp;SUBSTITUTE(TEXT(BZ7,"#,##0.00"),"-","△")&amp;"】"))</f>
        <v>【100.05】</v>
      </c>
      <c r="CA6" s="36">
        <f>IF(CA7="",NA(),CA7)</f>
        <v>112.07</v>
      </c>
      <c r="CB6" s="36">
        <f t="shared" ref="CB6:CJ6" si="9">IF(CB7="",NA(),CB7)</f>
        <v>115.97</v>
      </c>
      <c r="CC6" s="36">
        <f t="shared" si="9"/>
        <v>116.73</v>
      </c>
      <c r="CD6" s="36">
        <f t="shared" si="9"/>
        <v>119.17</v>
      </c>
      <c r="CE6" s="36">
        <f t="shared" si="9"/>
        <v>119.42</v>
      </c>
      <c r="CF6" s="36">
        <f t="shared" si="9"/>
        <v>168.67</v>
      </c>
      <c r="CG6" s="36">
        <f t="shared" si="9"/>
        <v>174.97</v>
      </c>
      <c r="CH6" s="36">
        <f t="shared" si="9"/>
        <v>178.59</v>
      </c>
      <c r="CI6" s="36">
        <f t="shared" si="9"/>
        <v>178.92</v>
      </c>
      <c r="CJ6" s="36">
        <f t="shared" si="9"/>
        <v>181.3</v>
      </c>
      <c r="CK6" s="35" t="str">
        <f>IF(CK7="","",IF(CK7="-","【-】","【"&amp;SUBSTITUTE(TEXT(CK7,"#,##0.00"),"-","△")&amp;"】"))</f>
        <v>【166.40】</v>
      </c>
      <c r="CL6" s="36">
        <f>IF(CL7="",NA(),CL7)</f>
        <v>42.8</v>
      </c>
      <c r="CM6" s="36">
        <f t="shared" ref="CM6:CU6" si="10">IF(CM7="",NA(),CM7)</f>
        <v>46.45</v>
      </c>
      <c r="CN6" s="36">
        <f t="shared" si="10"/>
        <v>47.12</v>
      </c>
      <c r="CO6" s="36">
        <f t="shared" si="10"/>
        <v>44.63</v>
      </c>
      <c r="CP6" s="36">
        <f t="shared" si="10"/>
        <v>49.44</v>
      </c>
      <c r="CQ6" s="36">
        <f t="shared" si="10"/>
        <v>54.92</v>
      </c>
      <c r="CR6" s="36">
        <f t="shared" si="10"/>
        <v>55.63</v>
      </c>
      <c r="CS6" s="36">
        <f t="shared" si="10"/>
        <v>55.03</v>
      </c>
      <c r="CT6" s="36">
        <f t="shared" si="10"/>
        <v>55.14</v>
      </c>
      <c r="CU6" s="36">
        <f t="shared" si="10"/>
        <v>55.89</v>
      </c>
      <c r="CV6" s="35" t="str">
        <f>IF(CV7="","",IF(CV7="-","【-】","【"&amp;SUBSTITUTE(TEXT(CV7,"#,##0.00"),"-","△")&amp;"】"))</f>
        <v>【60.69】</v>
      </c>
      <c r="CW6" s="36">
        <f>IF(CW7="",NA(),CW7)</f>
        <v>66.59</v>
      </c>
      <c r="CX6" s="36">
        <f t="shared" ref="CX6:DF6" si="11">IF(CX7="",NA(),CX7)</f>
        <v>60.55</v>
      </c>
      <c r="CY6" s="36">
        <f t="shared" si="11"/>
        <v>59.6</v>
      </c>
      <c r="CZ6" s="36">
        <f t="shared" si="11"/>
        <v>61.31</v>
      </c>
      <c r="DA6" s="36">
        <f t="shared" si="11"/>
        <v>66.13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42.25</v>
      </c>
      <c r="DI6" s="36">
        <f t="shared" ref="DI6:DQ6" si="12">IF(DI7="",NA(),DI7)</f>
        <v>42.92</v>
      </c>
      <c r="DJ6" s="36">
        <f t="shared" si="12"/>
        <v>42.41</v>
      </c>
      <c r="DK6" s="36">
        <f t="shared" si="12"/>
        <v>44.11</v>
      </c>
      <c r="DL6" s="36">
        <f t="shared" si="12"/>
        <v>45.04</v>
      </c>
      <c r="DM6" s="36">
        <f t="shared" si="12"/>
        <v>48.49</v>
      </c>
      <c r="DN6" s="36">
        <f t="shared" si="12"/>
        <v>48.05</v>
      </c>
      <c r="DO6" s="36">
        <f t="shared" si="12"/>
        <v>48.87</v>
      </c>
      <c r="DP6" s="36">
        <f t="shared" si="12"/>
        <v>49.92</v>
      </c>
      <c r="DQ6" s="36">
        <f t="shared" si="12"/>
        <v>50.63</v>
      </c>
      <c r="DR6" s="35" t="str">
        <f>IF(DR7="","",IF(DR7="-","【-】","【"&amp;SUBSTITUTE(TEXT(DR7,"#,##0.00"),"-","△")&amp;"】"))</f>
        <v>【50.19】</v>
      </c>
      <c r="DS6" s="36">
        <f>IF(DS7="",NA(),DS7)</f>
        <v>32.18</v>
      </c>
      <c r="DT6" s="36">
        <f t="shared" ref="DT6:EB6" si="13">IF(DT7="",NA(),DT7)</f>
        <v>29.42</v>
      </c>
      <c r="DU6" s="36">
        <f t="shared" si="13"/>
        <v>29.46</v>
      </c>
      <c r="DV6" s="36">
        <f t="shared" si="13"/>
        <v>30.9</v>
      </c>
      <c r="DW6" s="36">
        <f t="shared" si="13"/>
        <v>30.04</v>
      </c>
      <c r="DX6" s="36">
        <f t="shared" si="13"/>
        <v>12.79</v>
      </c>
      <c r="DY6" s="36">
        <f t="shared" si="13"/>
        <v>13.39</v>
      </c>
      <c r="DZ6" s="36">
        <f t="shared" si="13"/>
        <v>14.85</v>
      </c>
      <c r="EA6" s="36">
        <f t="shared" si="13"/>
        <v>16.88</v>
      </c>
      <c r="EB6" s="36">
        <f t="shared" si="13"/>
        <v>18.28</v>
      </c>
      <c r="EC6" s="35" t="str">
        <f>IF(EC7="","",IF(EC7="-","【-】","【"&amp;SUBSTITUTE(TEXT(EC7,"#,##0.00"),"-","△")&amp;"】"))</f>
        <v>【20.63】</v>
      </c>
      <c r="ED6" s="36">
        <f>IF(ED7="",NA(),ED7)</f>
        <v>7.0000000000000007E-2</v>
      </c>
      <c r="EE6" s="36">
        <f t="shared" ref="EE6:EM6" si="14">IF(EE7="",NA(),EE7)</f>
        <v>1.24</v>
      </c>
      <c r="EF6" s="36">
        <f t="shared" si="14"/>
        <v>0.85</v>
      </c>
      <c r="EG6" s="36">
        <f t="shared" si="14"/>
        <v>0.82</v>
      </c>
      <c r="EH6" s="36">
        <f t="shared" si="14"/>
        <v>0.27</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192040</v>
      </c>
      <c r="D7" s="38">
        <v>46</v>
      </c>
      <c r="E7" s="38">
        <v>1</v>
      </c>
      <c r="F7" s="38">
        <v>0</v>
      </c>
      <c r="G7" s="38">
        <v>1</v>
      </c>
      <c r="H7" s="38" t="s">
        <v>92</v>
      </c>
      <c r="I7" s="38" t="s">
        <v>93</v>
      </c>
      <c r="J7" s="38" t="s">
        <v>94</v>
      </c>
      <c r="K7" s="38" t="s">
        <v>95</v>
      </c>
      <c r="L7" s="38" t="s">
        <v>96</v>
      </c>
      <c r="M7" s="38" t="s">
        <v>97</v>
      </c>
      <c r="N7" s="39" t="s">
        <v>98</v>
      </c>
      <c r="O7" s="39">
        <v>49.21</v>
      </c>
      <c r="P7" s="39">
        <v>52.8</v>
      </c>
      <c r="Q7" s="39">
        <v>2260</v>
      </c>
      <c r="R7" s="39">
        <v>29888</v>
      </c>
      <c r="S7" s="39">
        <v>161.63</v>
      </c>
      <c r="T7" s="39">
        <v>184.92</v>
      </c>
      <c r="U7" s="39">
        <v>15582</v>
      </c>
      <c r="V7" s="39">
        <v>12.3</v>
      </c>
      <c r="W7" s="39">
        <v>1266.83</v>
      </c>
      <c r="X7" s="39">
        <v>114.58</v>
      </c>
      <c r="Y7" s="39">
        <v>121.82</v>
      </c>
      <c r="Z7" s="39">
        <v>121.91</v>
      </c>
      <c r="AA7" s="39">
        <v>124.41</v>
      </c>
      <c r="AB7" s="39">
        <v>114.81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205.7</v>
      </c>
      <c r="AU7" s="39">
        <v>233.8</v>
      </c>
      <c r="AV7" s="39">
        <v>227.57</v>
      </c>
      <c r="AW7" s="39">
        <v>270.20999999999998</v>
      </c>
      <c r="AX7" s="39">
        <v>246.5</v>
      </c>
      <c r="AY7" s="39">
        <v>384.34</v>
      </c>
      <c r="AZ7" s="39">
        <v>359.47</v>
      </c>
      <c r="BA7" s="39">
        <v>369.69</v>
      </c>
      <c r="BB7" s="39">
        <v>379.08</v>
      </c>
      <c r="BC7" s="39">
        <v>367.55</v>
      </c>
      <c r="BD7" s="39">
        <v>260.31</v>
      </c>
      <c r="BE7" s="39">
        <v>852.28</v>
      </c>
      <c r="BF7" s="39">
        <v>772.41</v>
      </c>
      <c r="BG7" s="39">
        <v>735.97</v>
      </c>
      <c r="BH7" s="39">
        <v>685.73</v>
      </c>
      <c r="BI7" s="39">
        <v>653.62</v>
      </c>
      <c r="BJ7" s="39">
        <v>380.58</v>
      </c>
      <c r="BK7" s="39">
        <v>401.79</v>
      </c>
      <c r="BL7" s="39">
        <v>402.99</v>
      </c>
      <c r="BM7" s="39">
        <v>398.98</v>
      </c>
      <c r="BN7" s="39">
        <v>418.68</v>
      </c>
      <c r="BO7" s="39">
        <v>275.67</v>
      </c>
      <c r="BP7" s="39">
        <v>89.56</v>
      </c>
      <c r="BQ7" s="39">
        <v>96.59</v>
      </c>
      <c r="BR7" s="39">
        <v>100.01</v>
      </c>
      <c r="BS7" s="39">
        <v>103.72</v>
      </c>
      <c r="BT7" s="39">
        <v>104.43</v>
      </c>
      <c r="BU7" s="39">
        <v>102.38</v>
      </c>
      <c r="BV7" s="39">
        <v>100.12</v>
      </c>
      <c r="BW7" s="39">
        <v>98.66</v>
      </c>
      <c r="BX7" s="39">
        <v>98.64</v>
      </c>
      <c r="BY7" s="39">
        <v>94.78</v>
      </c>
      <c r="BZ7" s="39">
        <v>100.05</v>
      </c>
      <c r="CA7" s="39">
        <v>112.07</v>
      </c>
      <c r="CB7" s="39">
        <v>115.97</v>
      </c>
      <c r="CC7" s="39">
        <v>116.73</v>
      </c>
      <c r="CD7" s="39">
        <v>119.17</v>
      </c>
      <c r="CE7" s="39">
        <v>119.42</v>
      </c>
      <c r="CF7" s="39">
        <v>168.67</v>
      </c>
      <c r="CG7" s="39">
        <v>174.97</v>
      </c>
      <c r="CH7" s="39">
        <v>178.59</v>
      </c>
      <c r="CI7" s="39">
        <v>178.92</v>
      </c>
      <c r="CJ7" s="39">
        <v>181.3</v>
      </c>
      <c r="CK7" s="39">
        <v>166.4</v>
      </c>
      <c r="CL7" s="39">
        <v>42.8</v>
      </c>
      <c r="CM7" s="39">
        <v>46.45</v>
      </c>
      <c r="CN7" s="39">
        <v>47.12</v>
      </c>
      <c r="CO7" s="39">
        <v>44.63</v>
      </c>
      <c r="CP7" s="39">
        <v>49.44</v>
      </c>
      <c r="CQ7" s="39">
        <v>54.92</v>
      </c>
      <c r="CR7" s="39">
        <v>55.63</v>
      </c>
      <c r="CS7" s="39">
        <v>55.03</v>
      </c>
      <c r="CT7" s="39">
        <v>55.14</v>
      </c>
      <c r="CU7" s="39">
        <v>55.89</v>
      </c>
      <c r="CV7" s="39">
        <v>60.69</v>
      </c>
      <c r="CW7" s="39">
        <v>66.59</v>
      </c>
      <c r="CX7" s="39">
        <v>60.55</v>
      </c>
      <c r="CY7" s="39">
        <v>59.6</v>
      </c>
      <c r="CZ7" s="39">
        <v>61.31</v>
      </c>
      <c r="DA7" s="39">
        <v>66.13</v>
      </c>
      <c r="DB7" s="39">
        <v>82.66</v>
      </c>
      <c r="DC7" s="39">
        <v>82.04</v>
      </c>
      <c r="DD7" s="39">
        <v>81.900000000000006</v>
      </c>
      <c r="DE7" s="39">
        <v>81.39</v>
      </c>
      <c r="DF7" s="39">
        <v>81.27</v>
      </c>
      <c r="DG7" s="39">
        <v>89.82</v>
      </c>
      <c r="DH7" s="39">
        <v>42.25</v>
      </c>
      <c r="DI7" s="39">
        <v>42.92</v>
      </c>
      <c r="DJ7" s="39">
        <v>42.41</v>
      </c>
      <c r="DK7" s="39">
        <v>44.11</v>
      </c>
      <c r="DL7" s="39">
        <v>45.04</v>
      </c>
      <c r="DM7" s="39">
        <v>48.49</v>
      </c>
      <c r="DN7" s="39">
        <v>48.05</v>
      </c>
      <c r="DO7" s="39">
        <v>48.87</v>
      </c>
      <c r="DP7" s="39">
        <v>49.92</v>
      </c>
      <c r="DQ7" s="39">
        <v>50.63</v>
      </c>
      <c r="DR7" s="39">
        <v>50.19</v>
      </c>
      <c r="DS7" s="39">
        <v>32.18</v>
      </c>
      <c r="DT7" s="39">
        <v>29.42</v>
      </c>
      <c r="DU7" s="39">
        <v>29.46</v>
      </c>
      <c r="DV7" s="39">
        <v>30.9</v>
      </c>
      <c r="DW7" s="39">
        <v>30.04</v>
      </c>
      <c r="DX7" s="39">
        <v>12.79</v>
      </c>
      <c r="DY7" s="39">
        <v>13.39</v>
      </c>
      <c r="DZ7" s="39">
        <v>14.85</v>
      </c>
      <c r="EA7" s="39">
        <v>16.88</v>
      </c>
      <c r="EB7" s="39">
        <v>18.28</v>
      </c>
      <c r="EC7" s="39">
        <v>20.63</v>
      </c>
      <c r="ED7" s="39">
        <v>7.0000000000000007E-2</v>
      </c>
      <c r="EE7" s="39">
        <v>1.24</v>
      </c>
      <c r="EF7" s="39">
        <v>0.85</v>
      </c>
      <c r="EG7" s="39">
        <v>0.82</v>
      </c>
      <c r="EH7" s="39">
        <v>0.27</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2022-02-10T06:59:31Z</cp:lastPrinted>
  <dcterms:created xsi:type="dcterms:W3CDTF">2021-12-03T06:49:09Z</dcterms:created>
  <dcterms:modified xsi:type="dcterms:W3CDTF">2022-02-21T05:32:50Z</dcterms:modified>
  <cp:category/>
</cp:coreProperties>
</file>