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Q:\00229_市町村課\02\R3決算統計（公営企業）\12 ★経営比較分析表★\02　R2決算分\06 ■県HP公表■ R4.2.28\010 上水道\"/>
    </mc:Choice>
  </mc:AlternateContent>
  <workbookProtection workbookAlgorithmName="SHA-512" workbookHashValue="xs1Sn7tq+VzClvwTP8yZ9cDJrzyGlcMBLswsLJTi3CTrl42ojOlnyMysBlXlNNc85Nhyt7LMSvdM/3ChBhDrog==" workbookSaltValue="73mcYwOWeK0YZXLHA5gt3A==" workbookSpinCount="100000" lockStructure="1"/>
  <bookViews>
    <workbookView xWindow="0" yWindow="0" windowWidth="15090" windowHeight="718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T6" i="5"/>
  <c r="BB8" i="4" s="1"/>
  <c r="S6" i="5"/>
  <c r="AT8" i="4" s="1"/>
  <c r="R6" i="5"/>
  <c r="AL8" i="4" s="1"/>
  <c r="Q6" i="5"/>
  <c r="W10" i="4" s="1"/>
  <c r="P6" i="5"/>
  <c r="P10" i="4" s="1"/>
  <c r="O6" i="5"/>
  <c r="N6" i="5"/>
  <c r="B10" i="4" s="1"/>
  <c r="M6" i="5"/>
  <c r="L6" i="5"/>
  <c r="K6" i="5"/>
  <c r="P8" i="4" s="1"/>
  <c r="J6" i="5"/>
  <c r="I8" i="4" s="1"/>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G85" i="4"/>
  <c r="BB10" i="4"/>
  <c r="AT10" i="4"/>
  <c r="AL10" i="4"/>
  <c r="I10" i="4"/>
  <c r="AD8" i="4"/>
  <c r="W8" i="4"/>
  <c r="B6" i="4"/>
</calcChain>
</file>

<file path=xl/sharedStrings.xml><?xml version="1.0" encoding="utf-8"?>
<sst xmlns="http://schemas.openxmlformats.org/spreadsheetml/2006/main" count="228" uniqueCount="113">
  <si>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</si>
  <si>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</si>
  <si>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</si>
  <si>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</si>
  <si>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</si>
  <si>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</si>
  <si>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</si>
  <si>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</si>
  <si>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</si>
  <si>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</si>
  <si>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</si>
  <si>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</si>
  <si>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</si>
  <si>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</si>
  <si>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</si>
  <si>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</si>
  <si>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</si>
  <si>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</si>
  <si>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</si>
  <si>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</si>
  <si>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</si>
  <si>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</si>
  <si>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</si>
  <si>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</si>
  <si>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</si>
  <si>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</si>
  <si>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</si>
  <si>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</si>
  <si>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</si>
  <si>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</si>
  <si>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</si>
  <si>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</si>
  <si>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</si>
  <si>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</si>
  <si>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</si>
  <si>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</si>
  <si>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</si>
  <si>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</si>
  <si>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</si>
  <si>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</si>
  <si>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</si>
  <si>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</si>
  <si>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</si>
  <si>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</si>
  <si>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</si>
  <si>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</si>
  <si>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</si>
  <si>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</si>
  <si>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</si>
  <si>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</si>
  <si>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</si>
  <si>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</si>
  <si>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</si>
  <si>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</si>
  <si>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</si>
  <si>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</si>
  <si>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</si>
  <si>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</si>
  <si>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</si>
  <si>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</si>
  <si>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</si>
  <si>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</si>
  <si>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</si>
  <si>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</si>
  <si>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</si>
  <si>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</si>
  <si>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</si>
  <si>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</si>
  <si>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</si>
  <si>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</si>
  <si>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</si>
  <si>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</si>
  <si>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</si>
  <si>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</si>
  <si>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</si>
  <si>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</si>
  <si>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</si>
  <si>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</si>
  <si>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</si>
  <si>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</si>
  <si>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</si>
  <si>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</si>
  <si>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</si>
  <si>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</si>
  <si>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</si>
  <si>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</si>
  <si>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</si>
  <si>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</si>
  <si>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</si>
  <si>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</si>
  <si>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</si>
  <si>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</si>
  <si>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</si>
  <si>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富士吉田市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</si>
  <si>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</si>
  <si>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</si>
  <si>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</si>
  <si>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</si>
  <si>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</si>
  <si>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</si>
  <si>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</si>
  <si>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</si>
  <si>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</si>
  <si>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</si>
  <si>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</si>
  <si>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</si>
  <si>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</si>
  <si>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</si>
  <si>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</si>
  <si>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</si>
  <si>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①有形固定資産減価償却率
 類似団体及び全国平均値と比較して下回っている。
②管路経年化率
 類似団体及び全国平均値と比較して下回っているが、管路の老朽化が進んでいる。
　今後、法定耐用年数を越えた管路の更新と併せて施設の更新をしていくことになるので財源の確保を踏まえた計画が必要となってくる。
③管路更新率
 類似団体を上回り全国平均値並みである。法定耐用年数を越えた管路に対する更新の時期が偏在していることから、アセットマネジメントを活用し計画的かつ効率的な施設及び管路の更新を進めていく。</t>
    <phoneticPr fontId="4"/>
  </si>
  <si>
    <t>　経営面では、平成29年の料金改定により、収支の改善が図られ、企業債残高対給水収益比率が高いものの経営の健全性及び安定性では良好な状態を維持している。
　施設面では、水道施設全体の老朽化が進んでいく中で、老朽化した管路は類似団体平均より低いが、管路の更新が追いついていない状況である。今後は、老朽化による更新・耐震化に要する費用が増加していくことが見込まれる一方、人口減少等による給水収益の減少傾向に加え、新型コロナウイルス感染症の影響が不透明である厳しい状況が予測される。
　このことから、安全で安心な水道水を安定的かつ継続的に供給できるようにするため、施設整備に関してはアセットマネジメントを活用し、中長期的な計画のもと、水需要を見極めるなか適正規模の整備・更新を実施していく。また併せて、事業運営の効率化やコスト縮減に努め、経営戦略に基づき経営基盤の強化に取り組んでいく。</t>
    <phoneticPr fontId="4"/>
  </si>
  <si>
    <t>①経常収支比率
 単年度の収支が黒字あることを示す100％を上回っている。平成29年度の料金改定により類似団体及び全国平均値を上回っており、おおむね横ばいの状態にある。
②累積欠損金比率
 累積欠損金は発生していないので概ね健全な経営状況であると考える。
③流動比率
 類似団体及び全国平均値を下回っているが、事業の財務安全性をみる指標の100％以上となっている。
④企業債残高対給水収益比率
 前年度から微減しているが、類似団体及び全国平均値を上回っている。今後も施設の更新等を控えており比率が高くなることが予想される中で、企業債の借入を抑制していく等の適切な管理を進めていく。
⑤料金回収率
 料金改定後から平均値を上回っているが、今後施設の更新等を控えており、それに伴い起債も増えることが予想される。安定した給水事業を維持していくために、更に効率的な経営を図る等財源の確保に努める。
⑥給水原価
 本市は良質な地下水を汲み上げており浄水設備に費用がかからないことや、配水も自然流下が多いなどの理由のため、類似団体及び全国平均値を大きく下回っている。
⑦施設利用率
 本市は寒冷地であり冬季の水の需要が多く最大稼働率は92.61％と高いが、一日最大配水量に対する一日平均配水量の割合である負荷率は56.38％と低くなっている。これらの数値も併せ適切な施設規模を把握していく必要がある。
⑧有収率
 類似団体及び全国平均値を下回っている状態である。主な要因として漏水によるものと考えられ、漏水調査、老朽管の更新、修繕などを計画的に実施していく必要がある。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</si>
</sst>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3" fillId="0" borderId="9"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10" xfId="0" applyFont="1" applyBorder="1" applyAlignment="1" applyProtection="1">
      <alignment horizontal="left" vertical="top" wrapText="1"/>
      <protection locked="0"/>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0.99</c:v>
                </c:pt>
                <c:pt idx="1">
                  <c:v>0.05</c:v>
                </c:pt>
                <c:pt idx="2">
                  <c:v>0.7</c:v>
                </c:pt>
                <c:pt idx="3">
                  <c:v>0.67</c:v>
                </c:pt>
                <c:pt idx="4">
                  <c:v>0.68</c:v>
                </c:pt>
              </c:numCache>
            </c:numRef>
          </c:val>
          <c:extLst>
            <c:ext xmlns:c16="http://schemas.microsoft.com/office/drawing/2014/chart" uri="{C3380CC4-5D6E-409C-BE32-E72D297353CC}">
              <c16:uniqueId val="{00000000-10A2-4969-B4A8-88EFD023A2ED}"/>
            </c:ext>
          </c:extLst>
        </c:ser>
        <c:dLbls>
          <c:showLegendKey val="0"/>
          <c:showVal val="0"/>
          <c:showCatName val="0"/>
          <c:showSerName val="0"/>
          <c:showPercent val="0"/>
          <c:showBubbleSize val="0"/>
        </c:dLbls>
        <c:gapWidth val="150"/>
        <c:axId val="601910520"/>
        <c:axId val="601911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0.61</c:v>
                </c:pt>
                <c:pt idx="1">
                  <c:v>0.51</c:v>
                </c:pt>
                <c:pt idx="2">
                  <c:v>0.57999999999999996</c:v>
                </c:pt>
                <c:pt idx="3">
                  <c:v>0.54</c:v>
                </c:pt>
                <c:pt idx="4">
                  <c:v>0.56999999999999995</c:v>
                </c:pt>
              </c:numCache>
            </c:numRef>
          </c:val>
          <c:smooth val="0"/>
          <c:extLst>
            <c:ext xmlns:c16="http://schemas.microsoft.com/office/drawing/2014/chart" uri="{C3380CC4-5D6E-409C-BE32-E72D297353CC}">
              <c16:uniqueId val="{00000001-10A2-4969-B4A8-88EFD023A2ED}"/>
            </c:ext>
          </c:extLst>
        </c:ser>
        <c:dLbls>
          <c:showLegendKey val="0"/>
          <c:showVal val="0"/>
          <c:showCatName val="0"/>
          <c:showSerName val="0"/>
          <c:showPercent val="0"/>
          <c:showBubbleSize val="0"/>
        </c:dLbls>
        <c:marker val="1"/>
        <c:smooth val="0"/>
        <c:axId val="601910520"/>
        <c:axId val="601911304"/>
      </c:lineChart>
      <c:dateAx>
        <c:axId val="601910520"/>
        <c:scaling>
          <c:orientation val="minMax"/>
        </c:scaling>
        <c:delete val="1"/>
        <c:axPos val="b"/>
        <c:numFmt formatCode="&quot;H&quot;yy" sourceLinked="1"/>
        <c:majorTickMark val="none"/>
        <c:minorTickMark val="none"/>
        <c:tickLblPos val="none"/>
        <c:crossAx val="601911304"/>
        <c:crosses val="autoZero"/>
        <c:auto val="1"/>
        <c:lblOffset val="100"/>
        <c:baseTimeUnit val="years"/>
      </c:dateAx>
      <c:valAx>
        <c:axId val="601911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01910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55.45</c:v>
                </c:pt>
                <c:pt idx="1">
                  <c:v>56.08</c:v>
                </c:pt>
                <c:pt idx="2">
                  <c:v>53.74</c:v>
                </c:pt>
                <c:pt idx="3">
                  <c:v>50.88</c:v>
                </c:pt>
                <c:pt idx="4">
                  <c:v>52.22</c:v>
                </c:pt>
              </c:numCache>
            </c:numRef>
          </c:val>
          <c:extLst>
            <c:ext xmlns:c16="http://schemas.microsoft.com/office/drawing/2014/chart" uri="{C3380CC4-5D6E-409C-BE32-E72D297353CC}">
              <c16:uniqueId val="{00000000-E47A-4788-A82A-952FD6633F0C}"/>
            </c:ext>
          </c:extLst>
        </c:ser>
        <c:dLbls>
          <c:showLegendKey val="0"/>
          <c:showVal val="0"/>
          <c:showCatName val="0"/>
          <c:showSerName val="0"/>
          <c:showPercent val="0"/>
          <c:showBubbleSize val="0"/>
        </c:dLbls>
        <c:gapWidth val="150"/>
        <c:axId val="601910912"/>
        <c:axId val="601911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59.01</c:v>
                </c:pt>
                <c:pt idx="1">
                  <c:v>60.03</c:v>
                </c:pt>
                <c:pt idx="2">
                  <c:v>59.74</c:v>
                </c:pt>
                <c:pt idx="3">
                  <c:v>59.67</c:v>
                </c:pt>
                <c:pt idx="4">
                  <c:v>60.12</c:v>
                </c:pt>
              </c:numCache>
            </c:numRef>
          </c:val>
          <c:smooth val="0"/>
          <c:extLst>
            <c:ext xmlns:c16="http://schemas.microsoft.com/office/drawing/2014/chart" uri="{C3380CC4-5D6E-409C-BE32-E72D297353CC}">
              <c16:uniqueId val="{00000001-E47A-4788-A82A-952FD6633F0C}"/>
            </c:ext>
          </c:extLst>
        </c:ser>
        <c:dLbls>
          <c:showLegendKey val="0"/>
          <c:showVal val="0"/>
          <c:showCatName val="0"/>
          <c:showSerName val="0"/>
          <c:showPercent val="0"/>
          <c:showBubbleSize val="0"/>
        </c:dLbls>
        <c:marker val="1"/>
        <c:smooth val="0"/>
        <c:axId val="601910912"/>
        <c:axId val="601911696"/>
      </c:lineChart>
      <c:dateAx>
        <c:axId val="601910912"/>
        <c:scaling>
          <c:orientation val="minMax"/>
        </c:scaling>
        <c:delete val="1"/>
        <c:axPos val="b"/>
        <c:numFmt formatCode="&quot;H&quot;yy" sourceLinked="1"/>
        <c:majorTickMark val="none"/>
        <c:minorTickMark val="none"/>
        <c:tickLblPos val="none"/>
        <c:crossAx val="601911696"/>
        <c:crosses val="autoZero"/>
        <c:auto val="1"/>
        <c:lblOffset val="100"/>
        <c:baseTimeUnit val="years"/>
      </c:dateAx>
      <c:valAx>
        <c:axId val="601911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01910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79.45</c:v>
                </c:pt>
                <c:pt idx="1">
                  <c:v>79.459999999999994</c:v>
                </c:pt>
                <c:pt idx="2">
                  <c:v>79.209999999999994</c:v>
                </c:pt>
                <c:pt idx="3">
                  <c:v>79.040000000000006</c:v>
                </c:pt>
                <c:pt idx="4">
                  <c:v>79.44</c:v>
                </c:pt>
              </c:numCache>
            </c:numRef>
          </c:val>
          <c:extLst>
            <c:ext xmlns:c16="http://schemas.microsoft.com/office/drawing/2014/chart" uri="{C3380CC4-5D6E-409C-BE32-E72D297353CC}">
              <c16:uniqueId val="{00000000-168D-4401-A1A3-DF578D5D200F}"/>
            </c:ext>
          </c:extLst>
        </c:ser>
        <c:dLbls>
          <c:showLegendKey val="0"/>
          <c:showVal val="0"/>
          <c:showCatName val="0"/>
          <c:showSerName val="0"/>
          <c:showPercent val="0"/>
          <c:showBubbleSize val="0"/>
        </c:dLbls>
        <c:gapWidth val="150"/>
        <c:axId val="595482488"/>
        <c:axId val="595482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85.37</c:v>
                </c:pt>
                <c:pt idx="1">
                  <c:v>84.81</c:v>
                </c:pt>
                <c:pt idx="2">
                  <c:v>84.8</c:v>
                </c:pt>
                <c:pt idx="3">
                  <c:v>84.6</c:v>
                </c:pt>
                <c:pt idx="4">
                  <c:v>84.24</c:v>
                </c:pt>
              </c:numCache>
            </c:numRef>
          </c:val>
          <c:smooth val="0"/>
          <c:extLst>
            <c:ext xmlns:c16="http://schemas.microsoft.com/office/drawing/2014/chart" uri="{C3380CC4-5D6E-409C-BE32-E72D297353CC}">
              <c16:uniqueId val="{00000001-168D-4401-A1A3-DF578D5D200F}"/>
            </c:ext>
          </c:extLst>
        </c:ser>
        <c:dLbls>
          <c:showLegendKey val="0"/>
          <c:showVal val="0"/>
          <c:showCatName val="0"/>
          <c:showSerName val="0"/>
          <c:showPercent val="0"/>
          <c:showBubbleSize val="0"/>
        </c:dLbls>
        <c:marker val="1"/>
        <c:smooth val="0"/>
        <c:axId val="595482488"/>
        <c:axId val="595482096"/>
      </c:lineChart>
      <c:dateAx>
        <c:axId val="595482488"/>
        <c:scaling>
          <c:orientation val="minMax"/>
        </c:scaling>
        <c:delete val="1"/>
        <c:axPos val="b"/>
        <c:numFmt formatCode="&quot;H&quot;yy" sourceLinked="1"/>
        <c:majorTickMark val="none"/>
        <c:minorTickMark val="none"/>
        <c:tickLblPos val="none"/>
        <c:crossAx val="595482096"/>
        <c:crosses val="autoZero"/>
        <c:auto val="1"/>
        <c:lblOffset val="100"/>
        <c:baseTimeUnit val="years"/>
      </c:dateAx>
      <c:valAx>
        <c:axId val="595482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95482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103.66</c:v>
                </c:pt>
                <c:pt idx="1">
                  <c:v>118.6</c:v>
                </c:pt>
                <c:pt idx="2">
                  <c:v>118.25</c:v>
                </c:pt>
                <c:pt idx="3">
                  <c:v>114.57</c:v>
                </c:pt>
                <c:pt idx="4">
                  <c:v>116.09</c:v>
                </c:pt>
              </c:numCache>
            </c:numRef>
          </c:val>
          <c:extLst>
            <c:ext xmlns:c16="http://schemas.microsoft.com/office/drawing/2014/chart" uri="{C3380CC4-5D6E-409C-BE32-E72D297353CC}">
              <c16:uniqueId val="{00000000-93AC-4D62-AE07-47C1B375A2D2}"/>
            </c:ext>
          </c:extLst>
        </c:ser>
        <c:dLbls>
          <c:showLegendKey val="0"/>
          <c:showVal val="0"/>
          <c:showCatName val="0"/>
          <c:showSerName val="0"/>
          <c:showPercent val="0"/>
          <c:showBubbleSize val="0"/>
        </c:dLbls>
        <c:gapWidth val="150"/>
        <c:axId val="601913656"/>
        <c:axId val="601914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110.95</c:v>
                </c:pt>
                <c:pt idx="1">
                  <c:v>110.68</c:v>
                </c:pt>
                <c:pt idx="2">
                  <c:v>110.66</c:v>
                </c:pt>
                <c:pt idx="3">
                  <c:v>109.01</c:v>
                </c:pt>
                <c:pt idx="4">
                  <c:v>108.83</c:v>
                </c:pt>
              </c:numCache>
            </c:numRef>
          </c:val>
          <c:smooth val="0"/>
          <c:extLst>
            <c:ext xmlns:c16="http://schemas.microsoft.com/office/drawing/2014/chart" uri="{C3380CC4-5D6E-409C-BE32-E72D297353CC}">
              <c16:uniqueId val="{00000001-93AC-4D62-AE07-47C1B375A2D2}"/>
            </c:ext>
          </c:extLst>
        </c:ser>
        <c:dLbls>
          <c:showLegendKey val="0"/>
          <c:showVal val="0"/>
          <c:showCatName val="0"/>
          <c:showSerName val="0"/>
          <c:showPercent val="0"/>
          <c:showBubbleSize val="0"/>
        </c:dLbls>
        <c:marker val="1"/>
        <c:smooth val="0"/>
        <c:axId val="601913656"/>
        <c:axId val="601914048"/>
      </c:lineChart>
      <c:dateAx>
        <c:axId val="601913656"/>
        <c:scaling>
          <c:orientation val="minMax"/>
        </c:scaling>
        <c:delete val="1"/>
        <c:axPos val="b"/>
        <c:numFmt formatCode="&quot;H&quot;yy" sourceLinked="1"/>
        <c:majorTickMark val="none"/>
        <c:minorTickMark val="none"/>
        <c:tickLblPos val="none"/>
        <c:crossAx val="601914048"/>
        <c:crosses val="autoZero"/>
        <c:auto val="1"/>
        <c:lblOffset val="100"/>
        <c:baseTimeUnit val="years"/>
      </c:dateAx>
      <c:valAx>
        <c:axId val="6019140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601913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41</c:v>
                </c:pt>
                <c:pt idx="1">
                  <c:v>42.49</c:v>
                </c:pt>
                <c:pt idx="2">
                  <c:v>43.5</c:v>
                </c:pt>
                <c:pt idx="3">
                  <c:v>44.43</c:v>
                </c:pt>
                <c:pt idx="4">
                  <c:v>43.75</c:v>
                </c:pt>
              </c:numCache>
            </c:numRef>
          </c:val>
          <c:extLst>
            <c:ext xmlns:c16="http://schemas.microsoft.com/office/drawing/2014/chart" uri="{C3380CC4-5D6E-409C-BE32-E72D297353CC}">
              <c16:uniqueId val="{00000000-D570-41E0-9046-BAC11C149F76}"/>
            </c:ext>
          </c:extLst>
        </c:ser>
        <c:dLbls>
          <c:showLegendKey val="0"/>
          <c:showVal val="0"/>
          <c:showCatName val="0"/>
          <c:showSerName val="0"/>
          <c:showPercent val="0"/>
          <c:showBubbleSize val="0"/>
        </c:dLbls>
        <c:gapWidth val="150"/>
        <c:axId val="596407496"/>
        <c:axId val="596406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46.9</c:v>
                </c:pt>
                <c:pt idx="1">
                  <c:v>47.28</c:v>
                </c:pt>
                <c:pt idx="2">
                  <c:v>47.66</c:v>
                </c:pt>
                <c:pt idx="3">
                  <c:v>48.17</c:v>
                </c:pt>
                <c:pt idx="4">
                  <c:v>48.83</c:v>
                </c:pt>
              </c:numCache>
            </c:numRef>
          </c:val>
          <c:smooth val="0"/>
          <c:extLst>
            <c:ext xmlns:c16="http://schemas.microsoft.com/office/drawing/2014/chart" uri="{C3380CC4-5D6E-409C-BE32-E72D297353CC}">
              <c16:uniqueId val="{00000001-D570-41E0-9046-BAC11C149F76}"/>
            </c:ext>
          </c:extLst>
        </c:ser>
        <c:dLbls>
          <c:showLegendKey val="0"/>
          <c:showVal val="0"/>
          <c:showCatName val="0"/>
          <c:showSerName val="0"/>
          <c:showPercent val="0"/>
          <c:showBubbleSize val="0"/>
        </c:dLbls>
        <c:marker val="1"/>
        <c:smooth val="0"/>
        <c:axId val="596407496"/>
        <c:axId val="596406320"/>
      </c:lineChart>
      <c:dateAx>
        <c:axId val="596407496"/>
        <c:scaling>
          <c:orientation val="minMax"/>
        </c:scaling>
        <c:delete val="1"/>
        <c:axPos val="b"/>
        <c:numFmt formatCode="&quot;H&quot;yy" sourceLinked="1"/>
        <c:majorTickMark val="none"/>
        <c:minorTickMark val="none"/>
        <c:tickLblPos val="none"/>
        <c:crossAx val="596406320"/>
        <c:crosses val="autoZero"/>
        <c:auto val="1"/>
        <c:lblOffset val="100"/>
        <c:baseTimeUnit val="years"/>
      </c:dateAx>
      <c:valAx>
        <c:axId val="596406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96407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13.67</c:v>
                </c:pt>
                <c:pt idx="1">
                  <c:v>13.65</c:v>
                </c:pt>
                <c:pt idx="2">
                  <c:v>14.38</c:v>
                </c:pt>
                <c:pt idx="3">
                  <c:v>15.55</c:v>
                </c:pt>
                <c:pt idx="4">
                  <c:v>16.559999999999999</c:v>
                </c:pt>
              </c:numCache>
            </c:numRef>
          </c:val>
          <c:extLst>
            <c:ext xmlns:c16="http://schemas.microsoft.com/office/drawing/2014/chart" uri="{C3380CC4-5D6E-409C-BE32-E72D297353CC}">
              <c16:uniqueId val="{00000000-0C16-49D7-9C48-9D225CD38554}"/>
            </c:ext>
          </c:extLst>
        </c:ser>
        <c:dLbls>
          <c:showLegendKey val="0"/>
          <c:showVal val="0"/>
          <c:showCatName val="0"/>
          <c:showSerName val="0"/>
          <c:showPercent val="0"/>
          <c:showBubbleSize val="0"/>
        </c:dLbls>
        <c:gapWidth val="150"/>
        <c:axId val="596407888"/>
        <c:axId val="596406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12.03</c:v>
                </c:pt>
                <c:pt idx="1">
                  <c:v>12.19</c:v>
                </c:pt>
                <c:pt idx="2">
                  <c:v>15.1</c:v>
                </c:pt>
                <c:pt idx="3">
                  <c:v>17.12</c:v>
                </c:pt>
                <c:pt idx="4">
                  <c:v>18.18</c:v>
                </c:pt>
              </c:numCache>
            </c:numRef>
          </c:val>
          <c:smooth val="0"/>
          <c:extLst>
            <c:ext xmlns:c16="http://schemas.microsoft.com/office/drawing/2014/chart" uri="{C3380CC4-5D6E-409C-BE32-E72D297353CC}">
              <c16:uniqueId val="{00000001-0C16-49D7-9C48-9D225CD38554}"/>
            </c:ext>
          </c:extLst>
        </c:ser>
        <c:dLbls>
          <c:showLegendKey val="0"/>
          <c:showVal val="0"/>
          <c:showCatName val="0"/>
          <c:showSerName val="0"/>
          <c:showPercent val="0"/>
          <c:showBubbleSize val="0"/>
        </c:dLbls>
        <c:marker val="1"/>
        <c:smooth val="0"/>
        <c:axId val="596407888"/>
        <c:axId val="596406712"/>
      </c:lineChart>
      <c:dateAx>
        <c:axId val="596407888"/>
        <c:scaling>
          <c:orientation val="minMax"/>
        </c:scaling>
        <c:delete val="1"/>
        <c:axPos val="b"/>
        <c:numFmt formatCode="&quot;H&quot;yy" sourceLinked="1"/>
        <c:majorTickMark val="none"/>
        <c:minorTickMark val="none"/>
        <c:tickLblPos val="none"/>
        <c:crossAx val="596406712"/>
        <c:crosses val="autoZero"/>
        <c:auto val="1"/>
        <c:lblOffset val="100"/>
        <c:baseTimeUnit val="years"/>
      </c:dateAx>
      <c:valAx>
        <c:axId val="596406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96407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4C8-49B3-B4D0-0B4878CEAE7A}"/>
            </c:ext>
          </c:extLst>
        </c:ser>
        <c:dLbls>
          <c:showLegendKey val="0"/>
          <c:showVal val="0"/>
          <c:showCatName val="0"/>
          <c:showSerName val="0"/>
          <c:showPercent val="0"/>
          <c:showBubbleSize val="0"/>
        </c:dLbls>
        <c:gapWidth val="150"/>
        <c:axId val="462206544"/>
        <c:axId val="462205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3.91</c:v>
                </c:pt>
                <c:pt idx="1">
                  <c:v>3.56</c:v>
                </c:pt>
                <c:pt idx="2">
                  <c:v>2.74</c:v>
                </c:pt>
                <c:pt idx="3">
                  <c:v>3.7</c:v>
                </c:pt>
                <c:pt idx="4">
                  <c:v>4.34</c:v>
                </c:pt>
              </c:numCache>
            </c:numRef>
          </c:val>
          <c:smooth val="0"/>
          <c:extLst>
            <c:ext xmlns:c16="http://schemas.microsoft.com/office/drawing/2014/chart" uri="{C3380CC4-5D6E-409C-BE32-E72D297353CC}">
              <c16:uniqueId val="{00000001-B4C8-49B3-B4D0-0B4878CEAE7A}"/>
            </c:ext>
          </c:extLst>
        </c:ser>
        <c:dLbls>
          <c:showLegendKey val="0"/>
          <c:showVal val="0"/>
          <c:showCatName val="0"/>
          <c:showSerName val="0"/>
          <c:showPercent val="0"/>
          <c:showBubbleSize val="0"/>
        </c:dLbls>
        <c:marker val="1"/>
        <c:smooth val="0"/>
        <c:axId val="462206544"/>
        <c:axId val="462205368"/>
      </c:lineChart>
      <c:dateAx>
        <c:axId val="462206544"/>
        <c:scaling>
          <c:orientation val="minMax"/>
        </c:scaling>
        <c:delete val="1"/>
        <c:axPos val="b"/>
        <c:numFmt formatCode="&quot;H&quot;yy" sourceLinked="1"/>
        <c:majorTickMark val="none"/>
        <c:minorTickMark val="none"/>
        <c:tickLblPos val="none"/>
        <c:crossAx val="462205368"/>
        <c:crosses val="autoZero"/>
        <c:auto val="1"/>
        <c:lblOffset val="100"/>
        <c:baseTimeUnit val="years"/>
      </c:dateAx>
      <c:valAx>
        <c:axId val="4622053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62206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142.30000000000001</c:v>
                </c:pt>
                <c:pt idx="1">
                  <c:v>175.55</c:v>
                </c:pt>
                <c:pt idx="2">
                  <c:v>208.4</c:v>
                </c:pt>
                <c:pt idx="3">
                  <c:v>233.28</c:v>
                </c:pt>
                <c:pt idx="4">
                  <c:v>173.1</c:v>
                </c:pt>
              </c:numCache>
            </c:numRef>
          </c:val>
          <c:extLst>
            <c:ext xmlns:c16="http://schemas.microsoft.com/office/drawing/2014/chart" uri="{C3380CC4-5D6E-409C-BE32-E72D297353CC}">
              <c16:uniqueId val="{00000000-5E7F-4D78-87CB-19F39FE97021}"/>
            </c:ext>
          </c:extLst>
        </c:ser>
        <c:dLbls>
          <c:showLegendKey val="0"/>
          <c:showVal val="0"/>
          <c:showCatName val="0"/>
          <c:showSerName val="0"/>
          <c:showPercent val="0"/>
          <c:showBubbleSize val="0"/>
        </c:dLbls>
        <c:gapWidth val="150"/>
        <c:axId val="462206152"/>
        <c:axId val="462208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377.63</c:v>
                </c:pt>
                <c:pt idx="1">
                  <c:v>357.34</c:v>
                </c:pt>
                <c:pt idx="2">
                  <c:v>366.03</c:v>
                </c:pt>
                <c:pt idx="3">
                  <c:v>365.18</c:v>
                </c:pt>
                <c:pt idx="4">
                  <c:v>327.77</c:v>
                </c:pt>
              </c:numCache>
            </c:numRef>
          </c:val>
          <c:smooth val="0"/>
          <c:extLst>
            <c:ext xmlns:c16="http://schemas.microsoft.com/office/drawing/2014/chart" uri="{C3380CC4-5D6E-409C-BE32-E72D297353CC}">
              <c16:uniqueId val="{00000001-5E7F-4D78-87CB-19F39FE97021}"/>
            </c:ext>
          </c:extLst>
        </c:ser>
        <c:dLbls>
          <c:showLegendKey val="0"/>
          <c:showVal val="0"/>
          <c:showCatName val="0"/>
          <c:showSerName val="0"/>
          <c:showPercent val="0"/>
          <c:showBubbleSize val="0"/>
        </c:dLbls>
        <c:marker val="1"/>
        <c:smooth val="0"/>
        <c:axId val="462206152"/>
        <c:axId val="462208504"/>
      </c:lineChart>
      <c:dateAx>
        <c:axId val="462206152"/>
        <c:scaling>
          <c:orientation val="minMax"/>
        </c:scaling>
        <c:delete val="1"/>
        <c:axPos val="b"/>
        <c:numFmt formatCode="&quot;H&quot;yy" sourceLinked="1"/>
        <c:majorTickMark val="none"/>
        <c:minorTickMark val="none"/>
        <c:tickLblPos val="none"/>
        <c:crossAx val="462208504"/>
        <c:crosses val="autoZero"/>
        <c:auto val="1"/>
        <c:lblOffset val="100"/>
        <c:baseTimeUnit val="years"/>
      </c:dateAx>
      <c:valAx>
        <c:axId val="4622085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62206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717.79</c:v>
                </c:pt>
                <c:pt idx="1">
                  <c:v>574.11</c:v>
                </c:pt>
                <c:pt idx="2">
                  <c:v>583.21</c:v>
                </c:pt>
                <c:pt idx="3">
                  <c:v>613.98</c:v>
                </c:pt>
                <c:pt idx="4">
                  <c:v>601.92999999999995</c:v>
                </c:pt>
              </c:numCache>
            </c:numRef>
          </c:val>
          <c:extLst>
            <c:ext xmlns:c16="http://schemas.microsoft.com/office/drawing/2014/chart" uri="{C3380CC4-5D6E-409C-BE32-E72D297353CC}">
              <c16:uniqueId val="{00000000-0242-4055-9316-4107F0DF82ED}"/>
            </c:ext>
          </c:extLst>
        </c:ser>
        <c:dLbls>
          <c:showLegendKey val="0"/>
          <c:showVal val="0"/>
          <c:showCatName val="0"/>
          <c:showSerName val="0"/>
          <c:showPercent val="0"/>
          <c:showBubbleSize val="0"/>
        </c:dLbls>
        <c:gapWidth val="150"/>
        <c:axId val="462206936"/>
        <c:axId val="644343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364.71</c:v>
                </c:pt>
                <c:pt idx="1">
                  <c:v>373.69</c:v>
                </c:pt>
                <c:pt idx="2">
                  <c:v>370.12</c:v>
                </c:pt>
                <c:pt idx="3">
                  <c:v>371.65</c:v>
                </c:pt>
                <c:pt idx="4">
                  <c:v>397.1</c:v>
                </c:pt>
              </c:numCache>
            </c:numRef>
          </c:val>
          <c:smooth val="0"/>
          <c:extLst>
            <c:ext xmlns:c16="http://schemas.microsoft.com/office/drawing/2014/chart" uri="{C3380CC4-5D6E-409C-BE32-E72D297353CC}">
              <c16:uniqueId val="{00000001-0242-4055-9316-4107F0DF82ED}"/>
            </c:ext>
          </c:extLst>
        </c:ser>
        <c:dLbls>
          <c:showLegendKey val="0"/>
          <c:showVal val="0"/>
          <c:showCatName val="0"/>
          <c:showSerName val="0"/>
          <c:showPercent val="0"/>
          <c:showBubbleSize val="0"/>
        </c:dLbls>
        <c:marker val="1"/>
        <c:smooth val="0"/>
        <c:axId val="462206936"/>
        <c:axId val="644343696"/>
      </c:lineChart>
      <c:dateAx>
        <c:axId val="462206936"/>
        <c:scaling>
          <c:orientation val="minMax"/>
        </c:scaling>
        <c:delete val="1"/>
        <c:axPos val="b"/>
        <c:numFmt formatCode="&quot;H&quot;yy" sourceLinked="1"/>
        <c:majorTickMark val="none"/>
        <c:minorTickMark val="none"/>
        <c:tickLblPos val="none"/>
        <c:crossAx val="644343696"/>
        <c:crosses val="autoZero"/>
        <c:auto val="1"/>
        <c:lblOffset val="100"/>
        <c:baseTimeUnit val="years"/>
      </c:dateAx>
      <c:valAx>
        <c:axId val="6443436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62206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98.47</c:v>
                </c:pt>
                <c:pt idx="1">
                  <c:v>118.01</c:v>
                </c:pt>
                <c:pt idx="2">
                  <c:v>117.76</c:v>
                </c:pt>
                <c:pt idx="3">
                  <c:v>112.42</c:v>
                </c:pt>
                <c:pt idx="4">
                  <c:v>115.33</c:v>
                </c:pt>
              </c:numCache>
            </c:numRef>
          </c:val>
          <c:extLst>
            <c:ext xmlns:c16="http://schemas.microsoft.com/office/drawing/2014/chart" uri="{C3380CC4-5D6E-409C-BE32-E72D297353CC}">
              <c16:uniqueId val="{00000000-5FC2-4A14-9914-606C7DBBA6FE}"/>
            </c:ext>
          </c:extLst>
        </c:ser>
        <c:dLbls>
          <c:showLegendKey val="0"/>
          <c:showVal val="0"/>
          <c:showCatName val="0"/>
          <c:showSerName val="0"/>
          <c:showPercent val="0"/>
          <c:showBubbleSize val="0"/>
        </c:dLbls>
        <c:gapWidth val="150"/>
        <c:axId val="644344480"/>
        <c:axId val="644343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100.65</c:v>
                </c:pt>
                <c:pt idx="1">
                  <c:v>99.87</c:v>
                </c:pt>
                <c:pt idx="2">
                  <c:v>100.42</c:v>
                </c:pt>
                <c:pt idx="3">
                  <c:v>98.77</c:v>
                </c:pt>
                <c:pt idx="4">
                  <c:v>95.79</c:v>
                </c:pt>
              </c:numCache>
            </c:numRef>
          </c:val>
          <c:smooth val="0"/>
          <c:extLst>
            <c:ext xmlns:c16="http://schemas.microsoft.com/office/drawing/2014/chart" uri="{C3380CC4-5D6E-409C-BE32-E72D297353CC}">
              <c16:uniqueId val="{00000001-5FC2-4A14-9914-606C7DBBA6FE}"/>
            </c:ext>
          </c:extLst>
        </c:ser>
        <c:dLbls>
          <c:showLegendKey val="0"/>
          <c:showVal val="0"/>
          <c:showCatName val="0"/>
          <c:showSerName val="0"/>
          <c:showPercent val="0"/>
          <c:showBubbleSize val="0"/>
        </c:dLbls>
        <c:marker val="1"/>
        <c:smooth val="0"/>
        <c:axId val="644344480"/>
        <c:axId val="644343304"/>
      </c:lineChart>
      <c:dateAx>
        <c:axId val="644344480"/>
        <c:scaling>
          <c:orientation val="minMax"/>
        </c:scaling>
        <c:delete val="1"/>
        <c:axPos val="b"/>
        <c:numFmt formatCode="&quot;H&quot;yy" sourceLinked="1"/>
        <c:majorTickMark val="none"/>
        <c:minorTickMark val="none"/>
        <c:tickLblPos val="none"/>
        <c:crossAx val="644343304"/>
        <c:crosses val="autoZero"/>
        <c:auto val="1"/>
        <c:lblOffset val="100"/>
        <c:baseTimeUnit val="years"/>
      </c:dateAx>
      <c:valAx>
        <c:axId val="644343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44344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68.95</c:v>
                </c:pt>
                <c:pt idx="1">
                  <c:v>69.739999999999995</c:v>
                </c:pt>
                <c:pt idx="2">
                  <c:v>72.53</c:v>
                </c:pt>
                <c:pt idx="3">
                  <c:v>76.39</c:v>
                </c:pt>
                <c:pt idx="4">
                  <c:v>73.12</c:v>
                </c:pt>
              </c:numCache>
            </c:numRef>
          </c:val>
          <c:extLst>
            <c:ext xmlns:c16="http://schemas.microsoft.com/office/drawing/2014/chart" uri="{C3380CC4-5D6E-409C-BE32-E72D297353CC}">
              <c16:uniqueId val="{00000000-9406-4009-94EF-BA17807CE049}"/>
            </c:ext>
          </c:extLst>
        </c:ser>
        <c:dLbls>
          <c:showLegendKey val="0"/>
          <c:showVal val="0"/>
          <c:showCatName val="0"/>
          <c:showSerName val="0"/>
          <c:showPercent val="0"/>
          <c:showBubbleSize val="0"/>
        </c:dLbls>
        <c:gapWidth val="150"/>
        <c:axId val="644342520"/>
        <c:axId val="644346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170.19</c:v>
                </c:pt>
                <c:pt idx="1">
                  <c:v>171.81</c:v>
                </c:pt>
                <c:pt idx="2">
                  <c:v>171.67</c:v>
                </c:pt>
                <c:pt idx="3">
                  <c:v>173.67</c:v>
                </c:pt>
                <c:pt idx="4">
                  <c:v>171.13</c:v>
                </c:pt>
              </c:numCache>
            </c:numRef>
          </c:val>
          <c:smooth val="0"/>
          <c:extLst>
            <c:ext xmlns:c16="http://schemas.microsoft.com/office/drawing/2014/chart" uri="{C3380CC4-5D6E-409C-BE32-E72D297353CC}">
              <c16:uniqueId val="{00000001-9406-4009-94EF-BA17807CE049}"/>
            </c:ext>
          </c:extLst>
        </c:ser>
        <c:dLbls>
          <c:showLegendKey val="0"/>
          <c:showVal val="0"/>
          <c:showCatName val="0"/>
          <c:showSerName val="0"/>
          <c:showPercent val="0"/>
          <c:showBubbleSize val="0"/>
        </c:dLbls>
        <c:marker val="1"/>
        <c:smooth val="0"/>
        <c:axId val="644342520"/>
        <c:axId val="644346048"/>
      </c:lineChart>
      <c:dateAx>
        <c:axId val="644342520"/>
        <c:scaling>
          <c:orientation val="minMax"/>
        </c:scaling>
        <c:delete val="1"/>
        <c:axPos val="b"/>
        <c:numFmt formatCode="&quot;H&quot;yy" sourceLinked="1"/>
        <c:majorTickMark val="none"/>
        <c:minorTickMark val="none"/>
        <c:tickLblPos val="none"/>
        <c:crossAx val="644346048"/>
        <c:crosses val="autoZero"/>
        <c:auto val="1"/>
        <c:lblOffset val="100"/>
        <c:baseTimeUnit val="years"/>
      </c:dateAx>
      <c:valAx>
        <c:axId val="644346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44342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S1" zoomScaleNormal="100" workbookViewId="0">
      <selection activeCell="BG35" sqref="BG3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7" t="s">
        <v>0</v>
      </c>
      <c r="C2" s="87"/>
      <c r="D2" s="87"/>
      <c r="E2" s="87"/>
      <c r="F2" s="87"/>
      <c r="G2" s="87"/>
      <c r="H2" s="87"/>
      <c r="I2" s="87"/>
      <c r="J2" s="87"/>
      <c r="K2" s="87"/>
      <c r="L2" s="87"/>
      <c r="M2" s="87"/>
      <c r="N2" s="87"/>
      <c r="O2" s="87"/>
      <c r="P2" s="87"/>
      <c r="Q2" s="87"/>
      <c r="R2" s="87"/>
      <c r="S2" s="87"/>
      <c r="T2" s="87"/>
      <c r="U2" s="87"/>
      <c r="V2" s="87"/>
      <c r="W2" s="87"/>
      <c r="X2" s="87"/>
      <c r="Y2" s="87"/>
      <c r="Z2" s="87"/>
      <c r="AA2" s="87"/>
      <c r="AB2" s="87"/>
      <c r="AC2" s="87"/>
      <c r="AD2" s="87"/>
      <c r="AE2" s="87"/>
      <c r="AF2" s="87"/>
      <c r="AG2" s="87"/>
      <c r="AH2" s="87"/>
      <c r="AI2" s="87"/>
      <c r="AJ2" s="87"/>
      <c r="AK2" s="87"/>
      <c r="AL2" s="87"/>
      <c r="AM2" s="87"/>
      <c r="AN2" s="87"/>
      <c r="AO2" s="87"/>
      <c r="AP2" s="87"/>
      <c r="AQ2" s="87"/>
      <c r="AR2" s="87"/>
      <c r="AS2" s="87"/>
      <c r="AT2" s="87"/>
      <c r="AU2" s="87"/>
      <c r="AV2" s="87"/>
      <c r="AW2" s="87"/>
      <c r="AX2" s="87"/>
      <c r="AY2" s="87"/>
      <c r="AZ2" s="87"/>
      <c r="BA2" s="87"/>
      <c r="BB2" s="87"/>
      <c r="BC2" s="87"/>
      <c r="BD2" s="87"/>
      <c r="BE2" s="87"/>
      <c r="BF2" s="87"/>
      <c r="BG2" s="87"/>
      <c r="BH2" s="87"/>
      <c r="BI2" s="87"/>
      <c r="BJ2" s="87"/>
      <c r="BK2" s="87"/>
      <c r="BL2" s="87"/>
      <c r="BM2" s="87"/>
      <c r="BN2" s="87"/>
      <c r="BO2" s="87"/>
      <c r="BP2" s="87"/>
      <c r="BQ2" s="87"/>
      <c r="BR2" s="87"/>
      <c r="BS2" s="87"/>
      <c r="BT2" s="87"/>
      <c r="BU2" s="87"/>
      <c r="BV2" s="87"/>
      <c r="BW2" s="87"/>
      <c r="BX2" s="87"/>
      <c r="BY2" s="87"/>
      <c r="BZ2" s="87"/>
    </row>
    <row r="3" spans="1:78" ht="9.75" customHeight="1" x14ac:dyDescent="0.15">
      <c r="A3" s="2"/>
      <c r="B3" s="87"/>
      <c r="C3" s="87"/>
      <c r="D3" s="87"/>
      <c r="E3" s="87"/>
      <c r="F3" s="87"/>
      <c r="G3" s="87"/>
      <c r="H3" s="87"/>
      <c r="I3" s="87"/>
      <c r="J3" s="87"/>
      <c r="K3" s="87"/>
      <c r="L3" s="87"/>
      <c r="M3" s="87"/>
      <c r="N3" s="87"/>
      <c r="O3" s="87"/>
      <c r="P3" s="87"/>
      <c r="Q3" s="87"/>
      <c r="R3" s="87"/>
      <c r="S3" s="87"/>
      <c r="T3" s="87"/>
      <c r="U3" s="87"/>
      <c r="V3" s="87"/>
      <c r="W3" s="87"/>
      <c r="X3" s="87"/>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row>
    <row r="4" spans="1:78" ht="9.75" customHeight="1" x14ac:dyDescent="0.15">
      <c r="A4" s="2"/>
      <c r="B4" s="87"/>
      <c r="C4" s="87"/>
      <c r="D4" s="87"/>
      <c r="E4" s="87"/>
      <c r="F4" s="87"/>
      <c r="G4" s="87"/>
      <c r="H4" s="87"/>
      <c r="I4" s="87"/>
      <c r="J4" s="87"/>
      <c r="K4" s="87"/>
      <c r="L4" s="87"/>
      <c r="M4" s="87"/>
      <c r="N4" s="87"/>
      <c r="O4" s="87"/>
      <c r="P4" s="87"/>
      <c r="Q4" s="87"/>
      <c r="R4" s="87"/>
      <c r="S4" s="87"/>
      <c r="T4" s="87"/>
      <c r="U4" s="87"/>
      <c r="V4" s="87"/>
      <c r="W4" s="87"/>
      <c r="X4" s="87"/>
      <c r="Y4" s="87"/>
      <c r="Z4" s="87"/>
      <c r="AA4" s="87"/>
      <c r="AB4" s="87"/>
      <c r="AC4" s="87"/>
      <c r="AD4" s="87"/>
      <c r="AE4" s="87"/>
      <c r="AF4" s="87"/>
      <c r="AG4" s="87"/>
      <c r="AH4" s="87"/>
      <c r="AI4" s="87"/>
      <c r="AJ4" s="87"/>
      <c r="AK4" s="87"/>
      <c r="AL4" s="87"/>
      <c r="AM4" s="87"/>
      <c r="AN4" s="87"/>
      <c r="AO4" s="87"/>
      <c r="AP4" s="87"/>
      <c r="AQ4" s="87"/>
      <c r="AR4" s="87"/>
      <c r="AS4" s="87"/>
      <c r="AT4" s="87"/>
      <c r="AU4" s="87"/>
      <c r="AV4" s="87"/>
      <c r="AW4" s="87"/>
      <c r="AX4" s="87"/>
      <c r="AY4" s="87"/>
      <c r="AZ4" s="87"/>
      <c r="BA4" s="87"/>
      <c r="BB4" s="87"/>
      <c r="BC4" s="87"/>
      <c r="BD4" s="87"/>
      <c r="BE4" s="87"/>
      <c r="BF4" s="87"/>
      <c r="BG4" s="87"/>
      <c r="BH4" s="87"/>
      <c r="BI4" s="87"/>
      <c r="BJ4" s="87"/>
      <c r="BK4" s="87"/>
      <c r="BL4" s="87"/>
      <c r="BM4" s="87"/>
      <c r="BN4" s="87"/>
      <c r="BO4" s="87"/>
      <c r="BP4" s="87"/>
      <c r="BQ4" s="87"/>
      <c r="BR4" s="87"/>
      <c r="BS4" s="87"/>
      <c r="BT4" s="87"/>
      <c r="BU4" s="87"/>
      <c r="BV4" s="87"/>
      <c r="BW4" s="87"/>
      <c r="BX4" s="87"/>
      <c r="BY4" s="87"/>
      <c r="BZ4" s="8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8" t="str">
        <f>データ!H6</f>
        <v>山梨県　富士吉田市</v>
      </c>
      <c r="C6" s="88"/>
      <c r="D6" s="88"/>
      <c r="E6" s="88"/>
      <c r="F6" s="88"/>
      <c r="G6" s="88"/>
      <c r="H6" s="88"/>
      <c r="I6" s="88"/>
      <c r="J6" s="88"/>
      <c r="K6" s="88"/>
      <c r="L6" s="88"/>
      <c r="M6" s="88"/>
      <c r="N6" s="88"/>
      <c r="O6" s="88"/>
      <c r="P6" s="88"/>
      <c r="Q6" s="88"/>
      <c r="R6" s="88"/>
      <c r="S6" s="88"/>
      <c r="T6" s="88"/>
      <c r="U6" s="88"/>
      <c r="V6" s="88"/>
      <c r="W6" s="88"/>
      <c r="X6" s="88"/>
      <c r="Y6" s="88"/>
      <c r="Z6" s="88"/>
      <c r="AA6" s="88"/>
      <c r="AB6" s="88"/>
      <c r="AC6" s="88"/>
      <c r="AD6" s="89"/>
      <c r="AE6" s="89"/>
      <c r="AF6" s="89"/>
      <c r="AG6" s="89"/>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9" t="s">
        <v>1</v>
      </c>
      <c r="C7" s="80"/>
      <c r="D7" s="80"/>
      <c r="E7" s="80"/>
      <c r="F7" s="80"/>
      <c r="G7" s="80"/>
      <c r="H7" s="80"/>
      <c r="I7" s="79" t="s">
        <v>2</v>
      </c>
      <c r="J7" s="80"/>
      <c r="K7" s="80"/>
      <c r="L7" s="80"/>
      <c r="M7" s="80"/>
      <c r="N7" s="80"/>
      <c r="O7" s="81"/>
      <c r="P7" s="82" t="s">
        <v>3</v>
      </c>
      <c r="Q7" s="82"/>
      <c r="R7" s="82"/>
      <c r="S7" s="82"/>
      <c r="T7" s="82"/>
      <c r="U7" s="82"/>
      <c r="V7" s="82"/>
      <c r="W7" s="82" t="s">
        <v>4</v>
      </c>
      <c r="X7" s="82"/>
      <c r="Y7" s="82"/>
      <c r="Z7" s="82"/>
      <c r="AA7" s="82"/>
      <c r="AB7" s="82"/>
      <c r="AC7" s="82"/>
      <c r="AD7" s="82" t="s">
        <v>5</v>
      </c>
      <c r="AE7" s="82"/>
      <c r="AF7" s="82"/>
      <c r="AG7" s="82"/>
      <c r="AH7" s="82"/>
      <c r="AI7" s="82"/>
      <c r="AJ7" s="82"/>
      <c r="AK7" s="4"/>
      <c r="AL7" s="82" t="s">
        <v>6</v>
      </c>
      <c r="AM7" s="82"/>
      <c r="AN7" s="82"/>
      <c r="AO7" s="82"/>
      <c r="AP7" s="82"/>
      <c r="AQ7" s="82"/>
      <c r="AR7" s="82"/>
      <c r="AS7" s="82"/>
      <c r="AT7" s="79" t="s">
        <v>7</v>
      </c>
      <c r="AU7" s="80"/>
      <c r="AV7" s="80"/>
      <c r="AW7" s="80"/>
      <c r="AX7" s="80"/>
      <c r="AY7" s="80"/>
      <c r="AZ7" s="80"/>
      <c r="BA7" s="80"/>
      <c r="BB7" s="82" t="s">
        <v>8</v>
      </c>
      <c r="BC7" s="82"/>
      <c r="BD7" s="82"/>
      <c r="BE7" s="82"/>
      <c r="BF7" s="82"/>
      <c r="BG7" s="82"/>
      <c r="BH7" s="82"/>
      <c r="BI7" s="82"/>
      <c r="BJ7" s="3"/>
      <c r="BK7" s="3"/>
      <c r="BL7" s="5" t="s">
        <v>9</v>
      </c>
      <c r="BM7" s="6"/>
      <c r="BN7" s="6"/>
      <c r="BO7" s="6"/>
      <c r="BP7" s="6"/>
      <c r="BQ7" s="6"/>
      <c r="BR7" s="6"/>
      <c r="BS7" s="6"/>
      <c r="BT7" s="6"/>
      <c r="BU7" s="6"/>
      <c r="BV7" s="6"/>
      <c r="BW7" s="6"/>
      <c r="BX7" s="6"/>
      <c r="BY7" s="7"/>
    </row>
    <row r="8" spans="1:78" ht="18.75" customHeight="1" x14ac:dyDescent="0.15">
      <c r="A8" s="2"/>
      <c r="B8" s="83" t="str">
        <f>データ!$I$6</f>
        <v>法適用</v>
      </c>
      <c r="C8" s="84"/>
      <c r="D8" s="84"/>
      <c r="E8" s="84"/>
      <c r="F8" s="84"/>
      <c r="G8" s="84"/>
      <c r="H8" s="84"/>
      <c r="I8" s="83" t="str">
        <f>データ!$J$6</f>
        <v>水道事業</v>
      </c>
      <c r="J8" s="84"/>
      <c r="K8" s="84"/>
      <c r="L8" s="84"/>
      <c r="M8" s="84"/>
      <c r="N8" s="84"/>
      <c r="O8" s="85"/>
      <c r="P8" s="86" t="str">
        <f>データ!$K$6</f>
        <v>末端給水事業</v>
      </c>
      <c r="Q8" s="86"/>
      <c r="R8" s="86"/>
      <c r="S8" s="86"/>
      <c r="T8" s="86"/>
      <c r="U8" s="86"/>
      <c r="V8" s="86"/>
      <c r="W8" s="86" t="str">
        <f>データ!$L$6</f>
        <v>A5</v>
      </c>
      <c r="X8" s="86"/>
      <c r="Y8" s="86"/>
      <c r="Z8" s="86"/>
      <c r="AA8" s="86"/>
      <c r="AB8" s="86"/>
      <c r="AC8" s="86"/>
      <c r="AD8" s="86" t="str">
        <f>データ!$M$6</f>
        <v>非設置</v>
      </c>
      <c r="AE8" s="86"/>
      <c r="AF8" s="86"/>
      <c r="AG8" s="86"/>
      <c r="AH8" s="86"/>
      <c r="AI8" s="86"/>
      <c r="AJ8" s="86"/>
      <c r="AK8" s="4"/>
      <c r="AL8" s="74">
        <f>データ!$R$6</f>
        <v>48183</v>
      </c>
      <c r="AM8" s="74"/>
      <c r="AN8" s="74"/>
      <c r="AO8" s="74"/>
      <c r="AP8" s="74"/>
      <c r="AQ8" s="74"/>
      <c r="AR8" s="74"/>
      <c r="AS8" s="74"/>
      <c r="AT8" s="70">
        <f>データ!$S$6</f>
        <v>121.74</v>
      </c>
      <c r="AU8" s="71"/>
      <c r="AV8" s="71"/>
      <c r="AW8" s="71"/>
      <c r="AX8" s="71"/>
      <c r="AY8" s="71"/>
      <c r="AZ8" s="71"/>
      <c r="BA8" s="71"/>
      <c r="BB8" s="73">
        <f>データ!$T$6</f>
        <v>395.79</v>
      </c>
      <c r="BC8" s="73"/>
      <c r="BD8" s="73"/>
      <c r="BE8" s="73"/>
      <c r="BF8" s="73"/>
      <c r="BG8" s="73"/>
      <c r="BH8" s="73"/>
      <c r="BI8" s="73"/>
      <c r="BJ8" s="3"/>
      <c r="BK8" s="3"/>
      <c r="BL8" s="77" t="s">
        <v>10</v>
      </c>
      <c r="BM8" s="78"/>
      <c r="BN8" s="8" t="s">
        <v>11</v>
      </c>
      <c r="BO8" s="9"/>
      <c r="BP8" s="9"/>
      <c r="BQ8" s="9"/>
      <c r="BR8" s="9"/>
      <c r="BS8" s="9"/>
      <c r="BT8" s="9"/>
      <c r="BU8" s="9"/>
      <c r="BV8" s="9"/>
      <c r="BW8" s="9"/>
      <c r="BX8" s="9"/>
      <c r="BY8" s="10"/>
    </row>
    <row r="9" spans="1:78" ht="18.75" customHeight="1" x14ac:dyDescent="0.15">
      <c r="A9" s="2"/>
      <c r="B9" s="79" t="s">
        <v>12</v>
      </c>
      <c r="C9" s="80"/>
      <c r="D9" s="80"/>
      <c r="E9" s="80"/>
      <c r="F9" s="80"/>
      <c r="G9" s="80"/>
      <c r="H9" s="80"/>
      <c r="I9" s="79" t="s">
        <v>13</v>
      </c>
      <c r="J9" s="80"/>
      <c r="K9" s="80"/>
      <c r="L9" s="80"/>
      <c r="M9" s="80"/>
      <c r="N9" s="80"/>
      <c r="O9" s="81"/>
      <c r="P9" s="82" t="s">
        <v>14</v>
      </c>
      <c r="Q9" s="82"/>
      <c r="R9" s="82"/>
      <c r="S9" s="82"/>
      <c r="T9" s="82"/>
      <c r="U9" s="82"/>
      <c r="V9" s="82"/>
      <c r="W9" s="82" t="s">
        <v>15</v>
      </c>
      <c r="X9" s="82"/>
      <c r="Y9" s="82"/>
      <c r="Z9" s="82"/>
      <c r="AA9" s="82"/>
      <c r="AB9" s="82"/>
      <c r="AC9" s="82"/>
      <c r="AD9" s="2"/>
      <c r="AE9" s="2"/>
      <c r="AF9" s="2"/>
      <c r="AG9" s="2"/>
      <c r="AH9" s="4"/>
      <c r="AI9" s="4"/>
      <c r="AJ9" s="4"/>
      <c r="AK9" s="4"/>
      <c r="AL9" s="82" t="s">
        <v>16</v>
      </c>
      <c r="AM9" s="82"/>
      <c r="AN9" s="82"/>
      <c r="AO9" s="82"/>
      <c r="AP9" s="82"/>
      <c r="AQ9" s="82"/>
      <c r="AR9" s="82"/>
      <c r="AS9" s="82"/>
      <c r="AT9" s="79" t="s">
        <v>17</v>
      </c>
      <c r="AU9" s="80"/>
      <c r="AV9" s="80"/>
      <c r="AW9" s="80"/>
      <c r="AX9" s="80"/>
      <c r="AY9" s="80"/>
      <c r="AZ9" s="80"/>
      <c r="BA9" s="80"/>
      <c r="BB9" s="82" t="s">
        <v>18</v>
      </c>
      <c r="BC9" s="82"/>
      <c r="BD9" s="82"/>
      <c r="BE9" s="82"/>
      <c r="BF9" s="82"/>
      <c r="BG9" s="82"/>
      <c r="BH9" s="82"/>
      <c r="BI9" s="82"/>
      <c r="BJ9" s="3"/>
      <c r="BK9" s="3"/>
      <c r="BL9" s="68" t="s">
        <v>19</v>
      </c>
      <c r="BM9" s="69"/>
      <c r="BN9" s="11" t="s">
        <v>20</v>
      </c>
      <c r="BO9" s="12"/>
      <c r="BP9" s="12"/>
      <c r="BQ9" s="12"/>
      <c r="BR9" s="12"/>
      <c r="BS9" s="12"/>
      <c r="BT9" s="12"/>
      <c r="BU9" s="12"/>
      <c r="BV9" s="12"/>
      <c r="BW9" s="12"/>
      <c r="BX9" s="12"/>
      <c r="BY9" s="13"/>
    </row>
    <row r="10" spans="1:78" ht="18.75" customHeight="1" x14ac:dyDescent="0.15">
      <c r="A10" s="2"/>
      <c r="B10" s="70" t="str">
        <f>データ!$N$6</f>
        <v>-</v>
      </c>
      <c r="C10" s="71"/>
      <c r="D10" s="71"/>
      <c r="E10" s="71"/>
      <c r="F10" s="71"/>
      <c r="G10" s="71"/>
      <c r="H10" s="71"/>
      <c r="I10" s="70">
        <f>データ!$O$6</f>
        <v>62.9</v>
      </c>
      <c r="J10" s="71"/>
      <c r="K10" s="71"/>
      <c r="L10" s="71"/>
      <c r="M10" s="71"/>
      <c r="N10" s="71"/>
      <c r="O10" s="72"/>
      <c r="P10" s="73">
        <f>データ!$P$6</f>
        <v>99.25</v>
      </c>
      <c r="Q10" s="73"/>
      <c r="R10" s="73"/>
      <c r="S10" s="73"/>
      <c r="T10" s="73"/>
      <c r="U10" s="73"/>
      <c r="V10" s="73"/>
      <c r="W10" s="74">
        <f>データ!$Q$6</f>
        <v>1529</v>
      </c>
      <c r="X10" s="74"/>
      <c r="Y10" s="74"/>
      <c r="Z10" s="74"/>
      <c r="AA10" s="74"/>
      <c r="AB10" s="74"/>
      <c r="AC10" s="74"/>
      <c r="AD10" s="2"/>
      <c r="AE10" s="2"/>
      <c r="AF10" s="2"/>
      <c r="AG10" s="2"/>
      <c r="AH10" s="4"/>
      <c r="AI10" s="4"/>
      <c r="AJ10" s="4"/>
      <c r="AK10" s="4"/>
      <c r="AL10" s="74">
        <f>データ!$U$6</f>
        <v>47689</v>
      </c>
      <c r="AM10" s="74"/>
      <c r="AN10" s="74"/>
      <c r="AO10" s="74"/>
      <c r="AP10" s="74"/>
      <c r="AQ10" s="74"/>
      <c r="AR10" s="74"/>
      <c r="AS10" s="74"/>
      <c r="AT10" s="70">
        <f>データ!$V$6</f>
        <v>11.59</v>
      </c>
      <c r="AU10" s="71"/>
      <c r="AV10" s="71"/>
      <c r="AW10" s="71"/>
      <c r="AX10" s="71"/>
      <c r="AY10" s="71"/>
      <c r="AZ10" s="71"/>
      <c r="BA10" s="71"/>
      <c r="BB10" s="73">
        <f>データ!$W$6</f>
        <v>4114.67</v>
      </c>
      <c r="BC10" s="73"/>
      <c r="BD10" s="73"/>
      <c r="BE10" s="73"/>
      <c r="BF10" s="73"/>
      <c r="BG10" s="73"/>
      <c r="BH10" s="73"/>
      <c r="BI10" s="73"/>
      <c r="BJ10" s="2"/>
      <c r="BK10" s="2"/>
      <c r="BL10" s="75" t="s">
        <v>21</v>
      </c>
      <c r="BM10" s="7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65" t="s">
        <v>112</v>
      </c>
      <c r="BM16" s="66"/>
      <c r="BN16" s="66"/>
      <c r="BO16" s="66"/>
      <c r="BP16" s="66"/>
      <c r="BQ16" s="66"/>
      <c r="BR16" s="66"/>
      <c r="BS16" s="66"/>
      <c r="BT16" s="66"/>
      <c r="BU16" s="66"/>
      <c r="BV16" s="66"/>
      <c r="BW16" s="66"/>
      <c r="BX16" s="66"/>
      <c r="BY16" s="66"/>
      <c r="BZ16" s="67"/>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65"/>
      <c r="BM17" s="66"/>
      <c r="BN17" s="66"/>
      <c r="BO17" s="66"/>
      <c r="BP17" s="66"/>
      <c r="BQ17" s="66"/>
      <c r="BR17" s="66"/>
      <c r="BS17" s="66"/>
      <c r="BT17" s="66"/>
      <c r="BU17" s="66"/>
      <c r="BV17" s="66"/>
      <c r="BW17" s="66"/>
      <c r="BX17" s="66"/>
      <c r="BY17" s="66"/>
      <c r="BZ17" s="67"/>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65"/>
      <c r="BM18" s="66"/>
      <c r="BN18" s="66"/>
      <c r="BO18" s="66"/>
      <c r="BP18" s="66"/>
      <c r="BQ18" s="66"/>
      <c r="BR18" s="66"/>
      <c r="BS18" s="66"/>
      <c r="BT18" s="66"/>
      <c r="BU18" s="66"/>
      <c r="BV18" s="66"/>
      <c r="BW18" s="66"/>
      <c r="BX18" s="66"/>
      <c r="BY18" s="66"/>
      <c r="BZ18" s="67"/>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65"/>
      <c r="BM19" s="66"/>
      <c r="BN19" s="66"/>
      <c r="BO19" s="66"/>
      <c r="BP19" s="66"/>
      <c r="BQ19" s="66"/>
      <c r="BR19" s="66"/>
      <c r="BS19" s="66"/>
      <c r="BT19" s="66"/>
      <c r="BU19" s="66"/>
      <c r="BV19" s="66"/>
      <c r="BW19" s="66"/>
      <c r="BX19" s="66"/>
      <c r="BY19" s="66"/>
      <c r="BZ19" s="67"/>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65"/>
      <c r="BM20" s="66"/>
      <c r="BN20" s="66"/>
      <c r="BO20" s="66"/>
      <c r="BP20" s="66"/>
      <c r="BQ20" s="66"/>
      <c r="BR20" s="66"/>
      <c r="BS20" s="66"/>
      <c r="BT20" s="66"/>
      <c r="BU20" s="66"/>
      <c r="BV20" s="66"/>
      <c r="BW20" s="66"/>
      <c r="BX20" s="66"/>
      <c r="BY20" s="66"/>
      <c r="BZ20" s="67"/>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65"/>
      <c r="BM21" s="66"/>
      <c r="BN21" s="66"/>
      <c r="BO21" s="66"/>
      <c r="BP21" s="66"/>
      <c r="BQ21" s="66"/>
      <c r="BR21" s="66"/>
      <c r="BS21" s="66"/>
      <c r="BT21" s="66"/>
      <c r="BU21" s="66"/>
      <c r="BV21" s="66"/>
      <c r="BW21" s="66"/>
      <c r="BX21" s="66"/>
      <c r="BY21" s="66"/>
      <c r="BZ21" s="67"/>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65"/>
      <c r="BM22" s="66"/>
      <c r="BN22" s="66"/>
      <c r="BO22" s="66"/>
      <c r="BP22" s="66"/>
      <c r="BQ22" s="66"/>
      <c r="BR22" s="66"/>
      <c r="BS22" s="66"/>
      <c r="BT22" s="66"/>
      <c r="BU22" s="66"/>
      <c r="BV22" s="66"/>
      <c r="BW22" s="66"/>
      <c r="BX22" s="66"/>
      <c r="BY22" s="66"/>
      <c r="BZ22" s="67"/>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65"/>
      <c r="BM23" s="66"/>
      <c r="BN23" s="66"/>
      <c r="BO23" s="66"/>
      <c r="BP23" s="66"/>
      <c r="BQ23" s="66"/>
      <c r="BR23" s="66"/>
      <c r="BS23" s="66"/>
      <c r="BT23" s="66"/>
      <c r="BU23" s="66"/>
      <c r="BV23" s="66"/>
      <c r="BW23" s="66"/>
      <c r="BX23" s="66"/>
      <c r="BY23" s="66"/>
      <c r="BZ23" s="67"/>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65"/>
      <c r="BM24" s="66"/>
      <c r="BN24" s="66"/>
      <c r="BO24" s="66"/>
      <c r="BP24" s="66"/>
      <c r="BQ24" s="66"/>
      <c r="BR24" s="66"/>
      <c r="BS24" s="66"/>
      <c r="BT24" s="66"/>
      <c r="BU24" s="66"/>
      <c r="BV24" s="66"/>
      <c r="BW24" s="66"/>
      <c r="BX24" s="66"/>
      <c r="BY24" s="66"/>
      <c r="BZ24" s="67"/>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65"/>
      <c r="BM25" s="66"/>
      <c r="BN25" s="66"/>
      <c r="BO25" s="66"/>
      <c r="BP25" s="66"/>
      <c r="BQ25" s="66"/>
      <c r="BR25" s="66"/>
      <c r="BS25" s="66"/>
      <c r="BT25" s="66"/>
      <c r="BU25" s="66"/>
      <c r="BV25" s="66"/>
      <c r="BW25" s="66"/>
      <c r="BX25" s="66"/>
      <c r="BY25" s="66"/>
      <c r="BZ25" s="67"/>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65"/>
      <c r="BM26" s="66"/>
      <c r="BN26" s="66"/>
      <c r="BO26" s="66"/>
      <c r="BP26" s="66"/>
      <c r="BQ26" s="66"/>
      <c r="BR26" s="66"/>
      <c r="BS26" s="66"/>
      <c r="BT26" s="66"/>
      <c r="BU26" s="66"/>
      <c r="BV26" s="66"/>
      <c r="BW26" s="66"/>
      <c r="BX26" s="66"/>
      <c r="BY26" s="66"/>
      <c r="BZ26" s="67"/>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65"/>
      <c r="BM27" s="66"/>
      <c r="BN27" s="66"/>
      <c r="BO27" s="66"/>
      <c r="BP27" s="66"/>
      <c r="BQ27" s="66"/>
      <c r="BR27" s="66"/>
      <c r="BS27" s="66"/>
      <c r="BT27" s="66"/>
      <c r="BU27" s="66"/>
      <c r="BV27" s="66"/>
      <c r="BW27" s="66"/>
      <c r="BX27" s="66"/>
      <c r="BY27" s="66"/>
      <c r="BZ27" s="67"/>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65"/>
      <c r="BM28" s="66"/>
      <c r="BN28" s="66"/>
      <c r="BO28" s="66"/>
      <c r="BP28" s="66"/>
      <c r="BQ28" s="66"/>
      <c r="BR28" s="66"/>
      <c r="BS28" s="66"/>
      <c r="BT28" s="66"/>
      <c r="BU28" s="66"/>
      <c r="BV28" s="66"/>
      <c r="BW28" s="66"/>
      <c r="BX28" s="66"/>
      <c r="BY28" s="66"/>
      <c r="BZ28" s="67"/>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65"/>
      <c r="BM29" s="66"/>
      <c r="BN29" s="66"/>
      <c r="BO29" s="66"/>
      <c r="BP29" s="66"/>
      <c r="BQ29" s="66"/>
      <c r="BR29" s="66"/>
      <c r="BS29" s="66"/>
      <c r="BT29" s="66"/>
      <c r="BU29" s="66"/>
      <c r="BV29" s="66"/>
      <c r="BW29" s="66"/>
      <c r="BX29" s="66"/>
      <c r="BY29" s="66"/>
      <c r="BZ29" s="67"/>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65"/>
      <c r="BM30" s="66"/>
      <c r="BN30" s="66"/>
      <c r="BO30" s="66"/>
      <c r="BP30" s="66"/>
      <c r="BQ30" s="66"/>
      <c r="BR30" s="66"/>
      <c r="BS30" s="66"/>
      <c r="BT30" s="66"/>
      <c r="BU30" s="66"/>
      <c r="BV30" s="66"/>
      <c r="BW30" s="66"/>
      <c r="BX30" s="66"/>
      <c r="BY30" s="66"/>
      <c r="BZ30" s="67"/>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65"/>
      <c r="BM31" s="66"/>
      <c r="BN31" s="66"/>
      <c r="BO31" s="66"/>
      <c r="BP31" s="66"/>
      <c r="BQ31" s="66"/>
      <c r="BR31" s="66"/>
      <c r="BS31" s="66"/>
      <c r="BT31" s="66"/>
      <c r="BU31" s="66"/>
      <c r="BV31" s="66"/>
      <c r="BW31" s="66"/>
      <c r="BX31" s="66"/>
      <c r="BY31" s="66"/>
      <c r="BZ31" s="67"/>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65"/>
      <c r="BM32" s="66"/>
      <c r="BN32" s="66"/>
      <c r="BO32" s="66"/>
      <c r="BP32" s="66"/>
      <c r="BQ32" s="66"/>
      <c r="BR32" s="66"/>
      <c r="BS32" s="66"/>
      <c r="BT32" s="66"/>
      <c r="BU32" s="66"/>
      <c r="BV32" s="66"/>
      <c r="BW32" s="66"/>
      <c r="BX32" s="66"/>
      <c r="BY32" s="66"/>
      <c r="BZ32" s="67"/>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65"/>
      <c r="BM33" s="66"/>
      <c r="BN33" s="66"/>
      <c r="BO33" s="66"/>
      <c r="BP33" s="66"/>
      <c r="BQ33" s="66"/>
      <c r="BR33" s="66"/>
      <c r="BS33" s="66"/>
      <c r="BT33" s="66"/>
      <c r="BU33" s="66"/>
      <c r="BV33" s="66"/>
      <c r="BW33" s="66"/>
      <c r="BX33" s="66"/>
      <c r="BY33" s="66"/>
      <c r="BZ33" s="67"/>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5"/>
      <c r="BM34" s="66"/>
      <c r="BN34" s="66"/>
      <c r="BO34" s="66"/>
      <c r="BP34" s="66"/>
      <c r="BQ34" s="66"/>
      <c r="BR34" s="66"/>
      <c r="BS34" s="66"/>
      <c r="BT34" s="66"/>
      <c r="BU34" s="66"/>
      <c r="BV34" s="66"/>
      <c r="BW34" s="66"/>
      <c r="BX34" s="66"/>
      <c r="BY34" s="66"/>
      <c r="BZ34" s="67"/>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5"/>
      <c r="BM35" s="66"/>
      <c r="BN35" s="66"/>
      <c r="BO35" s="66"/>
      <c r="BP35" s="66"/>
      <c r="BQ35" s="66"/>
      <c r="BR35" s="66"/>
      <c r="BS35" s="66"/>
      <c r="BT35" s="66"/>
      <c r="BU35" s="66"/>
      <c r="BV35" s="66"/>
      <c r="BW35" s="66"/>
      <c r="BX35" s="66"/>
      <c r="BY35" s="66"/>
      <c r="BZ35" s="67"/>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65"/>
      <c r="BM36" s="66"/>
      <c r="BN36" s="66"/>
      <c r="BO36" s="66"/>
      <c r="BP36" s="66"/>
      <c r="BQ36" s="66"/>
      <c r="BR36" s="66"/>
      <c r="BS36" s="66"/>
      <c r="BT36" s="66"/>
      <c r="BU36" s="66"/>
      <c r="BV36" s="66"/>
      <c r="BW36" s="66"/>
      <c r="BX36" s="66"/>
      <c r="BY36" s="66"/>
      <c r="BZ36" s="67"/>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65"/>
      <c r="BM37" s="66"/>
      <c r="BN37" s="66"/>
      <c r="BO37" s="66"/>
      <c r="BP37" s="66"/>
      <c r="BQ37" s="66"/>
      <c r="BR37" s="66"/>
      <c r="BS37" s="66"/>
      <c r="BT37" s="66"/>
      <c r="BU37" s="66"/>
      <c r="BV37" s="66"/>
      <c r="BW37" s="66"/>
      <c r="BX37" s="66"/>
      <c r="BY37" s="66"/>
      <c r="BZ37" s="67"/>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65"/>
      <c r="BM38" s="66"/>
      <c r="BN38" s="66"/>
      <c r="BO38" s="66"/>
      <c r="BP38" s="66"/>
      <c r="BQ38" s="66"/>
      <c r="BR38" s="66"/>
      <c r="BS38" s="66"/>
      <c r="BT38" s="66"/>
      <c r="BU38" s="66"/>
      <c r="BV38" s="66"/>
      <c r="BW38" s="66"/>
      <c r="BX38" s="66"/>
      <c r="BY38" s="66"/>
      <c r="BZ38" s="67"/>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65"/>
      <c r="BM39" s="66"/>
      <c r="BN39" s="66"/>
      <c r="BO39" s="66"/>
      <c r="BP39" s="66"/>
      <c r="BQ39" s="66"/>
      <c r="BR39" s="66"/>
      <c r="BS39" s="66"/>
      <c r="BT39" s="66"/>
      <c r="BU39" s="66"/>
      <c r="BV39" s="66"/>
      <c r="BW39" s="66"/>
      <c r="BX39" s="66"/>
      <c r="BY39" s="66"/>
      <c r="BZ39" s="67"/>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65"/>
      <c r="BM40" s="66"/>
      <c r="BN40" s="66"/>
      <c r="BO40" s="66"/>
      <c r="BP40" s="66"/>
      <c r="BQ40" s="66"/>
      <c r="BR40" s="66"/>
      <c r="BS40" s="66"/>
      <c r="BT40" s="66"/>
      <c r="BU40" s="66"/>
      <c r="BV40" s="66"/>
      <c r="BW40" s="66"/>
      <c r="BX40" s="66"/>
      <c r="BY40" s="66"/>
      <c r="BZ40" s="67"/>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65"/>
      <c r="BM41" s="66"/>
      <c r="BN41" s="66"/>
      <c r="BO41" s="66"/>
      <c r="BP41" s="66"/>
      <c r="BQ41" s="66"/>
      <c r="BR41" s="66"/>
      <c r="BS41" s="66"/>
      <c r="BT41" s="66"/>
      <c r="BU41" s="66"/>
      <c r="BV41" s="66"/>
      <c r="BW41" s="66"/>
      <c r="BX41" s="66"/>
      <c r="BY41" s="66"/>
      <c r="BZ41" s="67"/>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65"/>
      <c r="BM42" s="66"/>
      <c r="BN42" s="66"/>
      <c r="BO42" s="66"/>
      <c r="BP42" s="66"/>
      <c r="BQ42" s="66"/>
      <c r="BR42" s="66"/>
      <c r="BS42" s="66"/>
      <c r="BT42" s="66"/>
      <c r="BU42" s="66"/>
      <c r="BV42" s="66"/>
      <c r="BW42" s="66"/>
      <c r="BX42" s="66"/>
      <c r="BY42" s="66"/>
      <c r="BZ42" s="67"/>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65"/>
      <c r="BM43" s="66"/>
      <c r="BN43" s="66"/>
      <c r="BO43" s="66"/>
      <c r="BP43" s="66"/>
      <c r="BQ43" s="66"/>
      <c r="BR43" s="66"/>
      <c r="BS43" s="66"/>
      <c r="BT43" s="66"/>
      <c r="BU43" s="66"/>
      <c r="BV43" s="66"/>
      <c r="BW43" s="66"/>
      <c r="BX43" s="66"/>
      <c r="BY43" s="66"/>
      <c r="BZ43" s="67"/>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65"/>
      <c r="BM44" s="66"/>
      <c r="BN44" s="66"/>
      <c r="BO44" s="66"/>
      <c r="BP44" s="66"/>
      <c r="BQ44" s="66"/>
      <c r="BR44" s="66"/>
      <c r="BS44" s="66"/>
      <c r="BT44" s="66"/>
      <c r="BU44" s="66"/>
      <c r="BV44" s="66"/>
      <c r="BW44" s="66"/>
      <c r="BX44" s="66"/>
      <c r="BY44" s="66"/>
      <c r="BZ44" s="67"/>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110</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111</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e8FTxL6L0zSkJ0AoxGWE85t5FdJCz+f1S7XAGY1ZXNLne5zTT5g95jUOiRu/Q1ylhARyIPxS3h1YYVFKkzSlNQ==" saltValue="rXBu/pz1FdoAIAvhtzvSTg=="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91" t="s">
        <v>50</v>
      </c>
      <c r="I3" s="92"/>
      <c r="J3" s="92"/>
      <c r="K3" s="92"/>
      <c r="L3" s="92"/>
      <c r="M3" s="92"/>
      <c r="N3" s="92"/>
      <c r="O3" s="92"/>
      <c r="P3" s="92"/>
      <c r="Q3" s="92"/>
      <c r="R3" s="92"/>
      <c r="S3" s="92"/>
      <c r="T3" s="92"/>
      <c r="U3" s="92"/>
      <c r="V3" s="92"/>
      <c r="W3" s="93"/>
      <c r="X3" s="97" t="s">
        <v>51</v>
      </c>
      <c r="Y3" s="90"/>
      <c r="Z3" s="90"/>
      <c r="AA3" s="90"/>
      <c r="AB3" s="90"/>
      <c r="AC3" s="90"/>
      <c r="AD3" s="90"/>
      <c r="AE3" s="90"/>
      <c r="AF3" s="90"/>
      <c r="AG3" s="90"/>
      <c r="AH3" s="90"/>
      <c r="AI3" s="90"/>
      <c r="AJ3" s="90"/>
      <c r="AK3" s="90"/>
      <c r="AL3" s="90"/>
      <c r="AM3" s="90"/>
      <c r="AN3" s="90"/>
      <c r="AO3" s="90"/>
      <c r="AP3" s="90"/>
      <c r="AQ3" s="90"/>
      <c r="AR3" s="90"/>
      <c r="AS3" s="90"/>
      <c r="AT3" s="90"/>
      <c r="AU3" s="90"/>
      <c r="AV3" s="90"/>
      <c r="AW3" s="90"/>
      <c r="AX3" s="90"/>
      <c r="AY3" s="90"/>
      <c r="AZ3" s="90"/>
      <c r="BA3" s="90"/>
      <c r="BB3" s="90"/>
      <c r="BC3" s="90"/>
      <c r="BD3" s="90"/>
      <c r="BE3" s="90"/>
      <c r="BF3" s="90"/>
      <c r="BG3" s="90"/>
      <c r="BH3" s="90"/>
      <c r="BI3" s="90"/>
      <c r="BJ3" s="90"/>
      <c r="BK3" s="90"/>
      <c r="BL3" s="90"/>
      <c r="BM3" s="90"/>
      <c r="BN3" s="90"/>
      <c r="BO3" s="90"/>
      <c r="BP3" s="90"/>
      <c r="BQ3" s="90"/>
      <c r="BR3" s="90"/>
      <c r="BS3" s="90"/>
      <c r="BT3" s="90"/>
      <c r="BU3" s="90"/>
      <c r="BV3" s="90"/>
      <c r="BW3" s="90"/>
      <c r="BX3" s="90"/>
      <c r="BY3" s="90"/>
      <c r="BZ3" s="90"/>
      <c r="CA3" s="90"/>
      <c r="CB3" s="90"/>
      <c r="CC3" s="90"/>
      <c r="CD3" s="90"/>
      <c r="CE3" s="90"/>
      <c r="CF3" s="90"/>
      <c r="CG3" s="90"/>
      <c r="CH3" s="90"/>
      <c r="CI3" s="90"/>
      <c r="CJ3" s="90"/>
      <c r="CK3" s="90"/>
      <c r="CL3" s="90"/>
      <c r="CM3" s="90"/>
      <c r="CN3" s="90"/>
      <c r="CO3" s="90"/>
      <c r="CP3" s="90"/>
      <c r="CQ3" s="90"/>
      <c r="CR3" s="90"/>
      <c r="CS3" s="90"/>
      <c r="CT3" s="90"/>
      <c r="CU3" s="90"/>
      <c r="CV3" s="90"/>
      <c r="CW3" s="90"/>
      <c r="CX3" s="90"/>
      <c r="CY3" s="90"/>
      <c r="CZ3" s="90"/>
      <c r="DA3" s="90"/>
      <c r="DB3" s="90"/>
      <c r="DC3" s="90"/>
      <c r="DD3" s="90"/>
      <c r="DE3" s="90"/>
      <c r="DF3" s="90"/>
      <c r="DG3" s="90"/>
      <c r="DH3" s="90" t="s">
        <v>52</v>
      </c>
      <c r="DI3" s="90"/>
      <c r="DJ3" s="90"/>
      <c r="DK3" s="90"/>
      <c r="DL3" s="90"/>
      <c r="DM3" s="90"/>
      <c r="DN3" s="90"/>
      <c r="DO3" s="90"/>
      <c r="DP3" s="90"/>
      <c r="DQ3" s="90"/>
      <c r="DR3" s="90"/>
      <c r="DS3" s="90"/>
      <c r="DT3" s="90"/>
      <c r="DU3" s="90"/>
      <c r="DV3" s="90"/>
      <c r="DW3" s="90"/>
      <c r="DX3" s="90"/>
      <c r="DY3" s="90"/>
      <c r="DZ3" s="90"/>
      <c r="EA3" s="90"/>
      <c r="EB3" s="90"/>
      <c r="EC3" s="90"/>
      <c r="ED3" s="90"/>
      <c r="EE3" s="90"/>
      <c r="EF3" s="90"/>
      <c r="EG3" s="90"/>
      <c r="EH3" s="90"/>
      <c r="EI3" s="90"/>
      <c r="EJ3" s="90"/>
      <c r="EK3" s="90"/>
      <c r="EL3" s="90"/>
      <c r="EM3" s="90"/>
      <c r="EN3" s="90"/>
    </row>
    <row r="4" spans="1:144" x14ac:dyDescent="0.15">
      <c r="A4" s="29" t="s">
        <v>53</v>
      </c>
      <c r="B4" s="31"/>
      <c r="C4" s="31"/>
      <c r="D4" s="31"/>
      <c r="E4" s="31"/>
      <c r="F4" s="31"/>
      <c r="G4" s="31"/>
      <c r="H4" s="94"/>
      <c r="I4" s="95"/>
      <c r="J4" s="95"/>
      <c r="K4" s="95"/>
      <c r="L4" s="95"/>
      <c r="M4" s="95"/>
      <c r="N4" s="95"/>
      <c r="O4" s="95"/>
      <c r="P4" s="95"/>
      <c r="Q4" s="95"/>
      <c r="R4" s="95"/>
      <c r="S4" s="95"/>
      <c r="T4" s="95"/>
      <c r="U4" s="95"/>
      <c r="V4" s="95"/>
      <c r="W4" s="96"/>
      <c r="X4" s="90" t="s">
        <v>54</v>
      </c>
      <c r="Y4" s="90"/>
      <c r="Z4" s="90"/>
      <c r="AA4" s="90"/>
      <c r="AB4" s="90"/>
      <c r="AC4" s="90"/>
      <c r="AD4" s="90"/>
      <c r="AE4" s="90"/>
      <c r="AF4" s="90"/>
      <c r="AG4" s="90"/>
      <c r="AH4" s="90"/>
      <c r="AI4" s="90" t="s">
        <v>55</v>
      </c>
      <c r="AJ4" s="90"/>
      <c r="AK4" s="90"/>
      <c r="AL4" s="90"/>
      <c r="AM4" s="90"/>
      <c r="AN4" s="90"/>
      <c r="AO4" s="90"/>
      <c r="AP4" s="90"/>
      <c r="AQ4" s="90"/>
      <c r="AR4" s="90"/>
      <c r="AS4" s="90"/>
      <c r="AT4" s="90" t="s">
        <v>56</v>
      </c>
      <c r="AU4" s="90"/>
      <c r="AV4" s="90"/>
      <c r="AW4" s="90"/>
      <c r="AX4" s="90"/>
      <c r="AY4" s="90"/>
      <c r="AZ4" s="90"/>
      <c r="BA4" s="90"/>
      <c r="BB4" s="90"/>
      <c r="BC4" s="90"/>
      <c r="BD4" s="90"/>
      <c r="BE4" s="90" t="s">
        <v>57</v>
      </c>
      <c r="BF4" s="90"/>
      <c r="BG4" s="90"/>
      <c r="BH4" s="90"/>
      <c r="BI4" s="90"/>
      <c r="BJ4" s="90"/>
      <c r="BK4" s="90"/>
      <c r="BL4" s="90"/>
      <c r="BM4" s="90"/>
      <c r="BN4" s="90"/>
      <c r="BO4" s="90"/>
      <c r="BP4" s="90" t="s">
        <v>58</v>
      </c>
      <c r="BQ4" s="90"/>
      <c r="BR4" s="90"/>
      <c r="BS4" s="90"/>
      <c r="BT4" s="90"/>
      <c r="BU4" s="90"/>
      <c r="BV4" s="90"/>
      <c r="BW4" s="90"/>
      <c r="BX4" s="90"/>
      <c r="BY4" s="90"/>
      <c r="BZ4" s="90"/>
      <c r="CA4" s="90" t="s">
        <v>59</v>
      </c>
      <c r="CB4" s="90"/>
      <c r="CC4" s="90"/>
      <c r="CD4" s="90"/>
      <c r="CE4" s="90"/>
      <c r="CF4" s="90"/>
      <c r="CG4" s="90"/>
      <c r="CH4" s="90"/>
      <c r="CI4" s="90"/>
      <c r="CJ4" s="90"/>
      <c r="CK4" s="90"/>
      <c r="CL4" s="90" t="s">
        <v>60</v>
      </c>
      <c r="CM4" s="90"/>
      <c r="CN4" s="90"/>
      <c r="CO4" s="90"/>
      <c r="CP4" s="90"/>
      <c r="CQ4" s="90"/>
      <c r="CR4" s="90"/>
      <c r="CS4" s="90"/>
      <c r="CT4" s="90"/>
      <c r="CU4" s="90"/>
      <c r="CV4" s="90"/>
      <c r="CW4" s="90" t="s">
        <v>61</v>
      </c>
      <c r="CX4" s="90"/>
      <c r="CY4" s="90"/>
      <c r="CZ4" s="90"/>
      <c r="DA4" s="90"/>
      <c r="DB4" s="90"/>
      <c r="DC4" s="90"/>
      <c r="DD4" s="90"/>
      <c r="DE4" s="90"/>
      <c r="DF4" s="90"/>
      <c r="DG4" s="90"/>
      <c r="DH4" s="90" t="s">
        <v>62</v>
      </c>
      <c r="DI4" s="90"/>
      <c r="DJ4" s="90"/>
      <c r="DK4" s="90"/>
      <c r="DL4" s="90"/>
      <c r="DM4" s="90"/>
      <c r="DN4" s="90"/>
      <c r="DO4" s="90"/>
      <c r="DP4" s="90"/>
      <c r="DQ4" s="90"/>
      <c r="DR4" s="90"/>
      <c r="DS4" s="90" t="s">
        <v>63</v>
      </c>
      <c r="DT4" s="90"/>
      <c r="DU4" s="90"/>
      <c r="DV4" s="90"/>
      <c r="DW4" s="90"/>
      <c r="DX4" s="90"/>
      <c r="DY4" s="90"/>
      <c r="DZ4" s="90"/>
      <c r="EA4" s="90"/>
      <c r="EB4" s="90"/>
      <c r="EC4" s="90"/>
      <c r="ED4" s="90" t="s">
        <v>64</v>
      </c>
      <c r="EE4" s="90"/>
      <c r="EF4" s="90"/>
      <c r="EG4" s="90"/>
      <c r="EH4" s="90"/>
      <c r="EI4" s="90"/>
      <c r="EJ4" s="90"/>
      <c r="EK4" s="90"/>
      <c r="EL4" s="90"/>
      <c r="EM4" s="90"/>
      <c r="EN4" s="90"/>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192023</v>
      </c>
      <c r="D6" s="34">
        <f t="shared" si="3"/>
        <v>46</v>
      </c>
      <c r="E6" s="34">
        <f t="shared" si="3"/>
        <v>1</v>
      </c>
      <c r="F6" s="34">
        <f t="shared" si="3"/>
        <v>0</v>
      </c>
      <c r="G6" s="34">
        <f t="shared" si="3"/>
        <v>1</v>
      </c>
      <c r="H6" s="34" t="str">
        <f t="shared" si="3"/>
        <v>山梨県　富士吉田市</v>
      </c>
      <c r="I6" s="34" t="str">
        <f t="shared" si="3"/>
        <v>法適用</v>
      </c>
      <c r="J6" s="34" t="str">
        <f t="shared" si="3"/>
        <v>水道事業</v>
      </c>
      <c r="K6" s="34" t="str">
        <f t="shared" si="3"/>
        <v>末端給水事業</v>
      </c>
      <c r="L6" s="34" t="str">
        <f t="shared" si="3"/>
        <v>A5</v>
      </c>
      <c r="M6" s="34" t="str">
        <f t="shared" si="3"/>
        <v>非設置</v>
      </c>
      <c r="N6" s="35" t="str">
        <f t="shared" si="3"/>
        <v>-</v>
      </c>
      <c r="O6" s="35">
        <f t="shared" si="3"/>
        <v>62.9</v>
      </c>
      <c r="P6" s="35">
        <f t="shared" si="3"/>
        <v>99.25</v>
      </c>
      <c r="Q6" s="35">
        <f t="shared" si="3"/>
        <v>1529</v>
      </c>
      <c r="R6" s="35">
        <f t="shared" si="3"/>
        <v>48183</v>
      </c>
      <c r="S6" s="35">
        <f t="shared" si="3"/>
        <v>121.74</v>
      </c>
      <c r="T6" s="35">
        <f t="shared" si="3"/>
        <v>395.79</v>
      </c>
      <c r="U6" s="35">
        <f t="shared" si="3"/>
        <v>47689</v>
      </c>
      <c r="V6" s="35">
        <f t="shared" si="3"/>
        <v>11.59</v>
      </c>
      <c r="W6" s="35">
        <f t="shared" si="3"/>
        <v>4114.67</v>
      </c>
      <c r="X6" s="36">
        <f>IF(X7="",NA(),X7)</f>
        <v>103.66</v>
      </c>
      <c r="Y6" s="36">
        <f t="shared" ref="Y6:AG6" si="4">IF(Y7="",NA(),Y7)</f>
        <v>118.6</v>
      </c>
      <c r="Z6" s="36">
        <f t="shared" si="4"/>
        <v>118.25</v>
      </c>
      <c r="AA6" s="36">
        <f t="shared" si="4"/>
        <v>114.57</v>
      </c>
      <c r="AB6" s="36">
        <f t="shared" si="4"/>
        <v>116.09</v>
      </c>
      <c r="AC6" s="36">
        <f t="shared" si="4"/>
        <v>110.95</v>
      </c>
      <c r="AD6" s="36">
        <f t="shared" si="4"/>
        <v>110.68</v>
      </c>
      <c r="AE6" s="36">
        <f t="shared" si="4"/>
        <v>110.66</v>
      </c>
      <c r="AF6" s="36">
        <f t="shared" si="4"/>
        <v>109.01</v>
      </c>
      <c r="AG6" s="36">
        <f t="shared" si="4"/>
        <v>108.83</v>
      </c>
      <c r="AH6" s="35" t="str">
        <f>IF(AH7="","",IF(AH7="-","【-】","【"&amp;SUBSTITUTE(TEXT(AH7,"#,##0.00"),"-","△")&amp;"】"))</f>
        <v>【110.27】</v>
      </c>
      <c r="AI6" s="35">
        <f>IF(AI7="",NA(),AI7)</f>
        <v>0</v>
      </c>
      <c r="AJ6" s="35">
        <f t="shared" ref="AJ6:AR6" si="5">IF(AJ7="",NA(),AJ7)</f>
        <v>0</v>
      </c>
      <c r="AK6" s="35">
        <f t="shared" si="5"/>
        <v>0</v>
      </c>
      <c r="AL6" s="35">
        <f t="shared" si="5"/>
        <v>0</v>
      </c>
      <c r="AM6" s="35">
        <f t="shared" si="5"/>
        <v>0</v>
      </c>
      <c r="AN6" s="36">
        <f t="shared" si="5"/>
        <v>3.91</v>
      </c>
      <c r="AO6" s="36">
        <f t="shared" si="5"/>
        <v>3.56</v>
      </c>
      <c r="AP6" s="36">
        <f t="shared" si="5"/>
        <v>2.74</v>
      </c>
      <c r="AQ6" s="36">
        <f t="shared" si="5"/>
        <v>3.7</v>
      </c>
      <c r="AR6" s="36">
        <f t="shared" si="5"/>
        <v>4.34</v>
      </c>
      <c r="AS6" s="35" t="str">
        <f>IF(AS7="","",IF(AS7="-","【-】","【"&amp;SUBSTITUTE(TEXT(AS7,"#,##0.00"),"-","△")&amp;"】"))</f>
        <v>【1.15】</v>
      </c>
      <c r="AT6" s="36">
        <f>IF(AT7="",NA(),AT7)</f>
        <v>142.30000000000001</v>
      </c>
      <c r="AU6" s="36">
        <f t="shared" ref="AU6:BC6" si="6">IF(AU7="",NA(),AU7)</f>
        <v>175.55</v>
      </c>
      <c r="AV6" s="36">
        <f t="shared" si="6"/>
        <v>208.4</v>
      </c>
      <c r="AW6" s="36">
        <f t="shared" si="6"/>
        <v>233.28</v>
      </c>
      <c r="AX6" s="36">
        <f t="shared" si="6"/>
        <v>173.1</v>
      </c>
      <c r="AY6" s="36">
        <f t="shared" si="6"/>
        <v>377.63</v>
      </c>
      <c r="AZ6" s="36">
        <f t="shared" si="6"/>
        <v>357.34</v>
      </c>
      <c r="BA6" s="36">
        <f t="shared" si="6"/>
        <v>366.03</v>
      </c>
      <c r="BB6" s="36">
        <f t="shared" si="6"/>
        <v>365.18</v>
      </c>
      <c r="BC6" s="36">
        <f t="shared" si="6"/>
        <v>327.77</v>
      </c>
      <c r="BD6" s="35" t="str">
        <f>IF(BD7="","",IF(BD7="-","【-】","【"&amp;SUBSTITUTE(TEXT(BD7,"#,##0.00"),"-","△")&amp;"】"))</f>
        <v>【260.31】</v>
      </c>
      <c r="BE6" s="36">
        <f>IF(BE7="",NA(),BE7)</f>
        <v>717.79</v>
      </c>
      <c r="BF6" s="36">
        <f t="shared" ref="BF6:BN6" si="7">IF(BF7="",NA(),BF7)</f>
        <v>574.11</v>
      </c>
      <c r="BG6" s="36">
        <f t="shared" si="7"/>
        <v>583.21</v>
      </c>
      <c r="BH6" s="36">
        <f t="shared" si="7"/>
        <v>613.98</v>
      </c>
      <c r="BI6" s="36">
        <f t="shared" si="7"/>
        <v>601.92999999999995</v>
      </c>
      <c r="BJ6" s="36">
        <f t="shared" si="7"/>
        <v>364.71</v>
      </c>
      <c r="BK6" s="36">
        <f t="shared" si="7"/>
        <v>373.69</v>
      </c>
      <c r="BL6" s="36">
        <f t="shared" si="7"/>
        <v>370.12</v>
      </c>
      <c r="BM6" s="36">
        <f t="shared" si="7"/>
        <v>371.65</v>
      </c>
      <c r="BN6" s="36">
        <f t="shared" si="7"/>
        <v>397.1</v>
      </c>
      <c r="BO6" s="35" t="str">
        <f>IF(BO7="","",IF(BO7="-","【-】","【"&amp;SUBSTITUTE(TEXT(BO7,"#,##0.00"),"-","△")&amp;"】"))</f>
        <v>【275.67】</v>
      </c>
      <c r="BP6" s="36">
        <f>IF(BP7="",NA(),BP7)</f>
        <v>98.47</v>
      </c>
      <c r="BQ6" s="36">
        <f t="shared" ref="BQ6:BY6" si="8">IF(BQ7="",NA(),BQ7)</f>
        <v>118.01</v>
      </c>
      <c r="BR6" s="36">
        <f t="shared" si="8"/>
        <v>117.76</v>
      </c>
      <c r="BS6" s="36">
        <f t="shared" si="8"/>
        <v>112.42</v>
      </c>
      <c r="BT6" s="36">
        <f t="shared" si="8"/>
        <v>115.33</v>
      </c>
      <c r="BU6" s="36">
        <f t="shared" si="8"/>
        <v>100.65</v>
      </c>
      <c r="BV6" s="36">
        <f t="shared" si="8"/>
        <v>99.87</v>
      </c>
      <c r="BW6" s="36">
        <f t="shared" si="8"/>
        <v>100.42</v>
      </c>
      <c r="BX6" s="36">
        <f t="shared" si="8"/>
        <v>98.77</v>
      </c>
      <c r="BY6" s="36">
        <f t="shared" si="8"/>
        <v>95.79</v>
      </c>
      <c r="BZ6" s="35" t="str">
        <f>IF(BZ7="","",IF(BZ7="-","【-】","【"&amp;SUBSTITUTE(TEXT(BZ7,"#,##0.00"),"-","△")&amp;"】"))</f>
        <v>【100.05】</v>
      </c>
      <c r="CA6" s="36">
        <f>IF(CA7="",NA(),CA7)</f>
        <v>68.95</v>
      </c>
      <c r="CB6" s="36">
        <f t="shared" ref="CB6:CJ6" si="9">IF(CB7="",NA(),CB7)</f>
        <v>69.739999999999995</v>
      </c>
      <c r="CC6" s="36">
        <f t="shared" si="9"/>
        <v>72.53</v>
      </c>
      <c r="CD6" s="36">
        <f t="shared" si="9"/>
        <v>76.39</v>
      </c>
      <c r="CE6" s="36">
        <f t="shared" si="9"/>
        <v>73.12</v>
      </c>
      <c r="CF6" s="36">
        <f t="shared" si="9"/>
        <v>170.19</v>
      </c>
      <c r="CG6" s="36">
        <f t="shared" si="9"/>
        <v>171.81</v>
      </c>
      <c r="CH6" s="36">
        <f t="shared" si="9"/>
        <v>171.67</v>
      </c>
      <c r="CI6" s="36">
        <f t="shared" si="9"/>
        <v>173.67</v>
      </c>
      <c r="CJ6" s="36">
        <f t="shared" si="9"/>
        <v>171.13</v>
      </c>
      <c r="CK6" s="35" t="str">
        <f>IF(CK7="","",IF(CK7="-","【-】","【"&amp;SUBSTITUTE(TEXT(CK7,"#,##0.00"),"-","△")&amp;"】"))</f>
        <v>【166.40】</v>
      </c>
      <c r="CL6" s="36">
        <f>IF(CL7="",NA(),CL7)</f>
        <v>55.45</v>
      </c>
      <c r="CM6" s="36">
        <f t="shared" ref="CM6:CU6" si="10">IF(CM7="",NA(),CM7)</f>
        <v>56.08</v>
      </c>
      <c r="CN6" s="36">
        <f t="shared" si="10"/>
        <v>53.74</v>
      </c>
      <c r="CO6" s="36">
        <f t="shared" si="10"/>
        <v>50.88</v>
      </c>
      <c r="CP6" s="36">
        <f t="shared" si="10"/>
        <v>52.22</v>
      </c>
      <c r="CQ6" s="36">
        <f t="shared" si="10"/>
        <v>59.01</v>
      </c>
      <c r="CR6" s="36">
        <f t="shared" si="10"/>
        <v>60.03</v>
      </c>
      <c r="CS6" s="36">
        <f t="shared" si="10"/>
        <v>59.74</v>
      </c>
      <c r="CT6" s="36">
        <f t="shared" si="10"/>
        <v>59.67</v>
      </c>
      <c r="CU6" s="36">
        <f t="shared" si="10"/>
        <v>60.12</v>
      </c>
      <c r="CV6" s="35" t="str">
        <f>IF(CV7="","",IF(CV7="-","【-】","【"&amp;SUBSTITUTE(TEXT(CV7,"#,##0.00"),"-","△")&amp;"】"))</f>
        <v>【60.69】</v>
      </c>
      <c r="CW6" s="36">
        <f>IF(CW7="",NA(),CW7)</f>
        <v>79.45</v>
      </c>
      <c r="CX6" s="36">
        <f t="shared" ref="CX6:DF6" si="11">IF(CX7="",NA(),CX7)</f>
        <v>79.459999999999994</v>
      </c>
      <c r="CY6" s="36">
        <f t="shared" si="11"/>
        <v>79.209999999999994</v>
      </c>
      <c r="CZ6" s="36">
        <f t="shared" si="11"/>
        <v>79.040000000000006</v>
      </c>
      <c r="DA6" s="36">
        <f t="shared" si="11"/>
        <v>79.44</v>
      </c>
      <c r="DB6" s="36">
        <f t="shared" si="11"/>
        <v>85.37</v>
      </c>
      <c r="DC6" s="36">
        <f t="shared" si="11"/>
        <v>84.81</v>
      </c>
      <c r="DD6" s="36">
        <f t="shared" si="11"/>
        <v>84.8</v>
      </c>
      <c r="DE6" s="36">
        <f t="shared" si="11"/>
        <v>84.6</v>
      </c>
      <c r="DF6" s="36">
        <f t="shared" si="11"/>
        <v>84.24</v>
      </c>
      <c r="DG6" s="35" t="str">
        <f>IF(DG7="","",IF(DG7="-","【-】","【"&amp;SUBSTITUTE(TEXT(DG7,"#,##0.00"),"-","△")&amp;"】"))</f>
        <v>【89.82】</v>
      </c>
      <c r="DH6" s="36">
        <f>IF(DH7="",NA(),DH7)</f>
        <v>41</v>
      </c>
      <c r="DI6" s="36">
        <f t="shared" ref="DI6:DQ6" si="12">IF(DI7="",NA(),DI7)</f>
        <v>42.49</v>
      </c>
      <c r="DJ6" s="36">
        <f t="shared" si="12"/>
        <v>43.5</v>
      </c>
      <c r="DK6" s="36">
        <f t="shared" si="12"/>
        <v>44.43</v>
      </c>
      <c r="DL6" s="36">
        <f t="shared" si="12"/>
        <v>43.75</v>
      </c>
      <c r="DM6" s="36">
        <f t="shared" si="12"/>
        <v>46.9</v>
      </c>
      <c r="DN6" s="36">
        <f t="shared" si="12"/>
        <v>47.28</v>
      </c>
      <c r="DO6" s="36">
        <f t="shared" si="12"/>
        <v>47.66</v>
      </c>
      <c r="DP6" s="36">
        <f t="shared" si="12"/>
        <v>48.17</v>
      </c>
      <c r="DQ6" s="36">
        <f t="shared" si="12"/>
        <v>48.83</v>
      </c>
      <c r="DR6" s="35" t="str">
        <f>IF(DR7="","",IF(DR7="-","【-】","【"&amp;SUBSTITUTE(TEXT(DR7,"#,##0.00"),"-","△")&amp;"】"))</f>
        <v>【50.19】</v>
      </c>
      <c r="DS6" s="36">
        <f>IF(DS7="",NA(),DS7)</f>
        <v>13.67</v>
      </c>
      <c r="DT6" s="36">
        <f t="shared" ref="DT6:EB6" si="13">IF(DT7="",NA(),DT7)</f>
        <v>13.65</v>
      </c>
      <c r="DU6" s="36">
        <f t="shared" si="13"/>
        <v>14.38</v>
      </c>
      <c r="DV6" s="36">
        <f t="shared" si="13"/>
        <v>15.55</v>
      </c>
      <c r="DW6" s="36">
        <f t="shared" si="13"/>
        <v>16.559999999999999</v>
      </c>
      <c r="DX6" s="36">
        <f t="shared" si="13"/>
        <v>12.03</v>
      </c>
      <c r="DY6" s="36">
        <f t="shared" si="13"/>
        <v>12.19</v>
      </c>
      <c r="DZ6" s="36">
        <f t="shared" si="13"/>
        <v>15.1</v>
      </c>
      <c r="EA6" s="36">
        <f t="shared" si="13"/>
        <v>17.12</v>
      </c>
      <c r="EB6" s="36">
        <f t="shared" si="13"/>
        <v>18.18</v>
      </c>
      <c r="EC6" s="35" t="str">
        <f>IF(EC7="","",IF(EC7="-","【-】","【"&amp;SUBSTITUTE(TEXT(EC7,"#,##0.00"),"-","△")&amp;"】"))</f>
        <v>【20.63】</v>
      </c>
      <c r="ED6" s="36">
        <f>IF(ED7="",NA(),ED7)</f>
        <v>0.99</v>
      </c>
      <c r="EE6" s="36">
        <f t="shared" ref="EE6:EM6" si="14">IF(EE7="",NA(),EE7)</f>
        <v>0.05</v>
      </c>
      <c r="EF6" s="36">
        <f t="shared" si="14"/>
        <v>0.7</v>
      </c>
      <c r="EG6" s="36">
        <f t="shared" si="14"/>
        <v>0.67</v>
      </c>
      <c r="EH6" s="36">
        <f t="shared" si="14"/>
        <v>0.68</v>
      </c>
      <c r="EI6" s="36">
        <f t="shared" si="14"/>
        <v>0.61</v>
      </c>
      <c r="EJ6" s="36">
        <f t="shared" si="14"/>
        <v>0.51</v>
      </c>
      <c r="EK6" s="36">
        <f t="shared" si="14"/>
        <v>0.57999999999999996</v>
      </c>
      <c r="EL6" s="36">
        <f t="shared" si="14"/>
        <v>0.54</v>
      </c>
      <c r="EM6" s="36">
        <f t="shared" si="14"/>
        <v>0.56999999999999995</v>
      </c>
      <c r="EN6" s="35" t="str">
        <f>IF(EN7="","",IF(EN7="-","【-】","【"&amp;SUBSTITUTE(TEXT(EN7,"#,##0.00"),"-","△")&amp;"】"))</f>
        <v>【0.69】</v>
      </c>
    </row>
    <row r="7" spans="1:144" s="37" customFormat="1" x14ac:dyDescent="0.15">
      <c r="A7" s="29"/>
      <c r="B7" s="38">
        <v>2020</v>
      </c>
      <c r="C7" s="38">
        <v>192023</v>
      </c>
      <c r="D7" s="38">
        <v>46</v>
      </c>
      <c r="E7" s="38">
        <v>1</v>
      </c>
      <c r="F7" s="38">
        <v>0</v>
      </c>
      <c r="G7" s="38">
        <v>1</v>
      </c>
      <c r="H7" s="38" t="s">
        <v>93</v>
      </c>
      <c r="I7" s="38" t="s">
        <v>94</v>
      </c>
      <c r="J7" s="38" t="s">
        <v>95</v>
      </c>
      <c r="K7" s="38" t="s">
        <v>96</v>
      </c>
      <c r="L7" s="38" t="s">
        <v>97</v>
      </c>
      <c r="M7" s="38" t="s">
        <v>98</v>
      </c>
      <c r="N7" s="39" t="s">
        <v>99</v>
      </c>
      <c r="O7" s="39">
        <v>62.9</v>
      </c>
      <c r="P7" s="39">
        <v>99.25</v>
      </c>
      <c r="Q7" s="39">
        <v>1529</v>
      </c>
      <c r="R7" s="39">
        <v>48183</v>
      </c>
      <c r="S7" s="39">
        <v>121.74</v>
      </c>
      <c r="T7" s="39">
        <v>395.79</v>
      </c>
      <c r="U7" s="39">
        <v>47689</v>
      </c>
      <c r="V7" s="39">
        <v>11.59</v>
      </c>
      <c r="W7" s="39">
        <v>4114.67</v>
      </c>
      <c r="X7" s="39">
        <v>103.66</v>
      </c>
      <c r="Y7" s="39">
        <v>118.6</v>
      </c>
      <c r="Z7" s="39">
        <v>118.25</v>
      </c>
      <c r="AA7" s="39">
        <v>114.57</v>
      </c>
      <c r="AB7" s="39">
        <v>116.09</v>
      </c>
      <c r="AC7" s="39">
        <v>110.95</v>
      </c>
      <c r="AD7" s="39">
        <v>110.68</v>
      </c>
      <c r="AE7" s="39">
        <v>110.66</v>
      </c>
      <c r="AF7" s="39">
        <v>109.01</v>
      </c>
      <c r="AG7" s="39">
        <v>108.83</v>
      </c>
      <c r="AH7" s="39">
        <v>110.27</v>
      </c>
      <c r="AI7" s="39">
        <v>0</v>
      </c>
      <c r="AJ7" s="39">
        <v>0</v>
      </c>
      <c r="AK7" s="39">
        <v>0</v>
      </c>
      <c r="AL7" s="39">
        <v>0</v>
      </c>
      <c r="AM7" s="39">
        <v>0</v>
      </c>
      <c r="AN7" s="39">
        <v>3.91</v>
      </c>
      <c r="AO7" s="39">
        <v>3.56</v>
      </c>
      <c r="AP7" s="39">
        <v>2.74</v>
      </c>
      <c r="AQ7" s="39">
        <v>3.7</v>
      </c>
      <c r="AR7" s="39">
        <v>4.34</v>
      </c>
      <c r="AS7" s="39">
        <v>1.1499999999999999</v>
      </c>
      <c r="AT7" s="39">
        <v>142.30000000000001</v>
      </c>
      <c r="AU7" s="39">
        <v>175.55</v>
      </c>
      <c r="AV7" s="39">
        <v>208.4</v>
      </c>
      <c r="AW7" s="39">
        <v>233.28</v>
      </c>
      <c r="AX7" s="39">
        <v>173.1</v>
      </c>
      <c r="AY7" s="39">
        <v>377.63</v>
      </c>
      <c r="AZ7" s="39">
        <v>357.34</v>
      </c>
      <c r="BA7" s="39">
        <v>366.03</v>
      </c>
      <c r="BB7" s="39">
        <v>365.18</v>
      </c>
      <c r="BC7" s="39">
        <v>327.77</v>
      </c>
      <c r="BD7" s="39">
        <v>260.31</v>
      </c>
      <c r="BE7" s="39">
        <v>717.79</v>
      </c>
      <c r="BF7" s="39">
        <v>574.11</v>
      </c>
      <c r="BG7" s="39">
        <v>583.21</v>
      </c>
      <c r="BH7" s="39">
        <v>613.98</v>
      </c>
      <c r="BI7" s="39">
        <v>601.92999999999995</v>
      </c>
      <c r="BJ7" s="39">
        <v>364.71</v>
      </c>
      <c r="BK7" s="39">
        <v>373.69</v>
      </c>
      <c r="BL7" s="39">
        <v>370.12</v>
      </c>
      <c r="BM7" s="39">
        <v>371.65</v>
      </c>
      <c r="BN7" s="39">
        <v>397.1</v>
      </c>
      <c r="BO7" s="39">
        <v>275.67</v>
      </c>
      <c r="BP7" s="39">
        <v>98.47</v>
      </c>
      <c r="BQ7" s="39">
        <v>118.01</v>
      </c>
      <c r="BR7" s="39">
        <v>117.76</v>
      </c>
      <c r="BS7" s="39">
        <v>112.42</v>
      </c>
      <c r="BT7" s="39">
        <v>115.33</v>
      </c>
      <c r="BU7" s="39">
        <v>100.65</v>
      </c>
      <c r="BV7" s="39">
        <v>99.87</v>
      </c>
      <c r="BW7" s="39">
        <v>100.42</v>
      </c>
      <c r="BX7" s="39">
        <v>98.77</v>
      </c>
      <c r="BY7" s="39">
        <v>95.79</v>
      </c>
      <c r="BZ7" s="39">
        <v>100.05</v>
      </c>
      <c r="CA7" s="39">
        <v>68.95</v>
      </c>
      <c r="CB7" s="39">
        <v>69.739999999999995</v>
      </c>
      <c r="CC7" s="39">
        <v>72.53</v>
      </c>
      <c r="CD7" s="39">
        <v>76.39</v>
      </c>
      <c r="CE7" s="39">
        <v>73.12</v>
      </c>
      <c r="CF7" s="39">
        <v>170.19</v>
      </c>
      <c r="CG7" s="39">
        <v>171.81</v>
      </c>
      <c r="CH7" s="39">
        <v>171.67</v>
      </c>
      <c r="CI7" s="39">
        <v>173.67</v>
      </c>
      <c r="CJ7" s="39">
        <v>171.13</v>
      </c>
      <c r="CK7" s="39">
        <v>166.4</v>
      </c>
      <c r="CL7" s="39">
        <v>55.45</v>
      </c>
      <c r="CM7" s="39">
        <v>56.08</v>
      </c>
      <c r="CN7" s="39">
        <v>53.74</v>
      </c>
      <c r="CO7" s="39">
        <v>50.88</v>
      </c>
      <c r="CP7" s="39">
        <v>52.22</v>
      </c>
      <c r="CQ7" s="39">
        <v>59.01</v>
      </c>
      <c r="CR7" s="39">
        <v>60.03</v>
      </c>
      <c r="CS7" s="39">
        <v>59.74</v>
      </c>
      <c r="CT7" s="39">
        <v>59.67</v>
      </c>
      <c r="CU7" s="39">
        <v>60.12</v>
      </c>
      <c r="CV7" s="39">
        <v>60.69</v>
      </c>
      <c r="CW7" s="39">
        <v>79.45</v>
      </c>
      <c r="CX7" s="39">
        <v>79.459999999999994</v>
      </c>
      <c r="CY7" s="39">
        <v>79.209999999999994</v>
      </c>
      <c r="CZ7" s="39">
        <v>79.040000000000006</v>
      </c>
      <c r="DA7" s="39">
        <v>79.44</v>
      </c>
      <c r="DB7" s="39">
        <v>85.37</v>
      </c>
      <c r="DC7" s="39">
        <v>84.81</v>
      </c>
      <c r="DD7" s="39">
        <v>84.8</v>
      </c>
      <c r="DE7" s="39">
        <v>84.6</v>
      </c>
      <c r="DF7" s="39">
        <v>84.24</v>
      </c>
      <c r="DG7" s="39">
        <v>89.82</v>
      </c>
      <c r="DH7" s="39">
        <v>41</v>
      </c>
      <c r="DI7" s="39">
        <v>42.49</v>
      </c>
      <c r="DJ7" s="39">
        <v>43.5</v>
      </c>
      <c r="DK7" s="39">
        <v>44.43</v>
      </c>
      <c r="DL7" s="39">
        <v>43.75</v>
      </c>
      <c r="DM7" s="39">
        <v>46.9</v>
      </c>
      <c r="DN7" s="39">
        <v>47.28</v>
      </c>
      <c r="DO7" s="39">
        <v>47.66</v>
      </c>
      <c r="DP7" s="39">
        <v>48.17</v>
      </c>
      <c r="DQ7" s="39">
        <v>48.83</v>
      </c>
      <c r="DR7" s="39">
        <v>50.19</v>
      </c>
      <c r="DS7" s="39">
        <v>13.67</v>
      </c>
      <c r="DT7" s="39">
        <v>13.65</v>
      </c>
      <c r="DU7" s="39">
        <v>14.38</v>
      </c>
      <c r="DV7" s="39">
        <v>15.55</v>
      </c>
      <c r="DW7" s="39">
        <v>16.559999999999999</v>
      </c>
      <c r="DX7" s="39">
        <v>12.03</v>
      </c>
      <c r="DY7" s="39">
        <v>12.19</v>
      </c>
      <c r="DZ7" s="39">
        <v>15.1</v>
      </c>
      <c r="EA7" s="39">
        <v>17.12</v>
      </c>
      <c r="EB7" s="39">
        <v>18.18</v>
      </c>
      <c r="EC7" s="39">
        <v>20.63</v>
      </c>
      <c r="ED7" s="39">
        <v>0.99</v>
      </c>
      <c r="EE7" s="39">
        <v>0.05</v>
      </c>
      <c r="EF7" s="39">
        <v>0.7</v>
      </c>
      <c r="EG7" s="39">
        <v>0.67</v>
      </c>
      <c r="EH7" s="39">
        <v>0.68</v>
      </c>
      <c r="EI7" s="39">
        <v>0.61</v>
      </c>
      <c r="EJ7" s="39">
        <v>0.51</v>
      </c>
      <c r="EK7" s="39">
        <v>0.57999999999999996</v>
      </c>
      <c r="EL7" s="39">
        <v>0.54</v>
      </c>
      <c r="EM7" s="39">
        <v>0.56999999999999995</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107</v>
      </c>
      <c r="D13" t="s">
        <v>107</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山梨県</cp:lastModifiedBy>
  <cp:lastPrinted>2022-01-25T00:51:37Z</cp:lastPrinted>
  <dcterms:created xsi:type="dcterms:W3CDTF">2021-12-03T06:49:08Z</dcterms:created>
  <dcterms:modified xsi:type="dcterms:W3CDTF">2022-02-21T05:25:45Z</dcterms:modified>
  <cp:category/>
</cp:coreProperties>
</file>