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Q:\11690_産業政策課\令和3年度\☆9補・酒類販売業者等支援金\●様式等作成（折居）\商連参考送付\"/>
    </mc:Choice>
  </mc:AlternateContent>
  <bookViews>
    <workbookView xWindow="0" yWindow="0" windowWidth="24000" windowHeight="8760"/>
  </bookViews>
  <sheets>
    <sheet name="申請書" sheetId="44" r:id="rId1"/>
    <sheet name="申請書 (記入例)" sheetId="47" r:id="rId2"/>
  </sheets>
  <definedNames>
    <definedName name="_xlnm.Print_Area" localSheetId="0">申請書!$A$1:$BH$190</definedName>
    <definedName name="_xlnm.Print_Area" localSheetId="1">'申請書 (記入例)'!$A$1:$BH$190</definedName>
    <definedName name="その他" localSheetId="1">#REF!</definedName>
    <definedName name="その他">#REF!</definedName>
    <definedName name="医療施設" localSheetId="1">#REF!</definedName>
    <definedName name="医療施設">#REF!</definedName>
    <definedName name="運動・遊技施設" localSheetId="1">#REF!</definedName>
    <definedName name="運動・遊技施設">#REF!</definedName>
    <definedName name="金融機関・官公署等" localSheetId="1">#REF!</definedName>
    <definedName name="金融機関・官公署等">#REF!</definedName>
    <definedName name="劇場等" localSheetId="1">#REF!</definedName>
    <definedName name="劇場等">#REF!</definedName>
    <definedName name="交通機関等" localSheetId="1">#REF!</definedName>
    <definedName name="交通機関等">#REF!</definedName>
    <definedName name="工場等" localSheetId="1">#REF!</definedName>
    <definedName name="工場等">#REF!</definedName>
    <definedName name="社会福祉施設等" localSheetId="1">#REF!</definedName>
    <definedName name="社会福祉施設等">#REF!</definedName>
    <definedName name="集会・展示施設" localSheetId="1">#REF!</definedName>
    <definedName name="集会・展示施設">#REF!</definedName>
    <definedName name="住宅・宿泊施設" localSheetId="1">#REF!</definedName>
    <definedName name="住宅・宿泊施設">#REF!</definedName>
    <definedName name="商業施設" localSheetId="1">#REF!</definedName>
    <definedName name="商業施設">#REF!</definedName>
    <definedName name="食事提供施設" localSheetId="1">#REF!</definedName>
    <definedName name="食事提供施設">#REF!</definedName>
    <definedName name="生活必需物資販売施設" localSheetId="1">#REF!</definedName>
    <definedName name="生活必需物資販売施設">#REF!</definedName>
    <definedName name="大学・学習塾等" localSheetId="1">#REF!</definedName>
    <definedName name="大学・学習塾等">#REF!</definedName>
    <definedName name="文教施設" localSheetId="1">#REF!</definedName>
    <definedName name="文教施設">#REF!</definedName>
    <definedName name="遊興施設等" localSheetId="1">#REF!</definedName>
    <definedName name="遊興施設等">#REF!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L119" i="44" l="1"/>
  <c r="AR112" i="44" l="1"/>
  <c r="AK172" i="47" l="1"/>
  <c r="AK168" i="47"/>
  <c r="AR153" i="47"/>
  <c r="AB153" i="47"/>
  <c r="AR150" i="47"/>
  <c r="AB150" i="47"/>
  <c r="AK134" i="47"/>
  <c r="AK130" i="47"/>
  <c r="BL115" i="47"/>
  <c r="AR115" i="47"/>
  <c r="AB115" i="47"/>
  <c r="BL113" i="47"/>
  <c r="BL117" i="47" s="1"/>
  <c r="BL119" i="47" s="1"/>
  <c r="AR112" i="47"/>
  <c r="AR118" i="47" s="1"/>
  <c r="AB112" i="47"/>
  <c r="AR156" i="47" l="1"/>
  <c r="AR159" i="47" s="1"/>
  <c r="AB156" i="47"/>
  <c r="AB159" i="47" s="1"/>
  <c r="AB118" i="47"/>
  <c r="AB121" i="47" s="1"/>
  <c r="AR124" i="47"/>
  <c r="AR127" i="47" s="1"/>
  <c r="AR121" i="47"/>
  <c r="BL113" i="44"/>
  <c r="AS130" i="47" l="1"/>
  <c r="AS134" i="47"/>
  <c r="AR162" i="47"/>
  <c r="AR165" i="47" s="1"/>
  <c r="AJ150" i="47"/>
  <c r="HR177" i="47"/>
  <c r="AJ153" i="47"/>
  <c r="HR139" i="47"/>
  <c r="AJ112" i="47"/>
  <c r="AJ115" i="47"/>
  <c r="BL115" i="44"/>
  <c r="AS168" i="47" l="1"/>
  <c r="AS172" i="47"/>
  <c r="AJ156" i="47"/>
  <c r="AJ118" i="47"/>
  <c r="BL117" i="44"/>
  <c r="AJ159" i="47" l="1"/>
  <c r="AJ162" i="47"/>
  <c r="AJ165" i="47" s="1"/>
  <c r="AJ124" i="47"/>
  <c r="AJ127" i="47" s="1"/>
  <c r="AJ121" i="47"/>
  <c r="HR181" i="47" l="1"/>
  <c r="AS176" i="47" s="1"/>
  <c r="AS180" i="47"/>
  <c r="HR176" i="47"/>
  <c r="HR180" i="47"/>
  <c r="AK176" i="47" s="1"/>
  <c r="AK180" i="47"/>
  <c r="HR138" i="47"/>
  <c r="HR143" i="47"/>
  <c r="AS138" i="47" s="1"/>
  <c r="AS142" i="47"/>
  <c r="HR142" i="47"/>
  <c r="AK138" i="47" s="1"/>
  <c r="AQ186" i="47" s="1"/>
  <c r="AK142" i="47"/>
  <c r="AR153" i="44" l="1"/>
  <c r="AR150" i="44"/>
  <c r="AB153" i="44"/>
  <c r="AB150" i="44"/>
  <c r="AR115" i="44"/>
  <c r="AR118" i="44" s="1"/>
  <c r="AB115" i="44"/>
  <c r="AB112" i="44"/>
  <c r="AR156" i="44" l="1"/>
  <c r="AR121" i="44" l="1"/>
  <c r="AJ112" i="44" s="1"/>
  <c r="AR159" i="44"/>
  <c r="AB156" i="44"/>
  <c r="AB159" i="44" s="1"/>
  <c r="AB118" i="44"/>
  <c r="AB121" i="44" s="1"/>
  <c r="AJ153" i="44" l="1"/>
  <c r="AJ150" i="44"/>
  <c r="AJ115" i="44"/>
  <c r="AJ118" i="44" s="1"/>
  <c r="HR177" i="44"/>
  <c r="HR139" i="44"/>
  <c r="AR124" i="44"/>
  <c r="AR162" i="44"/>
  <c r="AJ121" i="44" l="1"/>
  <c r="AJ156" i="44"/>
  <c r="AJ159" i="44" s="1"/>
  <c r="HR181" i="44" s="1"/>
  <c r="AR165" i="44"/>
  <c r="AS176" i="44" s="1"/>
  <c r="AR127" i="44"/>
  <c r="AS138" i="44" s="1"/>
  <c r="AS142" i="44" l="1"/>
  <c r="HR143" i="44"/>
  <c r="HR142" i="44"/>
  <c r="HR180" i="44"/>
  <c r="AJ124" i="44"/>
  <c r="AJ127" i="44" s="1"/>
  <c r="HR138" i="44"/>
  <c r="AJ162" i="44"/>
  <c r="AJ165" i="44" s="1"/>
  <c r="HR176" i="44"/>
  <c r="AS168" i="44"/>
  <c r="AS180" i="44"/>
  <c r="AS172" i="44"/>
  <c r="AS130" i="44"/>
  <c r="AS134" i="44"/>
  <c r="AK176" i="44" l="1"/>
  <c r="AK138" i="44"/>
  <c r="AK180" i="44"/>
  <c r="AK142" i="44"/>
  <c r="AK168" i="44"/>
  <c r="AK134" i="44"/>
  <c r="AK172" i="44"/>
  <c r="AK130" i="44"/>
  <c r="AQ186" i="44" s="1"/>
</calcChain>
</file>

<file path=xl/comments1.xml><?xml version="1.0" encoding="utf-8"?>
<comments xmlns="http://schemas.openxmlformats.org/spreadsheetml/2006/main">
  <authors>
    <author>山梨県</author>
  </authors>
  <commentList>
    <comment ref="O14" authorId="0" shapeId="0">
      <text>
        <r>
          <rPr>
            <b/>
            <sz val="9"/>
            <color indexed="81"/>
            <rFont val="MS P ゴシック"/>
            <family val="3"/>
            <charset val="128"/>
          </rPr>
          <t>プルダウンメニューから選択</t>
        </r>
      </text>
    </comment>
  </commentList>
</comments>
</file>

<file path=xl/sharedStrings.xml><?xml version="1.0" encoding="utf-8"?>
<sst xmlns="http://schemas.openxmlformats.org/spreadsheetml/2006/main" count="439" uniqueCount="189">
  <si>
    <t>年</t>
    <rPh sb="0" eb="1">
      <t>ネン</t>
    </rPh>
    <phoneticPr fontId="3"/>
  </si>
  <si>
    <t>月</t>
    <rPh sb="0" eb="1">
      <t>ツキ</t>
    </rPh>
    <phoneticPr fontId="3"/>
  </si>
  <si>
    <t>日</t>
    <rPh sb="0" eb="1">
      <t>ヒ</t>
    </rPh>
    <phoneticPr fontId="3"/>
  </si>
  <si>
    <t>フリガナ</t>
    <phoneticPr fontId="3"/>
  </si>
  <si>
    <t>申請者の種別</t>
    <rPh sb="0" eb="3">
      <t>シンセイシャ</t>
    </rPh>
    <rPh sb="4" eb="6">
      <t>シュベツ</t>
    </rPh>
    <phoneticPr fontId="3"/>
  </si>
  <si>
    <t>法人番号</t>
    <rPh sb="0" eb="2">
      <t>ホウジン</t>
    </rPh>
    <rPh sb="2" eb="4">
      <t>バンゴウ</t>
    </rPh>
    <phoneticPr fontId="3"/>
  </si>
  <si>
    <t>担当者名</t>
    <rPh sb="0" eb="3">
      <t>タントウシャ</t>
    </rPh>
    <rPh sb="3" eb="4">
      <t>メイ</t>
    </rPh>
    <phoneticPr fontId="3"/>
  </si>
  <si>
    <t>氏名</t>
    <rPh sb="0" eb="2">
      <t>シメイ</t>
    </rPh>
    <phoneticPr fontId="3"/>
  </si>
  <si>
    <t>固定電話</t>
    <rPh sb="0" eb="2">
      <t>コテイ</t>
    </rPh>
    <rPh sb="2" eb="4">
      <t>デンワ</t>
    </rPh>
    <phoneticPr fontId="3"/>
  </si>
  <si>
    <t>携帯電話</t>
    <rPh sb="0" eb="2">
      <t>ケイタイ</t>
    </rPh>
    <rPh sb="2" eb="4">
      <t>デンワ</t>
    </rPh>
    <phoneticPr fontId="3"/>
  </si>
  <si>
    <t>申請者の情報</t>
    <rPh sb="0" eb="2">
      <t>シンセイ</t>
    </rPh>
    <rPh sb="2" eb="3">
      <t>モノ</t>
    </rPh>
    <rPh sb="4" eb="6">
      <t>ジョウホウ</t>
    </rPh>
    <phoneticPr fontId="3"/>
  </si>
  <si>
    <t>連絡先</t>
    <rPh sb="0" eb="3">
      <t>レンラクサキ</t>
    </rPh>
    <phoneticPr fontId="3"/>
  </si>
  <si>
    <t>　 法　人</t>
    <rPh sb="2" eb="3">
      <t>ホウ</t>
    </rPh>
    <rPh sb="4" eb="5">
      <t>ヒト</t>
    </rPh>
    <phoneticPr fontId="3"/>
  </si>
  <si>
    <t>生年月日</t>
    <rPh sb="0" eb="2">
      <t>セイネン</t>
    </rPh>
    <rPh sb="2" eb="4">
      <t>ガッピ</t>
    </rPh>
    <phoneticPr fontId="3"/>
  </si>
  <si>
    <t>E-mail</t>
    <phoneticPr fontId="3"/>
  </si>
  <si>
    <t>店名</t>
    <rPh sb="0" eb="2">
      <t>テンメイ</t>
    </rPh>
    <phoneticPr fontId="3"/>
  </si>
  <si>
    <t>法人名又は屋号</t>
    <rPh sb="0" eb="2">
      <t>ホウジン</t>
    </rPh>
    <rPh sb="2" eb="3">
      <t>メイ</t>
    </rPh>
    <rPh sb="3" eb="4">
      <t>マタ</t>
    </rPh>
    <rPh sb="5" eb="7">
      <t>ヤゴウ</t>
    </rPh>
    <phoneticPr fontId="3"/>
  </si>
  <si>
    <t>本社・本店
所在地</t>
    <rPh sb="0" eb="2">
      <t>ホンシャ</t>
    </rPh>
    <rPh sb="3" eb="5">
      <t>ホンテン</t>
    </rPh>
    <rPh sb="6" eb="9">
      <t>ショザイチ</t>
    </rPh>
    <phoneticPr fontId="3"/>
  </si>
  <si>
    <t>代表者役職</t>
    <rPh sb="0" eb="3">
      <t>ダイヒョウシャ</t>
    </rPh>
    <rPh sb="3" eb="5">
      <t>ヤクショク</t>
    </rPh>
    <phoneticPr fontId="3"/>
  </si>
  <si>
    <t>代表者名</t>
    <phoneticPr fontId="3"/>
  </si>
  <si>
    <t>西暦</t>
    <rPh sb="0" eb="2">
      <t>セイレキ</t>
    </rPh>
    <phoneticPr fontId="3"/>
  </si>
  <si>
    <t>日</t>
    <rPh sb="0" eb="1">
      <t>ニチ</t>
    </rPh>
    <phoneticPr fontId="3"/>
  </si>
  <si>
    <t>月</t>
    <rPh sb="0" eb="1">
      <t>ガツ</t>
    </rPh>
    <phoneticPr fontId="3"/>
  </si>
  <si>
    <t>姓</t>
    <rPh sb="0" eb="1">
      <t>セイ</t>
    </rPh>
    <phoneticPr fontId="3"/>
  </si>
  <si>
    <t>名</t>
    <rPh sb="0" eb="1">
      <t>ナ</t>
    </rPh>
    <phoneticPr fontId="3"/>
  </si>
  <si>
    <t>〒　　</t>
    <phoneticPr fontId="3"/>
  </si>
  <si>
    <t>銀行</t>
    <rPh sb="0" eb="2">
      <t>ギンコウ</t>
    </rPh>
    <phoneticPr fontId="3"/>
  </si>
  <si>
    <t>〒</t>
    <phoneticPr fontId="3"/>
  </si>
  <si>
    <t>電話番号</t>
    <rPh sb="0" eb="2">
      <t>デンワ</t>
    </rPh>
    <rPh sb="2" eb="4">
      <t>バンゴウ</t>
    </rPh>
    <phoneticPr fontId="3"/>
  </si>
  <si>
    <t>山梨</t>
    <rPh sb="0" eb="2">
      <t>ヤマナシ</t>
    </rPh>
    <phoneticPr fontId="3"/>
  </si>
  <si>
    <t>様式１</t>
    <rPh sb="0" eb="2">
      <t>ヨウシキ</t>
    </rPh>
    <phoneticPr fontId="3"/>
  </si>
  <si>
    <t>〒　　</t>
    <phoneticPr fontId="3"/>
  </si>
  <si>
    <t>酒類製造・
販売所在地</t>
    <rPh sb="0" eb="2">
      <t>シュルイ</t>
    </rPh>
    <rPh sb="2" eb="4">
      <t>セイゾウ</t>
    </rPh>
    <phoneticPr fontId="3"/>
  </si>
  <si>
    <t>〒</t>
    <phoneticPr fontId="3"/>
  </si>
  <si>
    <t>免許年月日</t>
    <phoneticPr fontId="3"/>
  </si>
  <si>
    <t>元号</t>
    <phoneticPr fontId="3"/>
  </si>
  <si>
    <r>
      <t xml:space="preserve">申請事業者名
</t>
    </r>
    <r>
      <rPr>
        <sz val="9"/>
        <rFont val="ＭＳ 明朝"/>
        <family val="1"/>
        <charset val="128"/>
      </rPr>
      <t>(法人名又は屋号及び個人事業者等氏名)</t>
    </r>
    <rPh sb="0" eb="2">
      <t>シンセイ</t>
    </rPh>
    <rPh sb="2" eb="5">
      <t>ジギョウシャ</t>
    </rPh>
    <rPh sb="5" eb="6">
      <t>メイ</t>
    </rPh>
    <rPh sb="8" eb="10">
      <t>ホウジン</t>
    </rPh>
    <rPh sb="10" eb="11">
      <t>メイ</t>
    </rPh>
    <rPh sb="11" eb="12">
      <t>マタ</t>
    </rPh>
    <rPh sb="13" eb="15">
      <t>ヤゴウ</t>
    </rPh>
    <rPh sb="15" eb="16">
      <t>オヨ</t>
    </rPh>
    <rPh sb="17" eb="19">
      <t>コジン</t>
    </rPh>
    <rPh sb="19" eb="22">
      <t>ジギョウシャ</t>
    </rPh>
    <rPh sb="22" eb="23">
      <t>トウ</t>
    </rPh>
    <rPh sb="23" eb="25">
      <t>シメイ</t>
    </rPh>
    <phoneticPr fontId="3"/>
  </si>
  <si>
    <t>フリガナ</t>
    <phoneticPr fontId="3"/>
  </si>
  <si>
    <t>フリガナ</t>
    <phoneticPr fontId="3"/>
  </si>
  <si>
    <t>代表者名</t>
    <phoneticPr fontId="3"/>
  </si>
  <si>
    <t>選択</t>
    <rPh sb="0" eb="2">
      <t>センタク</t>
    </rPh>
    <phoneticPr fontId="3"/>
  </si>
  <si>
    <r>
      <t xml:space="preserve">　 </t>
    </r>
    <r>
      <rPr>
        <sz val="8"/>
        <rFont val="ＭＳ 明朝"/>
        <family val="1"/>
        <charset val="128"/>
      </rPr>
      <t>個人
   事業者等</t>
    </r>
    <rPh sb="2" eb="4">
      <t>コジン</t>
    </rPh>
    <rPh sb="8" eb="11">
      <t>ジギョウシャ</t>
    </rPh>
    <rPh sb="11" eb="12">
      <t>トウ</t>
    </rPh>
    <phoneticPr fontId="3"/>
  </si>
  <si>
    <t>個人事業者等の
自宅住所
（上記所在地と異なる場合）</t>
    <rPh sb="0" eb="2">
      <t>コジン</t>
    </rPh>
    <rPh sb="2" eb="4">
      <t>ジギョウ</t>
    </rPh>
    <rPh sb="4" eb="5">
      <t>シャ</t>
    </rPh>
    <rPh sb="5" eb="6">
      <t>トウ</t>
    </rPh>
    <rPh sb="8" eb="10">
      <t>ジタク</t>
    </rPh>
    <rPh sb="10" eb="12">
      <t>ジュウショ</t>
    </rPh>
    <rPh sb="14" eb="16">
      <t>ジョウキ</t>
    </rPh>
    <rPh sb="16" eb="19">
      <t>ショザイチ</t>
    </rPh>
    <rPh sb="20" eb="21">
      <t>コト</t>
    </rPh>
    <rPh sb="23" eb="25">
      <t>バアイ</t>
    </rPh>
    <phoneticPr fontId="3"/>
  </si>
  <si>
    <t xml:space="preserve">〒
</t>
    <phoneticPr fontId="3"/>
  </si>
  <si>
    <t>役職名</t>
    <rPh sb="0" eb="3">
      <t>ヤクショクメイ</t>
    </rPh>
    <phoneticPr fontId="3"/>
  </si>
  <si>
    <t>フリガナ</t>
    <phoneticPr fontId="3"/>
  </si>
  <si>
    <t>E-mail</t>
    <phoneticPr fontId="3"/>
  </si>
  <si>
    <t>＠</t>
    <phoneticPr fontId="3"/>
  </si>
  <si>
    <t>基本情報</t>
    <rPh sb="0" eb="2">
      <t>キホン</t>
    </rPh>
    <rPh sb="2" eb="4">
      <t>ジョウホウ</t>
    </rPh>
    <phoneticPr fontId="3"/>
  </si>
  <si>
    <t>従業員数</t>
    <rPh sb="0" eb="3">
      <t>ジュウギョウイン</t>
    </rPh>
    <rPh sb="3" eb="4">
      <t>スウ</t>
    </rPh>
    <phoneticPr fontId="3"/>
  </si>
  <si>
    <t>人</t>
    <rPh sb="0" eb="1">
      <t>ヒト</t>
    </rPh>
    <phoneticPr fontId="3"/>
  </si>
  <si>
    <t>資本金・出資金</t>
    <phoneticPr fontId="3"/>
  </si>
  <si>
    <t>万円</t>
    <rPh sb="0" eb="1">
      <t>マン</t>
    </rPh>
    <rPh sb="1" eb="2">
      <t>エン</t>
    </rPh>
    <phoneticPr fontId="3"/>
  </si>
  <si>
    <t>設立年月日</t>
    <rPh sb="0" eb="2">
      <t>セツリツ</t>
    </rPh>
    <rPh sb="2" eb="5">
      <t>ネンガッピ</t>
    </rPh>
    <phoneticPr fontId="3"/>
  </si>
  <si>
    <t>決算月
※法人の場合</t>
    <rPh sb="0" eb="2">
      <t>ケッサン</t>
    </rPh>
    <rPh sb="2" eb="3">
      <t>ツキ</t>
    </rPh>
    <rPh sb="5" eb="7">
      <t>ホウジン</t>
    </rPh>
    <rPh sb="8" eb="10">
      <t>バアイ</t>
    </rPh>
    <phoneticPr fontId="3"/>
  </si>
  <si>
    <t>　　有　　　　無</t>
    <rPh sb="2" eb="3">
      <t>アリ</t>
    </rPh>
    <rPh sb="7" eb="8">
      <t>ナシ</t>
    </rPh>
    <phoneticPr fontId="3"/>
  </si>
  <si>
    <t>申請ID：</t>
    <rPh sb="0" eb="2">
      <t>シンセイ</t>
    </rPh>
    <phoneticPr fontId="3"/>
  </si>
  <si>
    <t>8月</t>
    <phoneticPr fontId="3"/>
  </si>
  <si>
    <t>8月</t>
    <phoneticPr fontId="3"/>
  </si>
  <si>
    <t>9月</t>
    <rPh sb="1" eb="2">
      <t>ツキ</t>
    </rPh>
    <phoneticPr fontId="3"/>
  </si>
  <si>
    <t>金融機関※1</t>
    <rPh sb="0" eb="2">
      <t>キンユウ</t>
    </rPh>
    <rPh sb="2" eb="4">
      <t>キカン</t>
    </rPh>
    <phoneticPr fontId="3"/>
  </si>
  <si>
    <t>種別</t>
    <rPh sb="0" eb="2">
      <t>シュベツ</t>
    </rPh>
    <phoneticPr fontId="3"/>
  </si>
  <si>
    <t>口座番号（右詰め）</t>
    <phoneticPr fontId="3"/>
  </si>
  <si>
    <t>本店
支店</t>
    <phoneticPr fontId="3"/>
  </si>
  <si>
    <t>普通・当座・</t>
    <rPh sb="0" eb="2">
      <t>フツウ</t>
    </rPh>
    <rPh sb="3" eb="5">
      <t>トウザ</t>
    </rPh>
    <phoneticPr fontId="3"/>
  </si>
  <si>
    <t>(　　)</t>
    <phoneticPr fontId="3"/>
  </si>
  <si>
    <t>金融機関コード</t>
    <rPh sb="0" eb="2">
      <t>キンユウ</t>
    </rPh>
    <rPh sb="2" eb="4">
      <t>キカン</t>
    </rPh>
    <phoneticPr fontId="3"/>
  </si>
  <si>
    <t>店番号</t>
    <phoneticPr fontId="3"/>
  </si>
  <si>
    <t>口座名義人
（カナ）※2</t>
    <rPh sb="0" eb="2">
      <t>コウザ</t>
    </rPh>
    <rPh sb="2" eb="5">
      <t>メイギニン</t>
    </rPh>
    <phoneticPr fontId="3"/>
  </si>
  <si>
    <t>※2　通帳の表紙を１ページめくった中表紙の見開きのカタカナで記載されたものを記入して下さい。　</t>
    <phoneticPr fontId="3"/>
  </si>
  <si>
    <t xml:space="preserve">(注) ゆうちょ銀行の場合、通帳等に記載の記号・番号は支店コード・口座番号とは異なります。
　　 ゆうちょ銀行のホームページ又はお近くのゆうちょ銀行でご確認ください。
</t>
    <rPh sb="1" eb="2">
      <t>チュウ</t>
    </rPh>
    <phoneticPr fontId="3"/>
  </si>
  <si>
    <t>【計算書】</t>
    <phoneticPr fontId="3"/>
  </si>
  <si>
    <t>申請対象月</t>
    <rPh sb="0" eb="2">
      <t>シンセイ</t>
    </rPh>
    <rPh sb="2" eb="4">
      <t>タイショウ</t>
    </rPh>
    <rPh sb="4" eb="5">
      <t>ツキ</t>
    </rPh>
    <phoneticPr fontId="3"/>
  </si>
  <si>
    <t>事業収入</t>
    <phoneticPr fontId="3"/>
  </si>
  <si>
    <t>【単位/円】</t>
    <rPh sb="1" eb="3">
      <t>タンイ</t>
    </rPh>
    <rPh sb="4" eb="5">
      <t>エン</t>
    </rPh>
    <phoneticPr fontId="3"/>
  </si>
  <si>
    <t>7月</t>
    <phoneticPr fontId="3"/>
  </si>
  <si>
    <t>9月</t>
    <phoneticPr fontId="3"/>
  </si>
  <si>
    <t>9月</t>
    <phoneticPr fontId="3"/>
  </si>
  <si>
    <t>A:基準年の基準月の事業収入</t>
    <phoneticPr fontId="3"/>
  </si>
  <si>
    <t>B:対象月の事業収入</t>
    <phoneticPr fontId="3"/>
  </si>
  <si>
    <t>C:減少額（A-B）</t>
    <rPh sb="1" eb="3">
      <t>ゲンショウ</t>
    </rPh>
    <phoneticPr fontId="3"/>
  </si>
  <si>
    <t>D:減少率(C/A)</t>
    <rPh sb="2" eb="5">
      <t>ゲンショウリツ</t>
    </rPh>
    <phoneticPr fontId="3"/>
  </si>
  <si>
    <t>F:C-E</t>
    <phoneticPr fontId="3"/>
  </si>
  <si>
    <t>①</t>
    <phoneticPr fontId="3"/>
  </si>
  <si>
    <t>②</t>
    <phoneticPr fontId="3"/>
  </si>
  <si>
    <t>円</t>
    <rPh sb="0" eb="1">
      <t>エン</t>
    </rPh>
    <phoneticPr fontId="3"/>
  </si>
  <si>
    <t>山梨県酒類販売事業者支援金支給申請書</t>
    <rPh sb="0" eb="3">
      <t>ヤマナシケン</t>
    </rPh>
    <rPh sb="3" eb="5">
      <t>シュルイ</t>
    </rPh>
    <rPh sb="5" eb="7">
      <t>ハンバイ</t>
    </rPh>
    <rPh sb="7" eb="10">
      <t>ジギョウシャ</t>
    </rPh>
    <rPh sb="10" eb="12">
      <t>シエン</t>
    </rPh>
    <rPh sb="12" eb="13">
      <t>キン</t>
    </rPh>
    <rPh sb="13" eb="15">
      <t>シキュウ</t>
    </rPh>
    <rPh sb="15" eb="18">
      <t>シンセイショ</t>
    </rPh>
    <phoneticPr fontId="3"/>
  </si>
  <si>
    <t>山梨県知事　殿</t>
    <rPh sb="0" eb="3">
      <t>ヤマナシケン</t>
    </rPh>
    <rPh sb="3" eb="5">
      <t>チジ</t>
    </rPh>
    <rPh sb="6" eb="7">
      <t>ドノ</t>
    </rPh>
    <phoneticPr fontId="3"/>
  </si>
  <si>
    <t>山梨県酒類販売事業者支援金の支給を受けたいので、関係書類を添えて申請します。</t>
    <rPh sb="0" eb="3">
      <t>ヤマナシケン</t>
    </rPh>
    <rPh sb="3" eb="5">
      <t>シュルイ</t>
    </rPh>
    <rPh sb="5" eb="7">
      <t>ハンバイ</t>
    </rPh>
    <rPh sb="7" eb="10">
      <t>ジギョウシャ</t>
    </rPh>
    <rPh sb="10" eb="13">
      <t>シエンキン</t>
    </rPh>
    <rPh sb="14" eb="16">
      <t>シキュウ</t>
    </rPh>
    <rPh sb="17" eb="18">
      <t>ウ</t>
    </rPh>
    <rPh sb="24" eb="26">
      <t>カンケイ</t>
    </rPh>
    <rPh sb="26" eb="28">
      <t>ショルイ</t>
    </rPh>
    <rPh sb="29" eb="30">
      <t>ソ</t>
    </rPh>
    <rPh sb="32" eb="34">
      <t>シンセイ</t>
    </rPh>
    <phoneticPr fontId="3"/>
  </si>
  <si>
    <t>【要件内容】</t>
    <rPh sb="1" eb="3">
      <t>ヨウケン</t>
    </rPh>
    <rPh sb="3" eb="5">
      <t>ナイヨウ</t>
    </rPh>
    <phoneticPr fontId="3"/>
  </si>
  <si>
    <t>主な取引
飲食店名</t>
    <rPh sb="0" eb="1">
      <t>オモ</t>
    </rPh>
    <rPh sb="2" eb="4">
      <t>トリヒキ</t>
    </rPh>
    <rPh sb="5" eb="8">
      <t>インショクテン</t>
    </rPh>
    <rPh sb="8" eb="9">
      <t>メイ</t>
    </rPh>
    <phoneticPr fontId="3"/>
  </si>
  <si>
    <t>所在地</t>
    <rPh sb="0" eb="3">
      <t>ショザイチ</t>
    </rPh>
    <phoneticPr fontId="3"/>
  </si>
  <si>
    <t xml:space="preserve">主な理由
(該当する項目すべてをチェックして下さい)
</t>
    <rPh sb="0" eb="1">
      <t>オモ</t>
    </rPh>
    <rPh sb="2" eb="4">
      <t>リユウ</t>
    </rPh>
    <rPh sb="22" eb="23">
      <t>クダ</t>
    </rPh>
    <phoneticPr fontId="3"/>
  </si>
  <si>
    <t>その他（</t>
    <rPh sb="2" eb="3">
      <t>タ</t>
    </rPh>
    <phoneticPr fontId="3"/>
  </si>
  <si>
    <t>)</t>
    <phoneticPr fontId="3"/>
  </si>
  <si>
    <t>業種</t>
    <rPh sb="0" eb="2">
      <t>ギョウシュ</t>
    </rPh>
    <phoneticPr fontId="3"/>
  </si>
  <si>
    <t>)</t>
  </si>
  <si>
    <t>取引先飲食店が営業時間を短縮したことにより売上が減少した</t>
    <rPh sb="0" eb="3">
      <t>トリヒキサキ</t>
    </rPh>
    <rPh sb="3" eb="6">
      <t>インショクテン</t>
    </rPh>
    <rPh sb="7" eb="11">
      <t>エイギョウジカン</t>
    </rPh>
    <rPh sb="12" eb="14">
      <t>タンシュク</t>
    </rPh>
    <rPh sb="21" eb="23">
      <t>ウリアゲ</t>
    </rPh>
    <rPh sb="24" eb="26">
      <t>ゲンショウ</t>
    </rPh>
    <phoneticPr fontId="3"/>
  </si>
  <si>
    <t>取引先飲食店が休業（廃業）したことにより売上が減少した</t>
    <rPh sb="7" eb="9">
      <t>キュウギョウ</t>
    </rPh>
    <rPh sb="10" eb="12">
      <t>ハイギョウ</t>
    </rPh>
    <rPh sb="20" eb="22">
      <t>ウリアゲ</t>
    </rPh>
    <rPh sb="23" eb="25">
      <t>ゲンショウ</t>
    </rPh>
    <phoneticPr fontId="3"/>
  </si>
  <si>
    <t>休業又は営業時間短縮対象飲食店との取引</t>
    <rPh sb="0" eb="2">
      <t>キュウギョウ</t>
    </rPh>
    <rPh sb="2" eb="3">
      <t>マタ</t>
    </rPh>
    <rPh sb="4" eb="6">
      <t>エイギョウ</t>
    </rPh>
    <rPh sb="6" eb="8">
      <t>ジカン</t>
    </rPh>
    <rPh sb="8" eb="10">
      <t>タンシュク</t>
    </rPh>
    <phoneticPr fontId="3"/>
  </si>
  <si>
    <t>要件１</t>
    <rPh sb="0" eb="2">
      <t>ヨウケン</t>
    </rPh>
    <phoneticPr fontId="3"/>
  </si>
  <si>
    <t>要件２</t>
    <rPh sb="0" eb="2">
      <t>ヨウケン</t>
    </rPh>
    <phoneticPr fontId="3"/>
  </si>
  <si>
    <t>7月</t>
    <phoneticPr fontId="3"/>
  </si>
  <si>
    <t>信用金庫
信用組合
協同組合</t>
    <rPh sb="10" eb="12">
      <t>キョウドウ</t>
    </rPh>
    <rPh sb="12" eb="14">
      <t>クミアイ</t>
    </rPh>
    <phoneticPr fontId="3"/>
  </si>
  <si>
    <t>国の月次支援金
の受給</t>
    <rPh sb="4" eb="6">
      <t>シエン</t>
    </rPh>
    <phoneticPr fontId="3"/>
  </si>
  <si>
    <t>要件３</t>
    <rPh sb="0" eb="2">
      <t>ヨウケン</t>
    </rPh>
    <phoneticPr fontId="3"/>
  </si>
  <si>
    <t>県への申請額
（①+②）</t>
    <phoneticPr fontId="3"/>
  </si>
  <si>
    <t>①</t>
    <phoneticPr fontId="3"/>
  </si>
  <si>
    <t>②</t>
    <phoneticPr fontId="3"/>
  </si>
  <si>
    <t>取引先飲食店が営業時間を短縮したことにより売上が減少した</t>
    <rPh sb="0" eb="2">
      <t>トリヒキ</t>
    </rPh>
    <rPh sb="2" eb="3">
      <t>サキ</t>
    </rPh>
    <rPh sb="3" eb="5">
      <t>インショク</t>
    </rPh>
    <rPh sb="5" eb="6">
      <t>テン</t>
    </rPh>
    <rPh sb="7" eb="9">
      <t>エイギョウ</t>
    </rPh>
    <rPh sb="9" eb="11">
      <t>ジカン</t>
    </rPh>
    <rPh sb="12" eb="14">
      <t>タンシュク</t>
    </rPh>
    <rPh sb="21" eb="23">
      <t>ウリアゲ</t>
    </rPh>
    <rPh sb="24" eb="26">
      <t>ゲンショウ</t>
    </rPh>
    <phoneticPr fontId="3"/>
  </si>
  <si>
    <t>取引先飲食店が休業（廃業）したことにより売上が減少した</t>
    <phoneticPr fontId="3"/>
  </si>
  <si>
    <r>
      <t>1-1 休業要請等の対象飲食店</t>
    </r>
    <r>
      <rPr>
        <vertAlign val="superscript"/>
        <sz val="11"/>
        <rFont val="ＭＳ 明朝"/>
        <family val="1"/>
        <charset val="128"/>
      </rPr>
      <t>※</t>
    </r>
    <r>
      <rPr>
        <sz val="11"/>
        <rFont val="ＭＳ 明朝"/>
        <family val="1"/>
        <charset val="128"/>
      </rPr>
      <t>との</t>
    </r>
    <r>
      <rPr>
        <b/>
        <u/>
        <sz val="11"/>
        <rFont val="ＭＳ 明朝"/>
        <family val="1"/>
        <charset val="128"/>
      </rPr>
      <t>直接</t>
    </r>
    <r>
      <rPr>
        <sz val="11"/>
        <rFont val="ＭＳ 明朝"/>
        <family val="1"/>
        <charset val="128"/>
      </rPr>
      <t>取引がある事業者</t>
    </r>
    <rPh sb="4" eb="6">
      <t>キュウギョウ</t>
    </rPh>
    <rPh sb="6" eb="8">
      <t>ヨウセイ</t>
    </rPh>
    <rPh sb="8" eb="9">
      <t>トウ</t>
    </rPh>
    <phoneticPr fontId="3"/>
  </si>
  <si>
    <t>　　※2021年（令和3年）8月～2021年9月における知事による休業要請等の対象飲食店</t>
    <rPh sb="9" eb="11">
      <t>レイワ</t>
    </rPh>
    <rPh sb="12" eb="13">
      <t>ネン</t>
    </rPh>
    <rPh sb="41" eb="44">
      <t>インショクテン</t>
    </rPh>
    <phoneticPr fontId="3"/>
  </si>
  <si>
    <r>
      <t>1-2 休業要請等の対象飲食店との</t>
    </r>
    <r>
      <rPr>
        <b/>
        <u/>
        <sz val="11"/>
        <rFont val="ＭＳ 明朝"/>
        <family val="1"/>
        <charset val="128"/>
      </rPr>
      <t>間接</t>
    </r>
    <r>
      <rPr>
        <sz val="11"/>
        <rFont val="ＭＳ 明朝"/>
        <family val="1"/>
        <charset val="128"/>
      </rPr>
      <t>取引がある事業者</t>
    </r>
    <rPh sb="4" eb="6">
      <t>キュウギョウ</t>
    </rPh>
    <rPh sb="6" eb="8">
      <t>ヨウセイ</t>
    </rPh>
    <rPh sb="8" eb="9">
      <t>トウ</t>
    </rPh>
    <rPh sb="10" eb="12">
      <t>タイショウ</t>
    </rPh>
    <rPh sb="12" eb="14">
      <t>インショク</t>
    </rPh>
    <rPh sb="14" eb="15">
      <t>テン</t>
    </rPh>
    <rPh sb="17" eb="19">
      <t>カンセツ</t>
    </rPh>
    <rPh sb="19" eb="21">
      <t>トリヒキ</t>
    </rPh>
    <rPh sb="24" eb="27">
      <t>ジギョウシャ</t>
    </rPh>
    <phoneticPr fontId="3"/>
  </si>
  <si>
    <t>①</t>
    <phoneticPr fontId="3"/>
  </si>
  <si>
    <t>②</t>
    <phoneticPr fontId="3"/>
  </si>
  <si>
    <t>なお、様式２記載事項のすべての項目を満たしていることを誓約します。</t>
    <rPh sb="3" eb="5">
      <t>ヨウシキ</t>
    </rPh>
    <rPh sb="6" eb="8">
      <t>キサイ</t>
    </rPh>
    <rPh sb="8" eb="10">
      <t>ジコウ</t>
    </rPh>
    <rPh sb="15" eb="17">
      <t>コウモク</t>
    </rPh>
    <rPh sb="18" eb="19">
      <t>ミ</t>
    </rPh>
    <rPh sb="27" eb="29">
      <t>セイヤク</t>
    </rPh>
    <phoneticPr fontId="3"/>
  </si>
  <si>
    <t>　　　　　　 申請する月にチェックを入れて下さい。</t>
    <rPh sb="1" eb="2">
      <t>シンセイ</t>
    </rPh>
    <rPh sb="14" eb="15">
      <t>イ</t>
    </rPh>
    <rPh sb="17" eb="18">
      <t>クダ</t>
    </rPh>
    <phoneticPr fontId="3"/>
  </si>
  <si>
    <t>※対象月･･･2021年（令和3年）8月及び9月
※基準月･･･基準年における対象月と同じ月
※基準年･･･2019年（令和元年）又は2020年（令和2年）</t>
    <rPh sb="1" eb="4">
      <t>タイショウヅキ</t>
    </rPh>
    <rPh sb="11" eb="12">
      <t>ネン</t>
    </rPh>
    <rPh sb="13" eb="15">
      <t>レイワ</t>
    </rPh>
    <rPh sb="16" eb="17">
      <t>ネン</t>
    </rPh>
    <rPh sb="19" eb="20">
      <t>ガツ</t>
    </rPh>
    <rPh sb="20" eb="21">
      <t>オヨ</t>
    </rPh>
    <rPh sb="23" eb="24">
      <t>ガツ</t>
    </rPh>
    <rPh sb="26" eb="28">
      <t>キジュン</t>
    </rPh>
    <rPh sb="28" eb="29">
      <t>ツキ</t>
    </rPh>
    <rPh sb="32" eb="34">
      <t>キジュン</t>
    </rPh>
    <rPh sb="34" eb="35">
      <t>ネン</t>
    </rPh>
    <rPh sb="39" eb="41">
      <t>タイショウ</t>
    </rPh>
    <rPh sb="41" eb="42">
      <t>ヅキ</t>
    </rPh>
    <rPh sb="43" eb="44">
      <t>オナ</t>
    </rPh>
    <rPh sb="45" eb="46">
      <t>ツキ</t>
    </rPh>
    <rPh sb="48" eb="50">
      <t>キジュン</t>
    </rPh>
    <rPh sb="50" eb="51">
      <t>ネン</t>
    </rPh>
    <rPh sb="58" eb="59">
      <t>ネン</t>
    </rPh>
    <rPh sb="60" eb="62">
      <t>レイワ</t>
    </rPh>
    <rPh sb="62" eb="63">
      <t>ガン</t>
    </rPh>
    <rPh sb="63" eb="64">
      <t>ネン</t>
    </rPh>
    <rPh sb="65" eb="66">
      <t>マタ</t>
    </rPh>
    <rPh sb="71" eb="72">
      <t>ネン</t>
    </rPh>
    <rPh sb="73" eb="75">
      <t>レイワ</t>
    </rPh>
    <rPh sb="76" eb="77">
      <t>ネン</t>
    </rPh>
    <phoneticPr fontId="3"/>
  </si>
  <si>
    <t>※申請する月及びその前月について、</t>
    <rPh sb="1" eb="3">
      <t>シンセイ</t>
    </rPh>
    <rPh sb="5" eb="6">
      <t>ツキ</t>
    </rPh>
    <rPh sb="6" eb="7">
      <t>オヨ</t>
    </rPh>
    <rPh sb="10" eb="12">
      <t>ゼンゲツ</t>
    </rPh>
    <phoneticPr fontId="3"/>
  </si>
  <si>
    <t>　　　　　必ず全ての年度のマスに事業収入を入力してください。</t>
    <rPh sb="5" eb="6">
      <t>カナラ</t>
    </rPh>
    <rPh sb="7" eb="8">
      <t>スベ</t>
    </rPh>
    <rPh sb="10" eb="12">
      <t>ネンド</t>
    </rPh>
    <rPh sb="16" eb="18">
      <t>ジギョウ</t>
    </rPh>
    <rPh sb="18" eb="20">
      <t>シュウニュウ</t>
    </rPh>
    <rPh sb="21" eb="23">
      <t>ニュウリョク</t>
    </rPh>
    <phoneticPr fontId="3"/>
  </si>
  <si>
    <t>性別</t>
    <rPh sb="0" eb="2">
      <t>セイベツ</t>
    </rPh>
    <phoneticPr fontId="3"/>
  </si>
  <si>
    <t>　　男
　　女</t>
    <rPh sb="2" eb="3">
      <t>オトコ</t>
    </rPh>
    <rPh sb="6" eb="7">
      <t>オンナ</t>
    </rPh>
    <phoneticPr fontId="3"/>
  </si>
  <si>
    <t>令和</t>
    <rPh sb="0" eb="2">
      <t>レイワ</t>
    </rPh>
    <phoneticPr fontId="3"/>
  </si>
  <si>
    <t>最終的に酒類が納入される主な取引飲食店名</t>
    <rPh sb="0" eb="3">
      <t>サイシュウテキ</t>
    </rPh>
    <rPh sb="4" eb="6">
      <t>シュルイ</t>
    </rPh>
    <rPh sb="7" eb="9">
      <t>ノウニュウ</t>
    </rPh>
    <rPh sb="12" eb="13">
      <t>オモ</t>
    </rPh>
    <rPh sb="14" eb="16">
      <t>トリヒキ</t>
    </rPh>
    <rPh sb="16" eb="19">
      <t>インショクテン</t>
    </rPh>
    <rPh sb="19" eb="20">
      <t>メイ</t>
    </rPh>
    <phoneticPr fontId="3"/>
  </si>
  <si>
    <t>E:国の月次支援金受給額</t>
    <rPh sb="4" eb="6">
      <t>ゲツジ</t>
    </rPh>
    <rPh sb="6" eb="9">
      <t>シエンキン</t>
    </rPh>
    <rPh sb="9" eb="11">
      <t>ジュキュウ</t>
    </rPh>
    <rPh sb="11" eb="12">
      <t>ガク</t>
    </rPh>
    <phoneticPr fontId="3"/>
  </si>
  <si>
    <t>E:国の月次支援金受給額</t>
    <rPh sb="4" eb="9">
      <t>ゲツジシエンキン</t>
    </rPh>
    <rPh sb="9" eb="11">
      <t>ジュキュウ</t>
    </rPh>
    <phoneticPr fontId="3"/>
  </si>
  <si>
    <t>上記Dの減少率が90％以上の方</t>
    <rPh sb="0" eb="2">
      <t>ジョウキ</t>
    </rPh>
    <rPh sb="4" eb="6">
      <t>ゲンショウ</t>
    </rPh>
    <rPh sb="9" eb="11">
      <t>イジョウ</t>
    </rPh>
    <rPh sb="12" eb="13">
      <t>ホウ</t>
    </rPh>
    <phoneticPr fontId="3"/>
  </si>
  <si>
    <t>上記Fの額が60万円未満ならそのまま記載。
60万円以上の場合「600,000」とご記入下さい｡</t>
    <rPh sb="0" eb="2">
      <t>ジョウキ</t>
    </rPh>
    <rPh sb="4" eb="5">
      <t>マン</t>
    </rPh>
    <rPh sb="7" eb="9">
      <t>イカ</t>
    </rPh>
    <rPh sb="9" eb="11">
      <t>ミマン</t>
    </rPh>
    <rPh sb="15" eb="17">
      <t>キサイ</t>
    </rPh>
    <rPh sb="23" eb="24">
      <t>コ</t>
    </rPh>
    <rPh sb="25" eb="27">
      <t>イジョウ</t>
    </rPh>
    <rPh sb="43" eb="44">
      <t>クダ</t>
    </rPh>
    <phoneticPr fontId="3"/>
  </si>
  <si>
    <t>上記Dの減少率が70％以上90％未満の方</t>
    <rPh sb="0" eb="2">
      <t>ジョウキ</t>
    </rPh>
    <rPh sb="4" eb="6">
      <t>ゲンショウ</t>
    </rPh>
    <rPh sb="11" eb="13">
      <t>イジョウ</t>
    </rPh>
    <rPh sb="12" eb="13">
      <t>ホウ</t>
    </rPh>
    <rPh sb="16" eb="18">
      <t>ミマン</t>
    </rPh>
    <phoneticPr fontId="3"/>
  </si>
  <si>
    <t>上記Fの額が40万円未満ならそのまま記載。
40万円以上の場合「400,000」とご記入下さい｡</t>
    <rPh sb="0" eb="2">
      <t>ジョウキ</t>
    </rPh>
    <rPh sb="4" eb="5">
      <t>マン</t>
    </rPh>
    <rPh sb="7" eb="9">
      <t>イカ</t>
    </rPh>
    <rPh sb="9" eb="11">
      <t>ミマン</t>
    </rPh>
    <rPh sb="15" eb="17">
      <t>キサイ</t>
    </rPh>
    <rPh sb="23" eb="24">
      <t>コ</t>
    </rPh>
    <rPh sb="25" eb="27">
      <t>イジョウ</t>
    </rPh>
    <rPh sb="43" eb="44">
      <t>クダ</t>
    </rPh>
    <phoneticPr fontId="3"/>
  </si>
  <si>
    <t>上記Fの額が20万円未満ならそのまま記載。
20万円以上の場合「200,000」とご記入下さい｡</t>
    <rPh sb="0" eb="2">
      <t>ジョウキ</t>
    </rPh>
    <rPh sb="4" eb="5">
      <t>マン</t>
    </rPh>
    <rPh sb="5" eb="6">
      <t>エン</t>
    </rPh>
    <rPh sb="7" eb="9">
      <t>イカ</t>
    </rPh>
    <rPh sb="9" eb="11">
      <t>ミマン</t>
    </rPh>
    <rPh sb="15" eb="17">
      <t>キサイ</t>
    </rPh>
    <rPh sb="21" eb="22">
      <t>マン</t>
    </rPh>
    <rPh sb="22" eb="23">
      <t>エン</t>
    </rPh>
    <rPh sb="23" eb="24">
      <t>コ</t>
    </rPh>
    <rPh sb="25" eb="27">
      <t>イジョウ</t>
    </rPh>
    <rPh sb="43" eb="44">
      <t>クダ</t>
    </rPh>
    <phoneticPr fontId="3"/>
  </si>
  <si>
    <t>山梨県甲府市丸の内１－６－１</t>
    <rPh sb="0" eb="3">
      <t>ヤマナシケン</t>
    </rPh>
    <rPh sb="3" eb="6">
      <t>コウフシ</t>
    </rPh>
    <rPh sb="6" eb="7">
      <t>マル</t>
    </rPh>
    <rPh sb="8" eb="9">
      <t>ウチ</t>
    </rPh>
    <phoneticPr fontId="3"/>
  </si>
  <si>
    <t>　株式会社　山梨県庁</t>
    <rPh sb="1" eb="5">
      <t>カブシキガイシャ</t>
    </rPh>
    <rPh sb="6" eb="8">
      <t>ヤマナシ</t>
    </rPh>
    <rPh sb="8" eb="10">
      <t>ケンチョウ</t>
    </rPh>
    <phoneticPr fontId="3"/>
  </si>
  <si>
    <t>　代表取締役</t>
    <rPh sb="1" eb="3">
      <t>ダイヒョウ</t>
    </rPh>
    <rPh sb="3" eb="6">
      <t>トリシマリヤク</t>
    </rPh>
    <phoneticPr fontId="3"/>
  </si>
  <si>
    <t>太郎</t>
    <rPh sb="0" eb="2">
      <t>タロウ</t>
    </rPh>
    <phoneticPr fontId="3"/>
  </si>
  <si>
    <t>　総務課長</t>
    <rPh sb="1" eb="3">
      <t>ソウム</t>
    </rPh>
    <rPh sb="3" eb="5">
      <t>カチョウ</t>
    </rPh>
    <phoneticPr fontId="3"/>
  </si>
  <si>
    <t>次郎</t>
    <rPh sb="0" eb="2">
      <t>ジロウ</t>
    </rPh>
    <phoneticPr fontId="3"/>
  </si>
  <si>
    <t>県庁</t>
    <rPh sb="0" eb="2">
      <t>ケンチョウ</t>
    </rPh>
    <phoneticPr fontId="3"/>
  </si>
  <si>
    <t>甲府</t>
    <rPh sb="0" eb="2">
      <t>コウフ</t>
    </rPh>
    <phoneticPr fontId="3"/>
  </si>
  <si>
    <t>　やまなし中北飲食店</t>
    <rPh sb="5" eb="6">
      <t>チュウ</t>
    </rPh>
    <rPh sb="6" eb="7">
      <t>ホク</t>
    </rPh>
    <rPh sb="7" eb="10">
      <t>インショクテン</t>
    </rPh>
    <phoneticPr fontId="3"/>
  </si>
  <si>
    <t>　韮崎市本町4-2-4</t>
    <rPh sb="1" eb="4">
      <t>ニラサキシ</t>
    </rPh>
    <rPh sb="4" eb="6">
      <t>ホンマチ</t>
    </rPh>
    <phoneticPr fontId="3"/>
  </si>
  <si>
    <t>【支援金振込先口座情報】</t>
    <rPh sb="1" eb="4">
      <t>シエンキン</t>
    </rPh>
    <rPh sb="4" eb="6">
      <t>フリコミ</t>
    </rPh>
    <rPh sb="6" eb="7">
      <t>サキ</t>
    </rPh>
    <rPh sb="7" eb="9">
      <t>コウザ</t>
    </rPh>
    <rPh sb="9" eb="11">
      <t>ジョウホウ</t>
    </rPh>
    <phoneticPr fontId="3"/>
  </si>
  <si>
    <t>上記Fの額が30万円未満ならそのまま記載。
30万円以上の場合「300,000」とご記入下さい｡</t>
    <rPh sb="0" eb="2">
      <t>ジョウキ</t>
    </rPh>
    <rPh sb="4" eb="5">
      <t>マン</t>
    </rPh>
    <rPh sb="7" eb="9">
      <t>イカ</t>
    </rPh>
    <rPh sb="9" eb="11">
      <t>ミマン</t>
    </rPh>
    <rPh sb="15" eb="17">
      <t>キサイ</t>
    </rPh>
    <rPh sb="23" eb="24">
      <t>コ</t>
    </rPh>
    <rPh sb="25" eb="27">
      <t>イジョウ</t>
    </rPh>
    <rPh sb="43" eb="44">
      <t>クダ</t>
    </rPh>
    <phoneticPr fontId="3"/>
  </si>
  <si>
    <t>上記Fの額が20万円未満ならそのまま記載。
20万円以上の場合「200,000」とご記入下さい｡</t>
    <rPh sb="0" eb="2">
      <t>ジョウキ</t>
    </rPh>
    <rPh sb="4" eb="5">
      <t>マン</t>
    </rPh>
    <rPh sb="7" eb="9">
      <t>イカ</t>
    </rPh>
    <rPh sb="9" eb="11">
      <t>ミマン</t>
    </rPh>
    <rPh sb="15" eb="17">
      <t>キサイ</t>
    </rPh>
    <rPh sb="23" eb="24">
      <t>コ</t>
    </rPh>
    <rPh sb="25" eb="27">
      <t>イジョウ</t>
    </rPh>
    <rPh sb="43" eb="44">
      <t>クダ</t>
    </rPh>
    <phoneticPr fontId="3"/>
  </si>
  <si>
    <t>上記Fの額が10万円未満ならそのまま記載。
10万円以上の場合「100,000」とご記入下さい｡</t>
    <rPh sb="0" eb="2">
      <t>ジョウキ</t>
    </rPh>
    <rPh sb="4" eb="5">
      <t>マン</t>
    </rPh>
    <rPh sb="5" eb="6">
      <t>エン</t>
    </rPh>
    <rPh sb="7" eb="9">
      <t>イカ</t>
    </rPh>
    <rPh sb="9" eb="11">
      <t>ミマン</t>
    </rPh>
    <rPh sb="15" eb="17">
      <t>キサイ</t>
    </rPh>
    <rPh sb="21" eb="22">
      <t>マン</t>
    </rPh>
    <rPh sb="23" eb="24">
      <t>コ</t>
    </rPh>
    <rPh sb="25" eb="27">
      <t>イジョウ</t>
    </rPh>
    <rPh sb="43" eb="44">
      <t>クダ</t>
    </rPh>
    <phoneticPr fontId="3"/>
  </si>
  <si>
    <r>
      <t>※1　口座は、法人の場合は「申請者の情報」に記載した</t>
    </r>
    <r>
      <rPr>
        <sz val="10"/>
        <rFont val="ＭＳ ゴシック"/>
        <family val="3"/>
        <charset val="128"/>
      </rPr>
      <t>法人名義の口座</t>
    </r>
    <r>
      <rPr>
        <sz val="10"/>
        <rFont val="ＭＳ 明朝"/>
        <family val="1"/>
        <charset val="128"/>
      </rPr>
      <t xml:space="preserve">、個人事業者の場合は
　　 </t>
    </r>
    <r>
      <rPr>
        <sz val="10"/>
        <rFont val="ＭＳ ゴシック"/>
        <family val="3"/>
        <charset val="128"/>
      </rPr>
      <t>代表者本人名義の口座</t>
    </r>
    <r>
      <rPr>
        <sz val="10"/>
        <rFont val="ＭＳ 明朝"/>
        <family val="1"/>
        <charset val="128"/>
      </rPr>
      <t>を指定してください。</t>
    </r>
    <rPh sb="16" eb="17">
      <t>シャ</t>
    </rPh>
    <rPh sb="38" eb="39">
      <t>シャ</t>
    </rPh>
    <rPh sb="47" eb="50">
      <t>ダイヒョウシャ</t>
    </rPh>
    <rPh sb="55" eb="57">
      <t>コウザ</t>
    </rPh>
    <phoneticPr fontId="3"/>
  </si>
  <si>
    <t>令和</t>
  </si>
  <si>
    <t>酒類を納入する主な事業者名</t>
    <rPh sb="0" eb="2">
      <t>シュルイ</t>
    </rPh>
    <rPh sb="3" eb="5">
      <t>ノウニュウ</t>
    </rPh>
    <rPh sb="7" eb="8">
      <t>オモ</t>
    </rPh>
    <rPh sb="9" eb="13">
      <t>ジギョウシャメイ</t>
    </rPh>
    <phoneticPr fontId="3"/>
  </si>
  <si>
    <t>　　　取引内容が確認できる帳簿等の保管をしている。（5年間保存）
　　　　※帳簿とは、日付、取引先、取引内容、取引金額等が証拠書類とともに確認できる売上台帳、請求書、領収書等
　　　　　を指す。</t>
    <rPh sb="3" eb="5">
      <t>トリヒキ</t>
    </rPh>
    <rPh sb="5" eb="7">
      <t>ナイヨウ</t>
    </rPh>
    <rPh sb="8" eb="10">
      <t>カクニン</t>
    </rPh>
    <rPh sb="13" eb="15">
      <t>チョウボ</t>
    </rPh>
    <rPh sb="15" eb="16">
      <t>トウ</t>
    </rPh>
    <rPh sb="17" eb="19">
      <t>ホカン</t>
    </rPh>
    <rPh sb="27" eb="28">
      <t>ネン</t>
    </rPh>
    <rPh sb="28" eb="29">
      <t>カン</t>
    </rPh>
    <rPh sb="29" eb="31">
      <t>ホゾン</t>
    </rPh>
    <rPh sb="38" eb="40">
      <t>チョウボ</t>
    </rPh>
    <rPh sb="43" eb="45">
      <t>ヒヅケ</t>
    </rPh>
    <rPh sb="46" eb="49">
      <t>トリヒキサキ</t>
    </rPh>
    <rPh sb="50" eb="52">
      <t>トリヒキ</t>
    </rPh>
    <rPh sb="52" eb="54">
      <t>ナイヨウ</t>
    </rPh>
    <rPh sb="55" eb="57">
      <t>トリヒキ</t>
    </rPh>
    <rPh sb="57" eb="59">
      <t>キンガク</t>
    </rPh>
    <rPh sb="59" eb="60">
      <t>トウ</t>
    </rPh>
    <rPh sb="61" eb="63">
      <t>ショウコ</t>
    </rPh>
    <rPh sb="63" eb="65">
      <t>ショルイ</t>
    </rPh>
    <rPh sb="69" eb="71">
      <t>カクニン</t>
    </rPh>
    <rPh sb="74" eb="75">
      <t>ウ</t>
    </rPh>
    <rPh sb="75" eb="76">
      <t>ア</t>
    </rPh>
    <rPh sb="76" eb="78">
      <t>ダイチョウ</t>
    </rPh>
    <rPh sb="79" eb="82">
      <t>セイキュウショ</t>
    </rPh>
    <rPh sb="83" eb="86">
      <t>リョウシュウショ</t>
    </rPh>
    <rPh sb="86" eb="87">
      <t>トウ</t>
    </rPh>
    <rPh sb="94" eb="95">
      <t>サ</t>
    </rPh>
    <phoneticPr fontId="3"/>
  </si>
  <si>
    <t>事業者単位での2021年度の事業収入を売上台帳より記載して下さい</t>
    <rPh sb="0" eb="3">
      <t>ジギョウシャ</t>
    </rPh>
    <rPh sb="3" eb="5">
      <t>タンイ</t>
    </rPh>
    <rPh sb="10" eb="12">
      <t>ネンド</t>
    </rPh>
    <rPh sb="14" eb="16">
      <t>ジギョウ</t>
    </rPh>
    <rPh sb="16" eb="18">
      <t>シュウニュウ</t>
    </rPh>
    <rPh sb="19" eb="21">
      <t>ウリアゲ</t>
    </rPh>
    <rPh sb="20" eb="22">
      <t>ダイチョウ</t>
    </rPh>
    <rPh sb="24" eb="26">
      <t>キサイ</t>
    </rPh>
    <rPh sb="29" eb="30">
      <t>クダ</t>
    </rPh>
    <phoneticPr fontId="3"/>
  </si>
  <si>
    <t xml:space="preserve">前年度の事業収入を確定申告書等より記載して下さい </t>
    <rPh sb="0" eb="2">
      <t>ゼンネンド</t>
    </rPh>
    <rPh sb="4" eb="6">
      <t>ジギョウ</t>
    </rPh>
    <rPh sb="6" eb="8">
      <t>シュウニュウ</t>
    </rPh>
    <rPh sb="8" eb="10">
      <t>カクテイ</t>
    </rPh>
    <rPh sb="10" eb="12">
      <t>シンコク</t>
    </rPh>
    <rPh sb="12" eb="13">
      <t>ショ</t>
    </rPh>
    <rPh sb="14" eb="15">
      <t>トウ</t>
    </rPh>
    <rPh sb="16" eb="18">
      <t>キサイ</t>
    </rPh>
    <rPh sb="20" eb="21">
      <t>クダ</t>
    </rPh>
    <phoneticPr fontId="3"/>
  </si>
  <si>
    <t>前々年度の事業収入を確定申告書等より記載して下さい</t>
    <rPh sb="1" eb="3">
      <t>ネンド</t>
    </rPh>
    <rPh sb="4" eb="6">
      <t>ジギョウ</t>
    </rPh>
    <rPh sb="6" eb="8">
      <t>シュウニュウ</t>
    </rPh>
    <rPh sb="8" eb="10">
      <t>カクテイ</t>
    </rPh>
    <rPh sb="10" eb="12">
      <t>シンコク</t>
    </rPh>
    <rPh sb="12" eb="13">
      <t>ショ</t>
    </rPh>
    <rPh sb="15" eb="16">
      <t>トウ</t>
    </rPh>
    <rPh sb="16" eb="18">
      <t>キサイ</t>
    </rPh>
    <rPh sb="20" eb="21">
      <t>クダ</t>
    </rPh>
    <phoneticPr fontId="3"/>
  </si>
  <si>
    <t>　　　　　　 該当する箇所にチェックを入れて下さい。</t>
    <rPh sb="1" eb="2">
      <t>シンセイ</t>
    </rPh>
    <rPh sb="7" eb="9">
      <t>ガイトウ</t>
    </rPh>
    <rPh sb="11" eb="13">
      <t>カショ</t>
    </rPh>
    <rPh sb="15" eb="16">
      <t>イ</t>
    </rPh>
    <rPh sb="18" eb="19">
      <t>クダ</t>
    </rPh>
    <phoneticPr fontId="3"/>
  </si>
  <si>
    <t>国の月次支援金
申請状況</t>
    <rPh sb="0" eb="1">
      <t>クニ</t>
    </rPh>
    <rPh sb="2" eb="7">
      <t>ゲツジシエンキン</t>
    </rPh>
    <rPh sb="8" eb="10">
      <t>シンセイ</t>
    </rPh>
    <rPh sb="10" eb="12">
      <t>ジョウキョウ</t>
    </rPh>
    <phoneticPr fontId="3"/>
  </si>
  <si>
    <r>
      <t>上記Dの減少率が30％以上70％未満の方又は</t>
    </r>
    <r>
      <rPr>
        <b/>
        <sz val="8"/>
        <rFont val="ＭＳ 明朝"/>
        <family val="1"/>
        <charset val="128"/>
      </rPr>
      <t>月次支援金を受給しない方</t>
    </r>
    <rPh sb="0" eb="2">
      <t>ジョウキ</t>
    </rPh>
    <rPh sb="4" eb="6">
      <t>ゲンショウ</t>
    </rPh>
    <rPh sb="11" eb="13">
      <t>イジョウ</t>
    </rPh>
    <rPh sb="14" eb="16">
      <t>ミマン</t>
    </rPh>
    <rPh sb="17" eb="18">
      <t>カタ</t>
    </rPh>
    <rPh sb="20" eb="21">
      <t>マタ</t>
    </rPh>
    <rPh sb="22" eb="24">
      <t>ゲツジ</t>
    </rPh>
    <rPh sb="24" eb="27">
      <t>シエンキン</t>
    </rPh>
    <rPh sb="28" eb="30">
      <t>ジュキュウ</t>
    </rPh>
    <rPh sb="33" eb="34">
      <t>カタ</t>
    </rPh>
    <phoneticPr fontId="3"/>
  </si>
  <si>
    <r>
      <t>上記Dの減少率が30％以上70％未満の方又は</t>
    </r>
    <r>
      <rPr>
        <b/>
        <sz val="8"/>
        <rFont val="ＭＳ 明朝"/>
        <family val="1"/>
        <charset val="128"/>
      </rPr>
      <t>月次支援金を受給しない方</t>
    </r>
    <rPh sb="0" eb="2">
      <t>ジョウキ</t>
    </rPh>
    <rPh sb="4" eb="6">
      <t>ゲンショウ</t>
    </rPh>
    <rPh sb="11" eb="13">
      <t>イジョウ</t>
    </rPh>
    <rPh sb="14" eb="16">
      <t>ミマン</t>
    </rPh>
    <rPh sb="17" eb="18">
      <t>カタ</t>
    </rPh>
    <rPh sb="20" eb="21">
      <t>マタ</t>
    </rPh>
    <phoneticPr fontId="3"/>
  </si>
  <si>
    <t>　       　8月分　　　　　　 9月分</t>
    <rPh sb="10" eb="11">
      <t>ツキ</t>
    </rPh>
    <rPh sb="11" eb="12">
      <t>ブン</t>
    </rPh>
    <rPh sb="20" eb="21">
      <t>ツキ</t>
    </rPh>
    <rPh sb="21" eb="22">
      <t>ブン</t>
    </rPh>
    <phoneticPr fontId="3"/>
  </si>
  <si>
    <t>←印刷時のずれ補正のため文字が重なっている場合があります</t>
    <rPh sb="1" eb="3">
      <t>インサツ</t>
    </rPh>
    <rPh sb="3" eb="4">
      <t>ジ</t>
    </rPh>
    <rPh sb="7" eb="9">
      <t>ホセイ</t>
    </rPh>
    <rPh sb="12" eb="14">
      <t>モジ</t>
    </rPh>
    <rPh sb="15" eb="16">
      <t>カサ</t>
    </rPh>
    <rPh sb="21" eb="23">
      <t>バアイ</t>
    </rPh>
    <phoneticPr fontId="3"/>
  </si>
  <si>
    <t>　　　　　　8月分を受給済又は申請中　      　　        9月分を受給済又は申請中</t>
    <rPh sb="7" eb="9">
      <t>ガツブン</t>
    </rPh>
    <rPh sb="10" eb="12">
      <t>ジュキュウ</t>
    </rPh>
    <rPh sb="12" eb="13">
      <t>ズ</t>
    </rPh>
    <rPh sb="13" eb="14">
      <t>マタ</t>
    </rPh>
    <rPh sb="15" eb="18">
      <t>シンセイチュウ</t>
    </rPh>
    <rPh sb="36" eb="38">
      <t>ガツブン</t>
    </rPh>
    <rPh sb="39" eb="41">
      <t>ジュキュウ</t>
    </rPh>
    <rPh sb="41" eb="42">
      <t>ズ</t>
    </rPh>
    <rPh sb="42" eb="43">
      <t>マタ</t>
    </rPh>
    <rPh sb="44" eb="47">
      <t>シンセイチュウ</t>
    </rPh>
    <phoneticPr fontId="3"/>
  </si>
  <si>
    <t>申請月８月</t>
    <rPh sb="0" eb="2">
      <t>シンセイ</t>
    </rPh>
    <rPh sb="2" eb="3">
      <t>ヅキ</t>
    </rPh>
    <rPh sb="4" eb="5">
      <t>ガツ</t>
    </rPh>
    <phoneticPr fontId="3"/>
  </si>
  <si>
    <t>申請月9月</t>
    <rPh sb="0" eb="2">
      <t>シンセイ</t>
    </rPh>
    <rPh sb="2" eb="3">
      <t>ヅキ</t>
    </rPh>
    <rPh sb="4" eb="5">
      <t>ガツ</t>
    </rPh>
    <phoneticPr fontId="3"/>
  </si>
  <si>
    <t>法人</t>
    <rPh sb="0" eb="2">
      <t>ホウジン</t>
    </rPh>
    <phoneticPr fontId="3"/>
  </si>
  <si>
    <t>月次支援機8月分を受給</t>
    <rPh sb="0" eb="2">
      <t>ゲツジ</t>
    </rPh>
    <rPh sb="2" eb="5">
      <t>シエンキ</t>
    </rPh>
    <rPh sb="6" eb="8">
      <t>ガツブン</t>
    </rPh>
    <rPh sb="9" eb="11">
      <t>ジュキュウ</t>
    </rPh>
    <phoneticPr fontId="3"/>
  </si>
  <si>
    <t>月次支援金9月分を受給</t>
    <rPh sb="0" eb="2">
      <t>ゲツジ</t>
    </rPh>
    <rPh sb="2" eb="5">
      <t>シエンキン</t>
    </rPh>
    <rPh sb="6" eb="8">
      <t>ガツブン</t>
    </rPh>
    <rPh sb="9" eb="11">
      <t>ジュキュウ</t>
    </rPh>
    <phoneticPr fontId="3"/>
  </si>
  <si>
    <t>8月のDの減少率が30％以上70％未満の方</t>
    <rPh sb="1" eb="2">
      <t>ガツ</t>
    </rPh>
    <phoneticPr fontId="3"/>
  </si>
  <si>
    <t>9月のDの減少率が30％以上70％未満の方</t>
    <rPh sb="1" eb="2">
      <t>ガツ</t>
    </rPh>
    <phoneticPr fontId="3"/>
  </si>
  <si>
    <t>個人事業者等</t>
    <rPh sb="0" eb="2">
      <t>コジン</t>
    </rPh>
    <rPh sb="2" eb="5">
      <t>ジギョウシャ</t>
    </rPh>
    <rPh sb="5" eb="6">
      <t>トウ</t>
    </rPh>
    <phoneticPr fontId="3"/>
  </si>
  <si>
    <t>②</t>
    <phoneticPr fontId="3"/>
  </si>
  <si>
    <t>７月と８月連続で上記Dの減少率が15％以上30％未満の方（7月は15％以上）</t>
    <rPh sb="4" eb="5">
      <t>ガツ</t>
    </rPh>
    <phoneticPr fontId="3"/>
  </si>
  <si>
    <t>８月と９月連続で上記Dの減少率が15％以上30％未満の方(8月は15％以上)</t>
    <rPh sb="4" eb="5">
      <t>ガツ</t>
    </rPh>
    <rPh sb="30" eb="31">
      <t>ガツ</t>
    </rPh>
    <rPh sb="35" eb="37">
      <t>イジョウ</t>
    </rPh>
    <phoneticPr fontId="3"/>
  </si>
  <si>
    <t>2ヶ月連続で上記Dの減少率が15％以上30％未満の方（対象月の前月は15％以上）</t>
    <rPh sb="2" eb="3">
      <t>ゲツ</t>
    </rPh>
    <rPh sb="3" eb="5">
      <t>レンゾク</t>
    </rPh>
    <rPh sb="6" eb="8">
      <t>ジョウキ</t>
    </rPh>
    <rPh sb="10" eb="12">
      <t>ゲンショウ</t>
    </rPh>
    <rPh sb="17" eb="19">
      <t>イジョウ</t>
    </rPh>
    <rPh sb="22" eb="24">
      <t>ミマン</t>
    </rPh>
    <rPh sb="23" eb="24">
      <t>カタ</t>
    </rPh>
    <rPh sb="27" eb="29">
      <t>タイショウ</t>
    </rPh>
    <rPh sb="29" eb="30">
      <t>ガツ</t>
    </rPh>
    <rPh sb="31" eb="33">
      <t>ゼンゲツ</t>
    </rPh>
    <rPh sb="37" eb="39">
      <t>イジョウ</t>
    </rPh>
    <phoneticPr fontId="3"/>
  </si>
  <si>
    <t>2ヶ月連続で上記Dの減少率が15％以上30％未満の方（対象月の前月は15％以上）</t>
    <rPh sb="2" eb="3">
      <t>ゲツ</t>
    </rPh>
    <rPh sb="3" eb="5">
      <t>レンゾク</t>
    </rPh>
    <rPh sb="6" eb="8">
      <t>ジョウキ</t>
    </rPh>
    <rPh sb="10" eb="12">
      <t>ゲンショウ</t>
    </rPh>
    <rPh sb="17" eb="19">
      <t>イジョウ</t>
    </rPh>
    <rPh sb="22" eb="24">
      <t>ミマン</t>
    </rPh>
    <rPh sb="23" eb="24">
      <t>カタ</t>
    </rPh>
    <rPh sb="27" eb="29">
      <t>タイショウ</t>
    </rPh>
    <rPh sb="29" eb="30">
      <t>ツキ</t>
    </rPh>
    <rPh sb="31" eb="33">
      <t>ゼンゲツ</t>
    </rPh>
    <phoneticPr fontId="3"/>
  </si>
  <si>
    <t>400-8501</t>
  </si>
  <si>
    <t>　カブシキガイシャ　ヤマナシケンチョウ</t>
  </si>
  <si>
    <t>ヤマナシ</t>
  </si>
  <si>
    <t>タロウ</t>
  </si>
  <si>
    <t>フリガナ</t>
    <phoneticPr fontId="3"/>
  </si>
  <si>
    <t>ジロウ</t>
  </si>
  <si>
    <t>abcdefg123456789</t>
  </si>
  <si>
    <t>pref.yamanashi.jp</t>
  </si>
  <si>
    <t>1234-56-7890</t>
  </si>
  <si>
    <t>000-123-4567</t>
  </si>
  <si>
    <t>資本金・出資金</t>
    <phoneticPr fontId="3"/>
  </si>
  <si>
    <t>●●●●●●●</t>
  </si>
  <si>
    <t>カ）ヤマナシケンチョウ</t>
  </si>
  <si>
    <t>407-0024</t>
  </si>
  <si>
    <t>0000-12-1234</t>
  </si>
  <si>
    <t>国の月次支援金
受給状況</t>
    <rPh sb="0" eb="1">
      <t>クニ</t>
    </rPh>
    <rPh sb="2" eb="7">
      <t>ゲツジシエンキン</t>
    </rPh>
    <rPh sb="8" eb="10">
      <t>ジュキュウ</t>
    </rPh>
    <rPh sb="10" eb="12">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</si>
</sst>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0_);[Red]\(0\)"/>
    <numFmt numFmtId="178" formatCode="#,##0_ "/>
    <numFmt numFmtId="179" formatCode="#,##0_);[Red]\(#,##0\)"/>
    <numFmt numFmtId="180" formatCode="0.0%"/>
    <numFmt numFmtId="181" formatCode="0.0"/>
    <numFmt numFmtId="182" formatCode="[&lt;=99999999]####\-####;\(00\)\ ####\-####"/>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UD デジタル 教科書体 N-R"/>
      <family val="1"/>
      <charset val="128"/>
    </font>
    <font>
      <sz val="10"/>
      <name val="ＭＳ 明朝"/>
      <family val="1"/>
      <charset val="128"/>
    </font>
    <font>
      <sz val="9"/>
      <color rgb="FF000000"/>
      <name val="Meiryo UI"/>
      <family val="3"/>
      <charset val="128"/>
    </font>
    <font>
      <b/>
      <sz val="10"/>
      <name val="ＭＳ 明朝"/>
      <family val="1"/>
      <charset val="128"/>
    </font>
    <font>
      <sz val="10"/>
      <color theme="0"/>
      <name val="UD デジタル 教科書体 N-R"/>
      <family val="1"/>
      <charset val="128"/>
    </font>
    <font>
      <b/>
      <sz val="18"/>
      <name val="ＭＳ 明朝"/>
      <family val="1"/>
      <charset val="128"/>
    </font>
    <font>
      <sz val="11"/>
      <name val="ＭＳ 明朝"/>
      <family val="1"/>
      <charset val="128"/>
    </font>
    <font>
      <b/>
      <sz val="9"/>
      <name val="ＭＳ 明朝"/>
      <family val="1"/>
      <charset val="128"/>
    </font>
    <font>
      <sz val="9"/>
      <name val="ＭＳ 明朝"/>
      <family val="1"/>
      <charset val="128"/>
    </font>
    <font>
      <sz val="9"/>
      <name val="ＭＳ Ｐゴシック"/>
      <family val="3"/>
      <charset val="128"/>
    </font>
    <font>
      <sz val="8"/>
      <name val="ＭＳ 明朝"/>
      <family val="1"/>
      <charset val="128"/>
    </font>
    <font>
      <sz val="8"/>
      <name val="ＭＳ Ｐゴシック"/>
      <family val="3"/>
      <charset val="128"/>
    </font>
    <font>
      <sz val="10"/>
      <color rgb="FF000000"/>
      <name val="ＭＳ 明朝"/>
      <family val="1"/>
      <charset val="128"/>
    </font>
    <font>
      <sz val="8"/>
      <color rgb="FF000000"/>
      <name val="ＭＳ 明朝"/>
      <family val="1"/>
      <charset val="128"/>
    </font>
    <font>
      <sz val="12"/>
      <name val="ＭＳ 明朝"/>
      <family val="1"/>
      <charset val="128"/>
    </font>
    <font>
      <sz val="16"/>
      <name val="ＭＳ 明朝"/>
      <family val="1"/>
      <charset val="128"/>
    </font>
    <font>
      <b/>
      <sz val="8"/>
      <name val="ＭＳ 明朝"/>
      <family val="1"/>
      <charset val="128"/>
    </font>
    <font>
      <b/>
      <sz val="12"/>
      <color rgb="FFFF0000"/>
      <name val="ＭＳ 明朝"/>
      <family val="1"/>
      <charset val="128"/>
    </font>
    <font>
      <sz val="10"/>
      <name val="ＭＳ ゴシック"/>
      <family val="3"/>
      <charset val="128"/>
    </font>
    <font>
      <sz val="16"/>
      <name val="ＭＳ Ｐゴシック"/>
      <family val="3"/>
      <charset val="128"/>
    </font>
    <font>
      <b/>
      <sz val="9"/>
      <color indexed="81"/>
      <name val="MS P ゴシック"/>
      <family val="3"/>
      <charset val="128"/>
    </font>
    <font>
      <b/>
      <sz val="11"/>
      <name val="ＭＳ 明朝"/>
      <family val="1"/>
      <charset val="128"/>
    </font>
    <font>
      <vertAlign val="superscript"/>
      <sz val="11"/>
      <name val="ＭＳ 明朝"/>
      <family val="1"/>
      <charset val="128"/>
    </font>
    <font>
      <b/>
      <u/>
      <sz val="11"/>
      <name val="ＭＳ 明朝"/>
      <family val="1"/>
      <charset val="128"/>
    </font>
  </fonts>
  <fills count="4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FF"/>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1"/>
        <bgColor indexed="64"/>
      </patternFill>
    </fill>
  </fills>
  <borders count="10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top style="hair">
        <color indexed="64"/>
      </top>
      <bottom/>
      <diagonal/>
    </border>
    <border>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rgb="FF595959"/>
      </bottom>
      <diagonal/>
    </border>
    <border>
      <left/>
      <right/>
      <top/>
      <bottom style="thin">
        <color rgb="FF595959"/>
      </bottom>
      <diagonal/>
    </border>
    <border>
      <left/>
      <right style="thin">
        <color indexed="64"/>
      </right>
      <top/>
      <bottom style="thin">
        <color rgb="FF595959"/>
      </bottom>
      <diagonal/>
    </border>
    <border>
      <left style="thin">
        <color indexed="64"/>
      </left>
      <right/>
      <top style="thin">
        <color rgb="FF595959"/>
      </top>
      <bottom/>
      <diagonal/>
    </border>
    <border>
      <left/>
      <right/>
      <top style="thin">
        <color rgb="FF595959"/>
      </top>
      <bottom/>
      <diagonal/>
    </border>
    <border>
      <left/>
      <right style="thin">
        <color indexed="64"/>
      </right>
      <top style="thin">
        <color rgb="FF595959"/>
      </top>
      <bottom/>
      <diagonal/>
    </border>
    <border>
      <left style="thin">
        <color indexed="64"/>
      </left>
      <right style="thin">
        <color indexed="64"/>
      </right>
      <top style="thin">
        <color rgb="FF595959"/>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dotted">
        <color rgb="FF808080"/>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rgb="FF595959"/>
      </bottom>
      <diagonal/>
    </border>
    <border>
      <left/>
      <right/>
      <top style="medium">
        <color indexed="64"/>
      </top>
      <bottom style="thin">
        <color rgb="FF595959"/>
      </bottom>
      <diagonal/>
    </border>
    <border>
      <left/>
      <right style="medium">
        <color indexed="64"/>
      </right>
      <top style="medium">
        <color indexed="64"/>
      </top>
      <bottom style="thin">
        <color rgb="FF595959"/>
      </bottom>
      <diagonal/>
    </border>
    <border>
      <left style="thin">
        <color indexed="64"/>
      </left>
      <right/>
      <top style="thin">
        <color rgb="FF595959"/>
      </top>
      <bottom style="thin">
        <color indexed="64"/>
      </bottom>
      <diagonal/>
    </border>
    <border>
      <left/>
      <right style="hair">
        <color indexed="64"/>
      </right>
      <top style="thin">
        <color rgb="FF595959"/>
      </top>
      <bottom style="thin">
        <color indexed="64"/>
      </bottom>
      <diagonal/>
    </border>
    <border>
      <left style="hair">
        <color indexed="64"/>
      </left>
      <right/>
      <top style="thin">
        <color rgb="FF595959"/>
      </top>
      <bottom style="thin">
        <color indexed="64"/>
      </bottom>
      <diagonal/>
    </border>
    <border>
      <left/>
      <right style="medium">
        <color indexed="64"/>
      </right>
      <top style="thin">
        <color rgb="FF595959"/>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s>
  <cellStyleXfs count="60">
    <xf numFmtId="0" fontId="0" fillId="0" borderId="0"/>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6" fillId="0" borderId="0" applyNumberFormat="0" applyFill="0" applyBorder="0" applyAlignment="0" applyProtection="0">
      <alignment vertical="center"/>
    </xf>
    <xf numFmtId="0" fontId="7" fillId="35" borderId="13" applyNumberFormat="0" applyAlignment="0" applyProtection="0">
      <alignment vertical="center"/>
    </xf>
    <xf numFmtId="0" fontId="8" fillId="36" borderId="0" applyNumberFormat="0" applyBorder="0" applyAlignment="0" applyProtection="0">
      <alignment vertical="center"/>
    </xf>
    <xf numFmtId="0" fontId="2" fillId="3" borderId="14" applyNumberFormat="0" applyFont="0" applyAlignment="0" applyProtection="0">
      <alignment vertical="center"/>
    </xf>
    <xf numFmtId="0" fontId="9" fillId="0" borderId="15" applyNumberFormat="0" applyFill="0" applyAlignment="0" applyProtection="0">
      <alignment vertical="center"/>
    </xf>
    <xf numFmtId="0" fontId="10" fillId="37" borderId="0" applyNumberFormat="0" applyBorder="0" applyAlignment="0" applyProtection="0">
      <alignment vertical="center"/>
    </xf>
    <xf numFmtId="0" fontId="11" fillId="38" borderId="16"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4" fillId="0" borderId="19" applyNumberFormat="0" applyFill="0" applyAlignment="0" applyProtection="0">
      <alignment vertical="center"/>
    </xf>
    <xf numFmtId="0" fontId="15" fillId="0" borderId="20" applyNumberFormat="0" applyFill="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38" borderId="22" applyNumberFormat="0" applyAlignment="0" applyProtection="0">
      <alignment vertical="center"/>
    </xf>
    <xf numFmtId="0" fontId="18" fillId="0" borderId="0" applyNumberFormat="0" applyFill="0" applyBorder="0" applyAlignment="0" applyProtection="0">
      <alignment vertical="center"/>
    </xf>
    <xf numFmtId="0" fontId="19" fillId="2" borderId="16" applyNumberFormat="0" applyAlignment="0" applyProtection="0">
      <alignment vertical="center"/>
    </xf>
    <xf numFmtId="0" fontId="2" fillId="0" borderId="0">
      <alignment vertical="center"/>
    </xf>
    <xf numFmtId="0" fontId="2" fillId="0" borderId="0">
      <alignment vertical="center"/>
    </xf>
    <xf numFmtId="0" fontId="20"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605">
    <xf numFmtId="0" fontId="0" fillId="0" borderId="0" xfId="0" applyAlignment="1"/>
    <xf numFmtId="0" fontId="31" fillId="40" borderId="3" xfId="0" quotePrefix="1" applyFont="1" applyFill="1" applyBorder="1" applyAlignment="1" applyProtection="1">
      <alignment horizontal="center" vertical="center" wrapText="1"/>
      <protection hidden="1"/>
    </xf>
    <xf numFmtId="0" fontId="31" fillId="40" borderId="6" xfId="0" quotePrefix="1" applyFont="1" applyFill="1" applyBorder="1" applyAlignment="1" applyProtection="1">
      <alignment horizontal="center" vertical="center" wrapText="1"/>
      <protection hidden="1"/>
    </xf>
    <xf numFmtId="0" fontId="22" fillId="40" borderId="48" xfId="0" quotePrefix="1" applyFont="1" applyFill="1" applyBorder="1" applyAlignment="1" applyProtection="1">
      <alignment vertical="center" wrapText="1"/>
      <protection hidden="1"/>
    </xf>
    <xf numFmtId="0" fontId="27" fillId="40" borderId="0" xfId="0" quotePrefix="1" applyFont="1" applyFill="1" applyBorder="1" applyAlignment="1" applyProtection="1">
      <alignment vertical="center" wrapText="1"/>
      <protection hidden="1"/>
    </xf>
    <xf numFmtId="0" fontId="22" fillId="40" borderId="0" xfId="0" quotePrefix="1" applyFont="1" applyFill="1" applyBorder="1" applyAlignment="1" applyProtection="1">
      <alignment vertical="center" wrapText="1"/>
      <protection hidden="1"/>
    </xf>
    <xf numFmtId="0" fontId="22" fillId="4" borderId="0" xfId="0" applyFont="1" applyFill="1" applyAlignment="1" applyProtection="1">
      <alignment vertical="center"/>
      <protection hidden="1"/>
    </xf>
    <xf numFmtId="0" fontId="22" fillId="4" borderId="46" xfId="0" applyFont="1" applyFill="1" applyBorder="1" applyAlignment="1" applyProtection="1">
      <alignment vertical="center"/>
      <protection hidden="1"/>
    </xf>
    <xf numFmtId="0" fontId="31" fillId="40" borderId="0" xfId="0" quotePrefix="1" applyFont="1" applyFill="1" applyBorder="1" applyAlignment="1" applyProtection="1">
      <alignment vertical="center" wrapText="1"/>
      <protection hidden="1"/>
    </xf>
    <xf numFmtId="0" fontId="22" fillId="4" borderId="0" xfId="0" applyFont="1" applyFill="1" applyBorder="1" applyAlignment="1" applyProtection="1">
      <alignment vertical="center"/>
      <protection hidden="1"/>
    </xf>
    <xf numFmtId="0" fontId="22" fillId="4" borderId="3" xfId="0" applyFont="1" applyFill="1" applyBorder="1" applyAlignment="1" applyProtection="1">
      <alignment vertical="center"/>
      <protection hidden="1"/>
    </xf>
    <xf numFmtId="0" fontId="31" fillId="40" borderId="3" xfId="0" quotePrefix="1" applyFont="1" applyFill="1" applyBorder="1" applyAlignment="1" applyProtection="1">
      <alignment vertical="center" wrapText="1"/>
      <protection hidden="1"/>
    </xf>
    <xf numFmtId="0" fontId="31" fillId="40" borderId="6" xfId="0" quotePrefix="1" applyFont="1" applyFill="1" applyBorder="1" applyAlignment="1" applyProtection="1">
      <alignment vertical="center" wrapText="1"/>
      <protection hidden="1"/>
    </xf>
    <xf numFmtId="0" fontId="22" fillId="40" borderId="9" xfId="0" quotePrefix="1" applyFont="1" applyFill="1" applyBorder="1" applyAlignment="1" applyProtection="1">
      <alignment vertical="center" wrapText="1"/>
      <protection hidden="1"/>
    </xf>
    <xf numFmtId="0" fontId="31" fillId="40" borderId="0" xfId="0" quotePrefix="1" applyFont="1" applyFill="1" applyBorder="1" applyAlignment="1" applyProtection="1">
      <alignment horizontal="left" vertical="top" wrapText="1"/>
      <protection hidden="1"/>
    </xf>
    <xf numFmtId="176" fontId="22" fillId="4" borderId="0" xfId="0" applyNumberFormat="1" applyFont="1" applyFill="1" applyAlignment="1" applyProtection="1">
      <alignment vertical="center"/>
      <protection hidden="1"/>
    </xf>
    <xf numFmtId="0" fontId="22" fillId="0" borderId="0" xfId="0" quotePrefix="1" applyFont="1" applyFill="1" applyBorder="1" applyAlignment="1" applyProtection="1">
      <alignment vertical="center" wrapText="1"/>
      <protection hidden="1"/>
    </xf>
    <xf numFmtId="0" fontId="31" fillId="40" borderId="0" xfId="0" quotePrefix="1" applyFont="1" applyFill="1" applyBorder="1" applyAlignment="1" applyProtection="1">
      <alignment horizontal="left" vertical="center" wrapText="1"/>
      <protection hidden="1"/>
    </xf>
    <xf numFmtId="0" fontId="31" fillId="0" borderId="0" xfId="0" quotePrefix="1" applyFont="1" applyFill="1" applyBorder="1" applyAlignment="1" applyProtection="1">
      <alignment horizontal="left" vertical="center" wrapText="1"/>
      <protection hidden="1"/>
    </xf>
    <xf numFmtId="0" fontId="22" fillId="0" borderId="0" xfId="0" applyFont="1" applyFill="1" applyAlignment="1" applyProtection="1">
      <alignment vertical="center"/>
      <protection hidden="1"/>
    </xf>
    <xf numFmtId="0" fontId="22" fillId="0" borderId="46" xfId="0" applyFont="1" applyFill="1" applyBorder="1" applyAlignment="1" applyProtection="1">
      <alignment vertical="center"/>
      <protection hidden="1"/>
    </xf>
    <xf numFmtId="0" fontId="22" fillId="40" borderId="49" xfId="0" quotePrefix="1" applyFont="1" applyFill="1" applyBorder="1" applyAlignment="1" applyProtection="1">
      <alignment vertical="center" wrapText="1"/>
      <protection hidden="1"/>
    </xf>
    <xf numFmtId="0" fontId="22" fillId="40" borderId="39" xfId="0" quotePrefix="1" applyFont="1" applyFill="1" applyBorder="1" applyAlignment="1" applyProtection="1">
      <alignment vertical="center" wrapText="1"/>
      <protection hidden="1"/>
    </xf>
    <xf numFmtId="0" fontId="22" fillId="0" borderId="39" xfId="0" quotePrefix="1" applyFont="1" applyFill="1" applyBorder="1" applyAlignment="1" applyProtection="1">
      <alignment vertical="center" wrapText="1"/>
      <protection hidden="1"/>
    </xf>
    <xf numFmtId="0" fontId="22" fillId="0" borderId="39" xfId="0" applyFont="1" applyFill="1" applyBorder="1" applyAlignment="1" applyProtection="1">
      <alignment vertical="center"/>
      <protection hidden="1"/>
    </xf>
    <xf numFmtId="0" fontId="22" fillId="0" borderId="59" xfId="0" applyFont="1" applyFill="1" applyBorder="1" applyAlignment="1" applyProtection="1">
      <alignment vertical="center"/>
      <protection hidden="1"/>
    </xf>
    <xf numFmtId="0" fontId="22" fillId="0" borderId="0" xfId="0" applyFont="1" applyAlignment="1" applyProtection="1">
      <alignment vertical="center"/>
      <protection hidden="1"/>
    </xf>
    <xf numFmtId="0" fontId="24" fillId="40" borderId="0" xfId="0" applyFont="1" applyFill="1" applyBorder="1" applyAlignment="1" applyProtection="1">
      <alignment horizontal="center" vertical="center" wrapText="1"/>
      <protection hidden="1"/>
    </xf>
    <xf numFmtId="0" fontId="39" fillId="4" borderId="0" xfId="0" applyFont="1" applyFill="1" applyBorder="1" applyAlignment="1" applyProtection="1">
      <alignment vertical="center"/>
      <protection hidden="1"/>
    </xf>
    <xf numFmtId="0" fontId="39" fillId="0" borderId="0" xfId="0" applyFont="1" applyFill="1" applyBorder="1" applyAlignment="1" applyProtection="1">
      <alignment vertical="center"/>
      <protection hidden="1"/>
    </xf>
    <xf numFmtId="0" fontId="22" fillId="0" borderId="0" xfId="0" applyFont="1" applyBorder="1" applyAlignment="1" applyProtection="1">
      <alignment vertical="center"/>
      <protection hidden="1"/>
    </xf>
    <xf numFmtId="0" fontId="22" fillId="41" borderId="0" xfId="0" applyFont="1" applyFill="1" applyBorder="1" applyAlignment="1" applyProtection="1">
      <alignment vertical="center"/>
      <protection hidden="1"/>
    </xf>
    <xf numFmtId="0" fontId="26" fillId="41" borderId="0" xfId="0" applyFont="1" applyFill="1" applyBorder="1" applyAlignment="1" applyProtection="1">
      <alignment vertical="center"/>
      <protection hidden="1"/>
    </xf>
    <xf numFmtId="0" fontId="27" fillId="41" borderId="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22" fillId="41" borderId="0"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7" fillId="0" borderId="0" xfId="0" applyFont="1" applyFill="1" applyBorder="1" applyAlignment="1" applyProtection="1">
      <alignment vertical="center"/>
      <protection hidden="1"/>
    </xf>
    <xf numFmtId="0" fontId="22" fillId="0" borderId="0" xfId="0" applyFont="1" applyFill="1" applyBorder="1" applyAlignment="1" applyProtection="1">
      <alignment vertical="top" wrapText="1"/>
      <protection hidden="1"/>
    </xf>
    <xf numFmtId="0" fontId="22" fillId="0" borderId="33" xfId="0" applyFont="1" applyFill="1" applyBorder="1" applyAlignment="1" applyProtection="1">
      <alignment vertical="center"/>
      <protection hidden="1"/>
    </xf>
    <xf numFmtId="0" fontId="22" fillId="0" borderId="34" xfId="0" applyFont="1" applyFill="1" applyBorder="1" applyAlignment="1" applyProtection="1">
      <alignment vertical="center"/>
      <protection hidden="1"/>
    </xf>
    <xf numFmtId="0" fontId="22" fillId="0" borderId="5" xfId="0" applyFont="1" applyFill="1" applyBorder="1" applyAlignment="1" applyProtection="1">
      <alignment vertical="center"/>
      <protection hidden="1"/>
    </xf>
    <xf numFmtId="0" fontId="22" fillId="0" borderId="6" xfId="0" applyFont="1" applyFill="1" applyBorder="1" applyAlignment="1" applyProtection="1">
      <alignment vertical="center"/>
      <protection hidden="1"/>
    </xf>
    <xf numFmtId="0" fontId="22" fillId="0" borderId="9" xfId="0" applyFont="1" applyFill="1" applyBorder="1" applyAlignment="1" applyProtection="1">
      <alignment vertical="center"/>
      <protection hidden="1"/>
    </xf>
    <xf numFmtId="0" fontId="22" fillId="41" borderId="0"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2" fillId="0" borderId="0" xfId="0" applyFont="1" applyFill="1" applyBorder="1" applyAlignment="1" applyProtection="1">
      <alignment horizontal="center" vertical="center" wrapText="1"/>
      <protection hidden="1"/>
    </xf>
    <xf numFmtId="0" fontId="22" fillId="41" borderId="0" xfId="0" applyFont="1" applyFill="1" applyBorder="1" applyAlignment="1" applyProtection="1">
      <alignment horizontal="center" vertical="center" wrapText="1"/>
      <protection hidden="1"/>
    </xf>
    <xf numFmtId="0" fontId="35" fillId="0" borderId="0" xfId="0" applyFont="1" applyFill="1" applyBorder="1" applyAlignment="1" applyProtection="1">
      <alignment horizontal="left" vertical="center" wrapText="1"/>
      <protection hidden="1"/>
    </xf>
    <xf numFmtId="0" fontId="35" fillId="0" borderId="0"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shrinkToFit="1"/>
      <protection hidden="1"/>
    </xf>
    <xf numFmtId="0" fontId="22" fillId="41" borderId="0" xfId="0" applyFont="1" applyFill="1" applyBorder="1" applyAlignment="1" applyProtection="1">
      <alignment horizontal="left" vertical="center"/>
      <protection hidden="1"/>
    </xf>
    <xf numFmtId="0" fontId="22" fillId="0" borderId="0" xfId="0" applyFont="1" applyFill="1" applyBorder="1" applyAlignment="1" applyProtection="1">
      <alignment horizontal="left" vertical="center"/>
      <protection hidden="1"/>
    </xf>
    <xf numFmtId="0" fontId="27" fillId="41" borderId="34" xfId="0" applyFont="1" applyFill="1" applyBorder="1" applyAlignment="1" applyProtection="1">
      <alignment vertical="center"/>
      <protection hidden="1"/>
    </xf>
    <xf numFmtId="0" fontId="22" fillId="41" borderId="34" xfId="0" applyFont="1" applyFill="1" applyBorder="1" applyAlignment="1" applyProtection="1">
      <alignment vertical="center"/>
      <protection hidden="1"/>
    </xf>
    <xf numFmtId="0" fontId="22" fillId="0" borderId="34" xfId="0" applyFont="1" applyFill="1" applyBorder="1" applyAlignment="1" applyProtection="1">
      <alignment vertical="center" wrapText="1"/>
      <protection hidden="1"/>
    </xf>
    <xf numFmtId="0" fontId="22" fillId="41" borderId="51" xfId="0" applyFont="1" applyFill="1" applyBorder="1" applyAlignment="1" applyProtection="1">
      <alignment vertical="center"/>
      <protection hidden="1"/>
    </xf>
    <xf numFmtId="0" fontId="29" fillId="0" borderId="0" xfId="0" applyFont="1" applyFill="1" applyBorder="1" applyAlignment="1" applyProtection="1">
      <alignment horizontal="left" vertical="center" wrapText="1"/>
      <protection hidden="1"/>
    </xf>
    <xf numFmtId="0" fontId="22" fillId="41" borderId="6" xfId="0" applyFont="1" applyFill="1" applyBorder="1" applyAlignment="1" applyProtection="1">
      <alignment vertical="center"/>
      <protection hidden="1"/>
    </xf>
    <xf numFmtId="0" fontId="22" fillId="41" borderId="44" xfId="0" applyFont="1" applyFill="1" applyBorder="1" applyAlignment="1" applyProtection="1">
      <alignment vertical="center"/>
      <protection hidden="1"/>
    </xf>
    <xf numFmtId="0" fontId="28" fillId="0" borderId="0" xfId="0" applyFont="1" applyFill="1" applyBorder="1" applyAlignment="1" applyProtection="1">
      <alignment vertical="center" textRotation="255"/>
      <protection hidden="1"/>
    </xf>
    <xf numFmtId="0" fontId="24" fillId="0" borderId="0" xfId="0" applyFont="1" applyFill="1" applyBorder="1" applyAlignment="1" applyProtection="1">
      <alignment vertical="center" wrapText="1"/>
      <protection hidden="1"/>
    </xf>
    <xf numFmtId="0" fontId="37" fillId="0" borderId="0" xfId="0" applyFont="1" applyFill="1" applyBorder="1" applyAlignment="1" applyProtection="1">
      <alignment horizontal="center" vertical="center" textRotation="255" wrapText="1"/>
      <protection hidden="1"/>
    </xf>
    <xf numFmtId="0" fontId="31" fillId="0" borderId="0"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wrapText="1"/>
      <protection hidden="1"/>
    </xf>
    <xf numFmtId="0" fontId="35" fillId="4" borderId="0" xfId="0" applyFont="1" applyFill="1" applyBorder="1" applyAlignment="1" applyProtection="1">
      <alignment vertical="center"/>
      <protection hidden="1"/>
    </xf>
    <xf numFmtId="0" fontId="22" fillId="0" borderId="48" xfId="0" applyFont="1" applyFill="1" applyBorder="1" applyAlignment="1" applyProtection="1">
      <alignment vertical="center"/>
      <protection hidden="1"/>
    </xf>
    <xf numFmtId="181" fontId="22" fillId="4" borderId="0" xfId="0" applyNumberFormat="1" applyFont="1" applyFill="1" applyAlignment="1" applyProtection="1">
      <alignment vertical="center"/>
      <protection hidden="1"/>
    </xf>
    <xf numFmtId="0" fontId="24" fillId="0" borderId="0" xfId="0" applyFont="1" applyFill="1" applyBorder="1" applyAlignment="1" applyProtection="1">
      <alignment horizontal="center" vertical="center" wrapText="1"/>
      <protection hidden="1"/>
    </xf>
    <xf numFmtId="0" fontId="21" fillId="4" borderId="0" xfId="0" applyFont="1" applyFill="1" applyAlignment="1" applyProtection="1">
      <alignment vertical="center"/>
      <protection hidden="1"/>
    </xf>
    <xf numFmtId="0" fontId="25" fillId="0" borderId="0" xfId="0" applyFont="1" applyFill="1" applyAlignment="1" applyProtection="1">
      <alignment vertical="center"/>
      <protection hidden="1"/>
    </xf>
    <xf numFmtId="0" fontId="22" fillId="0" borderId="10" xfId="0" applyFont="1" applyFill="1" applyBorder="1" applyAlignment="1" applyProtection="1">
      <alignment vertical="center"/>
      <protection locked="0" hidden="1"/>
    </xf>
    <xf numFmtId="0" fontId="22" fillId="41" borderId="1" xfId="0" applyFont="1" applyFill="1" applyBorder="1" applyAlignment="1" applyProtection="1">
      <alignment vertical="center"/>
      <protection locked="0" hidden="1"/>
    </xf>
    <xf numFmtId="0" fontId="22" fillId="41" borderId="35" xfId="0" applyFont="1" applyFill="1" applyBorder="1" applyAlignment="1" applyProtection="1">
      <alignment vertical="center"/>
      <protection locked="0" hidden="1"/>
    </xf>
    <xf numFmtId="38" fontId="29" fillId="0" borderId="36" xfId="59" applyFont="1" applyFill="1" applyBorder="1" applyAlignment="1" applyProtection="1">
      <alignment vertical="center"/>
      <protection locked="0" hidden="1"/>
    </xf>
    <xf numFmtId="38" fontId="29" fillId="0" borderId="37" xfId="59" applyFont="1" applyFill="1" applyBorder="1" applyAlignment="1" applyProtection="1">
      <alignment vertical="center"/>
      <protection locked="0" hidden="1"/>
    </xf>
    <xf numFmtId="0" fontId="31" fillId="0" borderId="5" xfId="0" applyFont="1" applyFill="1" applyBorder="1" applyAlignment="1" applyProtection="1">
      <alignment vertical="top"/>
      <protection locked="0" hidden="1"/>
    </xf>
    <xf numFmtId="0" fontId="31" fillId="0" borderId="6" xfId="0" applyFont="1" applyFill="1" applyBorder="1" applyAlignment="1" applyProtection="1">
      <alignment vertical="top"/>
      <protection locked="0" hidden="1"/>
    </xf>
    <xf numFmtId="0" fontId="29" fillId="0" borderId="6" xfId="0" applyFont="1" applyFill="1" applyBorder="1" applyAlignment="1" applyProtection="1">
      <alignment horizontal="center" vertical="center"/>
      <protection locked="0" hidden="1"/>
    </xf>
    <xf numFmtId="0" fontId="34" fillId="0" borderId="9" xfId="0" applyFont="1" applyFill="1" applyBorder="1" applyAlignment="1" applyProtection="1">
      <alignment horizontal="right" vertical="center" wrapText="1"/>
      <protection locked="0" hidden="1"/>
    </xf>
    <xf numFmtId="0" fontId="34" fillId="0" borderId="0" xfId="0" applyFont="1" applyFill="1" applyBorder="1" applyAlignment="1" applyProtection="1">
      <alignment horizontal="right" vertical="center" wrapText="1"/>
      <protection locked="0" hidden="1"/>
    </xf>
    <xf numFmtId="0" fontId="22" fillId="0" borderId="0" xfId="0" applyFont="1" applyFill="1" applyBorder="1" applyAlignment="1" applyProtection="1">
      <alignment vertical="center"/>
      <protection locked="0" hidden="1"/>
    </xf>
    <xf numFmtId="0" fontId="22" fillId="41" borderId="0" xfId="0" applyFont="1" applyFill="1" applyBorder="1" applyAlignment="1" applyProtection="1">
      <alignment vertical="center"/>
      <protection locked="0" hidden="1"/>
    </xf>
    <xf numFmtId="0" fontId="22" fillId="0" borderId="3" xfId="0" applyFont="1" applyFill="1" applyBorder="1" applyAlignment="1" applyProtection="1">
      <alignment horizontal="center" vertical="center" shrinkToFit="1"/>
      <protection locked="0" hidden="1"/>
    </xf>
    <xf numFmtId="0" fontId="22" fillId="0" borderId="0" xfId="0" applyFont="1" applyFill="1" applyBorder="1" applyAlignment="1" applyProtection="1">
      <alignment horizontal="center" vertical="center"/>
      <protection locked="0" hidden="1"/>
    </xf>
    <xf numFmtId="0" fontId="22" fillId="0" borderId="46" xfId="0" applyFont="1" applyFill="1" applyBorder="1" applyAlignment="1" applyProtection="1">
      <alignment horizontal="center" vertical="center"/>
      <protection locked="0" hidden="1"/>
    </xf>
    <xf numFmtId="0" fontId="29" fillId="0" borderId="5" xfId="0" applyFont="1" applyFill="1" applyBorder="1" applyAlignment="1" applyProtection="1">
      <alignment vertical="top" wrapText="1"/>
      <protection locked="0" hidden="1"/>
    </xf>
    <xf numFmtId="0" fontId="29" fillId="0" borderId="10" xfId="0" applyFont="1" applyFill="1" applyBorder="1" applyAlignment="1" applyProtection="1">
      <alignment horizontal="center" vertical="center" wrapText="1"/>
      <protection locked="0" hidden="1"/>
    </xf>
    <xf numFmtId="0" fontId="0" fillId="0" borderId="1" xfId="0" applyFont="1" applyFill="1" applyBorder="1" applyAlignment="1" applyProtection="1">
      <alignment horizontal="center" vertical="center" wrapText="1"/>
      <protection locked="0" hidden="1"/>
    </xf>
    <xf numFmtId="0" fontId="29" fillId="0" borderId="3" xfId="0" applyFont="1" applyFill="1" applyBorder="1" applyAlignment="1" applyProtection="1">
      <alignment horizontal="center" vertical="center" wrapText="1"/>
      <protection locked="0" hidden="1"/>
    </xf>
    <xf numFmtId="0" fontId="30" fillId="0" borderId="3" xfId="0" applyFont="1" applyFill="1" applyBorder="1" applyAlignment="1" applyProtection="1">
      <alignment horizontal="center" vertical="center" wrapText="1"/>
      <protection locked="0" hidden="1"/>
    </xf>
    <xf numFmtId="0" fontId="29" fillId="0" borderId="31" xfId="0" applyFont="1" applyFill="1" applyBorder="1" applyAlignment="1" applyProtection="1">
      <alignment horizontal="center" vertical="center" wrapText="1"/>
      <protection locked="0" hidden="1"/>
    </xf>
    <xf numFmtId="0" fontId="30" fillId="0" borderId="31" xfId="0" applyFont="1" applyFill="1" applyBorder="1" applyAlignment="1" applyProtection="1">
      <alignment horizontal="center" vertical="center" wrapText="1"/>
      <protection locked="0" hidden="1"/>
    </xf>
    <xf numFmtId="0" fontId="22" fillId="41" borderId="39" xfId="0" applyFont="1" applyFill="1" applyBorder="1" applyAlignment="1" applyProtection="1">
      <alignment vertical="center"/>
      <protection locked="0" hidden="1"/>
    </xf>
    <xf numFmtId="0" fontId="22" fillId="41" borderId="59" xfId="0" applyFont="1" applyFill="1" applyBorder="1" applyAlignment="1" applyProtection="1">
      <alignment vertical="center"/>
      <protection locked="0" hidden="1"/>
    </xf>
    <xf numFmtId="0" fontId="22" fillId="4" borderId="0" xfId="0" applyFont="1" applyFill="1" applyAlignment="1" applyProtection="1">
      <alignment vertical="center"/>
      <protection locked="0" hidden="1"/>
    </xf>
    <xf numFmtId="176" fontId="22" fillId="4" borderId="0" xfId="0" applyNumberFormat="1" applyFont="1" applyFill="1" applyAlignment="1" applyProtection="1">
      <alignment vertical="center"/>
      <protection locked="0" hidden="1"/>
    </xf>
    <xf numFmtId="0" fontId="22" fillId="0" borderId="0" xfId="0" applyFont="1" applyFill="1" applyAlignment="1" applyProtection="1">
      <alignment vertical="center"/>
      <protection locked="0" hidden="1"/>
    </xf>
    <xf numFmtId="0" fontId="22" fillId="0" borderId="0" xfId="0" applyFont="1" applyAlignment="1" applyProtection="1">
      <alignment vertical="center"/>
      <protection locked="0" hidden="1"/>
    </xf>
    <xf numFmtId="0" fontId="21" fillId="4" borderId="0" xfId="0" applyFont="1" applyFill="1" applyAlignment="1" applyProtection="1">
      <alignment vertical="center"/>
      <protection locked="0" hidden="1"/>
    </xf>
    <xf numFmtId="0" fontId="27" fillId="40" borderId="0" xfId="0" quotePrefix="1" applyFont="1" applyFill="1" applyBorder="1" applyAlignment="1" applyProtection="1">
      <alignment vertical="center" wrapText="1"/>
      <protection hidden="1"/>
    </xf>
    <xf numFmtId="0" fontId="24" fillId="43" borderId="0" xfId="0" applyFont="1" applyFill="1" applyBorder="1" applyAlignment="1" applyProtection="1">
      <alignment vertical="center" wrapText="1"/>
      <protection hidden="1"/>
    </xf>
    <xf numFmtId="0" fontId="24" fillId="43" borderId="46" xfId="0" applyFont="1" applyFill="1" applyBorder="1" applyAlignment="1" applyProtection="1">
      <alignment vertical="center" wrapText="1"/>
      <protection hidden="1"/>
    </xf>
    <xf numFmtId="0" fontId="24" fillId="43" borderId="39" xfId="0" applyFont="1" applyFill="1" applyBorder="1" applyAlignment="1" applyProtection="1">
      <alignment vertical="center" wrapText="1"/>
      <protection hidden="1"/>
    </xf>
    <xf numFmtId="0" fontId="24" fillId="43" borderId="59" xfId="0" applyFont="1" applyFill="1" applyBorder="1" applyAlignment="1" applyProtection="1">
      <alignment vertical="center" wrapText="1"/>
      <protection hidden="1"/>
    </xf>
    <xf numFmtId="0" fontId="31" fillId="4" borderId="0" xfId="0" applyFont="1" applyFill="1" applyAlignment="1" applyProtection="1">
      <alignment vertical="center"/>
      <protection hidden="1"/>
    </xf>
    <xf numFmtId="0" fontId="22" fillId="45" borderId="0" xfId="0" applyFont="1" applyFill="1" applyAlignment="1" applyProtection="1">
      <alignment vertical="center"/>
      <protection hidden="1"/>
    </xf>
    <xf numFmtId="178" fontId="22" fillId="45" borderId="0" xfId="0" applyNumberFormat="1" applyFont="1" applyFill="1" applyAlignment="1" applyProtection="1">
      <alignment horizontal="right" vertical="center"/>
      <protection hidden="1"/>
    </xf>
    <xf numFmtId="178" fontId="22" fillId="45" borderId="0" xfId="0" applyNumberFormat="1" applyFont="1" applyFill="1" applyAlignment="1" applyProtection="1">
      <alignment vertical="center"/>
      <protection hidden="1"/>
    </xf>
    <xf numFmtId="0" fontId="22" fillId="4" borderId="0" xfId="0" quotePrefix="1" applyFont="1" applyFill="1" applyAlignment="1" applyProtection="1">
      <alignment vertical="center"/>
      <protection hidden="1"/>
    </xf>
    <xf numFmtId="0" fontId="29" fillId="0" borderId="10" xfId="0" applyFont="1" applyFill="1" applyBorder="1" applyAlignment="1" applyProtection="1">
      <alignment horizontal="center" vertical="center" wrapText="1"/>
      <protection locked="0" hidden="1"/>
    </xf>
    <xf numFmtId="0" fontId="29" fillId="0" borderId="3" xfId="0" applyFont="1" applyFill="1" applyBorder="1" applyAlignment="1" applyProtection="1">
      <alignment horizontal="center" vertical="center" wrapText="1"/>
      <protection locked="0" hidden="1"/>
    </xf>
    <xf numFmtId="0" fontId="22" fillId="0" borderId="10" xfId="0" applyFont="1" applyFill="1" applyBorder="1" applyAlignment="1" applyProtection="1">
      <alignment vertical="center"/>
      <protection locked="0" hidden="1"/>
    </xf>
    <xf numFmtId="0" fontId="22" fillId="0" borderId="0" xfId="0" applyFont="1" applyFill="1" applyBorder="1" applyAlignment="1" applyProtection="1">
      <alignment horizontal="center" vertical="center"/>
      <protection hidden="1"/>
    </xf>
    <xf numFmtId="0" fontId="29" fillId="0" borderId="31" xfId="0" applyFont="1" applyFill="1" applyBorder="1" applyAlignment="1" applyProtection="1">
      <alignment horizontal="center" vertical="center" wrapText="1"/>
      <protection locked="0" hidden="1"/>
    </xf>
    <xf numFmtId="0" fontId="22" fillId="41" borderId="0" xfId="0" applyFont="1" applyFill="1" applyBorder="1" applyAlignment="1" applyProtection="1">
      <alignment horizontal="left" vertical="center"/>
      <protection hidden="1"/>
    </xf>
    <xf numFmtId="0" fontId="22" fillId="0" borderId="0" xfId="0" applyFont="1" applyFill="1" applyBorder="1" applyAlignment="1" applyProtection="1">
      <alignment horizontal="left" vertical="center"/>
      <protection hidden="1"/>
    </xf>
    <xf numFmtId="0" fontId="29" fillId="0" borderId="0" xfId="0" applyFont="1" applyFill="1" applyBorder="1" applyAlignment="1" applyProtection="1">
      <alignment horizontal="center" vertical="center" wrapText="1"/>
      <protection hidden="1"/>
    </xf>
    <xf numFmtId="0" fontId="30" fillId="0" borderId="3" xfId="0" applyFont="1" applyFill="1" applyBorder="1" applyAlignment="1" applyProtection="1">
      <alignment horizontal="center" vertical="center" wrapText="1"/>
      <protection locked="0" hidden="1"/>
    </xf>
    <xf numFmtId="0" fontId="31" fillId="40" borderId="0" xfId="0" quotePrefix="1" applyFont="1" applyFill="1" applyBorder="1" applyAlignment="1" applyProtection="1">
      <alignment horizontal="left" vertical="center" wrapText="1"/>
      <protection hidden="1"/>
    </xf>
    <xf numFmtId="0" fontId="31" fillId="40" borderId="3" xfId="0" quotePrefix="1" applyFont="1" applyFill="1" applyBorder="1" applyAlignment="1" applyProtection="1">
      <alignment vertical="center" wrapText="1"/>
      <protection hidden="1"/>
    </xf>
    <xf numFmtId="0" fontId="31" fillId="40" borderId="0" xfId="0" quotePrefix="1" applyFont="1" applyFill="1" applyBorder="1" applyAlignment="1" applyProtection="1">
      <alignment vertical="center" wrapText="1"/>
      <protection hidden="1"/>
    </xf>
    <xf numFmtId="0" fontId="31" fillId="40" borderId="6" xfId="0" quotePrefix="1" applyFont="1" applyFill="1" applyBorder="1" applyAlignment="1" applyProtection="1">
      <alignment vertical="center" wrapText="1"/>
      <protection hidden="1"/>
    </xf>
    <xf numFmtId="0" fontId="29" fillId="0" borderId="6" xfId="0" applyFont="1" applyFill="1" applyBorder="1" applyAlignment="1" applyProtection="1">
      <alignment horizontal="center" vertical="center"/>
      <protection locked="0" hidden="1"/>
    </xf>
    <xf numFmtId="0" fontId="27" fillId="40" borderId="0" xfId="0" quotePrefix="1" applyFont="1" applyFill="1" applyBorder="1" applyAlignment="1" applyProtection="1">
      <alignment vertical="center" wrapText="1"/>
      <protection hidden="1"/>
    </xf>
    <xf numFmtId="0" fontId="31" fillId="40" borderId="3" xfId="0" quotePrefix="1" applyFont="1" applyFill="1" applyBorder="1" applyAlignment="1" applyProtection="1">
      <alignment horizontal="center" vertical="center" wrapText="1"/>
      <protection hidden="1"/>
    </xf>
    <xf numFmtId="0" fontId="31" fillId="40" borderId="6" xfId="0" quotePrefix="1"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left" vertical="center" wrapText="1"/>
      <protection hidden="1"/>
    </xf>
    <xf numFmtId="0" fontId="22" fillId="0" borderId="6" xfId="0" applyFont="1" applyFill="1" applyBorder="1" applyAlignment="1" applyProtection="1">
      <alignment vertical="center"/>
      <protection hidden="1"/>
    </xf>
    <xf numFmtId="179" fontId="22" fillId="4" borderId="0" xfId="0" applyNumberFormat="1" applyFont="1" applyFill="1" applyBorder="1" applyAlignment="1" applyProtection="1">
      <alignment vertical="center"/>
      <protection hidden="1"/>
    </xf>
    <xf numFmtId="0" fontId="27" fillId="44" borderId="54" xfId="0" applyFont="1" applyFill="1" applyBorder="1" applyAlignment="1" applyProtection="1">
      <alignment vertical="center" wrapText="1"/>
      <protection locked="0" hidden="1"/>
    </xf>
    <xf numFmtId="0" fontId="27" fillId="44" borderId="55" xfId="0" applyFont="1" applyFill="1" applyBorder="1" applyAlignment="1" applyProtection="1">
      <alignment vertical="center" wrapText="1"/>
      <protection locked="0" hidden="1"/>
    </xf>
    <xf numFmtId="0" fontId="27" fillId="44" borderId="56" xfId="0" applyFont="1" applyFill="1" applyBorder="1" applyAlignment="1" applyProtection="1">
      <alignment vertical="center" wrapText="1"/>
      <protection locked="0" hidden="1"/>
    </xf>
    <xf numFmtId="0" fontId="27" fillId="40" borderId="0" xfId="0" quotePrefix="1" applyFont="1" applyFill="1" applyBorder="1" applyAlignment="1" applyProtection="1">
      <alignment vertical="center" wrapText="1"/>
      <protection hidden="1"/>
    </xf>
    <xf numFmtId="0" fontId="24" fillId="43" borderId="55" xfId="0" applyFont="1" applyFill="1" applyBorder="1" applyAlignment="1" applyProtection="1">
      <alignment horizontal="center" vertical="center" wrapText="1"/>
      <protection hidden="1"/>
    </xf>
    <xf numFmtId="0" fontId="24" fillId="43" borderId="55" xfId="0" applyFont="1" applyFill="1" applyBorder="1" applyAlignment="1" applyProtection="1">
      <alignment horizontal="center" vertical="center"/>
      <protection hidden="1"/>
    </xf>
    <xf numFmtId="0" fontId="24" fillId="43" borderId="56" xfId="0" applyFont="1" applyFill="1" applyBorder="1" applyAlignment="1" applyProtection="1">
      <alignment horizontal="center" vertical="center"/>
      <protection hidden="1"/>
    </xf>
    <xf numFmtId="0" fontId="22" fillId="0" borderId="97" xfId="0" applyFont="1" applyFill="1" applyBorder="1" applyAlignment="1" applyProtection="1">
      <alignment horizontal="center" vertical="center" wrapText="1"/>
      <protection locked="0" hidden="1"/>
    </xf>
    <xf numFmtId="0" fontId="22" fillId="0" borderId="98" xfId="0" applyFont="1" applyFill="1" applyBorder="1" applyAlignment="1" applyProtection="1">
      <alignment horizontal="center" vertical="center" wrapText="1"/>
      <protection locked="0" hidden="1"/>
    </xf>
    <xf numFmtId="0" fontId="22" fillId="0" borderId="99" xfId="0" applyFont="1" applyFill="1" applyBorder="1" applyAlignment="1" applyProtection="1">
      <alignment horizontal="center" vertical="center" wrapText="1"/>
      <protection locked="0" hidden="1"/>
    </xf>
    <xf numFmtId="0" fontId="29" fillId="4" borderId="39" xfId="0" applyFont="1" applyFill="1" applyBorder="1" applyAlignment="1" applyProtection="1">
      <alignment horizontal="left" vertical="top" wrapText="1"/>
      <protection hidden="1"/>
    </xf>
    <xf numFmtId="0" fontId="22" fillId="0" borderId="0" xfId="0" applyFont="1" applyFill="1" applyBorder="1" applyAlignment="1" applyProtection="1">
      <alignment horizontal="center" vertical="center" wrapText="1"/>
      <protection locked="0" hidden="1"/>
    </xf>
    <xf numFmtId="0" fontId="22" fillId="0" borderId="6" xfId="0" applyFont="1" applyFill="1" applyBorder="1" applyAlignment="1" applyProtection="1">
      <alignment horizontal="center" vertical="center" wrapText="1"/>
      <protection locked="0" hidden="1"/>
    </xf>
    <xf numFmtId="0" fontId="29" fillId="0" borderId="4" xfId="0" applyFont="1" applyFill="1" applyBorder="1" applyAlignment="1" applyProtection="1">
      <alignment horizontal="left" vertical="center" wrapText="1"/>
      <protection locked="0" hidden="1"/>
    </xf>
    <xf numFmtId="0" fontId="29" fillId="0" borderId="3" xfId="0" applyFont="1" applyFill="1" applyBorder="1" applyAlignment="1" applyProtection="1">
      <alignment horizontal="left" vertical="center" wrapText="1"/>
      <protection locked="0" hidden="1"/>
    </xf>
    <xf numFmtId="0" fontId="29" fillId="0" borderId="45" xfId="0" applyFont="1" applyFill="1" applyBorder="1" applyAlignment="1" applyProtection="1">
      <alignment horizontal="left" vertical="center" wrapText="1"/>
      <protection locked="0" hidden="1"/>
    </xf>
    <xf numFmtId="0" fontId="29" fillId="0" borderId="5" xfId="0" applyFont="1" applyFill="1" applyBorder="1" applyAlignment="1" applyProtection="1">
      <alignment horizontal="left" vertical="center" wrapText="1"/>
      <protection locked="0" hidden="1"/>
    </xf>
    <xf numFmtId="0" fontId="29" fillId="0" borderId="6" xfId="0" applyFont="1" applyFill="1" applyBorder="1" applyAlignment="1" applyProtection="1">
      <alignment horizontal="left" vertical="center" wrapText="1"/>
      <protection locked="0" hidden="1"/>
    </xf>
    <xf numFmtId="0" fontId="29" fillId="0" borderId="44" xfId="0" applyFont="1" applyFill="1" applyBorder="1" applyAlignment="1" applyProtection="1">
      <alignment horizontal="left" vertical="center" wrapText="1"/>
      <protection locked="0" hidden="1"/>
    </xf>
    <xf numFmtId="0" fontId="22" fillId="0" borderId="1" xfId="0" applyFont="1" applyFill="1" applyBorder="1" applyAlignment="1" applyProtection="1">
      <alignment horizontal="center" vertical="center" wrapText="1"/>
      <protection locked="0" hidden="1"/>
    </xf>
    <xf numFmtId="0" fontId="29" fillId="0" borderId="6" xfId="0" applyFont="1" applyFill="1" applyBorder="1" applyAlignment="1" applyProtection="1">
      <alignment horizontal="left" vertical="top" wrapText="1"/>
      <protection locked="0" hidden="1"/>
    </xf>
    <xf numFmtId="0" fontId="29" fillId="0" borderId="7" xfId="0" applyFont="1" applyFill="1" applyBorder="1" applyAlignment="1" applyProtection="1">
      <alignment horizontal="left" vertical="top" wrapText="1"/>
      <protection locked="0" hidden="1"/>
    </xf>
    <xf numFmtId="0" fontId="27" fillId="0" borderId="10" xfId="0" applyFont="1" applyFill="1" applyBorder="1" applyAlignment="1" applyProtection="1">
      <alignment horizontal="left" vertical="center" wrapText="1"/>
      <protection locked="0" hidden="1"/>
    </xf>
    <xf numFmtId="0" fontId="27" fillId="0" borderId="1" xfId="0" applyFont="1" applyFill="1" applyBorder="1" applyAlignment="1" applyProtection="1">
      <alignment horizontal="left" vertical="center" wrapText="1"/>
      <protection locked="0" hidden="1"/>
    </xf>
    <xf numFmtId="0" fontId="27" fillId="0" borderId="35" xfId="0" applyFont="1" applyFill="1" applyBorder="1" applyAlignment="1" applyProtection="1">
      <alignment horizontal="left" vertical="center" wrapText="1"/>
      <protection locked="0" hidden="1"/>
    </xf>
    <xf numFmtId="0" fontId="22" fillId="0" borderId="58" xfId="0" applyFont="1" applyFill="1" applyBorder="1" applyAlignment="1" applyProtection="1">
      <alignment horizontal="center" vertical="center" wrapText="1"/>
      <protection locked="0" hidden="1"/>
    </xf>
    <xf numFmtId="0" fontId="22" fillId="0" borderId="2" xfId="0" applyFont="1" applyFill="1" applyBorder="1" applyAlignment="1" applyProtection="1">
      <alignment horizontal="center" vertical="center" wrapText="1"/>
      <protection locked="0" hidden="1"/>
    </xf>
    <xf numFmtId="0" fontId="22" fillId="0" borderId="92" xfId="0" applyFont="1" applyFill="1" applyBorder="1" applyAlignment="1" applyProtection="1">
      <alignment horizontal="left" vertical="center" wrapText="1"/>
      <protection locked="0" hidden="1"/>
    </xf>
    <xf numFmtId="0" fontId="22" fillId="0" borderId="87" xfId="0" applyFont="1" applyFill="1" applyBorder="1" applyAlignment="1" applyProtection="1">
      <alignment horizontal="left" vertical="center" wrapText="1"/>
      <protection locked="0" hidden="1"/>
    </xf>
    <xf numFmtId="0" fontId="22" fillId="0" borderId="91" xfId="0" applyFont="1" applyFill="1" applyBorder="1" applyAlignment="1" applyProtection="1">
      <alignment horizontal="left" vertical="center" wrapText="1"/>
      <protection locked="0" hidden="1"/>
    </xf>
    <xf numFmtId="0" fontId="42" fillId="42" borderId="47" xfId="0" applyFont="1" applyFill="1" applyBorder="1" applyAlignment="1" applyProtection="1">
      <alignment horizontal="center" vertical="center" textRotation="255"/>
      <protection hidden="1"/>
    </xf>
    <xf numFmtId="0" fontId="42" fillId="42" borderId="34" xfId="0" applyFont="1" applyFill="1" applyBorder="1" applyAlignment="1" applyProtection="1">
      <alignment horizontal="center" vertical="center" textRotation="255"/>
      <protection hidden="1"/>
    </xf>
    <xf numFmtId="0" fontId="42" fillId="42" borderId="51" xfId="0" applyFont="1" applyFill="1" applyBorder="1" applyAlignment="1" applyProtection="1">
      <alignment horizontal="center" vertical="center" textRotation="255"/>
      <protection hidden="1"/>
    </xf>
    <xf numFmtId="0" fontId="42" fillId="42" borderId="48" xfId="0" applyFont="1" applyFill="1" applyBorder="1" applyAlignment="1" applyProtection="1">
      <alignment horizontal="center" vertical="center" textRotation="255"/>
      <protection hidden="1"/>
    </xf>
    <xf numFmtId="0" fontId="42" fillId="42" borderId="0" xfId="0" applyFont="1" applyFill="1" applyBorder="1" applyAlignment="1" applyProtection="1">
      <alignment horizontal="center" vertical="center" textRotation="255"/>
      <protection hidden="1"/>
    </xf>
    <xf numFmtId="0" fontId="42" fillId="42" borderId="46" xfId="0" applyFont="1" applyFill="1" applyBorder="1" applyAlignment="1" applyProtection="1">
      <alignment horizontal="center" vertical="center" textRotation="255"/>
      <protection hidden="1"/>
    </xf>
    <xf numFmtId="0" fontId="42" fillId="42" borderId="49" xfId="0" applyFont="1" applyFill="1" applyBorder="1" applyAlignment="1" applyProtection="1">
      <alignment horizontal="center" vertical="center" textRotation="255"/>
      <protection hidden="1"/>
    </xf>
    <xf numFmtId="0" fontId="42" fillId="42" borderId="39" xfId="0" applyFont="1" applyFill="1" applyBorder="1" applyAlignment="1" applyProtection="1">
      <alignment horizontal="center" vertical="center" textRotation="255"/>
      <protection hidden="1"/>
    </xf>
    <xf numFmtId="0" fontId="42" fillId="42" borderId="59" xfId="0" applyFont="1" applyFill="1" applyBorder="1" applyAlignment="1" applyProtection="1">
      <alignment horizontal="center" vertical="center" textRotation="255"/>
      <protection hidden="1"/>
    </xf>
    <xf numFmtId="0" fontId="42" fillId="42" borderId="34" xfId="0" applyFont="1" applyFill="1" applyBorder="1" applyAlignment="1" applyProtection="1">
      <alignment horizontal="center" vertical="center" textRotation="255" wrapText="1"/>
      <protection hidden="1"/>
    </xf>
    <xf numFmtId="0" fontId="42" fillId="42" borderId="51" xfId="0" applyFont="1" applyFill="1" applyBorder="1" applyAlignment="1" applyProtection="1">
      <alignment horizontal="center" vertical="center" textRotation="255" wrapText="1"/>
      <protection hidden="1"/>
    </xf>
    <xf numFmtId="0" fontId="42" fillId="42" borderId="0" xfId="0" applyFont="1" applyFill="1" applyBorder="1" applyAlignment="1" applyProtection="1">
      <alignment horizontal="center" vertical="center" textRotation="255" wrapText="1"/>
      <protection hidden="1"/>
    </xf>
    <xf numFmtId="0" fontId="42" fillId="42" borderId="46" xfId="0" applyFont="1" applyFill="1" applyBorder="1" applyAlignment="1" applyProtection="1">
      <alignment horizontal="center" vertical="center" textRotation="255" wrapText="1"/>
      <protection hidden="1"/>
    </xf>
    <xf numFmtId="0" fontId="42" fillId="42" borderId="39" xfId="0" applyFont="1" applyFill="1" applyBorder="1" applyAlignment="1" applyProtection="1">
      <alignment horizontal="center" vertical="center" textRotation="255" wrapText="1"/>
      <protection hidden="1"/>
    </xf>
    <xf numFmtId="0" fontId="42" fillId="42" borderId="59" xfId="0" applyFont="1" applyFill="1" applyBorder="1" applyAlignment="1" applyProtection="1">
      <alignment horizontal="center" vertical="center" textRotation="255" wrapText="1"/>
      <protection hidden="1"/>
    </xf>
    <xf numFmtId="0" fontId="42" fillId="42" borderId="92" xfId="0" applyFont="1" applyFill="1" applyBorder="1" applyAlignment="1" applyProtection="1">
      <alignment horizontal="center" vertical="center" textRotation="255"/>
      <protection hidden="1"/>
    </xf>
    <xf numFmtId="0" fontId="42" fillId="42" borderId="87" xfId="0" applyFont="1" applyFill="1" applyBorder="1" applyAlignment="1" applyProtection="1">
      <alignment horizontal="center" vertical="center" textRotation="255"/>
      <protection hidden="1"/>
    </xf>
    <xf numFmtId="0" fontId="42" fillId="42" borderId="91" xfId="0" applyFont="1" applyFill="1" applyBorder="1" applyAlignment="1" applyProtection="1">
      <alignment horizontal="center" vertical="center" textRotation="255"/>
      <protection hidden="1"/>
    </xf>
    <xf numFmtId="0" fontId="34" fillId="0" borderId="10" xfId="0" applyFont="1" applyFill="1" applyBorder="1" applyAlignment="1" applyProtection="1">
      <alignment horizontal="center" vertical="center" wrapText="1"/>
      <protection locked="0" hidden="1"/>
    </xf>
    <xf numFmtId="0" fontId="34" fillId="0" borderId="1" xfId="0" applyFont="1" applyFill="1" applyBorder="1" applyAlignment="1" applyProtection="1">
      <alignment horizontal="center" vertical="center" wrapText="1"/>
      <protection locked="0" hidden="1"/>
    </xf>
    <xf numFmtId="0" fontId="34" fillId="0" borderId="2" xfId="0" applyFont="1" applyFill="1" applyBorder="1" applyAlignment="1" applyProtection="1">
      <alignment horizontal="center" vertical="center" wrapText="1"/>
      <protection locked="0" hidden="1"/>
    </xf>
    <xf numFmtId="0" fontId="33" fillId="0" borderId="11" xfId="0" applyFont="1" applyFill="1" applyBorder="1" applyAlignment="1" applyProtection="1">
      <alignment horizontal="center" vertical="center" wrapText="1"/>
      <protection locked="0" hidden="1"/>
    </xf>
    <xf numFmtId="0" fontId="34" fillId="0" borderId="11" xfId="0" applyFont="1" applyFill="1" applyBorder="1" applyAlignment="1" applyProtection="1">
      <alignment horizontal="center" vertical="center" wrapText="1"/>
      <protection locked="0" hidden="1"/>
    </xf>
    <xf numFmtId="0" fontId="22" fillId="42" borderId="47" xfId="0" applyFont="1" applyFill="1" applyBorder="1" applyAlignment="1" applyProtection="1">
      <alignment horizontal="center" vertical="center"/>
      <protection hidden="1"/>
    </xf>
    <xf numFmtId="0" fontId="22" fillId="42" borderId="34" xfId="0" applyFont="1" applyFill="1" applyBorder="1" applyAlignment="1" applyProtection="1">
      <alignment horizontal="center" vertical="center"/>
      <protection hidden="1"/>
    </xf>
    <xf numFmtId="0" fontId="22" fillId="42" borderId="27" xfId="0" applyFont="1" applyFill="1" applyBorder="1" applyAlignment="1" applyProtection="1">
      <alignment horizontal="center" vertical="center"/>
      <protection hidden="1"/>
    </xf>
    <xf numFmtId="0" fontId="22" fillId="42" borderId="48" xfId="0" applyFont="1" applyFill="1" applyBorder="1" applyAlignment="1" applyProtection="1">
      <alignment horizontal="center" vertical="center"/>
      <protection hidden="1"/>
    </xf>
    <xf numFmtId="0" fontId="22" fillId="42" borderId="0" xfId="0" applyFont="1" applyFill="1" applyBorder="1" applyAlignment="1" applyProtection="1">
      <alignment horizontal="center" vertical="center"/>
      <protection hidden="1"/>
    </xf>
    <xf numFmtId="0" fontId="22" fillId="42" borderId="8" xfId="0" applyFont="1" applyFill="1" applyBorder="1" applyAlignment="1" applyProtection="1">
      <alignment horizontal="center" vertical="center"/>
      <protection hidden="1"/>
    </xf>
    <xf numFmtId="0" fontId="33" fillId="0" borderId="33" xfId="0" applyFont="1" applyFill="1" applyBorder="1" applyAlignment="1" applyProtection="1">
      <alignment horizontal="center" vertical="center" wrapText="1"/>
      <protection locked="0" hidden="1"/>
    </xf>
    <xf numFmtId="0" fontId="33" fillId="0" borderId="34" xfId="0" applyFont="1" applyFill="1" applyBorder="1" applyAlignment="1" applyProtection="1">
      <alignment horizontal="center" vertical="center" wrapText="1"/>
      <protection locked="0" hidden="1"/>
    </xf>
    <xf numFmtId="0" fontId="33" fillId="0" borderId="5" xfId="0" applyFont="1" applyFill="1" applyBorder="1" applyAlignment="1" applyProtection="1">
      <alignment horizontal="center" vertical="center" wrapText="1"/>
      <protection locked="0" hidden="1"/>
    </xf>
    <xf numFmtId="0" fontId="33" fillId="0" borderId="6" xfId="0" applyFont="1" applyFill="1" applyBorder="1" applyAlignment="1" applyProtection="1">
      <alignment horizontal="center" vertical="center" wrapText="1"/>
      <protection locked="0" hidden="1"/>
    </xf>
    <xf numFmtId="0" fontId="22" fillId="0" borderId="39" xfId="0" applyFont="1" applyFill="1" applyBorder="1" applyAlignment="1" applyProtection="1">
      <alignment horizontal="center" vertical="center" wrapText="1"/>
      <protection locked="0" hidden="1"/>
    </xf>
    <xf numFmtId="179" fontId="31" fillId="40" borderId="4" xfId="0" quotePrefix="1" applyNumberFormat="1" applyFont="1" applyFill="1" applyBorder="1" applyAlignment="1" applyProtection="1">
      <alignment horizontal="center" vertical="center" wrapText="1"/>
      <protection hidden="1"/>
    </xf>
    <xf numFmtId="179" fontId="31" fillId="40" borderId="3" xfId="0" quotePrefix="1" applyNumberFormat="1" applyFont="1" applyFill="1" applyBorder="1" applyAlignment="1" applyProtection="1">
      <alignment horizontal="center" vertical="center" wrapText="1"/>
      <protection hidden="1"/>
    </xf>
    <xf numFmtId="179" fontId="31" fillId="40" borderId="43" xfId="0" quotePrefix="1" applyNumberFormat="1" applyFont="1" applyFill="1" applyBorder="1" applyAlignment="1" applyProtection="1">
      <alignment horizontal="center" vertical="center" wrapText="1"/>
      <protection hidden="1"/>
    </xf>
    <xf numFmtId="179" fontId="31" fillId="40" borderId="9" xfId="0" quotePrefix="1" applyNumberFormat="1" applyFont="1" applyFill="1" applyBorder="1" applyAlignment="1" applyProtection="1">
      <alignment horizontal="center" vertical="center" wrapText="1"/>
      <protection hidden="1"/>
    </xf>
    <xf numFmtId="179" fontId="31" fillId="40" borderId="0" xfId="0" quotePrefix="1" applyNumberFormat="1" applyFont="1" applyFill="1" applyBorder="1" applyAlignment="1" applyProtection="1">
      <alignment horizontal="center" vertical="center" wrapText="1"/>
      <protection hidden="1"/>
    </xf>
    <xf numFmtId="179" fontId="31" fillId="40" borderId="8" xfId="0" quotePrefix="1" applyNumberFormat="1" applyFont="1" applyFill="1" applyBorder="1" applyAlignment="1" applyProtection="1">
      <alignment horizontal="center" vertical="center" wrapText="1"/>
      <protection hidden="1"/>
    </xf>
    <xf numFmtId="179" fontId="31" fillId="40" borderId="5" xfId="0" quotePrefix="1" applyNumberFormat="1" applyFont="1" applyFill="1" applyBorder="1" applyAlignment="1" applyProtection="1">
      <alignment horizontal="center" vertical="center" wrapText="1"/>
      <protection hidden="1"/>
    </xf>
    <xf numFmtId="179" fontId="31" fillId="40" borderId="6" xfId="0" quotePrefix="1" applyNumberFormat="1" applyFont="1" applyFill="1" applyBorder="1" applyAlignment="1" applyProtection="1">
      <alignment horizontal="center" vertical="center" wrapText="1"/>
      <protection hidden="1"/>
    </xf>
    <xf numFmtId="179" fontId="31" fillId="40" borderId="7" xfId="0" quotePrefix="1" applyNumberFormat="1" applyFont="1" applyFill="1" applyBorder="1" applyAlignment="1" applyProtection="1">
      <alignment horizontal="center" vertical="center" wrapText="1"/>
      <protection hidden="1"/>
    </xf>
    <xf numFmtId="178" fontId="37" fillId="0" borderId="4" xfId="0" quotePrefix="1" applyNumberFormat="1" applyFont="1" applyFill="1" applyBorder="1" applyAlignment="1" applyProtection="1">
      <alignment horizontal="center" vertical="center" wrapText="1"/>
      <protection locked="0" hidden="1"/>
    </xf>
    <xf numFmtId="178" fontId="37" fillId="0" borderId="3" xfId="0" quotePrefix="1" applyNumberFormat="1" applyFont="1" applyFill="1" applyBorder="1" applyAlignment="1" applyProtection="1">
      <alignment horizontal="center" vertical="center" wrapText="1"/>
      <protection locked="0" hidden="1"/>
    </xf>
    <xf numFmtId="178" fontId="37" fillId="0" borderId="43" xfId="0" quotePrefix="1" applyNumberFormat="1" applyFont="1" applyFill="1" applyBorder="1" applyAlignment="1" applyProtection="1">
      <alignment horizontal="center" vertical="center" wrapText="1"/>
      <protection locked="0" hidden="1"/>
    </xf>
    <xf numFmtId="178" fontId="37" fillId="0" borderId="9" xfId="0" quotePrefix="1" applyNumberFormat="1" applyFont="1" applyFill="1" applyBorder="1" applyAlignment="1" applyProtection="1">
      <alignment horizontal="center" vertical="center" wrapText="1"/>
      <protection locked="0" hidden="1"/>
    </xf>
    <xf numFmtId="178" fontId="37" fillId="0" borderId="0" xfId="0" quotePrefix="1" applyNumberFormat="1" applyFont="1" applyFill="1" applyBorder="1" applyAlignment="1" applyProtection="1">
      <alignment horizontal="center" vertical="center" wrapText="1"/>
      <protection locked="0" hidden="1"/>
    </xf>
    <xf numFmtId="178" fontId="37" fillId="0" borderId="8" xfId="0" quotePrefix="1" applyNumberFormat="1" applyFont="1" applyFill="1" applyBorder="1" applyAlignment="1" applyProtection="1">
      <alignment horizontal="center" vertical="center" wrapText="1"/>
      <protection locked="0" hidden="1"/>
    </xf>
    <xf numFmtId="178" fontId="37" fillId="0" borderId="5" xfId="0" quotePrefix="1" applyNumberFormat="1" applyFont="1" applyFill="1" applyBorder="1" applyAlignment="1" applyProtection="1">
      <alignment horizontal="center" vertical="center" wrapText="1"/>
      <protection locked="0" hidden="1"/>
    </xf>
    <xf numFmtId="178" fontId="37" fillId="0" borderId="6" xfId="0" quotePrefix="1" applyNumberFormat="1" applyFont="1" applyFill="1" applyBorder="1" applyAlignment="1" applyProtection="1">
      <alignment horizontal="center" vertical="center" wrapText="1"/>
      <protection locked="0" hidden="1"/>
    </xf>
    <xf numFmtId="178" fontId="37" fillId="0" borderId="7" xfId="0" quotePrefix="1" applyNumberFormat="1" applyFont="1" applyFill="1" applyBorder="1" applyAlignment="1" applyProtection="1">
      <alignment horizontal="center" vertical="center" wrapText="1"/>
      <protection locked="0" hidden="1"/>
    </xf>
    <xf numFmtId="0" fontId="28" fillId="43" borderId="92" xfId="0" applyFont="1" applyFill="1" applyBorder="1" applyAlignment="1" applyProtection="1">
      <alignment horizontal="center" vertical="center" textRotation="255"/>
      <protection hidden="1"/>
    </xf>
    <xf numFmtId="0" fontId="28" fillId="43" borderId="87" xfId="0" applyFont="1" applyFill="1" applyBorder="1" applyAlignment="1" applyProtection="1">
      <alignment horizontal="center" vertical="center" textRotation="255"/>
      <protection hidden="1"/>
    </xf>
    <xf numFmtId="0" fontId="28" fillId="43" borderId="91" xfId="0" applyFont="1" applyFill="1" applyBorder="1" applyAlignment="1" applyProtection="1">
      <alignment horizontal="center" vertical="center" textRotation="255"/>
      <protection hidden="1"/>
    </xf>
    <xf numFmtId="0" fontId="24" fillId="43" borderId="55" xfId="0" applyFont="1" applyFill="1" applyBorder="1" applyAlignment="1" applyProtection="1">
      <alignment horizontal="center" vertical="center" wrapText="1"/>
      <protection locked="0" hidden="1"/>
    </xf>
    <xf numFmtId="0" fontId="24" fillId="43" borderId="55" xfId="0" applyFont="1" applyFill="1" applyBorder="1" applyAlignment="1" applyProtection="1">
      <alignment horizontal="center" vertical="center"/>
      <protection locked="0" hidden="1"/>
    </xf>
    <xf numFmtId="0" fontId="24" fillId="43" borderId="56" xfId="0" applyFont="1" applyFill="1" applyBorder="1" applyAlignment="1" applyProtection="1">
      <alignment horizontal="center" vertical="center"/>
      <protection locked="0" hidden="1"/>
    </xf>
    <xf numFmtId="0" fontId="35" fillId="44" borderId="54" xfId="0" applyFont="1" applyFill="1" applyBorder="1" applyAlignment="1" applyProtection="1">
      <alignment vertical="center" wrapText="1"/>
      <protection locked="0" hidden="1"/>
    </xf>
    <xf numFmtId="0" fontId="35" fillId="44" borderId="55" xfId="0" applyFont="1" applyFill="1" applyBorder="1" applyAlignment="1" applyProtection="1">
      <alignment vertical="center" wrapText="1"/>
      <protection locked="0" hidden="1"/>
    </xf>
    <xf numFmtId="0" fontId="35" fillId="44" borderId="56" xfId="0" applyFont="1" applyFill="1" applyBorder="1" applyAlignment="1" applyProtection="1">
      <alignment vertical="center" wrapText="1"/>
      <protection locked="0" hidden="1"/>
    </xf>
    <xf numFmtId="0" fontId="22" fillId="40" borderId="4" xfId="0" quotePrefix="1" applyFont="1" applyFill="1" applyBorder="1" applyAlignment="1" applyProtection="1">
      <alignment horizontal="center" vertical="center" wrapText="1"/>
      <protection hidden="1"/>
    </xf>
    <xf numFmtId="0" fontId="22" fillId="40" borderId="3" xfId="0" quotePrefix="1" applyFont="1" applyFill="1" applyBorder="1" applyAlignment="1" applyProtection="1">
      <alignment horizontal="center" vertical="center" wrapText="1"/>
      <protection hidden="1"/>
    </xf>
    <xf numFmtId="0" fontId="22" fillId="40" borderId="43" xfId="0" quotePrefix="1" applyFont="1" applyFill="1" applyBorder="1" applyAlignment="1" applyProtection="1">
      <alignment horizontal="center" vertical="center" wrapText="1"/>
      <protection hidden="1"/>
    </xf>
    <xf numFmtId="0" fontId="22" fillId="40" borderId="5" xfId="0" quotePrefix="1" applyFont="1" applyFill="1" applyBorder="1" applyAlignment="1" applyProtection="1">
      <alignment horizontal="center" vertical="center" wrapText="1"/>
      <protection hidden="1"/>
    </xf>
    <xf numFmtId="0" fontId="22" fillId="40" borderId="6" xfId="0" quotePrefix="1" applyFont="1" applyFill="1" applyBorder="1" applyAlignment="1" applyProtection="1">
      <alignment horizontal="center" vertical="center" wrapText="1"/>
      <protection hidden="1"/>
    </xf>
    <xf numFmtId="0" fontId="22" fillId="40" borderId="7" xfId="0" quotePrefix="1" applyFont="1" applyFill="1" applyBorder="1" applyAlignment="1" applyProtection="1">
      <alignment horizontal="center" vertical="center" wrapText="1"/>
      <protection hidden="1"/>
    </xf>
    <xf numFmtId="0" fontId="36" fillId="4" borderId="9" xfId="0" applyFont="1" applyFill="1" applyBorder="1" applyAlignment="1" applyProtection="1">
      <alignment horizontal="center" vertical="top"/>
      <protection hidden="1"/>
    </xf>
    <xf numFmtId="0" fontId="36" fillId="4" borderId="0" xfId="0" applyFont="1" applyFill="1" applyBorder="1" applyAlignment="1" applyProtection="1">
      <alignment horizontal="center" vertical="top"/>
      <protection hidden="1"/>
    </xf>
    <xf numFmtId="0" fontId="31" fillId="40" borderId="4" xfId="0" quotePrefix="1" applyFont="1" applyFill="1" applyBorder="1" applyAlignment="1" applyProtection="1">
      <alignment horizontal="center" vertical="center" wrapText="1"/>
      <protection hidden="1"/>
    </xf>
    <xf numFmtId="0" fontId="31" fillId="40" borderId="3" xfId="0" quotePrefix="1" applyFont="1" applyFill="1" applyBorder="1" applyAlignment="1" applyProtection="1">
      <alignment horizontal="center" vertical="center" wrapText="1"/>
      <protection hidden="1"/>
    </xf>
    <xf numFmtId="0" fontId="31" fillId="40" borderId="5" xfId="0" quotePrefix="1" applyFont="1" applyFill="1" applyBorder="1" applyAlignment="1" applyProtection="1">
      <alignment horizontal="center" vertical="center" wrapText="1"/>
      <protection hidden="1"/>
    </xf>
    <xf numFmtId="0" fontId="31" fillId="40" borderId="6" xfId="0" quotePrefix="1" applyFont="1" applyFill="1" applyBorder="1" applyAlignment="1" applyProtection="1">
      <alignment horizontal="center" vertical="center" wrapText="1"/>
      <protection hidden="1"/>
    </xf>
    <xf numFmtId="0" fontId="38" fillId="4" borderId="3" xfId="0" applyFont="1" applyFill="1" applyBorder="1" applyAlignment="1" applyProtection="1">
      <alignment vertical="center"/>
      <protection hidden="1"/>
    </xf>
    <xf numFmtId="0" fontId="38" fillId="4" borderId="0" xfId="0" applyFont="1" applyFill="1" applyBorder="1" applyAlignment="1" applyProtection="1">
      <alignment vertical="center"/>
      <protection hidden="1"/>
    </xf>
    <xf numFmtId="0" fontId="40" fillId="0" borderId="0" xfId="0" applyFont="1" applyBorder="1" applyAlignment="1" applyProtection="1">
      <alignment horizontal="left" vertical="center"/>
      <protection hidden="1"/>
    </xf>
    <xf numFmtId="0" fontId="22" fillId="0" borderId="48" xfId="0" applyFont="1" applyFill="1" applyBorder="1" applyAlignment="1" applyProtection="1">
      <alignment horizontal="left" vertical="center" wrapText="1"/>
      <protection hidden="1"/>
    </xf>
    <xf numFmtId="0" fontId="22" fillId="0" borderId="0" xfId="0" applyFont="1" applyFill="1" applyBorder="1" applyAlignment="1" applyProtection="1">
      <alignment horizontal="left" vertical="center" wrapText="1"/>
      <protection hidden="1"/>
    </xf>
    <xf numFmtId="0" fontId="22" fillId="0" borderId="46" xfId="0" applyFont="1" applyFill="1" applyBorder="1" applyAlignment="1" applyProtection="1">
      <alignment horizontal="left" vertical="center" wrapText="1"/>
      <protection hidden="1"/>
    </xf>
    <xf numFmtId="0" fontId="22" fillId="0" borderId="11" xfId="0" applyFont="1" applyFill="1" applyBorder="1" applyAlignment="1" applyProtection="1">
      <alignment horizontal="center" vertical="center" wrapText="1"/>
      <protection locked="0" hidden="1"/>
    </xf>
    <xf numFmtId="0" fontId="22" fillId="0" borderId="10" xfId="0" applyFont="1" applyFill="1" applyBorder="1" applyAlignment="1" applyProtection="1">
      <alignment horizontal="center" vertical="center" wrapText="1"/>
      <protection locked="0" hidden="1"/>
    </xf>
    <xf numFmtId="0" fontId="29" fillId="0" borderId="9" xfId="0" applyFont="1" applyFill="1" applyBorder="1" applyAlignment="1" applyProtection="1">
      <alignment horizontal="left" vertical="center" wrapText="1"/>
      <protection locked="0" hidden="1"/>
    </xf>
    <xf numFmtId="0" fontId="29" fillId="0" borderId="0" xfId="0" applyFont="1" applyFill="1" applyBorder="1" applyAlignment="1" applyProtection="1">
      <alignment horizontal="left" vertical="center" wrapText="1"/>
      <protection locked="0" hidden="1"/>
    </xf>
    <xf numFmtId="0" fontId="29" fillId="0" borderId="46" xfId="0" applyFont="1" applyFill="1" applyBorder="1" applyAlignment="1" applyProtection="1">
      <alignment horizontal="left" vertical="center" wrapText="1"/>
      <protection locked="0" hidden="1"/>
    </xf>
    <xf numFmtId="182" fontId="29" fillId="0" borderId="10" xfId="0" applyNumberFormat="1" applyFont="1" applyFill="1" applyBorder="1" applyAlignment="1" applyProtection="1">
      <alignment horizontal="left" vertical="center" wrapText="1"/>
      <protection locked="0" hidden="1"/>
    </xf>
    <xf numFmtId="182" fontId="29" fillId="0" borderId="1" xfId="0" applyNumberFormat="1" applyFont="1" applyFill="1" applyBorder="1" applyAlignment="1" applyProtection="1">
      <alignment horizontal="left" vertical="center" wrapText="1"/>
      <protection locked="0" hidden="1"/>
    </xf>
    <xf numFmtId="182" fontId="29" fillId="0" borderId="35" xfId="0" applyNumberFormat="1" applyFont="1" applyFill="1" applyBorder="1" applyAlignment="1" applyProtection="1">
      <alignment horizontal="left" vertical="center" wrapText="1"/>
      <protection locked="0" hidden="1"/>
    </xf>
    <xf numFmtId="0" fontId="29" fillId="0" borderId="3" xfId="0" applyFont="1" applyFill="1" applyBorder="1" applyAlignment="1" applyProtection="1">
      <alignment horizontal="center" vertical="center" wrapText="1"/>
      <protection locked="0" hidden="1"/>
    </xf>
    <xf numFmtId="0" fontId="29" fillId="0" borderId="3" xfId="0" applyFont="1" applyFill="1" applyBorder="1" applyAlignment="1" applyProtection="1">
      <alignment horizontal="center" vertical="center"/>
      <protection locked="0" hidden="1"/>
    </xf>
    <xf numFmtId="0" fontId="29" fillId="0" borderId="43" xfId="0" applyFont="1" applyFill="1" applyBorder="1" applyAlignment="1" applyProtection="1">
      <alignment horizontal="center" vertical="center"/>
      <protection locked="0" hidden="1"/>
    </xf>
    <xf numFmtId="0" fontId="29" fillId="0" borderId="0" xfId="0" applyFont="1" applyFill="1" applyBorder="1" applyAlignment="1" applyProtection="1">
      <alignment horizontal="center" vertical="center"/>
      <protection locked="0" hidden="1"/>
    </xf>
    <xf numFmtId="0" fontId="29" fillId="0" borderId="8" xfId="0" applyFont="1" applyFill="1" applyBorder="1" applyAlignment="1" applyProtection="1">
      <alignment horizontal="center" vertical="center"/>
      <protection locked="0" hidden="1"/>
    </xf>
    <xf numFmtId="0" fontId="29" fillId="0" borderId="6" xfId="0" applyFont="1" applyFill="1" applyBorder="1" applyAlignment="1" applyProtection="1">
      <alignment horizontal="center" vertical="center"/>
      <protection locked="0" hidden="1"/>
    </xf>
    <xf numFmtId="0" fontId="29" fillId="0" borderId="7" xfId="0" applyFont="1" applyFill="1" applyBorder="1" applyAlignment="1" applyProtection="1">
      <alignment horizontal="center" vertical="center"/>
      <protection locked="0" hidden="1"/>
    </xf>
    <xf numFmtId="0" fontId="29" fillId="0" borderId="5" xfId="0" applyFont="1" applyFill="1" applyBorder="1" applyAlignment="1" applyProtection="1">
      <alignment horizontal="center" vertical="center" wrapText="1"/>
      <protection locked="0" hidden="1"/>
    </xf>
    <xf numFmtId="0" fontId="0" fillId="0" borderId="6" xfId="0" applyFont="1" applyFill="1" applyBorder="1" applyAlignment="1" applyProtection="1">
      <alignment horizontal="center" vertical="center" wrapText="1"/>
      <protection locked="0" hidden="1"/>
    </xf>
    <xf numFmtId="0" fontId="22" fillId="0" borderId="1" xfId="0" applyFont="1" applyFill="1" applyBorder="1" applyAlignment="1" applyProtection="1">
      <alignment horizontal="left" vertical="center" wrapText="1"/>
      <protection locked="0" hidden="1"/>
    </xf>
    <xf numFmtId="0" fontId="22" fillId="0" borderId="35" xfId="0" applyFont="1" applyFill="1" applyBorder="1" applyAlignment="1" applyProtection="1">
      <alignment horizontal="left" vertical="center" wrapText="1"/>
      <protection locked="0" hidden="1"/>
    </xf>
    <xf numFmtId="0" fontId="27" fillId="0" borderId="58" xfId="0" applyFont="1" applyFill="1" applyBorder="1" applyAlignment="1" applyProtection="1">
      <alignment horizontal="left" vertical="center" shrinkToFit="1"/>
      <protection locked="0" hidden="1"/>
    </xf>
    <xf numFmtId="0" fontId="27" fillId="0" borderId="1" xfId="0" applyFont="1" applyFill="1" applyBorder="1" applyAlignment="1" applyProtection="1">
      <alignment horizontal="left" vertical="center" shrinkToFit="1"/>
      <protection locked="0" hidden="1"/>
    </xf>
    <xf numFmtId="0" fontId="27" fillId="0" borderId="35" xfId="0" applyFont="1" applyFill="1" applyBorder="1" applyAlignment="1" applyProtection="1">
      <alignment horizontal="left" vertical="center" shrinkToFit="1"/>
      <protection locked="0" hidden="1"/>
    </xf>
    <xf numFmtId="179" fontId="31" fillId="40" borderId="33" xfId="0" quotePrefix="1" applyNumberFormat="1" applyFont="1" applyFill="1" applyBorder="1" applyAlignment="1" applyProtection="1">
      <alignment horizontal="center" vertical="center" wrapText="1"/>
      <protection hidden="1"/>
    </xf>
    <xf numFmtId="179" fontId="31" fillId="40" borderId="34" xfId="0" quotePrefix="1" applyNumberFormat="1" applyFont="1" applyFill="1" applyBorder="1" applyAlignment="1" applyProtection="1">
      <alignment horizontal="center" vertical="center" wrapText="1"/>
      <protection hidden="1"/>
    </xf>
    <xf numFmtId="179" fontId="31" fillId="40" borderId="27" xfId="0" quotePrefix="1" applyNumberFormat="1" applyFont="1" applyFill="1" applyBorder="1" applyAlignment="1" applyProtection="1">
      <alignment horizontal="center" vertical="center" wrapText="1"/>
      <protection hidden="1"/>
    </xf>
    <xf numFmtId="178" fontId="31" fillId="40" borderId="4" xfId="0" quotePrefix="1" applyNumberFormat="1" applyFont="1" applyFill="1" applyBorder="1" applyAlignment="1" applyProtection="1">
      <alignment horizontal="left" vertical="top" wrapText="1"/>
      <protection hidden="1"/>
    </xf>
    <xf numFmtId="178" fontId="31" fillId="40" borderId="9" xfId="0" quotePrefix="1" applyNumberFormat="1" applyFont="1" applyFill="1" applyBorder="1" applyAlignment="1" applyProtection="1">
      <alignment horizontal="left" vertical="top" wrapText="1"/>
      <protection hidden="1"/>
    </xf>
    <xf numFmtId="178" fontId="31" fillId="40" borderId="5" xfId="0" quotePrefix="1" applyNumberFormat="1" applyFont="1" applyFill="1" applyBorder="1" applyAlignment="1" applyProtection="1">
      <alignment horizontal="left" vertical="top" wrapText="1"/>
      <protection hidden="1"/>
    </xf>
    <xf numFmtId="0" fontId="31" fillId="40" borderId="33" xfId="0" quotePrefix="1" applyFont="1" applyFill="1" applyBorder="1" applyAlignment="1" applyProtection="1">
      <alignment horizontal="left" vertical="center" wrapText="1"/>
      <protection hidden="1"/>
    </xf>
    <xf numFmtId="0" fontId="31" fillId="40" borderId="34" xfId="0" quotePrefix="1" applyFont="1" applyFill="1" applyBorder="1" applyAlignment="1" applyProtection="1">
      <alignment horizontal="left" vertical="center" wrapText="1"/>
      <protection hidden="1"/>
    </xf>
    <xf numFmtId="0" fontId="31" fillId="40" borderId="27" xfId="0" quotePrefix="1" applyFont="1" applyFill="1" applyBorder="1" applyAlignment="1" applyProtection="1">
      <alignment horizontal="left" vertical="center" wrapText="1"/>
      <protection hidden="1"/>
    </xf>
    <xf numFmtId="0" fontId="31" fillId="40" borderId="9" xfId="0" quotePrefix="1" applyFont="1" applyFill="1" applyBorder="1" applyAlignment="1" applyProtection="1">
      <alignment horizontal="left" vertical="center" wrapText="1"/>
      <protection hidden="1"/>
    </xf>
    <xf numFmtId="0" fontId="31" fillId="40" borderId="0" xfId="0" quotePrefix="1" applyFont="1" applyFill="1" applyBorder="1" applyAlignment="1" applyProtection="1">
      <alignment horizontal="left" vertical="center" wrapText="1"/>
      <protection hidden="1"/>
    </xf>
    <xf numFmtId="0" fontId="31" fillId="40" borderId="8" xfId="0" quotePrefix="1" applyFont="1" applyFill="1" applyBorder="1" applyAlignment="1" applyProtection="1">
      <alignment horizontal="left" vertical="center" wrapText="1"/>
      <protection hidden="1"/>
    </xf>
    <xf numFmtId="0" fontId="31" fillId="40" borderId="5" xfId="0" quotePrefix="1" applyFont="1" applyFill="1" applyBorder="1" applyAlignment="1" applyProtection="1">
      <alignment horizontal="left" vertical="center" wrapText="1"/>
      <protection hidden="1"/>
    </xf>
    <xf numFmtId="0" fontId="31" fillId="40" borderId="6" xfId="0" quotePrefix="1" applyFont="1" applyFill="1" applyBorder="1" applyAlignment="1" applyProtection="1">
      <alignment horizontal="left" vertical="center" wrapText="1"/>
      <protection hidden="1"/>
    </xf>
    <xf numFmtId="0" fontId="31" fillId="40" borderId="7" xfId="0" quotePrefix="1" applyFont="1" applyFill="1" applyBorder="1" applyAlignment="1" applyProtection="1">
      <alignment horizontal="left" vertical="center" wrapText="1"/>
      <protection hidden="1"/>
    </xf>
    <xf numFmtId="0" fontId="31" fillId="40" borderId="4" xfId="0" quotePrefix="1" applyFont="1" applyFill="1" applyBorder="1" applyAlignment="1" applyProtection="1">
      <alignment horizontal="left" vertical="center" wrapText="1"/>
      <protection hidden="1"/>
    </xf>
    <xf numFmtId="0" fontId="31" fillId="40" borderId="3" xfId="0" quotePrefix="1" applyFont="1" applyFill="1" applyBorder="1" applyAlignment="1" applyProtection="1">
      <alignment horizontal="left" vertical="center" wrapText="1"/>
      <protection hidden="1"/>
    </xf>
    <xf numFmtId="0" fontId="31" fillId="40" borderId="43" xfId="0" quotePrefix="1" applyFont="1" applyFill="1" applyBorder="1" applyAlignment="1" applyProtection="1">
      <alignment horizontal="left" vertical="center" wrapText="1"/>
      <protection hidden="1"/>
    </xf>
    <xf numFmtId="0" fontId="31" fillId="40" borderId="88" xfId="0" quotePrefix="1" applyFont="1" applyFill="1" applyBorder="1" applyAlignment="1" applyProtection="1">
      <alignment horizontal="left" vertical="center" wrapText="1"/>
      <protection hidden="1"/>
    </xf>
    <xf numFmtId="0" fontId="31" fillId="40" borderId="89" xfId="0" quotePrefix="1" applyFont="1" applyFill="1" applyBorder="1" applyAlignment="1" applyProtection="1">
      <alignment horizontal="left" vertical="center" wrapText="1"/>
      <protection hidden="1"/>
    </xf>
    <xf numFmtId="0" fontId="31" fillId="40" borderId="90" xfId="0" quotePrefix="1" applyFont="1" applyFill="1" applyBorder="1" applyAlignment="1" applyProtection="1">
      <alignment horizontal="left" vertical="center" wrapText="1"/>
      <protection hidden="1"/>
    </xf>
    <xf numFmtId="178" fontId="31" fillId="40" borderId="3" xfId="0" quotePrefix="1" applyNumberFormat="1" applyFont="1" applyFill="1" applyBorder="1" applyAlignment="1" applyProtection="1">
      <alignment horizontal="center" vertical="center" wrapText="1"/>
      <protection hidden="1"/>
    </xf>
    <xf numFmtId="178" fontId="31" fillId="40" borderId="43" xfId="0" quotePrefix="1" applyNumberFormat="1" applyFont="1" applyFill="1" applyBorder="1" applyAlignment="1" applyProtection="1">
      <alignment horizontal="center" vertical="center" wrapText="1"/>
      <protection hidden="1"/>
    </xf>
    <xf numFmtId="178" fontId="31" fillId="40" borderId="0" xfId="0" quotePrefix="1" applyNumberFormat="1" applyFont="1" applyFill="1" applyBorder="1" applyAlignment="1" applyProtection="1">
      <alignment horizontal="center" vertical="center" wrapText="1"/>
      <protection hidden="1"/>
    </xf>
    <xf numFmtId="178" fontId="31" fillId="40" borderId="8" xfId="0" quotePrefix="1" applyNumberFormat="1" applyFont="1" applyFill="1" applyBorder="1" applyAlignment="1" applyProtection="1">
      <alignment horizontal="center" vertical="center" wrapText="1"/>
      <protection hidden="1"/>
    </xf>
    <xf numFmtId="178" fontId="31" fillId="40" borderId="6" xfId="0" quotePrefix="1" applyNumberFormat="1" applyFont="1" applyFill="1" applyBorder="1" applyAlignment="1" applyProtection="1">
      <alignment horizontal="center" vertical="center" wrapText="1"/>
      <protection hidden="1"/>
    </xf>
    <xf numFmtId="178" fontId="31" fillId="40" borderId="7" xfId="0" quotePrefix="1" applyNumberFormat="1" applyFont="1" applyFill="1" applyBorder="1" applyAlignment="1" applyProtection="1">
      <alignment horizontal="center" vertical="center" wrapText="1"/>
      <protection hidden="1"/>
    </xf>
    <xf numFmtId="0" fontId="31" fillId="40" borderId="88" xfId="0" quotePrefix="1" applyFont="1" applyFill="1" applyBorder="1" applyAlignment="1" applyProtection="1">
      <alignment vertical="center" wrapText="1"/>
      <protection hidden="1"/>
    </xf>
    <xf numFmtId="0" fontId="31" fillId="40" borderId="89" xfId="0" quotePrefix="1" applyFont="1" applyFill="1" applyBorder="1" applyAlignment="1" applyProtection="1">
      <alignment vertical="center" wrapText="1"/>
      <protection hidden="1"/>
    </xf>
    <xf numFmtId="0" fontId="31" fillId="40" borderId="90" xfId="0" quotePrefix="1" applyFont="1" applyFill="1" applyBorder="1" applyAlignment="1" applyProtection="1">
      <alignment vertical="center" wrapText="1"/>
      <protection hidden="1"/>
    </xf>
    <xf numFmtId="0" fontId="31" fillId="40" borderId="88" xfId="0" quotePrefix="1" applyFont="1" applyFill="1" applyBorder="1" applyAlignment="1" applyProtection="1">
      <alignment vertical="center" shrinkToFit="1"/>
      <protection hidden="1"/>
    </xf>
    <xf numFmtId="0" fontId="31" fillId="40" borderId="89" xfId="0" quotePrefix="1" applyFont="1" applyFill="1" applyBorder="1" applyAlignment="1" applyProtection="1">
      <alignment vertical="center" shrinkToFit="1"/>
      <protection hidden="1"/>
    </xf>
    <xf numFmtId="0" fontId="31" fillId="40" borderId="90" xfId="0" quotePrefix="1" applyFont="1" applyFill="1" applyBorder="1" applyAlignment="1" applyProtection="1">
      <alignment vertical="center" shrinkToFit="1"/>
      <protection hidden="1"/>
    </xf>
    <xf numFmtId="0" fontId="31" fillId="40" borderId="9" xfId="0" quotePrefix="1" applyFont="1" applyFill="1" applyBorder="1" applyAlignment="1" applyProtection="1">
      <alignment vertical="center" wrapText="1"/>
      <protection hidden="1"/>
    </xf>
    <xf numFmtId="0" fontId="31" fillId="40" borderId="0" xfId="0" quotePrefix="1" applyFont="1" applyFill="1" applyBorder="1" applyAlignment="1" applyProtection="1">
      <alignment vertical="center" wrapText="1"/>
      <protection hidden="1"/>
    </xf>
    <xf numFmtId="0" fontId="31" fillId="40" borderId="8" xfId="0" quotePrefix="1" applyFont="1" applyFill="1" applyBorder="1" applyAlignment="1" applyProtection="1">
      <alignment vertical="center" wrapText="1"/>
      <protection hidden="1"/>
    </xf>
    <xf numFmtId="0" fontId="31" fillId="40" borderId="5" xfId="0" quotePrefix="1" applyFont="1" applyFill="1" applyBorder="1" applyAlignment="1" applyProtection="1">
      <alignment vertical="center" wrapText="1"/>
      <protection hidden="1"/>
    </xf>
    <xf numFmtId="0" fontId="31" fillId="40" borderId="6" xfId="0" quotePrefix="1" applyFont="1" applyFill="1" applyBorder="1" applyAlignment="1" applyProtection="1">
      <alignment vertical="center" wrapText="1"/>
      <protection hidden="1"/>
    </xf>
    <xf numFmtId="0" fontId="31" fillId="40" borderId="7" xfId="0" quotePrefix="1" applyFont="1" applyFill="1" applyBorder="1" applyAlignment="1" applyProtection="1">
      <alignment vertical="center" wrapText="1"/>
      <protection hidden="1"/>
    </xf>
    <xf numFmtId="0" fontId="22" fillId="4" borderId="61" xfId="0" applyFont="1" applyFill="1" applyBorder="1" applyAlignment="1" applyProtection="1">
      <alignment horizontal="center" vertical="center"/>
      <protection hidden="1"/>
    </xf>
    <xf numFmtId="0" fontId="22" fillId="4" borderId="93" xfId="0" applyFont="1" applyFill="1" applyBorder="1" applyAlignment="1" applyProtection="1">
      <alignment horizontal="center" vertical="center"/>
      <protection hidden="1"/>
    </xf>
    <xf numFmtId="0" fontId="22" fillId="4" borderId="60" xfId="0" applyFont="1" applyFill="1" applyBorder="1" applyAlignment="1" applyProtection="1">
      <alignment horizontal="center" vertical="center"/>
      <protection hidden="1"/>
    </xf>
    <xf numFmtId="0" fontId="22" fillId="40" borderId="47" xfId="0" quotePrefix="1" applyFont="1" applyFill="1" applyBorder="1" applyAlignment="1" applyProtection="1">
      <alignment horizontal="center" vertical="center" wrapText="1"/>
      <protection hidden="1"/>
    </xf>
    <xf numFmtId="0" fontId="22" fillId="40" borderId="34" xfId="0" quotePrefix="1" applyFont="1" applyFill="1" applyBorder="1" applyAlignment="1" applyProtection="1">
      <alignment horizontal="center" vertical="center" wrapText="1"/>
      <protection hidden="1"/>
    </xf>
    <xf numFmtId="0" fontId="22" fillId="40" borderId="51" xfId="0" quotePrefix="1" applyFont="1" applyFill="1" applyBorder="1" applyAlignment="1" applyProtection="1">
      <alignment horizontal="center" vertical="center" wrapText="1"/>
      <protection hidden="1"/>
    </xf>
    <xf numFmtId="0" fontId="22" fillId="40" borderId="48" xfId="0" quotePrefix="1" applyFont="1" applyFill="1" applyBorder="1" applyAlignment="1" applyProtection="1">
      <alignment horizontal="center" vertical="center" wrapText="1"/>
      <protection hidden="1"/>
    </xf>
    <xf numFmtId="0" fontId="22" fillId="40" borderId="0" xfId="0" quotePrefix="1" applyFont="1" applyFill="1" applyBorder="1" applyAlignment="1" applyProtection="1">
      <alignment horizontal="center" vertical="center" wrapText="1"/>
      <protection hidden="1"/>
    </xf>
    <xf numFmtId="0" fontId="22" fillId="40" borderId="46" xfId="0" quotePrefix="1" applyFont="1" applyFill="1" applyBorder="1" applyAlignment="1" applyProtection="1">
      <alignment horizontal="center" vertical="center" wrapText="1"/>
      <protection hidden="1"/>
    </xf>
    <xf numFmtId="0" fontId="22" fillId="40" borderId="49" xfId="0" quotePrefix="1" applyFont="1" applyFill="1" applyBorder="1" applyAlignment="1" applyProtection="1">
      <alignment horizontal="center" vertical="center" wrapText="1"/>
      <protection hidden="1"/>
    </xf>
    <xf numFmtId="0" fontId="22" fillId="40" borderId="39" xfId="0" quotePrefix="1" applyFont="1" applyFill="1" applyBorder="1" applyAlignment="1" applyProtection="1">
      <alignment horizontal="center" vertical="center" wrapText="1"/>
      <protection hidden="1"/>
    </xf>
    <xf numFmtId="0" fontId="22" fillId="40" borderId="59" xfId="0" quotePrefix="1" applyFont="1" applyFill="1" applyBorder="1" applyAlignment="1" applyProtection="1">
      <alignment horizontal="center" vertical="center" wrapText="1"/>
      <protection hidden="1"/>
    </xf>
    <xf numFmtId="178" fontId="31" fillId="40" borderId="47" xfId="0" quotePrefix="1" applyNumberFormat="1" applyFont="1" applyFill="1" applyBorder="1" applyAlignment="1" applyProtection="1">
      <alignment horizontal="center" vertical="center" wrapText="1"/>
      <protection hidden="1"/>
    </xf>
    <xf numFmtId="178" fontId="31" fillId="40" borderId="34" xfId="0" quotePrefix="1" applyNumberFormat="1" applyFont="1" applyFill="1" applyBorder="1" applyAlignment="1" applyProtection="1">
      <alignment horizontal="center" vertical="center" wrapText="1"/>
      <protection hidden="1"/>
    </xf>
    <xf numFmtId="178" fontId="31" fillId="40" borderId="51" xfId="0" quotePrefix="1" applyNumberFormat="1" applyFont="1" applyFill="1" applyBorder="1" applyAlignment="1" applyProtection="1">
      <alignment horizontal="center" vertical="center" wrapText="1"/>
      <protection hidden="1"/>
    </xf>
    <xf numFmtId="178" fontId="31" fillId="40" borderId="48" xfId="0" quotePrefix="1" applyNumberFormat="1" applyFont="1" applyFill="1" applyBorder="1" applyAlignment="1" applyProtection="1">
      <alignment horizontal="center" vertical="center" wrapText="1"/>
      <protection hidden="1"/>
    </xf>
    <xf numFmtId="178" fontId="31" fillId="40" borderId="46" xfId="0" quotePrefix="1" applyNumberFormat="1" applyFont="1" applyFill="1" applyBorder="1" applyAlignment="1" applyProtection="1">
      <alignment horizontal="center" vertical="center" wrapText="1"/>
      <protection hidden="1"/>
    </xf>
    <xf numFmtId="178" fontId="31" fillId="40" borderId="49" xfId="0" quotePrefix="1" applyNumberFormat="1" applyFont="1" applyFill="1" applyBorder="1" applyAlignment="1" applyProtection="1">
      <alignment horizontal="center" vertical="center" wrapText="1"/>
      <protection hidden="1"/>
    </xf>
    <xf numFmtId="178" fontId="31" fillId="40" borderId="39" xfId="0" quotePrefix="1" applyNumberFormat="1" applyFont="1" applyFill="1" applyBorder="1" applyAlignment="1" applyProtection="1">
      <alignment horizontal="center" vertical="center" wrapText="1"/>
      <protection hidden="1"/>
    </xf>
    <xf numFmtId="178" fontId="31" fillId="40" borderId="59" xfId="0" quotePrefix="1" applyNumberFormat="1" applyFont="1" applyFill="1" applyBorder="1" applyAlignment="1" applyProtection="1">
      <alignment horizontal="center" vertical="center" wrapText="1"/>
      <protection hidden="1"/>
    </xf>
    <xf numFmtId="178" fontId="31" fillId="0" borderId="3" xfId="0" quotePrefix="1" applyNumberFormat="1" applyFont="1" applyFill="1" applyBorder="1" applyAlignment="1" applyProtection="1">
      <alignment horizontal="center" vertical="center" wrapText="1"/>
      <protection hidden="1"/>
    </xf>
    <xf numFmtId="178" fontId="31" fillId="0" borderId="43" xfId="0" quotePrefix="1" applyNumberFormat="1" applyFont="1" applyFill="1" applyBorder="1" applyAlignment="1" applyProtection="1">
      <alignment horizontal="center" vertical="center" wrapText="1"/>
      <protection hidden="1"/>
    </xf>
    <xf numFmtId="178" fontId="31" fillId="0" borderId="0" xfId="0" quotePrefix="1" applyNumberFormat="1" applyFont="1" applyFill="1" applyBorder="1" applyAlignment="1" applyProtection="1">
      <alignment horizontal="center" vertical="center" wrapText="1"/>
      <protection hidden="1"/>
    </xf>
    <xf numFmtId="178" fontId="31" fillId="0" borderId="8" xfId="0" quotePrefix="1" applyNumberFormat="1" applyFont="1" applyFill="1" applyBorder="1" applyAlignment="1" applyProtection="1">
      <alignment horizontal="center" vertical="center" wrapText="1"/>
      <protection hidden="1"/>
    </xf>
    <xf numFmtId="178" fontId="31" fillId="0" borderId="6" xfId="0" quotePrefix="1" applyNumberFormat="1" applyFont="1" applyFill="1" applyBorder="1" applyAlignment="1" applyProtection="1">
      <alignment horizontal="center" vertical="center" wrapText="1"/>
      <protection hidden="1"/>
    </xf>
    <xf numFmtId="178" fontId="31" fillId="0" borderId="7" xfId="0" quotePrefix="1" applyNumberFormat="1" applyFont="1" applyFill="1" applyBorder="1" applyAlignment="1" applyProtection="1">
      <alignment horizontal="center" vertical="center" wrapText="1"/>
      <protection hidden="1"/>
    </xf>
    <xf numFmtId="179" fontId="31" fillId="40" borderId="57" xfId="0" quotePrefix="1" applyNumberFormat="1" applyFont="1" applyFill="1" applyBorder="1" applyAlignment="1" applyProtection="1">
      <alignment horizontal="center" vertical="center" wrapText="1"/>
      <protection hidden="1"/>
    </xf>
    <xf numFmtId="179" fontId="31" fillId="40" borderId="39" xfId="0" quotePrefix="1" applyNumberFormat="1" applyFont="1" applyFill="1" applyBorder="1" applyAlignment="1" applyProtection="1">
      <alignment horizontal="center" vertical="center" wrapText="1"/>
      <protection hidden="1"/>
    </xf>
    <xf numFmtId="179" fontId="31" fillId="40" borderId="29" xfId="0" quotePrefix="1" applyNumberFormat="1" applyFont="1" applyFill="1" applyBorder="1" applyAlignment="1" applyProtection="1">
      <alignment horizontal="center" vertical="center" wrapText="1"/>
      <protection hidden="1"/>
    </xf>
    <xf numFmtId="180" fontId="31" fillId="40" borderId="33" xfId="0" quotePrefix="1" applyNumberFormat="1" applyFont="1" applyFill="1" applyBorder="1" applyAlignment="1" applyProtection="1">
      <alignment horizontal="center" vertical="center" wrapText="1"/>
      <protection hidden="1"/>
    </xf>
    <xf numFmtId="180" fontId="31" fillId="40" borderId="34" xfId="0" quotePrefix="1" applyNumberFormat="1" applyFont="1" applyFill="1" applyBorder="1" applyAlignment="1" applyProtection="1">
      <alignment horizontal="center" vertical="center" wrapText="1"/>
      <protection hidden="1"/>
    </xf>
    <xf numFmtId="180" fontId="31" fillId="40" borderId="27" xfId="0" quotePrefix="1" applyNumberFormat="1" applyFont="1" applyFill="1" applyBorder="1" applyAlignment="1" applyProtection="1">
      <alignment horizontal="center" vertical="center" wrapText="1"/>
      <protection hidden="1"/>
    </xf>
    <xf numFmtId="180" fontId="31" fillId="40" borderId="9" xfId="0" quotePrefix="1" applyNumberFormat="1" applyFont="1" applyFill="1" applyBorder="1" applyAlignment="1" applyProtection="1">
      <alignment horizontal="center" vertical="center" wrapText="1"/>
      <protection hidden="1"/>
    </xf>
    <xf numFmtId="180" fontId="31" fillId="40" borderId="0" xfId="0" quotePrefix="1" applyNumberFormat="1" applyFont="1" applyFill="1" applyBorder="1" applyAlignment="1" applyProtection="1">
      <alignment horizontal="center" vertical="center" wrapText="1"/>
      <protection hidden="1"/>
    </xf>
    <xf numFmtId="180" fontId="31" fillId="40" borderId="8" xfId="0" quotePrefix="1" applyNumberFormat="1" applyFont="1" applyFill="1" applyBorder="1" applyAlignment="1" applyProtection="1">
      <alignment horizontal="center" vertical="center" wrapText="1"/>
      <protection hidden="1"/>
    </xf>
    <xf numFmtId="180" fontId="31" fillId="40" borderId="57" xfId="0" quotePrefix="1" applyNumberFormat="1" applyFont="1" applyFill="1" applyBorder="1" applyAlignment="1" applyProtection="1">
      <alignment horizontal="center" vertical="center" wrapText="1"/>
      <protection hidden="1"/>
    </xf>
    <xf numFmtId="180" fontId="31" fillId="40" borderId="39" xfId="0" quotePrefix="1" applyNumberFormat="1" applyFont="1" applyFill="1" applyBorder="1" applyAlignment="1" applyProtection="1">
      <alignment horizontal="center" vertical="center" wrapText="1"/>
      <protection hidden="1"/>
    </xf>
    <xf numFmtId="180" fontId="31" fillId="40" borderId="29" xfId="0" quotePrefix="1" applyNumberFormat="1" applyFont="1" applyFill="1" applyBorder="1" applyAlignment="1" applyProtection="1">
      <alignment horizontal="center" vertical="center" wrapText="1"/>
      <protection hidden="1"/>
    </xf>
    <xf numFmtId="0" fontId="31" fillId="40" borderId="4" xfId="0" quotePrefix="1" applyFont="1" applyFill="1" applyBorder="1" applyAlignment="1" applyProtection="1">
      <alignment vertical="center" wrapText="1"/>
      <protection hidden="1"/>
    </xf>
    <xf numFmtId="0" fontId="31" fillId="40" borderId="3" xfId="0" quotePrefix="1" applyFont="1" applyFill="1" applyBorder="1" applyAlignment="1" applyProtection="1">
      <alignment vertical="center" wrapText="1"/>
      <protection hidden="1"/>
    </xf>
    <xf numFmtId="0" fontId="31" fillId="40" borderId="43" xfId="0" quotePrefix="1" applyFont="1" applyFill="1" applyBorder="1" applyAlignment="1" applyProtection="1">
      <alignment vertical="center" wrapText="1"/>
      <protection hidden="1"/>
    </xf>
    <xf numFmtId="0" fontId="31" fillId="40" borderId="57" xfId="0" quotePrefix="1" applyFont="1" applyFill="1" applyBorder="1" applyAlignment="1" applyProtection="1">
      <alignment vertical="center" wrapText="1"/>
      <protection hidden="1"/>
    </xf>
    <xf numFmtId="0" fontId="31" fillId="40" borderId="39" xfId="0" quotePrefix="1" applyFont="1" applyFill="1" applyBorder="1" applyAlignment="1" applyProtection="1">
      <alignment vertical="center" wrapText="1"/>
      <protection hidden="1"/>
    </xf>
    <xf numFmtId="0" fontId="31" fillId="40" borderId="29" xfId="0" quotePrefix="1" applyFont="1" applyFill="1" applyBorder="1" applyAlignment="1" applyProtection="1">
      <alignment vertical="center" wrapText="1"/>
      <protection hidden="1"/>
    </xf>
    <xf numFmtId="0" fontId="31" fillId="4" borderId="47" xfId="0" applyFont="1" applyFill="1" applyBorder="1" applyAlignment="1" applyProtection="1">
      <alignment horizontal="left" vertical="center"/>
      <protection hidden="1"/>
    </xf>
    <xf numFmtId="0" fontId="31" fillId="4" borderId="34" xfId="0" applyFont="1" applyFill="1" applyBorder="1" applyAlignment="1" applyProtection="1">
      <alignment horizontal="left" vertical="center"/>
      <protection hidden="1"/>
    </xf>
    <xf numFmtId="0" fontId="31" fillId="4" borderId="27" xfId="0" applyFont="1" applyFill="1" applyBorder="1" applyAlignment="1" applyProtection="1">
      <alignment horizontal="left" vertical="center"/>
      <protection hidden="1"/>
    </xf>
    <xf numFmtId="0" fontId="31" fillId="4" borderId="48" xfId="0" applyFont="1" applyFill="1" applyBorder="1" applyAlignment="1" applyProtection="1">
      <alignment horizontal="left" vertical="center"/>
      <protection hidden="1"/>
    </xf>
    <xf numFmtId="0" fontId="31" fillId="4" borderId="0" xfId="0" applyFont="1" applyFill="1" applyBorder="1" applyAlignment="1" applyProtection="1">
      <alignment horizontal="left" vertical="center"/>
      <protection hidden="1"/>
    </xf>
    <xf numFmtId="0" fontId="31" fillId="4" borderId="8" xfId="0" applyFont="1" applyFill="1" applyBorder="1" applyAlignment="1" applyProtection="1">
      <alignment horizontal="left" vertical="center"/>
      <protection hidden="1"/>
    </xf>
    <xf numFmtId="0" fontId="31" fillId="4" borderId="49" xfId="0" applyFont="1" applyFill="1" applyBorder="1" applyAlignment="1" applyProtection="1">
      <alignment horizontal="left" vertical="center"/>
      <protection hidden="1"/>
    </xf>
    <xf numFmtId="0" fontId="31" fillId="4" borderId="39" xfId="0" applyFont="1" applyFill="1" applyBorder="1" applyAlignment="1" applyProtection="1">
      <alignment horizontal="left" vertical="center"/>
      <protection hidden="1"/>
    </xf>
    <xf numFmtId="0" fontId="31" fillId="4" borderId="29" xfId="0" applyFont="1" applyFill="1" applyBorder="1" applyAlignment="1" applyProtection="1">
      <alignment horizontal="left" vertical="center"/>
      <protection hidden="1"/>
    </xf>
    <xf numFmtId="0" fontId="22" fillId="44" borderId="48" xfId="0" quotePrefix="1" applyFont="1" applyFill="1" applyBorder="1" applyAlignment="1" applyProtection="1">
      <alignment horizontal="left" vertical="center" wrapText="1"/>
      <protection hidden="1"/>
    </xf>
    <xf numFmtId="0" fontId="22" fillId="44" borderId="0" xfId="0" quotePrefix="1" applyFont="1" applyFill="1" applyBorder="1" applyAlignment="1" applyProtection="1">
      <alignment horizontal="left" vertical="center" wrapText="1"/>
      <protection hidden="1"/>
    </xf>
    <xf numFmtId="0" fontId="22" fillId="44" borderId="0" xfId="0" quotePrefix="1" applyFont="1" applyFill="1" applyBorder="1" applyAlignment="1" applyProtection="1">
      <alignment horizontal="center" vertical="center" wrapText="1"/>
      <protection hidden="1"/>
    </xf>
    <xf numFmtId="0" fontId="22" fillId="44" borderId="8" xfId="0" quotePrefix="1" applyFont="1" applyFill="1" applyBorder="1" applyAlignment="1" applyProtection="1">
      <alignment horizontal="center" vertical="center" wrapText="1"/>
      <protection hidden="1"/>
    </xf>
    <xf numFmtId="0" fontId="22" fillId="44" borderId="6" xfId="0" quotePrefix="1" applyFont="1" applyFill="1" applyBorder="1" applyAlignment="1" applyProtection="1">
      <alignment horizontal="center" vertical="center" wrapText="1"/>
      <protection hidden="1"/>
    </xf>
    <xf numFmtId="0" fontId="22" fillId="44" borderId="7" xfId="0" quotePrefix="1" applyFont="1" applyFill="1" applyBorder="1" applyAlignment="1" applyProtection="1">
      <alignment horizontal="center" vertical="center" wrapText="1"/>
      <protection hidden="1"/>
    </xf>
    <xf numFmtId="0" fontId="22" fillId="0" borderId="31" xfId="0" applyFont="1" applyFill="1" applyBorder="1" applyAlignment="1" applyProtection="1">
      <alignment horizontal="left" vertical="center" wrapText="1"/>
      <protection locked="0" hidden="1"/>
    </xf>
    <xf numFmtId="0" fontId="31" fillId="4" borderId="47" xfId="0" applyFont="1" applyFill="1" applyBorder="1" applyAlignment="1" applyProtection="1">
      <alignment vertical="center"/>
      <protection hidden="1"/>
    </xf>
    <xf numFmtId="0" fontId="31" fillId="4" borderId="34" xfId="0" applyFont="1" applyFill="1" applyBorder="1" applyAlignment="1" applyProtection="1">
      <alignment vertical="center"/>
      <protection hidden="1"/>
    </xf>
    <xf numFmtId="0" fontId="31" fillId="4" borderId="27" xfId="0" applyFont="1" applyFill="1" applyBorder="1" applyAlignment="1" applyProtection="1">
      <alignment vertical="center"/>
      <protection hidden="1"/>
    </xf>
    <xf numFmtId="0" fontId="31" fillId="4" borderId="48" xfId="0" applyFont="1" applyFill="1" applyBorder="1" applyAlignment="1" applyProtection="1">
      <alignment vertical="center"/>
      <protection hidden="1"/>
    </xf>
    <xf numFmtId="0" fontId="31" fillId="4" borderId="0" xfId="0" applyFont="1" applyFill="1" applyBorder="1" applyAlignment="1" applyProtection="1">
      <alignment vertical="center"/>
      <protection hidden="1"/>
    </xf>
    <xf numFmtId="0" fontId="31" fillId="4" borderId="8" xfId="0" applyFont="1" applyFill="1" applyBorder="1" applyAlignment="1" applyProtection="1">
      <alignment vertical="center"/>
      <protection hidden="1"/>
    </xf>
    <xf numFmtId="0" fontId="31" fillId="4" borderId="49" xfId="0" applyFont="1" applyFill="1" applyBorder="1" applyAlignment="1" applyProtection="1">
      <alignment vertical="center"/>
      <protection hidden="1"/>
    </xf>
    <xf numFmtId="0" fontId="31" fillId="4" borderId="39" xfId="0" applyFont="1" applyFill="1" applyBorder="1" applyAlignment="1" applyProtection="1">
      <alignment vertical="center"/>
      <protection hidden="1"/>
    </xf>
    <xf numFmtId="0" fontId="31" fillId="4" borderId="29" xfId="0" applyFont="1" applyFill="1" applyBorder="1" applyAlignment="1" applyProtection="1">
      <alignment vertical="center"/>
      <protection hidden="1"/>
    </xf>
    <xf numFmtId="0" fontId="22" fillId="44" borderId="48" xfId="0" quotePrefix="1" applyFont="1" applyFill="1" applyBorder="1" applyAlignment="1" applyProtection="1">
      <alignment horizontal="center" vertical="center" wrapText="1"/>
      <protection hidden="1"/>
    </xf>
    <xf numFmtId="0" fontId="22" fillId="0" borderId="11" xfId="0" applyFont="1" applyFill="1" applyBorder="1" applyAlignment="1" applyProtection="1">
      <alignment horizontal="center" vertical="center" shrinkToFit="1"/>
      <protection locked="0" hidden="1"/>
    </xf>
    <xf numFmtId="0" fontId="22" fillId="42" borderId="86" xfId="0" applyFont="1" applyFill="1" applyBorder="1" applyAlignment="1" applyProtection="1">
      <alignment horizontal="center" vertical="center" wrapText="1" shrinkToFit="1"/>
      <protection hidden="1"/>
    </xf>
    <xf numFmtId="0" fontId="22" fillId="42" borderId="31" xfId="0" applyFont="1" applyFill="1" applyBorder="1" applyAlignment="1" applyProtection="1">
      <alignment horizontal="center" vertical="center" wrapText="1" shrinkToFit="1"/>
      <protection hidden="1"/>
    </xf>
    <xf numFmtId="0" fontId="22" fillId="42" borderId="32" xfId="0" applyFont="1" applyFill="1" applyBorder="1" applyAlignment="1" applyProtection="1">
      <alignment horizontal="center" vertical="center" wrapText="1" shrinkToFit="1"/>
      <protection hidden="1"/>
    </xf>
    <xf numFmtId="0" fontId="22" fillId="0" borderId="57" xfId="0" applyFont="1" applyFill="1" applyBorder="1" applyAlignment="1" applyProtection="1">
      <alignment horizontal="center" vertical="center"/>
      <protection locked="0" hidden="1"/>
    </xf>
    <xf numFmtId="0" fontId="22" fillId="0" borderId="39" xfId="0" applyFont="1" applyFill="1" applyBorder="1" applyAlignment="1" applyProtection="1">
      <alignment horizontal="center" vertical="center"/>
      <protection locked="0" hidden="1"/>
    </xf>
    <xf numFmtId="0" fontId="22" fillId="0" borderId="59" xfId="0" applyFont="1" applyFill="1" applyBorder="1" applyAlignment="1" applyProtection="1">
      <alignment horizontal="center" vertical="center"/>
      <protection locked="0" hidden="1"/>
    </xf>
    <xf numFmtId="0" fontId="22" fillId="41" borderId="0" xfId="0" applyFont="1" applyFill="1" applyBorder="1" applyAlignment="1" applyProtection="1">
      <alignment horizontal="left" vertical="center" wrapText="1"/>
      <protection hidden="1"/>
    </xf>
    <xf numFmtId="0" fontId="22" fillId="41" borderId="0" xfId="0" applyFont="1" applyFill="1" applyBorder="1" applyAlignment="1" applyProtection="1">
      <alignment horizontal="left" vertical="center"/>
      <protection hidden="1"/>
    </xf>
    <xf numFmtId="0" fontId="22" fillId="0" borderId="0" xfId="0" applyFont="1" applyFill="1" applyBorder="1" applyAlignment="1" applyProtection="1">
      <alignment horizontal="left" vertical="center"/>
      <protection hidden="1"/>
    </xf>
    <xf numFmtId="0" fontId="22" fillId="41" borderId="0" xfId="0" applyFont="1" applyFill="1" applyBorder="1" applyAlignment="1" applyProtection="1">
      <alignment horizontal="left" vertical="top" wrapText="1"/>
      <protection hidden="1"/>
    </xf>
    <xf numFmtId="0" fontId="29" fillId="0" borderId="0" xfId="0" applyFont="1" applyFill="1" applyBorder="1" applyAlignment="1" applyProtection="1">
      <alignment horizontal="center" vertical="center" wrapText="1"/>
      <protection hidden="1"/>
    </xf>
    <xf numFmtId="177" fontId="22" fillId="4" borderId="0" xfId="0" applyNumberFormat="1" applyFont="1" applyFill="1" applyBorder="1" applyAlignment="1" applyProtection="1">
      <alignment horizontal="center" vertical="center" wrapText="1"/>
      <protection hidden="1"/>
    </xf>
    <xf numFmtId="0" fontId="22" fillId="4" borderId="0" xfId="0" applyFont="1" applyFill="1" applyBorder="1" applyAlignment="1" applyProtection="1">
      <alignment horizontal="center" vertical="center"/>
      <protection hidden="1"/>
    </xf>
    <xf numFmtId="49" fontId="22" fillId="4" borderId="0" xfId="0" applyNumberFormat="1" applyFont="1" applyFill="1" applyBorder="1" applyAlignment="1" applyProtection="1">
      <alignment horizontal="center" vertical="center"/>
      <protection hidden="1"/>
    </xf>
    <xf numFmtId="0" fontId="29" fillId="0" borderId="10" xfId="0" applyFont="1" applyFill="1" applyBorder="1" applyAlignment="1" applyProtection="1">
      <alignment horizontal="left" vertical="center" wrapText="1"/>
      <protection locked="0" hidden="1"/>
    </xf>
    <xf numFmtId="0" fontId="29" fillId="0" borderId="1" xfId="0" applyFont="1" applyFill="1" applyBorder="1" applyAlignment="1" applyProtection="1">
      <alignment horizontal="left" vertical="center" wrapText="1"/>
      <protection locked="0" hidden="1"/>
    </xf>
    <xf numFmtId="0" fontId="29" fillId="0" borderId="7" xfId="0" applyFont="1" applyFill="1" applyBorder="1" applyAlignment="1" applyProtection="1">
      <alignment horizontal="left" vertical="center" wrapText="1"/>
      <protection locked="0" hidden="1"/>
    </xf>
    <xf numFmtId="0" fontId="29" fillId="0" borderId="6" xfId="0" applyFont="1" applyFill="1" applyBorder="1" applyAlignment="1" applyProtection="1">
      <alignment horizontal="center" vertical="center" wrapText="1"/>
      <protection locked="0" hidden="1"/>
    </xf>
    <xf numFmtId="0" fontId="29" fillId="0" borderId="7" xfId="0" applyFont="1" applyFill="1" applyBorder="1" applyAlignment="1" applyProtection="1">
      <alignment horizontal="center" vertical="center" wrapText="1"/>
      <protection locked="0" hidden="1"/>
    </xf>
    <xf numFmtId="0" fontId="31" fillId="0" borderId="10" xfId="0" applyFont="1" applyFill="1" applyBorder="1" applyAlignment="1" applyProtection="1">
      <alignment horizontal="center" vertical="center" wrapText="1"/>
      <protection locked="0" hidden="1"/>
    </xf>
    <xf numFmtId="0" fontId="31" fillId="0" borderId="1" xfId="0" applyFont="1" applyFill="1" applyBorder="1" applyAlignment="1" applyProtection="1">
      <alignment horizontal="center" vertical="center" wrapText="1"/>
      <protection locked="0" hidden="1"/>
    </xf>
    <xf numFmtId="0" fontId="31" fillId="0" borderId="35" xfId="0" applyFont="1" applyFill="1" applyBorder="1" applyAlignment="1" applyProtection="1">
      <alignment horizontal="center" vertical="center" wrapText="1"/>
      <protection locked="0" hidden="1"/>
    </xf>
    <xf numFmtId="0" fontId="29" fillId="0" borderId="39" xfId="0" applyFont="1" applyFill="1" applyBorder="1" applyAlignment="1" applyProtection="1">
      <alignment horizontal="center" vertical="center"/>
      <protection locked="0" hidden="1"/>
    </xf>
    <xf numFmtId="0" fontId="29" fillId="0" borderId="29" xfId="0" applyFont="1" applyFill="1" applyBorder="1" applyAlignment="1" applyProtection="1">
      <alignment horizontal="center" vertical="center"/>
      <protection locked="0" hidden="1"/>
    </xf>
    <xf numFmtId="0" fontId="30" fillId="0" borderId="3" xfId="0" applyFont="1" applyFill="1" applyBorder="1" applyAlignment="1" applyProtection="1">
      <alignment horizontal="center" vertical="center" wrapText="1"/>
      <protection locked="0" hidden="1"/>
    </xf>
    <xf numFmtId="0" fontId="34" fillId="0" borderId="6" xfId="0" applyFont="1" applyFill="1" applyBorder="1" applyAlignment="1" applyProtection="1">
      <alignment horizontal="right" vertical="center" wrapText="1"/>
      <protection locked="0" hidden="1"/>
    </xf>
    <xf numFmtId="0" fontId="34" fillId="0" borderId="7" xfId="0" applyFont="1" applyFill="1" applyBorder="1" applyAlignment="1" applyProtection="1">
      <alignment horizontal="right" vertical="center" wrapText="1"/>
      <protection locked="0" hidden="1"/>
    </xf>
    <xf numFmtId="0" fontId="22" fillId="41" borderId="10" xfId="0" applyFont="1" applyFill="1" applyBorder="1" applyAlignment="1" applyProtection="1">
      <alignment horizontal="center" vertical="center"/>
      <protection locked="0" hidden="1"/>
    </xf>
    <xf numFmtId="0" fontId="22" fillId="41" borderId="1" xfId="0" applyFont="1" applyFill="1" applyBorder="1" applyAlignment="1" applyProtection="1">
      <alignment horizontal="center" vertical="center"/>
      <protection locked="0" hidden="1"/>
    </xf>
    <xf numFmtId="0" fontId="22" fillId="41" borderId="2" xfId="0" applyFont="1" applyFill="1" applyBorder="1" applyAlignment="1" applyProtection="1">
      <alignment horizontal="center" vertical="center"/>
      <protection locked="0" hidden="1"/>
    </xf>
    <xf numFmtId="0" fontId="22" fillId="41" borderId="10" xfId="0" applyFont="1" applyFill="1" applyBorder="1" applyAlignment="1" applyProtection="1">
      <alignment horizontal="center" vertical="center" wrapText="1"/>
      <protection locked="0" hidden="1"/>
    </xf>
    <xf numFmtId="0" fontId="22" fillId="0" borderId="34" xfId="0" applyFont="1" applyFill="1" applyBorder="1" applyAlignment="1" applyProtection="1">
      <alignment horizontal="center" vertical="center"/>
      <protection locked="0" hidden="1"/>
    </xf>
    <xf numFmtId="0" fontId="22" fillId="0" borderId="51" xfId="0" applyFont="1" applyFill="1" applyBorder="1" applyAlignment="1" applyProtection="1">
      <alignment horizontal="center" vertical="center"/>
      <protection locked="0" hidden="1"/>
    </xf>
    <xf numFmtId="0" fontId="22" fillId="0" borderId="6" xfId="0" applyFont="1" applyFill="1" applyBorder="1" applyAlignment="1" applyProtection="1">
      <alignment horizontal="center" vertical="center"/>
      <protection locked="0" hidden="1"/>
    </xf>
    <xf numFmtId="0" fontId="22" fillId="0" borderId="44" xfId="0" applyFont="1" applyFill="1" applyBorder="1" applyAlignment="1" applyProtection="1">
      <alignment horizontal="center" vertical="center"/>
      <protection locked="0" hidden="1"/>
    </xf>
    <xf numFmtId="0" fontId="22" fillId="0" borderId="11" xfId="0" applyFont="1" applyFill="1" applyBorder="1" applyAlignment="1" applyProtection="1">
      <alignment horizontal="center" vertical="center" wrapText="1"/>
      <protection hidden="1"/>
    </xf>
    <xf numFmtId="0" fontId="22" fillId="0" borderId="28" xfId="0" applyFont="1" applyFill="1" applyBorder="1" applyAlignment="1" applyProtection="1">
      <alignment horizontal="center" vertical="center" wrapText="1"/>
      <protection hidden="1"/>
    </xf>
    <xf numFmtId="0" fontId="22" fillId="0" borderId="4" xfId="0" applyFont="1" applyFill="1" applyBorder="1" applyAlignment="1" applyProtection="1">
      <alignment horizontal="center" vertical="center"/>
      <protection locked="0" hidden="1"/>
    </xf>
    <xf numFmtId="0" fontId="22" fillId="0" borderId="3" xfId="0" applyFont="1" applyFill="1" applyBorder="1" applyAlignment="1" applyProtection="1">
      <alignment horizontal="center" vertical="center"/>
      <protection locked="0" hidden="1"/>
    </xf>
    <xf numFmtId="0" fontId="22" fillId="0" borderId="43" xfId="0" applyFont="1" applyFill="1" applyBorder="1" applyAlignment="1" applyProtection="1">
      <alignment horizontal="center" vertical="center"/>
      <protection locked="0" hidden="1"/>
    </xf>
    <xf numFmtId="0" fontId="22" fillId="0" borderId="29" xfId="0" applyFont="1" applyFill="1" applyBorder="1" applyAlignment="1" applyProtection="1">
      <alignment horizontal="center" vertical="center"/>
      <protection locked="0" hidden="1"/>
    </xf>
    <xf numFmtId="0" fontId="22" fillId="41" borderId="4" xfId="0" applyFont="1" applyFill="1" applyBorder="1" applyAlignment="1" applyProtection="1">
      <alignment horizontal="center" vertical="center"/>
      <protection hidden="1"/>
    </xf>
    <xf numFmtId="0" fontId="22" fillId="41" borderId="3" xfId="0" applyFont="1" applyFill="1" applyBorder="1" applyAlignment="1" applyProtection="1">
      <alignment horizontal="center" vertical="center"/>
      <protection hidden="1"/>
    </xf>
    <xf numFmtId="0" fontId="22" fillId="41" borderId="43" xfId="0" applyFont="1" applyFill="1" applyBorder="1" applyAlignment="1" applyProtection="1">
      <alignment horizontal="center" vertical="center"/>
      <protection hidden="1"/>
    </xf>
    <xf numFmtId="0" fontId="22" fillId="41" borderId="57" xfId="0" applyFont="1" applyFill="1" applyBorder="1" applyAlignment="1" applyProtection="1">
      <alignment horizontal="center" vertical="center"/>
      <protection hidden="1"/>
    </xf>
    <xf numFmtId="0" fontId="22" fillId="41" borderId="39" xfId="0" applyFont="1" applyFill="1" applyBorder="1" applyAlignment="1" applyProtection="1">
      <alignment horizontal="center" vertical="center"/>
      <protection hidden="1"/>
    </xf>
    <xf numFmtId="0" fontId="22" fillId="41" borderId="29" xfId="0" applyFont="1" applyFill="1" applyBorder="1" applyAlignment="1" applyProtection="1">
      <alignment horizontal="center" vertical="center"/>
      <protection hidden="1"/>
    </xf>
    <xf numFmtId="0" fontId="22" fillId="0" borderId="45" xfId="0" applyFont="1" applyFill="1" applyBorder="1" applyAlignment="1" applyProtection="1">
      <alignment horizontal="center" vertical="center"/>
      <protection locked="0" hidden="1"/>
    </xf>
    <xf numFmtId="0" fontId="34" fillId="0" borderId="34" xfId="0" applyFont="1" applyFill="1" applyBorder="1" applyAlignment="1" applyProtection="1">
      <alignment horizontal="right" vertical="center" wrapText="1"/>
      <protection locked="0" hidden="1"/>
    </xf>
    <xf numFmtId="0" fontId="34" fillId="0" borderId="27" xfId="0" applyFont="1" applyFill="1" applyBorder="1" applyAlignment="1" applyProtection="1">
      <alignment horizontal="right" vertical="center" wrapText="1"/>
      <protection locked="0" hidden="1"/>
    </xf>
    <xf numFmtId="0" fontId="34" fillId="0" borderId="52" xfId="0" applyFont="1" applyFill="1" applyBorder="1" applyAlignment="1" applyProtection="1">
      <alignment horizontal="center" vertical="center" wrapText="1"/>
      <protection locked="0" hidden="1"/>
    </xf>
    <xf numFmtId="0" fontId="34" fillId="0" borderId="53" xfId="0" applyFont="1" applyFill="1" applyBorder="1" applyAlignment="1" applyProtection="1">
      <alignment horizontal="center" vertical="center" wrapText="1"/>
      <protection locked="0" hidden="1"/>
    </xf>
    <xf numFmtId="0" fontId="34" fillId="0" borderId="78" xfId="0" applyFont="1" applyFill="1" applyBorder="1" applyAlignment="1" applyProtection="1">
      <alignment horizontal="center" vertical="center" wrapText="1"/>
      <protection locked="0" hidden="1"/>
    </xf>
    <xf numFmtId="0" fontId="22" fillId="0" borderId="52" xfId="0" applyFont="1" applyFill="1" applyBorder="1" applyAlignment="1" applyProtection="1">
      <alignment horizontal="center" vertical="center"/>
      <protection locked="0" hidden="1"/>
    </xf>
    <xf numFmtId="0" fontId="22" fillId="0" borderId="53" xfId="0" applyFont="1" applyFill="1" applyBorder="1" applyAlignment="1" applyProtection="1">
      <alignment horizontal="center" vertical="center"/>
      <protection locked="0" hidden="1"/>
    </xf>
    <xf numFmtId="0" fontId="22" fillId="0" borderId="78" xfId="0" applyFont="1" applyFill="1" applyBorder="1" applyAlignment="1" applyProtection="1">
      <alignment horizontal="center" vertical="center"/>
      <protection locked="0" hidden="1"/>
    </xf>
    <xf numFmtId="0" fontId="22" fillId="0" borderId="79" xfId="0" applyFont="1" applyFill="1" applyBorder="1" applyAlignment="1" applyProtection="1">
      <alignment horizontal="center" vertical="center"/>
      <protection locked="0" hidden="1"/>
    </xf>
    <xf numFmtId="0" fontId="22" fillId="0" borderId="80" xfId="0" applyFont="1" applyFill="1" applyBorder="1" applyAlignment="1" applyProtection="1">
      <alignment horizontal="center" vertical="center"/>
      <protection locked="0" hidden="1"/>
    </xf>
    <xf numFmtId="0" fontId="22" fillId="0" borderId="81" xfId="0" applyFont="1" applyFill="1" applyBorder="1" applyAlignment="1" applyProtection="1">
      <alignment horizontal="center" vertical="center"/>
      <protection locked="0" hidden="1"/>
    </xf>
    <xf numFmtId="0" fontId="22" fillId="0" borderId="10" xfId="0" applyFont="1" applyFill="1" applyBorder="1" applyAlignment="1" applyProtection="1">
      <alignment vertical="center" shrinkToFit="1"/>
      <protection locked="0" hidden="1"/>
    </xf>
    <xf numFmtId="0" fontId="22" fillId="0" borderId="1" xfId="0" applyFont="1" applyFill="1" applyBorder="1" applyAlignment="1" applyProtection="1">
      <alignment vertical="center" shrinkToFit="1"/>
      <protection locked="0" hidden="1"/>
    </xf>
    <xf numFmtId="0" fontId="22" fillId="0" borderId="2" xfId="0" applyFont="1" applyFill="1" applyBorder="1" applyAlignment="1" applyProtection="1">
      <alignment vertical="center" shrinkToFit="1"/>
      <protection locked="0" hidden="1"/>
    </xf>
    <xf numFmtId="0" fontId="22" fillId="0" borderId="82" xfId="0" applyFont="1" applyFill="1" applyBorder="1" applyAlignment="1" applyProtection="1">
      <alignment horizontal="center" vertical="center"/>
      <protection locked="0" hidden="1"/>
    </xf>
    <xf numFmtId="0" fontId="22" fillId="0" borderId="83" xfId="0" applyFont="1" applyFill="1" applyBorder="1" applyAlignment="1" applyProtection="1">
      <alignment horizontal="center" vertical="center"/>
      <protection locked="0" hidden="1"/>
    </xf>
    <xf numFmtId="0" fontId="22" fillId="0" borderId="84" xfId="0" applyFont="1" applyFill="1" applyBorder="1" applyAlignment="1" applyProtection="1">
      <alignment horizontal="center" vertical="center"/>
      <protection locked="0" hidden="1"/>
    </xf>
    <xf numFmtId="0" fontId="22" fillId="0" borderId="85" xfId="0" applyFont="1" applyFill="1" applyBorder="1" applyAlignment="1" applyProtection="1">
      <alignment horizontal="center" vertical="center"/>
      <protection locked="0" hidden="1"/>
    </xf>
    <xf numFmtId="0" fontId="22" fillId="42" borderId="47" xfId="0" applyFont="1" applyFill="1" applyBorder="1" applyAlignment="1" applyProtection="1">
      <alignment horizontal="center" vertical="center" wrapText="1"/>
      <protection hidden="1"/>
    </xf>
    <xf numFmtId="0" fontId="22" fillId="42" borderId="34" xfId="0" applyFont="1" applyFill="1" applyBorder="1" applyAlignment="1" applyProtection="1">
      <alignment horizontal="center" vertical="center" wrapText="1"/>
      <protection hidden="1"/>
    </xf>
    <xf numFmtId="0" fontId="22" fillId="42" borderId="27" xfId="0" applyFont="1" applyFill="1" applyBorder="1" applyAlignment="1" applyProtection="1">
      <alignment horizontal="center" vertical="center" wrapText="1"/>
      <protection hidden="1"/>
    </xf>
    <xf numFmtId="0" fontId="22" fillId="42" borderId="48" xfId="0" applyFont="1" applyFill="1" applyBorder="1" applyAlignment="1" applyProtection="1">
      <alignment horizontal="center" vertical="center" wrapText="1"/>
      <protection hidden="1"/>
    </xf>
    <xf numFmtId="0" fontId="22" fillId="42" borderId="0" xfId="0" applyFont="1" applyFill="1" applyBorder="1" applyAlignment="1" applyProtection="1">
      <alignment horizontal="center" vertical="center" wrapText="1"/>
      <protection hidden="1"/>
    </xf>
    <xf numFmtId="0" fontId="22" fillId="42" borderId="8" xfId="0" applyFont="1" applyFill="1" applyBorder="1" applyAlignment="1" applyProtection="1">
      <alignment horizontal="center" vertical="center" wrapText="1"/>
      <protection hidden="1"/>
    </xf>
    <xf numFmtId="0" fontId="22" fillId="42" borderId="49" xfId="0" applyFont="1" applyFill="1" applyBorder="1" applyAlignment="1" applyProtection="1">
      <alignment horizontal="center" vertical="center" wrapText="1"/>
      <protection hidden="1"/>
    </xf>
    <xf numFmtId="0" fontId="22" fillId="42" borderId="39" xfId="0" applyFont="1" applyFill="1" applyBorder="1" applyAlignment="1" applyProtection="1">
      <alignment horizontal="center" vertical="center" wrapText="1"/>
      <protection hidden="1"/>
    </xf>
    <xf numFmtId="0" fontId="22" fillId="42" borderId="29" xfId="0" applyFont="1" applyFill="1" applyBorder="1" applyAlignment="1" applyProtection="1">
      <alignment horizontal="center" vertical="center" wrapText="1"/>
      <protection hidden="1"/>
    </xf>
    <xf numFmtId="0" fontId="22" fillId="42" borderId="4" xfId="0" applyFont="1" applyFill="1" applyBorder="1" applyAlignment="1" applyProtection="1">
      <alignment horizontal="center" vertical="center"/>
      <protection hidden="1"/>
    </xf>
    <xf numFmtId="0" fontId="22" fillId="42" borderId="3" xfId="0" applyFont="1" applyFill="1" applyBorder="1" applyAlignment="1" applyProtection="1">
      <alignment horizontal="center" vertical="center"/>
      <protection hidden="1"/>
    </xf>
    <xf numFmtId="0" fontId="22" fillId="42" borderId="43" xfId="0" applyFont="1" applyFill="1" applyBorder="1" applyAlignment="1" applyProtection="1">
      <alignment horizontal="center" vertical="center"/>
      <protection hidden="1"/>
    </xf>
    <xf numFmtId="0" fontId="22" fillId="42" borderId="57" xfId="0" applyFont="1" applyFill="1" applyBorder="1" applyAlignment="1" applyProtection="1">
      <alignment horizontal="center" vertical="center"/>
      <protection hidden="1"/>
    </xf>
    <xf numFmtId="0" fontId="22" fillId="42" borderId="39" xfId="0" applyFont="1" applyFill="1" applyBorder="1" applyAlignment="1" applyProtection="1">
      <alignment horizontal="center" vertical="center"/>
      <protection hidden="1"/>
    </xf>
    <xf numFmtId="0" fontId="22" fillId="42" borderId="29" xfId="0" applyFont="1" applyFill="1" applyBorder="1" applyAlignment="1" applyProtection="1">
      <alignment horizontal="center" vertical="center"/>
      <protection hidden="1"/>
    </xf>
    <xf numFmtId="0" fontId="22" fillId="0" borderId="76" xfId="0" applyFont="1" applyFill="1" applyBorder="1" applyAlignment="1" applyProtection="1">
      <alignment horizontal="center" vertical="center"/>
      <protection locked="0" hidden="1"/>
    </xf>
    <xf numFmtId="0" fontId="22" fillId="0" borderId="10" xfId="0" applyFont="1" applyFill="1" applyBorder="1" applyAlignment="1" applyProtection="1">
      <alignment horizontal="center" vertical="center"/>
      <protection locked="0" hidden="1"/>
    </xf>
    <xf numFmtId="0" fontId="22" fillId="0" borderId="1" xfId="0" applyFont="1" applyFill="1" applyBorder="1" applyAlignment="1" applyProtection="1">
      <alignment horizontal="center" vertical="center"/>
      <protection locked="0" hidden="1"/>
    </xf>
    <xf numFmtId="0" fontId="22" fillId="0" borderId="2" xfId="0" applyFont="1" applyFill="1" applyBorder="1" applyAlignment="1" applyProtection="1">
      <alignment horizontal="center" vertical="center"/>
      <protection locked="0" hidden="1"/>
    </xf>
    <xf numFmtId="0" fontId="29" fillId="0" borderId="10" xfId="0" applyFont="1" applyFill="1" applyBorder="1" applyAlignment="1" applyProtection="1">
      <alignment horizontal="center" vertical="center" shrinkToFit="1"/>
      <protection locked="0" hidden="1"/>
    </xf>
    <xf numFmtId="0" fontId="29" fillId="0" borderId="1" xfId="0" applyFont="1" applyFill="1" applyBorder="1" applyAlignment="1" applyProtection="1">
      <alignment horizontal="center" vertical="center" shrinkToFit="1"/>
      <protection locked="0" hidden="1"/>
    </xf>
    <xf numFmtId="0" fontId="29" fillId="0" borderId="6" xfId="0" applyFont="1" applyFill="1" applyBorder="1" applyAlignment="1" applyProtection="1">
      <alignment horizontal="center" vertical="center" shrinkToFit="1"/>
      <protection locked="0" hidden="1"/>
    </xf>
    <xf numFmtId="38" fontId="22" fillId="0" borderId="10" xfId="59" applyFont="1" applyFill="1" applyBorder="1" applyAlignment="1" applyProtection="1">
      <alignment horizontal="center" vertical="center"/>
      <protection locked="0" hidden="1"/>
    </xf>
    <xf numFmtId="38" fontId="22" fillId="0" borderId="1" xfId="59" applyFont="1" applyFill="1" applyBorder="1" applyAlignment="1" applyProtection="1">
      <alignment horizontal="center" vertical="center"/>
      <protection locked="0" hidden="1"/>
    </xf>
    <xf numFmtId="0" fontId="22" fillId="0" borderId="28" xfId="0" applyFont="1" applyFill="1" applyBorder="1" applyAlignment="1" applyProtection="1">
      <alignment horizontal="center" vertical="center"/>
      <protection locked="0" hidden="1"/>
    </xf>
    <xf numFmtId="0" fontId="31" fillId="0" borderId="30" xfId="0" applyFont="1" applyFill="1" applyBorder="1" applyAlignment="1" applyProtection="1">
      <alignment horizontal="center" vertical="center" wrapText="1"/>
      <protection locked="0" hidden="1"/>
    </xf>
    <xf numFmtId="0" fontId="31" fillId="0" borderId="31" xfId="0" applyFont="1" applyFill="1" applyBorder="1" applyAlignment="1" applyProtection="1">
      <alignment horizontal="center" vertical="center" wrapText="1"/>
      <protection locked="0" hidden="1"/>
    </xf>
    <xf numFmtId="0" fontId="29" fillId="0" borderId="31" xfId="0" applyFont="1" applyFill="1" applyBorder="1" applyAlignment="1" applyProtection="1">
      <alignment vertical="center" wrapText="1"/>
      <protection locked="0" hidden="1"/>
    </xf>
    <xf numFmtId="0" fontId="22" fillId="0" borderId="31" xfId="0" applyFont="1" applyFill="1" applyBorder="1" applyAlignment="1" applyProtection="1">
      <alignment horizontal="center" vertical="center" wrapText="1"/>
      <protection locked="0" hidden="1"/>
    </xf>
    <xf numFmtId="0" fontId="29" fillId="0" borderId="31" xfId="0" applyFont="1" applyFill="1" applyBorder="1" applyAlignment="1" applyProtection="1">
      <alignment horizontal="center" vertical="center" wrapText="1"/>
      <protection locked="0" hidden="1"/>
    </xf>
    <xf numFmtId="0" fontId="29" fillId="0" borderId="32" xfId="0" applyFont="1" applyFill="1" applyBorder="1" applyAlignment="1" applyProtection="1">
      <alignment horizontal="center" vertical="center" wrapText="1"/>
      <protection locked="0" hidden="1"/>
    </xf>
    <xf numFmtId="0" fontId="29" fillId="0" borderId="30" xfId="0" applyFont="1" applyFill="1" applyBorder="1" applyAlignment="1" applyProtection="1">
      <alignment horizontal="center" vertical="center" wrapText="1"/>
      <protection locked="0" hidden="1"/>
    </xf>
    <xf numFmtId="0" fontId="22" fillId="0" borderId="30" xfId="0" applyFont="1" applyFill="1" applyBorder="1" applyAlignment="1" applyProtection="1">
      <alignment horizontal="center" vertical="center"/>
      <protection locked="0" hidden="1"/>
    </xf>
    <xf numFmtId="0" fontId="22" fillId="0" borderId="31" xfId="0" applyFont="1" applyFill="1" applyBorder="1" applyAlignment="1" applyProtection="1">
      <alignment horizontal="center" vertical="center"/>
      <protection locked="0" hidden="1"/>
    </xf>
    <xf numFmtId="0" fontId="22" fillId="0" borderId="32" xfId="0" applyFont="1" applyFill="1" applyBorder="1" applyAlignment="1" applyProtection="1">
      <alignment horizontal="center" vertical="center"/>
      <protection locked="0" hidden="1"/>
    </xf>
    <xf numFmtId="0" fontId="22" fillId="0" borderId="33" xfId="0" applyFont="1" applyFill="1" applyBorder="1" applyAlignment="1" applyProtection="1">
      <alignment horizontal="center" vertical="center" wrapText="1"/>
      <protection hidden="1"/>
    </xf>
    <xf numFmtId="0" fontId="22" fillId="0" borderId="34" xfId="0" applyFont="1" applyFill="1" applyBorder="1" applyAlignment="1" applyProtection="1">
      <alignment horizontal="center" vertical="center" wrapText="1"/>
      <protection hidden="1"/>
    </xf>
    <xf numFmtId="0" fontId="22" fillId="0" borderId="27" xfId="0" applyFont="1" applyFill="1" applyBorder="1" applyAlignment="1" applyProtection="1">
      <alignment horizontal="center" vertical="center" wrapText="1"/>
      <protection hidden="1"/>
    </xf>
    <xf numFmtId="0" fontId="22" fillId="0" borderId="5" xfId="0" applyFont="1" applyFill="1" applyBorder="1" applyAlignment="1" applyProtection="1">
      <alignment horizontal="center" vertical="center" wrapText="1"/>
      <protection hidden="1"/>
    </xf>
    <xf numFmtId="0" fontId="22" fillId="0" borderId="6"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3" xfId="0" applyFont="1" applyFill="1" applyBorder="1" applyAlignment="1" applyProtection="1">
      <alignment horizontal="center" vertical="center"/>
      <protection locked="0" hidden="1"/>
    </xf>
    <xf numFmtId="0" fontId="22" fillId="0" borderId="27" xfId="0" applyFont="1" applyFill="1" applyBorder="1" applyAlignment="1" applyProtection="1">
      <alignment horizontal="center" vertical="center"/>
      <protection locked="0" hidden="1"/>
    </xf>
    <xf numFmtId="0" fontId="22" fillId="0" borderId="5" xfId="0" applyFont="1" applyFill="1" applyBorder="1" applyAlignment="1" applyProtection="1">
      <alignment horizontal="center" vertical="center"/>
      <protection locked="0" hidden="1"/>
    </xf>
    <xf numFmtId="0" fontId="22" fillId="0" borderId="7" xfId="0" applyFont="1" applyFill="1" applyBorder="1" applyAlignment="1" applyProtection="1">
      <alignment horizontal="center" vertical="center"/>
      <protection locked="0" hidden="1"/>
    </xf>
    <xf numFmtId="0" fontId="22" fillId="41" borderId="33" xfId="0" applyFont="1" applyFill="1" applyBorder="1" applyAlignment="1" applyProtection="1">
      <alignment horizontal="center" vertical="center"/>
      <protection hidden="1"/>
    </xf>
    <xf numFmtId="0" fontId="22" fillId="41" borderId="34" xfId="0" applyFont="1" applyFill="1" applyBorder="1" applyAlignment="1" applyProtection="1">
      <alignment horizontal="center" vertical="center"/>
      <protection hidden="1"/>
    </xf>
    <xf numFmtId="0" fontId="22" fillId="41" borderId="27" xfId="0" applyFont="1" applyFill="1" applyBorder="1" applyAlignment="1" applyProtection="1">
      <alignment horizontal="center" vertical="center"/>
      <protection hidden="1"/>
    </xf>
    <xf numFmtId="0" fontId="22" fillId="41" borderId="5" xfId="0" applyFont="1" applyFill="1" applyBorder="1" applyAlignment="1" applyProtection="1">
      <alignment horizontal="center" vertical="center"/>
      <protection hidden="1"/>
    </xf>
    <xf numFmtId="0" fontId="22" fillId="41" borderId="6" xfId="0" applyFont="1" applyFill="1" applyBorder="1" applyAlignment="1" applyProtection="1">
      <alignment horizontal="center" vertical="center"/>
      <protection hidden="1"/>
    </xf>
    <xf numFmtId="0" fontId="22" fillId="41" borderId="7" xfId="0" applyFont="1" applyFill="1" applyBorder="1" applyAlignment="1" applyProtection="1">
      <alignment horizontal="center" vertical="center"/>
      <protection hidden="1"/>
    </xf>
    <xf numFmtId="0" fontId="0" fillId="0" borderId="94" xfId="0" applyFont="1" applyFill="1" applyBorder="1" applyAlignment="1" applyProtection="1">
      <alignment horizontal="center" vertical="center"/>
      <protection locked="0" hidden="1"/>
    </xf>
    <xf numFmtId="0" fontId="0" fillId="0" borderId="95" xfId="0" applyFont="1" applyFill="1" applyBorder="1" applyAlignment="1" applyProtection="1">
      <alignment horizontal="center" vertical="center"/>
      <protection locked="0" hidden="1"/>
    </xf>
    <xf numFmtId="0" fontId="0" fillId="0" borderId="96" xfId="0" applyFont="1" applyFill="1" applyBorder="1" applyAlignment="1" applyProtection="1">
      <alignment horizontal="center" vertical="center"/>
      <protection locked="0" hidden="1"/>
    </xf>
    <xf numFmtId="0" fontId="22" fillId="0" borderId="0" xfId="0" applyFont="1" applyFill="1" applyBorder="1" applyAlignment="1" applyProtection="1">
      <alignment horizontal="center" vertical="center"/>
      <protection hidden="1"/>
    </xf>
    <xf numFmtId="0" fontId="22" fillId="42" borderId="11" xfId="0" applyFont="1" applyFill="1" applyBorder="1" applyAlignment="1" applyProtection="1">
      <alignment horizontal="center" vertical="center"/>
      <protection hidden="1"/>
    </xf>
    <xf numFmtId="49" fontId="22" fillId="0" borderId="10" xfId="0" applyNumberFormat="1" applyFont="1" applyFill="1" applyBorder="1" applyAlignment="1" applyProtection="1">
      <alignment horizontal="center" vertical="center"/>
      <protection locked="0" hidden="1"/>
    </xf>
    <xf numFmtId="49" fontId="22" fillId="0" borderId="1" xfId="0" applyNumberFormat="1" applyFont="1" applyFill="1" applyBorder="1" applyAlignment="1" applyProtection="1">
      <alignment horizontal="center" vertical="center"/>
      <protection locked="0" hidden="1"/>
    </xf>
    <xf numFmtId="49" fontId="22" fillId="0" borderId="35" xfId="0" applyNumberFormat="1" applyFont="1" applyFill="1" applyBorder="1" applyAlignment="1" applyProtection="1">
      <alignment horizontal="center" vertical="center"/>
      <protection locked="0" hidden="1"/>
    </xf>
    <xf numFmtId="49" fontId="22" fillId="0" borderId="76" xfId="0" applyNumberFormat="1" applyFont="1" applyFill="1" applyBorder="1" applyAlignment="1" applyProtection="1">
      <alignment horizontal="center" vertical="center"/>
      <protection locked="0" hidden="1"/>
    </xf>
    <xf numFmtId="0" fontId="22" fillId="42" borderId="12" xfId="0" applyFont="1" applyFill="1" applyBorder="1" applyAlignment="1" applyProtection="1">
      <alignment horizontal="center" vertical="center"/>
      <protection hidden="1"/>
    </xf>
    <xf numFmtId="0" fontId="22" fillId="0" borderId="12" xfId="0" applyFont="1" applyFill="1" applyBorder="1" applyAlignment="1" applyProtection="1">
      <alignment horizontal="center" vertical="center"/>
      <protection locked="0" hidden="1"/>
    </xf>
    <xf numFmtId="0" fontId="22" fillId="0" borderId="11" xfId="0" applyFont="1" applyFill="1" applyBorder="1" applyAlignment="1" applyProtection="1">
      <alignment horizontal="center" vertical="center"/>
      <protection locked="0" hidden="1"/>
    </xf>
    <xf numFmtId="0" fontId="22" fillId="0" borderId="12" xfId="0" applyFont="1" applyFill="1" applyBorder="1" applyAlignment="1" applyProtection="1">
      <alignment vertical="center"/>
      <protection locked="0" hidden="1"/>
    </xf>
    <xf numFmtId="0" fontId="22" fillId="0" borderId="11" xfId="0" applyFont="1" applyFill="1" applyBorder="1" applyAlignment="1" applyProtection="1">
      <alignment vertical="center"/>
      <protection locked="0" hidden="1"/>
    </xf>
    <xf numFmtId="0" fontId="31" fillId="0" borderId="73" xfId="0" applyFont="1" applyFill="1" applyBorder="1" applyAlignment="1" applyProtection="1">
      <alignment horizontal="center" vertical="center"/>
      <protection locked="0" hidden="1"/>
    </xf>
    <xf numFmtId="0" fontId="31" fillId="0" borderId="36" xfId="0" applyFont="1" applyFill="1" applyBorder="1" applyAlignment="1" applyProtection="1">
      <alignment horizontal="center" vertical="center"/>
      <protection locked="0" hidden="1"/>
    </xf>
    <xf numFmtId="0" fontId="31" fillId="0" borderId="37" xfId="0" applyFont="1" applyFill="1" applyBorder="1" applyAlignment="1" applyProtection="1">
      <alignment horizontal="center" vertical="center"/>
      <protection locked="0" hidden="1"/>
    </xf>
    <xf numFmtId="0" fontId="31" fillId="0" borderId="74" xfId="0" applyFont="1" applyFill="1" applyBorder="1" applyAlignment="1" applyProtection="1">
      <alignment horizontal="center" vertical="center"/>
      <protection locked="0" hidden="1"/>
    </xf>
    <xf numFmtId="0" fontId="31" fillId="0" borderId="38" xfId="0" applyFont="1" applyFill="1" applyBorder="1" applyAlignment="1" applyProtection="1">
      <alignment horizontal="center" vertical="center"/>
      <protection locked="0" hidden="1"/>
    </xf>
    <xf numFmtId="0" fontId="31" fillId="0" borderId="24" xfId="0" applyFont="1" applyFill="1" applyBorder="1" applyAlignment="1" applyProtection="1">
      <alignment horizontal="center" vertical="center"/>
      <protection locked="0" hidden="1"/>
    </xf>
    <xf numFmtId="0" fontId="31" fillId="0" borderId="75" xfId="0" applyFont="1" applyFill="1" applyBorder="1" applyAlignment="1" applyProtection="1">
      <alignment horizontal="center" vertical="center"/>
      <protection locked="0" hidden="1"/>
    </xf>
    <xf numFmtId="0" fontId="31" fillId="0" borderId="26" xfId="0" applyFont="1" applyFill="1" applyBorder="1" applyAlignment="1" applyProtection="1">
      <alignment horizontal="center" vertical="center"/>
      <protection locked="0" hidden="1"/>
    </xf>
    <xf numFmtId="0" fontId="22" fillId="0" borderId="71" xfId="0" applyFont="1" applyFill="1" applyBorder="1" applyAlignment="1" applyProtection="1">
      <alignment horizontal="center" vertical="center"/>
      <protection locked="0" hidden="1"/>
    </xf>
    <xf numFmtId="0" fontId="22" fillId="0" borderId="72" xfId="0" applyFont="1" applyFill="1" applyBorder="1" applyAlignment="1" applyProtection="1">
      <alignment horizontal="center" vertical="center"/>
      <protection locked="0" hidden="1"/>
    </xf>
    <xf numFmtId="0" fontId="22" fillId="0" borderId="35" xfId="0" applyFont="1" applyFill="1" applyBorder="1" applyAlignment="1" applyProtection="1">
      <alignment horizontal="center" vertical="center"/>
      <protection locked="0" hidden="1"/>
    </xf>
    <xf numFmtId="0" fontId="29" fillId="0" borderId="4" xfId="0" applyFont="1" applyFill="1" applyBorder="1" applyAlignment="1" applyProtection="1">
      <alignment vertical="center" wrapText="1"/>
      <protection locked="0" hidden="1"/>
    </xf>
    <xf numFmtId="0" fontId="29" fillId="0" borderId="3" xfId="0" applyFont="1" applyFill="1" applyBorder="1" applyAlignment="1" applyProtection="1">
      <alignment vertical="center" wrapText="1"/>
      <protection locked="0" hidden="1"/>
    </xf>
    <xf numFmtId="0" fontId="29" fillId="0" borderId="9" xfId="0" applyFont="1" applyFill="1" applyBorder="1" applyAlignment="1" applyProtection="1">
      <alignment vertical="center" wrapText="1"/>
      <protection locked="0" hidden="1"/>
    </xf>
    <xf numFmtId="0" fontId="29" fillId="0" borderId="0" xfId="0" applyFont="1" applyFill="1" applyBorder="1" applyAlignment="1" applyProtection="1">
      <alignment vertical="center" wrapText="1"/>
      <protection locked="0" hidden="1"/>
    </xf>
    <xf numFmtId="0" fontId="29" fillId="0" borderId="5" xfId="0" applyFont="1" applyFill="1" applyBorder="1" applyAlignment="1" applyProtection="1">
      <alignment vertical="center" wrapText="1"/>
      <protection locked="0" hidden="1"/>
    </xf>
    <xf numFmtId="0" fontId="29" fillId="0" borderId="6" xfId="0" applyFont="1" applyFill="1" applyBorder="1" applyAlignment="1" applyProtection="1">
      <alignment vertical="center" wrapText="1"/>
      <protection locked="0" hidden="1"/>
    </xf>
    <xf numFmtId="0" fontId="31" fillId="0" borderId="11" xfId="0" applyFont="1" applyFill="1" applyBorder="1" applyAlignment="1" applyProtection="1">
      <alignment horizontal="center" vertical="center" wrapText="1"/>
      <protection locked="0" hidden="1"/>
    </xf>
    <xf numFmtId="0" fontId="29" fillId="0" borderId="11" xfId="0" applyFont="1" applyFill="1" applyBorder="1" applyAlignment="1" applyProtection="1">
      <alignment horizontal="center" vertical="center" wrapText="1"/>
      <protection locked="0" hidden="1"/>
    </xf>
    <xf numFmtId="0" fontId="22" fillId="0" borderId="4" xfId="0" applyFont="1" applyFill="1" applyBorder="1" applyAlignment="1" applyProtection="1">
      <alignment vertical="top" wrapText="1"/>
      <protection locked="0" hidden="1"/>
    </xf>
    <xf numFmtId="0" fontId="22" fillId="0" borderId="3" xfId="0" applyFont="1" applyFill="1" applyBorder="1" applyAlignment="1" applyProtection="1">
      <alignment vertical="top" wrapText="1"/>
      <protection locked="0" hidden="1"/>
    </xf>
    <xf numFmtId="0" fontId="22" fillId="0" borderId="3" xfId="0" applyFont="1" applyFill="1" applyBorder="1" applyAlignment="1" applyProtection="1">
      <alignment horizontal="left" vertical="top"/>
      <protection locked="0" hidden="1"/>
    </xf>
    <xf numFmtId="0" fontId="22" fillId="0" borderId="5" xfId="0" applyFont="1" applyFill="1" applyBorder="1" applyAlignment="1" applyProtection="1">
      <alignment horizontal="left" vertical="center"/>
      <protection locked="0" hidden="1"/>
    </xf>
    <xf numFmtId="0" fontId="22" fillId="0" borderId="6" xfId="0" applyFont="1" applyFill="1" applyBorder="1" applyAlignment="1" applyProtection="1">
      <alignment horizontal="left" vertical="center"/>
      <protection locked="0" hidden="1"/>
    </xf>
    <xf numFmtId="0" fontId="22" fillId="0" borderId="44" xfId="0" applyFont="1" applyFill="1" applyBorder="1" applyAlignment="1" applyProtection="1">
      <alignment horizontal="left" vertical="center"/>
      <protection locked="0" hidden="1"/>
    </xf>
    <xf numFmtId="0" fontId="22" fillId="0" borderId="5" xfId="0" applyFont="1" applyFill="1" applyBorder="1" applyAlignment="1" applyProtection="1">
      <alignment horizontal="center" vertical="center" wrapText="1"/>
      <protection locked="0" hidden="1"/>
    </xf>
    <xf numFmtId="0" fontId="22" fillId="42" borderId="67" xfId="0" applyFont="1" applyFill="1" applyBorder="1" applyAlignment="1" applyProtection="1">
      <alignment horizontal="center" vertical="center"/>
      <protection hidden="1"/>
    </xf>
    <xf numFmtId="0" fontId="22" fillId="42" borderId="68" xfId="0" applyFont="1" applyFill="1" applyBorder="1" applyAlignment="1" applyProtection="1">
      <alignment horizontal="center" vertical="center"/>
      <protection hidden="1"/>
    </xf>
    <xf numFmtId="0" fontId="22" fillId="42" borderId="69" xfId="0" applyFont="1" applyFill="1" applyBorder="1" applyAlignment="1" applyProtection="1">
      <alignment horizontal="center" vertical="center"/>
      <protection hidden="1"/>
    </xf>
    <xf numFmtId="0" fontId="22" fillId="42" borderId="9" xfId="0" applyFont="1" applyFill="1" applyBorder="1" applyAlignment="1" applyProtection="1">
      <alignment horizontal="center" vertical="center"/>
      <protection hidden="1"/>
    </xf>
    <xf numFmtId="0" fontId="22" fillId="42" borderId="5" xfId="0" applyFont="1" applyFill="1" applyBorder="1" applyAlignment="1" applyProtection="1">
      <alignment horizontal="center" vertical="center"/>
      <protection hidden="1"/>
    </xf>
    <xf numFmtId="0" fontId="22" fillId="42" borderId="6" xfId="0" applyFont="1" applyFill="1" applyBorder="1" applyAlignment="1" applyProtection="1">
      <alignment horizontal="center" vertical="center"/>
      <protection hidden="1"/>
    </xf>
    <xf numFmtId="0" fontId="22" fillId="42" borderId="7" xfId="0" applyFont="1" applyFill="1" applyBorder="1" applyAlignment="1" applyProtection="1">
      <alignment horizontal="center" vertical="center"/>
      <protection hidden="1"/>
    </xf>
    <xf numFmtId="0" fontId="31" fillId="0" borderId="70" xfId="0" applyFont="1" applyFill="1" applyBorder="1" applyAlignment="1" applyProtection="1">
      <alignment vertical="center" textRotation="255" wrapText="1"/>
      <protection locked="0" hidden="1"/>
    </xf>
    <xf numFmtId="0" fontId="31" fillId="0" borderId="12" xfId="0" applyFont="1" applyFill="1" applyBorder="1" applyAlignment="1" applyProtection="1">
      <alignment vertical="center" textRotation="255" wrapText="1"/>
      <protection locked="0" hidden="1"/>
    </xf>
    <xf numFmtId="0" fontId="31" fillId="0" borderId="11" xfId="0" applyFont="1" applyFill="1" applyBorder="1" applyAlignment="1" applyProtection="1">
      <alignment vertical="center" textRotation="255" wrapText="1"/>
      <protection locked="0" hidden="1"/>
    </xf>
    <xf numFmtId="0" fontId="22" fillId="0" borderId="10" xfId="0" applyFont="1" applyFill="1" applyBorder="1" applyAlignment="1" applyProtection="1">
      <alignment vertical="center"/>
      <protection locked="0" hidden="1"/>
    </xf>
    <xf numFmtId="0" fontId="22" fillId="0" borderId="1" xfId="0" applyFont="1" applyFill="1" applyBorder="1" applyAlignment="1" applyProtection="1">
      <alignment vertical="center"/>
      <protection locked="0" hidden="1"/>
    </xf>
    <xf numFmtId="0" fontId="22" fillId="0" borderId="2" xfId="0" applyFont="1" applyFill="1" applyBorder="1" applyAlignment="1" applyProtection="1">
      <alignment vertical="center"/>
      <protection locked="0" hidden="1"/>
    </xf>
    <xf numFmtId="0" fontId="29" fillId="0" borderId="36" xfId="0" applyFont="1" applyFill="1" applyBorder="1" applyAlignment="1" applyProtection="1">
      <alignment vertical="center"/>
      <protection locked="0" hidden="1"/>
    </xf>
    <xf numFmtId="0" fontId="29" fillId="0" borderId="37" xfId="0" applyFont="1" applyFill="1" applyBorder="1" applyAlignment="1" applyProtection="1">
      <alignment vertical="center"/>
      <protection locked="0" hidden="1"/>
    </xf>
    <xf numFmtId="0" fontId="29" fillId="0" borderId="38" xfId="0" applyFont="1" applyFill="1" applyBorder="1" applyAlignment="1" applyProtection="1">
      <alignment vertical="center"/>
      <protection locked="0" hidden="1"/>
    </xf>
    <xf numFmtId="0" fontId="29" fillId="0" borderId="23" xfId="0" applyFont="1" applyFill="1" applyBorder="1" applyAlignment="1" applyProtection="1">
      <alignment horizontal="center" vertical="center" shrinkToFit="1"/>
      <protection locked="0" hidden="1"/>
    </xf>
    <xf numFmtId="0" fontId="29" fillId="0" borderId="24" xfId="0" applyFont="1" applyFill="1" applyBorder="1" applyAlignment="1" applyProtection="1">
      <alignment horizontal="center" vertical="center" shrinkToFit="1"/>
      <protection locked="0" hidden="1"/>
    </xf>
    <xf numFmtId="0" fontId="29" fillId="0" borderId="25" xfId="0" applyFont="1" applyFill="1" applyBorder="1" applyAlignment="1" applyProtection="1">
      <alignment horizontal="center" vertical="center" shrinkToFit="1"/>
      <protection locked="0" hidden="1"/>
    </xf>
    <xf numFmtId="0" fontId="29" fillId="0" borderId="23" xfId="0" applyFont="1" applyFill="1" applyBorder="1" applyAlignment="1" applyProtection="1">
      <alignment vertical="center"/>
      <protection locked="0" hidden="1"/>
    </xf>
    <xf numFmtId="0" fontId="29" fillId="0" borderId="24" xfId="0" applyFont="1" applyFill="1" applyBorder="1" applyAlignment="1" applyProtection="1">
      <alignment vertical="center"/>
      <protection locked="0" hidden="1"/>
    </xf>
    <xf numFmtId="0" fontId="29" fillId="0" borderId="26" xfId="0" applyFont="1" applyFill="1" applyBorder="1" applyAlignment="1" applyProtection="1">
      <alignment vertical="center"/>
      <protection locked="0" hidden="1"/>
    </xf>
    <xf numFmtId="0" fontId="29" fillId="0" borderId="10" xfId="0" applyFont="1" applyFill="1" applyBorder="1" applyAlignment="1" applyProtection="1">
      <alignment horizontal="center" vertical="center" wrapText="1"/>
      <protection locked="0" hidden="1"/>
    </xf>
    <xf numFmtId="0" fontId="0" fillId="0" borderId="1" xfId="0" applyFont="1" applyFill="1" applyBorder="1" applyAlignment="1" applyProtection="1">
      <alignment horizontal="center" vertical="center"/>
      <protection locked="0" hidden="1"/>
    </xf>
    <xf numFmtId="0" fontId="0" fillId="0" borderId="2" xfId="0" applyFont="1" applyFill="1" applyBorder="1" applyAlignment="1" applyProtection="1">
      <alignment horizontal="center" vertical="center"/>
      <protection locked="0" hidden="1"/>
    </xf>
    <xf numFmtId="0" fontId="29" fillId="0" borderId="5" xfId="0" applyFont="1" applyFill="1" applyBorder="1" applyAlignment="1" applyProtection="1">
      <alignment vertical="center"/>
      <protection locked="0" hidden="1"/>
    </xf>
    <xf numFmtId="0" fontId="29" fillId="0" borderId="6" xfId="0" applyFont="1" applyFill="1" applyBorder="1" applyAlignment="1" applyProtection="1">
      <alignment vertical="center"/>
      <protection locked="0" hidden="1"/>
    </xf>
    <xf numFmtId="0" fontId="29" fillId="0" borderId="44" xfId="0" applyFont="1" applyFill="1" applyBorder="1" applyAlignment="1" applyProtection="1">
      <alignment vertical="center"/>
      <protection locked="0" hidden="1"/>
    </xf>
    <xf numFmtId="0" fontId="29" fillId="0" borderId="4" xfId="0" applyFont="1" applyFill="1" applyBorder="1" applyAlignment="1" applyProtection="1">
      <alignment horizontal="center" vertical="center" wrapText="1"/>
      <protection locked="0" hidden="1"/>
    </xf>
    <xf numFmtId="0" fontId="29" fillId="0" borderId="43" xfId="0" applyFont="1" applyFill="1" applyBorder="1" applyAlignment="1" applyProtection="1">
      <alignment horizontal="center" vertical="center" wrapText="1"/>
      <protection locked="0" hidden="1"/>
    </xf>
    <xf numFmtId="0" fontId="29" fillId="0" borderId="23" xfId="0" applyFont="1" applyFill="1" applyBorder="1" applyAlignment="1" applyProtection="1">
      <alignment horizontal="center" vertical="center" wrapText="1"/>
      <protection locked="0" hidden="1"/>
    </xf>
    <xf numFmtId="0" fontId="30" fillId="0" borderId="24" xfId="0" applyFont="1" applyFill="1" applyBorder="1" applyAlignment="1" applyProtection="1">
      <alignment horizontal="center" vertical="center"/>
      <protection locked="0" hidden="1"/>
    </xf>
    <xf numFmtId="0" fontId="30" fillId="0" borderId="25" xfId="0" applyFont="1" applyFill="1" applyBorder="1" applyAlignment="1" applyProtection="1">
      <alignment horizontal="center" vertical="center"/>
      <protection locked="0" hidden="1"/>
    </xf>
    <xf numFmtId="0" fontId="31" fillId="0" borderId="23" xfId="0" applyFont="1" applyFill="1" applyBorder="1" applyAlignment="1" applyProtection="1">
      <alignment horizontal="center" vertical="top"/>
      <protection locked="0" hidden="1"/>
    </xf>
    <xf numFmtId="0" fontId="32" fillId="0" borderId="24" xfId="0" applyFont="1" applyFill="1" applyBorder="1" applyAlignment="1" applyProtection="1">
      <alignment horizontal="center" vertical="top"/>
      <protection locked="0" hidden="1"/>
    </xf>
    <xf numFmtId="38" fontId="29" fillId="0" borderId="10" xfId="59" applyFont="1" applyFill="1" applyBorder="1" applyAlignment="1" applyProtection="1">
      <alignment horizontal="center" vertical="center"/>
      <protection locked="0" hidden="1"/>
    </xf>
    <xf numFmtId="38" fontId="29" fillId="0" borderId="1" xfId="59" applyFont="1" applyFill="1" applyBorder="1" applyAlignment="1" applyProtection="1">
      <alignment horizontal="center" vertical="center"/>
      <protection locked="0" hidden="1"/>
    </xf>
    <xf numFmtId="38" fontId="29" fillId="0" borderId="35" xfId="59" applyFont="1" applyFill="1" applyBorder="1" applyAlignment="1" applyProtection="1">
      <alignment horizontal="center" vertical="center"/>
      <protection locked="0" hidden="1"/>
    </xf>
    <xf numFmtId="0" fontId="29" fillId="41" borderId="5" xfId="0" applyFont="1" applyFill="1" applyBorder="1" applyAlignment="1" applyProtection="1">
      <alignment horizontal="left" vertical="center" wrapText="1"/>
      <protection locked="0" hidden="1"/>
    </xf>
    <xf numFmtId="0" fontId="29" fillId="41" borderId="6" xfId="0" applyFont="1" applyFill="1" applyBorder="1" applyAlignment="1" applyProtection="1">
      <alignment horizontal="left" vertical="center"/>
      <protection locked="0" hidden="1"/>
    </xf>
    <xf numFmtId="0" fontId="29" fillId="41" borderId="44" xfId="0" applyFont="1" applyFill="1" applyBorder="1" applyAlignment="1" applyProtection="1">
      <alignment horizontal="left" vertical="center"/>
      <protection locked="0" hidden="1"/>
    </xf>
    <xf numFmtId="0" fontId="29" fillId="0" borderId="24" xfId="0" applyFont="1" applyFill="1" applyBorder="1" applyAlignment="1" applyProtection="1">
      <alignment horizontal="center" vertical="center"/>
      <protection locked="0" hidden="1"/>
    </xf>
    <xf numFmtId="0" fontId="29" fillId="0" borderId="25" xfId="0" applyFont="1" applyFill="1" applyBorder="1" applyAlignment="1" applyProtection="1">
      <alignment horizontal="center" vertical="center"/>
      <protection locked="0" hidden="1"/>
    </xf>
    <xf numFmtId="38" fontId="29" fillId="0" borderId="37" xfId="59" applyFont="1" applyFill="1" applyBorder="1" applyAlignment="1" applyProtection="1">
      <alignment horizontal="center" vertical="center"/>
      <protection locked="0" hidden="1"/>
    </xf>
    <xf numFmtId="38" fontId="29" fillId="0" borderId="50" xfId="59" applyFont="1" applyFill="1" applyBorder="1" applyAlignment="1" applyProtection="1">
      <alignment horizontal="center" vertical="center"/>
      <protection locked="0" hidden="1"/>
    </xf>
    <xf numFmtId="0" fontId="36" fillId="41" borderId="0" xfId="0" applyFont="1" applyFill="1" applyBorder="1" applyAlignment="1" applyProtection="1">
      <alignment horizontal="center" vertical="center"/>
      <protection hidden="1"/>
    </xf>
    <xf numFmtId="0" fontId="22" fillId="0" borderId="0" xfId="0" applyFont="1" applyFill="1" applyBorder="1" applyAlignment="1" applyProtection="1">
      <alignment horizontal="right" vertical="center"/>
      <protection locked="0" hidden="1"/>
    </xf>
    <xf numFmtId="0" fontId="27" fillId="41" borderId="0" xfId="0" applyFont="1" applyFill="1" applyBorder="1" applyAlignment="1" applyProtection="1">
      <alignment horizontal="left" vertical="center"/>
      <protection hidden="1"/>
    </xf>
    <xf numFmtId="0" fontId="28" fillId="42" borderId="62" xfId="0" applyFont="1" applyFill="1" applyBorder="1" applyAlignment="1" applyProtection="1">
      <alignment horizontal="center" vertical="center" textRotation="255"/>
      <protection hidden="1"/>
    </xf>
    <xf numFmtId="0" fontId="28" fillId="42" borderId="63" xfId="0" applyFont="1" applyFill="1" applyBorder="1" applyAlignment="1" applyProtection="1">
      <alignment horizontal="center" vertical="center" textRotation="255"/>
      <protection hidden="1"/>
    </xf>
    <xf numFmtId="0" fontId="28" fillId="42" borderId="77" xfId="0" applyFont="1" applyFill="1" applyBorder="1" applyAlignment="1" applyProtection="1">
      <alignment horizontal="center" vertical="center" textRotation="255"/>
      <protection hidden="1"/>
    </xf>
    <xf numFmtId="0" fontId="22" fillId="42" borderId="33" xfId="0" applyFont="1" applyFill="1" applyBorder="1" applyAlignment="1" applyProtection="1">
      <alignment horizontal="center" vertical="center" wrapText="1"/>
      <protection hidden="1"/>
    </xf>
    <xf numFmtId="0" fontId="22" fillId="0" borderId="34" xfId="0" applyFont="1" applyFill="1" applyBorder="1" applyAlignment="1" applyProtection="1">
      <alignment horizontal="left" vertical="center"/>
      <protection locked="0" hidden="1"/>
    </xf>
    <xf numFmtId="0" fontId="22" fillId="0" borderId="51" xfId="0" applyFont="1" applyFill="1" applyBorder="1" applyAlignment="1" applyProtection="1">
      <alignment horizontal="left" vertical="center"/>
      <protection locked="0" hidden="1"/>
    </xf>
    <xf numFmtId="0" fontId="22" fillId="42" borderId="4"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left" vertical="center"/>
      <protection locked="0" hidden="1"/>
    </xf>
    <xf numFmtId="0" fontId="22" fillId="0" borderId="46" xfId="0" applyFont="1" applyFill="1" applyBorder="1" applyAlignment="1" applyProtection="1">
      <alignment horizontal="left" vertical="center"/>
      <protection locked="0" hidden="1"/>
    </xf>
    <xf numFmtId="0" fontId="29" fillId="42" borderId="10" xfId="0" applyFont="1" applyFill="1" applyBorder="1" applyAlignment="1" applyProtection="1">
      <alignment horizontal="center" vertical="center"/>
      <protection hidden="1"/>
    </xf>
    <xf numFmtId="0" fontId="29" fillId="42" borderId="1" xfId="0" applyFont="1" applyFill="1" applyBorder="1" applyAlignment="1" applyProtection="1">
      <alignment horizontal="center" vertical="center"/>
      <protection hidden="1"/>
    </xf>
    <xf numFmtId="0" fontId="29" fillId="42" borderId="2" xfId="0" applyFont="1" applyFill="1" applyBorder="1" applyAlignment="1" applyProtection="1">
      <alignment horizontal="center" vertical="center"/>
      <protection hidden="1"/>
    </xf>
    <xf numFmtId="0" fontId="22" fillId="0" borderId="6" xfId="0" applyFont="1" applyFill="1" applyBorder="1" applyAlignment="1" applyProtection="1">
      <alignment vertical="center"/>
      <protection locked="0" hidden="1"/>
    </xf>
    <xf numFmtId="0" fontId="22" fillId="42" borderId="3" xfId="0" applyFont="1" applyFill="1" applyBorder="1" applyAlignment="1" applyProtection="1">
      <alignment horizontal="center" vertical="center" wrapText="1"/>
      <protection hidden="1"/>
    </xf>
    <xf numFmtId="0" fontId="22" fillId="42" borderId="43" xfId="0" applyFont="1" applyFill="1" applyBorder="1" applyAlignment="1" applyProtection="1">
      <alignment horizontal="center" vertical="center" wrapText="1"/>
      <protection hidden="1"/>
    </xf>
    <xf numFmtId="0" fontId="22" fillId="42" borderId="9" xfId="0" applyFont="1" applyFill="1" applyBorder="1" applyAlignment="1" applyProtection="1">
      <alignment horizontal="center" vertical="center" wrapText="1"/>
      <protection hidden="1"/>
    </xf>
    <xf numFmtId="0" fontId="22" fillId="42" borderId="64" xfId="0" applyFont="1" applyFill="1" applyBorder="1" applyAlignment="1" applyProtection="1">
      <alignment horizontal="center" vertical="center" wrapText="1"/>
      <protection hidden="1"/>
    </xf>
    <xf numFmtId="0" fontId="22" fillId="42" borderId="65" xfId="0" applyFont="1" applyFill="1" applyBorder="1" applyAlignment="1" applyProtection="1">
      <alignment horizontal="center" vertical="center" wrapText="1"/>
      <protection hidden="1"/>
    </xf>
    <xf numFmtId="0" fontId="22" fillId="42" borderId="66" xfId="0" applyFont="1" applyFill="1" applyBorder="1" applyAlignment="1" applyProtection="1">
      <alignment horizontal="center" vertical="center" wrapText="1"/>
      <protection hidden="1"/>
    </xf>
    <xf numFmtId="0" fontId="29" fillId="0" borderId="40" xfId="0" applyFont="1" applyFill="1" applyBorder="1" applyAlignment="1" applyProtection="1">
      <alignment horizontal="center" vertical="center"/>
      <protection locked="0" hidden="1"/>
    </xf>
    <xf numFmtId="0" fontId="29" fillId="0" borderId="41" xfId="0" applyFont="1" applyFill="1" applyBorder="1" applyAlignment="1" applyProtection="1">
      <alignment horizontal="center" vertical="center"/>
      <protection locked="0" hidden="1"/>
    </xf>
    <xf numFmtId="0" fontId="29" fillId="0" borderId="42" xfId="0" applyFont="1" applyFill="1" applyBorder="1" applyAlignment="1" applyProtection="1">
      <alignment horizontal="center" vertical="center"/>
      <protection locked="0" hidden="1"/>
    </xf>
    <xf numFmtId="0" fontId="29" fillId="0" borderId="24" xfId="0" applyFont="1" applyFill="1" applyBorder="1" applyAlignment="1" applyProtection="1">
      <alignment horizontal="center" vertical="center"/>
      <protection hidden="1"/>
    </xf>
    <xf numFmtId="0" fontId="29" fillId="0" borderId="25" xfId="0" applyFont="1" applyFill="1" applyBorder="1" applyAlignment="1" applyProtection="1">
      <alignment horizontal="center" vertical="center"/>
      <protection hidden="1"/>
    </xf>
    <xf numFmtId="0" fontId="22" fillId="0" borderId="71" xfId="0" applyFont="1" applyFill="1" applyBorder="1" applyAlignment="1" applyProtection="1">
      <alignment horizontal="center" vertical="center"/>
      <protection hidden="1"/>
    </xf>
    <xf numFmtId="0" fontId="22" fillId="0" borderId="72" xfId="0" applyFont="1" applyFill="1" applyBorder="1" applyAlignment="1" applyProtection="1">
      <alignment horizontal="center" vertical="center"/>
      <protection hidden="1"/>
    </xf>
    <xf numFmtId="0" fontId="22" fillId="0" borderId="35" xfId="0" applyFont="1" applyFill="1" applyBorder="1" applyAlignment="1" applyProtection="1">
      <alignment horizontal="center" vertical="center"/>
      <protection hidden="1"/>
    </xf>
  </cellXfs>
  <cellStyles count="6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cellStyle name="見出し 1" xfId="46" builtinId="16" customBuiltin="1"/>
    <cellStyle name="見出し 2" xfId="47" builtinId="17" customBuiltin="1"/>
    <cellStyle name="見出し 2 2" xfId="48"/>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cellStyle name="標準 3" xfId="56"/>
    <cellStyle name="標準 4" xfId="58"/>
    <cellStyle name="良い" xfId="57" builtinId="26" customBuiltin="1"/>
  </cellStyles>
  <dxfs count="282">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font>
        <color theme="1"/>
      </font>
    </dxf>
    <dxf>
      <numFmt numFmtId="176" formatCode=";;;"/>
    </dxf>
    <dxf>
      <font>
        <b/>
        <i val="0"/>
        <color theme="0"/>
      </font>
      <numFmt numFmtId="0" formatCode="General"/>
      <fill>
        <patternFill>
          <bgColor rgb="FFC00000"/>
        </patternFill>
      </fill>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font>
        <color theme="1"/>
      </font>
    </dxf>
    <dxf>
      <numFmt numFmtId="176" formatCode=";;;"/>
    </dxf>
    <dxf>
      <font>
        <color theme="1"/>
      </font>
    </dxf>
    <dxf>
      <numFmt numFmtId="176" formatCode=";;;"/>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font>
        <color theme="1"/>
      </font>
    </dxf>
    <dxf>
      <numFmt numFmtId="176" formatCode=";;;"/>
    </dxf>
    <dxf>
      <font>
        <b/>
        <i val="0"/>
        <color theme="0"/>
      </font>
      <numFmt numFmtId="0" formatCode="General"/>
      <fill>
        <patternFill>
          <bgColor rgb="FFC00000"/>
        </patternFill>
      </fill>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font>
        <color theme="1"/>
      </font>
    </dxf>
    <dxf>
      <numFmt numFmtId="176" formatCode=";;;"/>
    </dxf>
    <dxf>
      <font>
        <color theme="1"/>
      </font>
    </dxf>
    <dxf>
      <numFmt numFmtId="176" formatCode=";;;"/>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
      <numFmt numFmtId="176" formatCode=";;;"/>
    </dxf>
    <dxf>
      <font>
        <color theme="1"/>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fmlaLink="$HR$101" lockText="1" noThreeD="1"/>
</file>

<file path=xl/ctrlProps/ctrlProp29.xml><?xml version="1.0" encoding="utf-8"?>
<formControlPr xmlns="http://schemas.microsoft.com/office/spreadsheetml/2009/9/main" objectType="CheckBox" checked="Checked" fmlaLink="$HR$12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fmlaLink="$HR$159" lockText="1" noThreeD="1"/>
</file>

<file path=xl/ctrlProps/ctrlProp31.xml><?xml version="1.0" encoding="utf-8"?>
<formControlPr xmlns="http://schemas.microsoft.com/office/spreadsheetml/2009/9/main" objectType="CheckBox" fmlaLink="$HR$102"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HR$122" lockText="1" noThreeD="1"/>
</file>

<file path=xl/ctrlProps/ctrlProp35.xml><?xml version="1.0" encoding="utf-8"?>
<formControlPr xmlns="http://schemas.microsoft.com/office/spreadsheetml/2009/9/main" objectType="CheckBox" fmlaLink="$HR$123"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fmlaLink="$HR$101" lockText="1" noThreeD="1"/>
</file>

<file path=xl/ctrlProps/ctrlProp57.xml><?xml version="1.0" encoding="utf-8"?>
<formControlPr xmlns="http://schemas.microsoft.com/office/spreadsheetml/2009/9/main" objectType="CheckBox" checked="Checked" fmlaLink="$HR$121" lockText="1" noThreeD="1"/>
</file>

<file path=xl/ctrlProps/ctrlProp58.xml><?xml version="1.0" encoding="utf-8"?>
<formControlPr xmlns="http://schemas.microsoft.com/office/spreadsheetml/2009/9/main" objectType="CheckBox" fmlaLink="$HR$159" lockText="1" noThreeD="1"/>
</file>

<file path=xl/ctrlProps/ctrlProp59.xml><?xml version="1.0" encoding="utf-8"?>
<formControlPr xmlns="http://schemas.microsoft.com/office/spreadsheetml/2009/9/main" objectType="CheckBox" checked="Checked" fmlaLink="$HR$102"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HR$122"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fmlaLink="$HR$123"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8</xdr:col>
          <xdr:colOff>114300</xdr:colOff>
          <xdr:row>83</xdr:row>
          <xdr:rowOff>66675</xdr:rowOff>
        </xdr:to>
        <xdr:sp macro="" textlink="">
          <xdr:nvSpPr>
            <xdr:cNvPr id="12292" name="☆201906要件G"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9</xdr:col>
          <xdr:colOff>0</xdr:colOff>
          <xdr:row>82</xdr:row>
          <xdr:rowOff>323850</xdr:rowOff>
        </xdr:to>
        <xdr:sp macro="" textlink="">
          <xdr:nvSpPr>
            <xdr:cNvPr id="12296" name="☆202006要件G"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81</xdr:row>
          <xdr:rowOff>0</xdr:rowOff>
        </xdr:from>
        <xdr:to>
          <xdr:col>8</xdr:col>
          <xdr:colOff>9525</xdr:colOff>
          <xdr:row>82</xdr:row>
          <xdr:rowOff>66675</xdr:rowOff>
        </xdr:to>
        <xdr:sp macro="" textlink="">
          <xdr:nvSpPr>
            <xdr:cNvPr id="12299" name="☆6月基準G"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7</xdr:col>
          <xdr:colOff>0</xdr:colOff>
          <xdr:row>83</xdr:row>
          <xdr:rowOff>57150</xdr:rowOff>
        </xdr:to>
        <xdr:sp macro="" textlink="">
          <xdr:nvSpPr>
            <xdr:cNvPr id="12304" name="☆201905要件G"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8</xdr:col>
          <xdr:colOff>76200</xdr:colOff>
          <xdr:row>82</xdr:row>
          <xdr:rowOff>295275</xdr:rowOff>
        </xdr:to>
        <xdr:sp macro="" textlink="">
          <xdr:nvSpPr>
            <xdr:cNvPr id="12308" name="☆202005要件G" hidden="1">
              <a:extLst>
                <a:ext uri="{63B3BB69-23CF-44E3-9099-C40C66FF867C}">
                  <a14:compatExt spid="_x0000_s12308"/>
                </a:ext>
                <a:ext uri="{FF2B5EF4-FFF2-40B4-BE49-F238E27FC236}">
                  <a16:creationId xmlns:a16="http://schemas.microsoft.com/office/drawing/2014/main" id="{00000000-0008-0000-0000-00001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81</xdr:row>
          <xdr:rowOff>0</xdr:rowOff>
        </xdr:from>
        <xdr:to>
          <xdr:col>12</xdr:col>
          <xdr:colOff>85725</xdr:colOff>
          <xdr:row>82</xdr:row>
          <xdr:rowOff>66675</xdr:rowOff>
        </xdr:to>
        <xdr:sp macro="" textlink="">
          <xdr:nvSpPr>
            <xdr:cNvPr id="12311" name="☆5月基準G"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81</xdr:row>
          <xdr:rowOff>0</xdr:rowOff>
        </xdr:from>
        <xdr:to>
          <xdr:col>21</xdr:col>
          <xdr:colOff>85725</xdr:colOff>
          <xdr:row>82</xdr:row>
          <xdr:rowOff>428625</xdr:rowOff>
        </xdr:to>
        <xdr:sp macro="" textlink="">
          <xdr:nvSpPr>
            <xdr:cNvPr id="12316" name="☆銀行G"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81</xdr:row>
          <xdr:rowOff>0</xdr:rowOff>
        </xdr:from>
        <xdr:to>
          <xdr:col>12</xdr:col>
          <xdr:colOff>0</xdr:colOff>
          <xdr:row>83</xdr:row>
          <xdr:rowOff>200025</xdr:rowOff>
        </xdr:to>
        <xdr:sp macro="" textlink="">
          <xdr:nvSpPr>
            <xdr:cNvPr id="12319" name="☆区分G" hidden="1">
              <a:extLst>
                <a:ext uri="{63B3BB69-23CF-44E3-9099-C40C66FF867C}">
                  <a14:compatExt spid="_x0000_s12319"/>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81</xdr:row>
          <xdr:rowOff>0</xdr:rowOff>
        </xdr:from>
        <xdr:to>
          <xdr:col>29</xdr:col>
          <xdr:colOff>47625</xdr:colOff>
          <xdr:row>82</xdr:row>
          <xdr:rowOff>142875</xdr:rowOff>
        </xdr:to>
        <xdr:sp macro="" textlink="">
          <xdr:nvSpPr>
            <xdr:cNvPr id="12331" name="店名G" hidden="1">
              <a:extLst>
                <a:ext uri="{63B3BB69-23CF-44E3-9099-C40C66FF867C}">
                  <a14:compatExt spid="_x0000_s12331"/>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81</xdr:row>
          <xdr:rowOff>0</xdr:rowOff>
        </xdr:from>
        <xdr:to>
          <xdr:col>33</xdr:col>
          <xdr:colOff>19050</xdr:colOff>
          <xdr:row>82</xdr:row>
          <xdr:rowOff>66675</xdr:rowOff>
        </xdr:to>
        <xdr:sp macro="" textlink="">
          <xdr:nvSpPr>
            <xdr:cNvPr id="12335" name="種目G" hidden="1">
              <a:extLst>
                <a:ext uri="{63B3BB69-23CF-44E3-9099-C40C66FF867C}">
                  <a14:compatExt spid="_x0000_s12335"/>
                </a:ext>
                <a:ext uri="{FF2B5EF4-FFF2-40B4-BE49-F238E27FC236}">
                  <a16:creationId xmlns:a16="http://schemas.microsoft.com/office/drawing/2014/main" id="{00000000-0008-0000-0000-00002F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7</xdr:col>
          <xdr:colOff>0</xdr:colOff>
          <xdr:row>83</xdr:row>
          <xdr:rowOff>57150</xdr:rowOff>
        </xdr:to>
        <xdr:sp macro="" textlink="">
          <xdr:nvSpPr>
            <xdr:cNvPr id="12351" name="☆201905要件G" hidden="1">
              <a:extLst>
                <a:ext uri="{63B3BB69-23CF-44E3-9099-C40C66FF867C}">
                  <a14:compatExt spid="_x0000_s12351"/>
                </a:ext>
                <a:ext uri="{FF2B5EF4-FFF2-40B4-BE49-F238E27FC236}">
                  <a16:creationId xmlns:a16="http://schemas.microsoft.com/office/drawing/2014/main" id="{00000000-0008-0000-0000-00003F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8</xdr:col>
          <xdr:colOff>114300</xdr:colOff>
          <xdr:row>83</xdr:row>
          <xdr:rowOff>66675</xdr:rowOff>
        </xdr:to>
        <xdr:sp macro="" textlink="">
          <xdr:nvSpPr>
            <xdr:cNvPr id="12370" name="☆201906要件G" hidden="1">
              <a:extLst>
                <a:ext uri="{63B3BB69-23CF-44E3-9099-C40C66FF867C}">
                  <a14:compatExt spid="_x0000_s12370"/>
                </a:ext>
                <a:ext uri="{FF2B5EF4-FFF2-40B4-BE49-F238E27FC236}">
                  <a16:creationId xmlns:a16="http://schemas.microsoft.com/office/drawing/2014/main" id="{00000000-0008-0000-0000-000052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9</xdr:col>
          <xdr:colOff>0</xdr:colOff>
          <xdr:row>82</xdr:row>
          <xdr:rowOff>323850</xdr:rowOff>
        </xdr:to>
        <xdr:sp macro="" textlink="">
          <xdr:nvSpPr>
            <xdr:cNvPr id="12371" name="☆202006要件G" hidden="1">
              <a:extLst>
                <a:ext uri="{63B3BB69-23CF-44E3-9099-C40C66FF867C}">
                  <a14:compatExt spid="_x0000_s12371"/>
                </a:ext>
                <a:ext uri="{FF2B5EF4-FFF2-40B4-BE49-F238E27FC236}">
                  <a16:creationId xmlns:a16="http://schemas.microsoft.com/office/drawing/2014/main" id="{00000000-0008-0000-0000-00005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81</xdr:row>
          <xdr:rowOff>0</xdr:rowOff>
        </xdr:from>
        <xdr:to>
          <xdr:col>8</xdr:col>
          <xdr:colOff>9525</xdr:colOff>
          <xdr:row>82</xdr:row>
          <xdr:rowOff>66675</xdr:rowOff>
        </xdr:to>
        <xdr:sp macro="" textlink="">
          <xdr:nvSpPr>
            <xdr:cNvPr id="12372" name="☆6月基準G" hidden="1">
              <a:extLst>
                <a:ext uri="{63B3BB69-23CF-44E3-9099-C40C66FF867C}">
                  <a14:compatExt spid="_x0000_s12372"/>
                </a:ext>
                <a:ext uri="{FF2B5EF4-FFF2-40B4-BE49-F238E27FC236}">
                  <a16:creationId xmlns:a16="http://schemas.microsoft.com/office/drawing/2014/main" id="{00000000-0008-0000-0000-00005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19</xdr:row>
          <xdr:rowOff>0</xdr:rowOff>
        </xdr:from>
        <xdr:to>
          <xdr:col>12</xdr:col>
          <xdr:colOff>66675</xdr:colOff>
          <xdr:row>20</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0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20</xdr:row>
          <xdr:rowOff>361950</xdr:rowOff>
        </xdr:from>
        <xdr:to>
          <xdr:col>12</xdr:col>
          <xdr:colOff>66675</xdr:colOff>
          <xdr:row>22</xdr:row>
          <xdr:rowOff>0</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0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34</xdr:row>
          <xdr:rowOff>114300</xdr:rowOff>
        </xdr:from>
        <xdr:to>
          <xdr:col>17</xdr:col>
          <xdr:colOff>104775</xdr:colOff>
          <xdr:row>35</xdr:row>
          <xdr:rowOff>133350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0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34</xdr:row>
          <xdr:rowOff>114300</xdr:rowOff>
        </xdr:from>
        <xdr:to>
          <xdr:col>23</xdr:col>
          <xdr:colOff>0</xdr:colOff>
          <xdr:row>35</xdr:row>
          <xdr:rowOff>133350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0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32</xdr:row>
          <xdr:rowOff>114300</xdr:rowOff>
        </xdr:from>
        <xdr:to>
          <xdr:col>17</xdr:col>
          <xdr:colOff>104775</xdr:colOff>
          <xdr:row>33</xdr:row>
          <xdr:rowOff>133350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0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32</xdr:row>
          <xdr:rowOff>114300</xdr:rowOff>
        </xdr:from>
        <xdr:to>
          <xdr:col>23</xdr:col>
          <xdr:colOff>0</xdr:colOff>
          <xdr:row>33</xdr:row>
          <xdr:rowOff>133350</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0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13253</xdr:colOff>
      <xdr:row>94</xdr:row>
      <xdr:rowOff>0</xdr:rowOff>
    </xdr:from>
    <xdr:to>
      <xdr:col>26</xdr:col>
      <xdr:colOff>0</xdr:colOff>
      <xdr:row>96</xdr:row>
      <xdr:rowOff>0</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bwMode="auto">
        <a:xfrm>
          <a:off x="1756328" y="29413200"/>
          <a:ext cx="2187022" cy="228600"/>
        </a:xfrm>
        <a:prstGeom prst="line">
          <a:avLst/>
        </a:prstGeom>
        <a:noFill/>
        <a:ln w="9525" cap="flat" cmpd="sng" algn="ctr">
          <a:solidFill>
            <a:srgbClr val="000000"/>
          </a:solidFill>
          <a:prstDash val="solid"/>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13</xdr:col>
          <xdr:colOff>28575</xdr:colOff>
          <xdr:row>83</xdr:row>
          <xdr:rowOff>57150</xdr:rowOff>
        </xdr:from>
        <xdr:to>
          <xdr:col>15</xdr:col>
          <xdr:colOff>9525</xdr:colOff>
          <xdr:row>83</xdr:row>
          <xdr:rowOff>295275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0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109</xdr:row>
          <xdr:rowOff>9525</xdr:rowOff>
        </xdr:from>
        <xdr:to>
          <xdr:col>19</xdr:col>
          <xdr:colOff>0</xdr:colOff>
          <xdr:row>111</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0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147</xdr:row>
          <xdr:rowOff>9525</xdr:rowOff>
        </xdr:from>
        <xdr:to>
          <xdr:col>19</xdr:col>
          <xdr:colOff>0</xdr:colOff>
          <xdr:row>149</xdr:row>
          <xdr:rowOff>19050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0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個人事業者等</a:t>
              </a:r>
            </a:p>
          </xdr:txBody>
        </xdr:sp>
        <xdr:clientData fLocksWithSheet="0"/>
      </xdr:twoCellAnchor>
    </mc:Choice>
    <mc:Fallback/>
  </mc:AlternateContent>
  <xdr:twoCellAnchor>
    <xdr:from>
      <xdr:col>2</xdr:col>
      <xdr:colOff>93345</xdr:colOff>
      <xdr:row>105</xdr:row>
      <xdr:rowOff>53340</xdr:rowOff>
    </xdr:from>
    <xdr:to>
      <xdr:col>11</xdr:col>
      <xdr:colOff>32686</xdr:colOff>
      <xdr:row>153</xdr:row>
      <xdr:rowOff>66675</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423647" y="26177957"/>
          <a:ext cx="1360410" cy="5543980"/>
          <a:chOff x="382905" y="2926080"/>
          <a:chExt cx="1105201" cy="5865495"/>
        </a:xfrm>
      </xdr:grpSpPr>
      <xdr:sp macro="" textlink="">
        <xdr:nvSpPr>
          <xdr:cNvPr id="59" name="正方形/長方形 58">
            <a:extLst>
              <a:ext uri="{FF2B5EF4-FFF2-40B4-BE49-F238E27FC236}">
                <a16:creationId xmlns:a16="http://schemas.microsoft.com/office/drawing/2014/main" id="{00000000-0008-0000-0000-00003B000000}"/>
              </a:ext>
            </a:extLst>
          </xdr:cNvPr>
          <xdr:cNvSpPr/>
        </xdr:nvSpPr>
        <xdr:spPr bwMode="auto">
          <a:xfrm>
            <a:off x="382905" y="2926080"/>
            <a:ext cx="708660" cy="5865495"/>
          </a:xfrm>
          <a:prstGeom prst="rect">
            <a:avLst/>
          </a:prstGeom>
          <a:solidFill>
            <a:schemeClr val="accent2"/>
          </a:solidFill>
          <a:ln w="9525" cap="flat" cmpd="sng" algn="ctr">
            <a:noFill/>
            <a:prstDash val="solid"/>
            <a:round/>
            <a:headEnd type="none" w="med" len="med"/>
            <a:tailEnd type="none" w="med" len="med"/>
          </a:ln>
          <a:effectLst/>
        </xdr:spPr>
        <xdr:txBody>
          <a:bodyPr vertOverflow="clip" horzOverflow="clip" vert="eaVert" wrap="square" lIns="18288" tIns="0" rIns="0" bIns="0" rtlCol="0" anchor="ctr" anchorCtr="1" upright="1"/>
          <a:lstStyle/>
          <a:p>
            <a:pPr algn="ctr"/>
            <a:r>
              <a:rPr kumimoji="1" lang="ja-JP" altLang="en-US" sz="1200" b="1">
                <a:solidFill>
                  <a:schemeClr val="bg1"/>
                </a:solidFill>
              </a:rPr>
              <a:t>「　 法人 」または「 　個人事業者等」のいずれかに必ずチェックを入れてください</a:t>
            </a:r>
            <a:endParaRPr kumimoji="1" lang="en-US" altLang="ja-JP" sz="1200" b="1">
              <a:solidFill>
                <a:schemeClr val="bg1"/>
              </a:solidFill>
            </a:endParaRPr>
          </a:p>
        </xdr:txBody>
      </xdr:sp>
      <xdr:sp macro="" textlink="">
        <xdr:nvSpPr>
          <xdr:cNvPr id="60" name="右矢印 59">
            <a:extLst>
              <a:ext uri="{FF2B5EF4-FFF2-40B4-BE49-F238E27FC236}">
                <a16:creationId xmlns:a16="http://schemas.microsoft.com/office/drawing/2014/main" id="{00000000-0008-0000-0000-00003C000000}"/>
              </a:ext>
            </a:extLst>
          </xdr:cNvPr>
          <xdr:cNvSpPr/>
        </xdr:nvSpPr>
        <xdr:spPr bwMode="auto">
          <a:xfrm>
            <a:off x="912106" y="3429600"/>
            <a:ext cx="576000" cy="113888"/>
          </a:xfrm>
          <a:prstGeom prst="rightArrow">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872495" y="4884741"/>
            <a:ext cx="613391" cy="3291884"/>
            <a:chOff x="940289" y="29349874"/>
            <a:chExt cx="678943" cy="2477834"/>
          </a:xfrm>
        </xdr:grpSpPr>
        <xdr:sp macro="" textlink="">
          <xdr:nvSpPr>
            <xdr:cNvPr id="62" name="右矢印 61">
              <a:extLst>
                <a:ext uri="{FF2B5EF4-FFF2-40B4-BE49-F238E27FC236}">
                  <a16:creationId xmlns:a16="http://schemas.microsoft.com/office/drawing/2014/main" id="{00000000-0008-0000-0000-00003E000000}"/>
                </a:ext>
              </a:extLst>
            </xdr:cNvPr>
            <xdr:cNvSpPr/>
          </xdr:nvSpPr>
          <xdr:spPr bwMode="auto">
            <a:xfrm>
              <a:off x="1228730" y="31741983"/>
              <a:ext cx="390502" cy="85725"/>
            </a:xfrm>
            <a:prstGeom prst="rightArrow">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63" name="正方形/長方形 62">
              <a:extLst>
                <a:ext uri="{FF2B5EF4-FFF2-40B4-BE49-F238E27FC236}">
                  <a16:creationId xmlns:a16="http://schemas.microsoft.com/office/drawing/2014/main" id="{00000000-0008-0000-0000-00003F000000}"/>
                </a:ext>
              </a:extLst>
            </xdr:cNvPr>
            <xdr:cNvSpPr/>
          </xdr:nvSpPr>
          <xdr:spPr bwMode="auto">
            <a:xfrm>
              <a:off x="1196893" y="29349903"/>
              <a:ext cx="59681" cy="2455039"/>
            </a:xfrm>
            <a:prstGeom prst="rect">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940289" y="29349874"/>
              <a:ext cx="318778" cy="47625"/>
            </a:xfrm>
            <a:prstGeom prst="rect">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grpSp>
    <xdr:clientData/>
  </xdr:twoCellAnchor>
  <mc:AlternateContent xmlns:mc="http://schemas.openxmlformats.org/markup-compatibility/2006">
    <mc:Choice xmlns:a14="http://schemas.microsoft.com/office/drawing/2010/main" Requires="a14">
      <xdr:twoCellAnchor editAs="oneCell">
        <xdr:from>
          <xdr:col>23</xdr:col>
          <xdr:colOff>47625</xdr:colOff>
          <xdr:row>83</xdr:row>
          <xdr:rowOff>85725</xdr:rowOff>
        </xdr:from>
        <xdr:to>
          <xdr:col>24</xdr:col>
          <xdr:colOff>95250</xdr:colOff>
          <xdr:row>83</xdr:row>
          <xdr:rowOff>276225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0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11923</xdr:colOff>
      <xdr:row>99</xdr:row>
      <xdr:rowOff>6626</xdr:rowOff>
    </xdr:from>
    <xdr:to>
      <xdr:col>48</xdr:col>
      <xdr:colOff>72662</xdr:colOff>
      <xdr:row>104</xdr:row>
      <xdr:rowOff>112644</xdr:rowOff>
    </xdr:to>
    <xdr:sp macro="" textlink="">
      <xdr:nvSpPr>
        <xdr:cNvPr id="66" name="右中かっこ 65">
          <a:extLst>
            <a:ext uri="{FF2B5EF4-FFF2-40B4-BE49-F238E27FC236}">
              <a16:creationId xmlns:a16="http://schemas.microsoft.com/office/drawing/2014/main" id="{00000000-0008-0000-0000-000042000000}"/>
            </a:ext>
          </a:extLst>
        </xdr:cNvPr>
        <xdr:cNvSpPr/>
      </xdr:nvSpPr>
      <xdr:spPr bwMode="auto">
        <a:xfrm>
          <a:off x="6765148" y="44316926"/>
          <a:ext cx="203614" cy="677518"/>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83821</xdr:colOff>
      <xdr:row>102</xdr:row>
      <xdr:rowOff>10</xdr:rowOff>
    </xdr:from>
    <xdr:to>
      <xdr:col>55</xdr:col>
      <xdr:colOff>9525</xdr:colOff>
      <xdr:row>102</xdr:row>
      <xdr:rowOff>10</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bwMode="auto">
        <a:xfrm flipH="1">
          <a:off x="7284721" y="30327610"/>
          <a:ext cx="1516379" cy="0"/>
        </a:xfrm>
        <a:prstGeom prst="line">
          <a:avLst/>
        </a:prstGeom>
        <a:noFill/>
        <a:ln w="9525" cap="flat" cmpd="sng" algn="ctr">
          <a:solidFill>
            <a:srgbClr val="000000"/>
          </a:solidFill>
          <a:prstDash val="sysDot"/>
          <a:round/>
          <a:headEnd type="none" w="med" len="med"/>
          <a:tailEnd type="none" w="med" len="med"/>
        </a:ln>
        <a:effectLst/>
      </xdr:spPr>
    </xdr:cxnSp>
    <xdr:clientData/>
  </xdr:twoCellAnchor>
  <xdr:twoCellAnchor>
    <xdr:from>
      <xdr:col>51</xdr:col>
      <xdr:colOff>7795</xdr:colOff>
      <xdr:row>112</xdr:row>
      <xdr:rowOff>61531</xdr:rowOff>
    </xdr:from>
    <xdr:to>
      <xdr:col>54</xdr:col>
      <xdr:colOff>123175</xdr:colOff>
      <xdr:row>112</xdr:row>
      <xdr:rowOff>61531</xdr:rowOff>
    </xdr:to>
    <xdr:cxnSp macro="">
      <xdr:nvCxnSpPr>
        <xdr:cNvPr id="68" name="直線矢印コネクタ 67">
          <a:extLst>
            <a:ext uri="{FF2B5EF4-FFF2-40B4-BE49-F238E27FC236}">
              <a16:creationId xmlns:a16="http://schemas.microsoft.com/office/drawing/2014/main" id="{00000000-0008-0000-0000-000044000000}"/>
            </a:ext>
          </a:extLst>
        </xdr:cNvPr>
        <xdr:cNvCxnSpPr/>
      </xdr:nvCxnSpPr>
      <xdr:spPr bwMode="auto">
        <a:xfrm flipH="1">
          <a:off x="7332520" y="45857731"/>
          <a:ext cx="544005" cy="0"/>
        </a:xfrm>
        <a:prstGeom prst="straightConnector1">
          <a:avLst/>
        </a:prstGeom>
        <a:noFill/>
        <a:ln w="9525" cap="flat" cmpd="sng" algn="ctr">
          <a:solidFill>
            <a:srgbClr val="000000"/>
          </a:solidFill>
          <a:prstDash val="sysDot"/>
          <a:round/>
          <a:headEnd type="none" w="med" len="med"/>
          <a:tailEnd type="triangle"/>
        </a:ln>
        <a:effectLst/>
      </xdr:spPr>
    </xdr:cxnSp>
    <xdr:clientData/>
  </xdr:twoCellAnchor>
  <xdr:twoCellAnchor>
    <xdr:from>
      <xdr:col>51</xdr:col>
      <xdr:colOff>13862</xdr:colOff>
      <xdr:row>115</xdr:row>
      <xdr:rowOff>45389</xdr:rowOff>
    </xdr:from>
    <xdr:to>
      <xdr:col>56</xdr:col>
      <xdr:colOff>21362</xdr:colOff>
      <xdr:row>115</xdr:row>
      <xdr:rowOff>47063</xdr:rowOff>
    </xdr:to>
    <xdr:cxnSp macro="">
      <xdr:nvCxnSpPr>
        <xdr:cNvPr id="69" name="直線矢印コネクタ 68">
          <a:extLst>
            <a:ext uri="{FF2B5EF4-FFF2-40B4-BE49-F238E27FC236}">
              <a16:creationId xmlns:a16="http://schemas.microsoft.com/office/drawing/2014/main" id="{00000000-0008-0000-0000-000045000000}"/>
            </a:ext>
          </a:extLst>
        </xdr:cNvPr>
        <xdr:cNvCxnSpPr/>
      </xdr:nvCxnSpPr>
      <xdr:spPr bwMode="auto">
        <a:xfrm flipH="1">
          <a:off x="7338587" y="46184489"/>
          <a:ext cx="721875" cy="1674"/>
        </a:xfrm>
        <a:prstGeom prst="straightConnector1">
          <a:avLst/>
        </a:prstGeom>
        <a:noFill/>
        <a:ln w="9525" cap="flat" cmpd="sng" algn="ctr">
          <a:solidFill>
            <a:srgbClr val="000000"/>
          </a:solidFill>
          <a:prstDash val="solid"/>
          <a:round/>
          <a:headEnd type="none" w="med" len="med"/>
          <a:tailEnd type="triangle"/>
        </a:ln>
        <a:effectLst/>
      </xdr:spPr>
    </xdr:cxnSp>
    <xdr:clientData/>
  </xdr:twoCellAnchor>
  <xdr:twoCellAnchor>
    <xdr:from>
      <xdr:col>53</xdr:col>
      <xdr:colOff>51221</xdr:colOff>
      <xdr:row>114</xdr:row>
      <xdr:rowOff>48450</xdr:rowOff>
    </xdr:from>
    <xdr:to>
      <xdr:col>55</xdr:col>
      <xdr:colOff>86903</xdr:colOff>
      <xdr:row>116</xdr:row>
      <xdr:rowOff>48534</xdr:rowOff>
    </xdr:to>
    <xdr:sp macro="" textlink="">
      <xdr:nvSpPr>
        <xdr:cNvPr id="70" name="円弧 69">
          <a:extLst>
            <a:ext uri="{FF2B5EF4-FFF2-40B4-BE49-F238E27FC236}">
              <a16:creationId xmlns:a16="http://schemas.microsoft.com/office/drawing/2014/main" id="{00000000-0008-0000-0000-000046000000}"/>
            </a:ext>
          </a:extLst>
        </xdr:cNvPr>
        <xdr:cNvSpPr/>
      </xdr:nvSpPr>
      <xdr:spPr bwMode="auto">
        <a:xfrm rot="7793912" flipH="1">
          <a:off x="7708070" y="46026876"/>
          <a:ext cx="228684" cy="321432"/>
        </a:xfrm>
        <a:prstGeom prst="arc">
          <a:avLst>
            <a:gd name="adj1" fmla="val 15242328"/>
            <a:gd name="adj2" fmla="val 0"/>
          </a:avLst>
        </a:prstGeom>
        <a:noFill/>
        <a:ln w="9525" cap="flat" cmpd="sng" algn="ctr">
          <a:solidFill>
            <a:srgbClr val="00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51</xdr:col>
      <xdr:colOff>13622</xdr:colOff>
      <xdr:row>150</xdr:row>
      <xdr:rowOff>54623</xdr:rowOff>
    </xdr:from>
    <xdr:to>
      <xdr:col>55</xdr:col>
      <xdr:colOff>6662</xdr:colOff>
      <xdr:row>150</xdr:row>
      <xdr:rowOff>54623</xdr:rowOff>
    </xdr:to>
    <xdr:cxnSp macro="">
      <xdr:nvCxnSpPr>
        <xdr:cNvPr id="71" name="直線矢印コネクタ 70">
          <a:extLst>
            <a:ext uri="{FF2B5EF4-FFF2-40B4-BE49-F238E27FC236}">
              <a16:creationId xmlns:a16="http://schemas.microsoft.com/office/drawing/2014/main" id="{00000000-0008-0000-0000-000047000000}"/>
            </a:ext>
          </a:extLst>
        </xdr:cNvPr>
        <xdr:cNvCxnSpPr/>
      </xdr:nvCxnSpPr>
      <xdr:spPr bwMode="auto">
        <a:xfrm flipH="1">
          <a:off x="7338347" y="50194223"/>
          <a:ext cx="564540" cy="0"/>
        </a:xfrm>
        <a:prstGeom prst="straightConnector1">
          <a:avLst/>
        </a:prstGeom>
        <a:noFill/>
        <a:ln w="9525" cap="flat" cmpd="sng" algn="ctr">
          <a:solidFill>
            <a:srgbClr val="000000"/>
          </a:solidFill>
          <a:prstDash val="sysDot"/>
          <a:round/>
          <a:headEnd type="none" w="med" len="med"/>
          <a:tailEnd type="triangle"/>
        </a:ln>
        <a:effectLst/>
      </xdr:spPr>
    </xdr:cxnSp>
    <xdr:clientData/>
  </xdr:twoCellAnchor>
  <xdr:twoCellAnchor>
    <xdr:from>
      <xdr:col>51</xdr:col>
      <xdr:colOff>10156</xdr:colOff>
      <xdr:row>153</xdr:row>
      <xdr:rowOff>60960</xdr:rowOff>
    </xdr:from>
    <xdr:to>
      <xdr:col>56</xdr:col>
      <xdr:colOff>24856</xdr:colOff>
      <xdr:row>153</xdr:row>
      <xdr:rowOff>62230</xdr:rowOff>
    </xdr:to>
    <xdr:cxnSp macro="">
      <xdr:nvCxnSpPr>
        <xdr:cNvPr id="72" name="直線矢印コネクタ 71">
          <a:extLst>
            <a:ext uri="{FF2B5EF4-FFF2-40B4-BE49-F238E27FC236}">
              <a16:creationId xmlns:a16="http://schemas.microsoft.com/office/drawing/2014/main" id="{00000000-0008-0000-0000-000048000000}"/>
            </a:ext>
          </a:extLst>
        </xdr:cNvPr>
        <xdr:cNvCxnSpPr/>
      </xdr:nvCxnSpPr>
      <xdr:spPr bwMode="auto">
        <a:xfrm flipH="1">
          <a:off x="7334881" y="50543460"/>
          <a:ext cx="729075" cy="1270"/>
        </a:xfrm>
        <a:prstGeom prst="straightConnector1">
          <a:avLst/>
        </a:prstGeom>
        <a:noFill/>
        <a:ln w="9525" cap="flat" cmpd="sng" algn="ctr">
          <a:solidFill>
            <a:srgbClr val="000000"/>
          </a:solidFill>
          <a:prstDash val="solid"/>
          <a:round/>
          <a:headEnd type="none" w="med" len="med"/>
          <a:tailEnd type="triangle"/>
        </a:ln>
        <a:effectLst/>
      </xdr:spPr>
    </xdr:cxnSp>
    <xdr:clientData/>
  </xdr:twoCellAnchor>
  <xdr:twoCellAnchor>
    <xdr:from>
      <xdr:col>52</xdr:col>
      <xdr:colOff>38150</xdr:colOff>
      <xdr:row>111</xdr:row>
      <xdr:rowOff>22918</xdr:rowOff>
    </xdr:from>
    <xdr:to>
      <xdr:col>54</xdr:col>
      <xdr:colOff>102866</xdr:colOff>
      <xdr:row>112</xdr:row>
      <xdr:rowOff>76200</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bwMode="auto">
        <a:xfrm>
          <a:off x="7505750" y="45704818"/>
          <a:ext cx="350466" cy="16758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latin typeface="ＭＳ 明朝" panose="02020609040205080304" pitchFamily="17" charset="-128"/>
              <a:ea typeface="ＭＳ 明朝" panose="02020609040205080304" pitchFamily="17" charset="-128"/>
            </a:rPr>
            <a:t>法人</a:t>
          </a:r>
        </a:p>
      </xdr:txBody>
    </xdr:sp>
    <xdr:clientData/>
  </xdr:twoCellAnchor>
  <xdr:twoCellAnchor>
    <xdr:from>
      <xdr:col>52</xdr:col>
      <xdr:colOff>30530</xdr:colOff>
      <xdr:row>149</xdr:row>
      <xdr:rowOff>15298</xdr:rowOff>
    </xdr:from>
    <xdr:to>
      <xdr:col>54</xdr:col>
      <xdr:colOff>95246</xdr:colOff>
      <xdr:row>150</xdr:row>
      <xdr:rowOff>68580</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bwMode="auto">
        <a:xfrm>
          <a:off x="7498130" y="50040598"/>
          <a:ext cx="350466" cy="16758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latin typeface="ＭＳ 明朝" panose="02020609040205080304" pitchFamily="17" charset="-128"/>
              <a:ea typeface="ＭＳ 明朝" panose="02020609040205080304" pitchFamily="17" charset="-128"/>
            </a:rPr>
            <a:t>個人</a:t>
          </a:r>
        </a:p>
      </xdr:txBody>
    </xdr:sp>
    <xdr:clientData/>
  </xdr:twoCellAnchor>
  <xdr:twoCellAnchor>
    <xdr:from>
      <xdr:col>56</xdr:col>
      <xdr:colOff>26666</xdr:colOff>
      <xdr:row>97</xdr:row>
      <xdr:rowOff>45720</xdr:rowOff>
    </xdr:from>
    <xdr:to>
      <xdr:col>56</xdr:col>
      <xdr:colOff>26666</xdr:colOff>
      <xdr:row>153</xdr:row>
      <xdr:rowOff>67080</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bwMode="auto">
        <a:xfrm>
          <a:off x="8065766" y="44127420"/>
          <a:ext cx="0" cy="642216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55</xdr:col>
      <xdr:colOff>11426</xdr:colOff>
      <xdr:row>116</xdr:row>
      <xdr:rowOff>53340</xdr:rowOff>
    </xdr:from>
    <xdr:to>
      <xdr:col>55</xdr:col>
      <xdr:colOff>11426</xdr:colOff>
      <xdr:row>150</xdr:row>
      <xdr:rowOff>56220</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bwMode="auto">
        <a:xfrm>
          <a:off x="7907651" y="46306740"/>
          <a:ext cx="0" cy="388908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55</xdr:col>
      <xdr:colOff>3806</xdr:colOff>
      <xdr:row>102</xdr:row>
      <xdr:rowOff>0</xdr:rowOff>
    </xdr:from>
    <xdr:to>
      <xdr:col>55</xdr:col>
      <xdr:colOff>3806</xdr:colOff>
      <xdr:row>114</xdr:row>
      <xdr:rowOff>71040</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bwMode="auto">
        <a:xfrm>
          <a:off x="7900031" y="44653200"/>
          <a:ext cx="0" cy="144264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47</xdr:col>
      <xdr:colOff>7622</xdr:colOff>
      <xdr:row>97</xdr:row>
      <xdr:rowOff>45730</xdr:rowOff>
    </xdr:from>
    <xdr:to>
      <xdr:col>56</xdr:col>
      <xdr:colOff>28575</xdr:colOff>
      <xdr:row>97</xdr:row>
      <xdr:rowOff>45730</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bwMode="auto">
        <a:xfrm flipH="1">
          <a:off x="7065647" y="29801830"/>
          <a:ext cx="1897378" cy="0"/>
        </a:xfrm>
        <a:prstGeom prst="line">
          <a:avLst/>
        </a:prstGeom>
        <a:noFill/>
        <a:ln w="9525" cap="flat" cmpd="sng" algn="ctr">
          <a:solidFill>
            <a:srgbClr val="000000"/>
          </a:solidFill>
          <a:prstDash val="sysDot"/>
          <a:round/>
          <a:headEnd type="none" w="med" len="med"/>
          <a:tailEnd type="none" w="med" len="med"/>
        </a:ln>
        <a:effectLst/>
      </xdr:spPr>
    </xdr:cxnSp>
    <xdr:clientData/>
  </xdr:twoCellAnchor>
  <xdr:twoCellAnchor>
    <xdr:from>
      <xdr:col>52</xdr:col>
      <xdr:colOff>38150</xdr:colOff>
      <xdr:row>114</xdr:row>
      <xdr:rowOff>7678</xdr:rowOff>
    </xdr:from>
    <xdr:to>
      <xdr:col>54</xdr:col>
      <xdr:colOff>102866</xdr:colOff>
      <xdr:row>115</xdr:row>
      <xdr:rowOff>60960</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bwMode="auto">
        <a:xfrm>
          <a:off x="7505750" y="46032478"/>
          <a:ext cx="350466" cy="16758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latin typeface="ＭＳ 明朝" panose="02020609040205080304" pitchFamily="17" charset="-128"/>
              <a:ea typeface="ＭＳ 明朝" panose="02020609040205080304" pitchFamily="17" charset="-128"/>
            </a:rPr>
            <a:t>法人</a:t>
          </a:r>
        </a:p>
      </xdr:txBody>
    </xdr:sp>
    <xdr:clientData/>
  </xdr:twoCellAnchor>
  <xdr:twoCellAnchor>
    <xdr:from>
      <xdr:col>52</xdr:col>
      <xdr:colOff>30530</xdr:colOff>
      <xdr:row>152</xdr:row>
      <xdr:rowOff>22918</xdr:rowOff>
    </xdr:from>
    <xdr:to>
      <xdr:col>54</xdr:col>
      <xdr:colOff>95246</xdr:colOff>
      <xdr:row>153</xdr:row>
      <xdr:rowOff>76200</xdr:rowOff>
    </xdr:to>
    <xdr:sp macro="" textlink="">
      <xdr:nvSpPr>
        <xdr:cNvPr id="80" name="正方形/長方形 79">
          <a:extLst>
            <a:ext uri="{FF2B5EF4-FFF2-40B4-BE49-F238E27FC236}">
              <a16:creationId xmlns:a16="http://schemas.microsoft.com/office/drawing/2014/main" id="{00000000-0008-0000-0000-000050000000}"/>
            </a:ext>
          </a:extLst>
        </xdr:cNvPr>
        <xdr:cNvSpPr/>
      </xdr:nvSpPr>
      <xdr:spPr bwMode="auto">
        <a:xfrm>
          <a:off x="7498130" y="50391118"/>
          <a:ext cx="350466" cy="16758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latin typeface="ＭＳ 明朝" panose="02020609040205080304" pitchFamily="17" charset="-128"/>
              <a:ea typeface="ＭＳ 明朝" panose="02020609040205080304" pitchFamily="17" charset="-128"/>
            </a:rPr>
            <a:t>個人</a:t>
          </a:r>
        </a:p>
      </xdr:txBody>
    </xdr:sp>
    <xdr:clientData/>
  </xdr:twoCellAnchor>
  <mc:AlternateContent xmlns:mc="http://schemas.openxmlformats.org/markup-compatibility/2006">
    <mc:Choice xmlns:a14="http://schemas.microsoft.com/office/drawing/2010/main" Requires="a14">
      <xdr:twoCellAnchor editAs="oneCell">
        <xdr:from>
          <xdr:col>15</xdr:col>
          <xdr:colOff>9525</xdr:colOff>
          <xdr:row>60</xdr:row>
          <xdr:rowOff>38100</xdr:rowOff>
        </xdr:from>
        <xdr:to>
          <xdr:col>17</xdr:col>
          <xdr:colOff>133350</xdr:colOff>
          <xdr:row>60</xdr:row>
          <xdr:rowOff>371475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0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61</xdr:row>
          <xdr:rowOff>38100</xdr:rowOff>
        </xdr:from>
        <xdr:to>
          <xdr:col>17</xdr:col>
          <xdr:colOff>66675</xdr:colOff>
          <xdr:row>61</xdr:row>
          <xdr:rowOff>361950</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0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61</xdr:row>
          <xdr:rowOff>342900</xdr:rowOff>
        </xdr:from>
        <xdr:to>
          <xdr:col>17</xdr:col>
          <xdr:colOff>85725</xdr:colOff>
          <xdr:row>62</xdr:row>
          <xdr:rowOff>276225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0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38100</xdr:rowOff>
        </xdr:from>
        <xdr:to>
          <xdr:col>17</xdr:col>
          <xdr:colOff>114300</xdr:colOff>
          <xdr:row>72</xdr:row>
          <xdr:rowOff>371475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0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38100</xdr:rowOff>
        </xdr:from>
        <xdr:to>
          <xdr:col>17</xdr:col>
          <xdr:colOff>76200</xdr:colOff>
          <xdr:row>73</xdr:row>
          <xdr:rowOff>361950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0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352425</xdr:rowOff>
        </xdr:from>
        <xdr:to>
          <xdr:col>17</xdr:col>
          <xdr:colOff>114300</xdr:colOff>
          <xdr:row>74</xdr:row>
          <xdr:rowOff>295275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0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76</xdr:row>
          <xdr:rowOff>66675</xdr:rowOff>
        </xdr:from>
        <xdr:to>
          <xdr:col>7</xdr:col>
          <xdr:colOff>123825</xdr:colOff>
          <xdr:row>78</xdr:row>
          <xdr:rowOff>152400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0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5356</xdr:colOff>
      <xdr:row>84</xdr:row>
      <xdr:rowOff>42270</xdr:rowOff>
    </xdr:from>
    <xdr:to>
      <xdr:col>17</xdr:col>
      <xdr:colOff>3</xdr:colOff>
      <xdr:row>85</xdr:row>
      <xdr:rowOff>57150</xdr:rowOff>
    </xdr:to>
    <xdr:sp macro="" textlink="">
      <xdr:nvSpPr>
        <xdr:cNvPr id="56" name="右矢印 55">
          <a:extLst>
            <a:ext uri="{FF2B5EF4-FFF2-40B4-BE49-F238E27FC236}">
              <a16:creationId xmlns:a16="http://schemas.microsoft.com/office/drawing/2014/main" id="{00000000-0008-0000-0000-000038000000}"/>
            </a:ext>
          </a:extLst>
        </xdr:cNvPr>
        <xdr:cNvSpPr/>
      </xdr:nvSpPr>
      <xdr:spPr bwMode="auto">
        <a:xfrm rot="16200000">
          <a:off x="2491711" y="29994685"/>
          <a:ext cx="130102" cy="140594"/>
        </a:xfrm>
        <a:prstGeom prst="rightArrow">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53</xdr:col>
          <xdr:colOff>66675</xdr:colOff>
          <xdr:row>18</xdr:row>
          <xdr:rowOff>47625</xdr:rowOff>
        </xdr:from>
        <xdr:to>
          <xdr:col>55</xdr:col>
          <xdr:colOff>85725</xdr:colOff>
          <xdr:row>18</xdr:row>
          <xdr:rowOff>295275</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0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18</xdr:row>
          <xdr:rowOff>200025</xdr:rowOff>
        </xdr:from>
        <xdr:to>
          <xdr:col>55</xdr:col>
          <xdr:colOff>85725</xdr:colOff>
          <xdr:row>18</xdr:row>
          <xdr:rowOff>447675</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0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20278</xdr:colOff>
      <xdr:row>38</xdr:row>
      <xdr:rowOff>206785</xdr:rowOff>
    </xdr:from>
    <xdr:to>
      <xdr:col>64</xdr:col>
      <xdr:colOff>9524</xdr:colOff>
      <xdr:row>39</xdr:row>
      <xdr:rowOff>152400</xdr:rowOff>
    </xdr:to>
    <xdr:sp macro="" textlink="">
      <xdr:nvSpPr>
        <xdr:cNvPr id="65" name="円/楕円 74">
          <a:extLst>
            <a:ext uri="{FF2B5EF4-FFF2-40B4-BE49-F238E27FC236}">
              <a16:creationId xmlns:a16="http://schemas.microsoft.com/office/drawing/2014/main" id="{00000000-0008-0000-0000-000041000000}"/>
            </a:ext>
          </a:extLst>
        </xdr:cNvPr>
        <xdr:cNvSpPr/>
      </xdr:nvSpPr>
      <xdr:spPr bwMode="auto">
        <a:xfrm>
          <a:off x="9421453" y="9750835"/>
          <a:ext cx="303571" cy="164690"/>
        </a:xfrm>
        <a:prstGeom prst="ellipse">
          <a:avLst/>
        </a:prstGeom>
        <a:solidFill>
          <a:schemeClr val="bg1">
            <a:alpha val="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LocksWithSheet="0"/>
  </xdr:twoCellAnchor>
  <xdr:twoCellAnchor>
    <xdr:from>
      <xdr:col>61</xdr:col>
      <xdr:colOff>229829</xdr:colOff>
      <xdr:row>39</xdr:row>
      <xdr:rowOff>234129</xdr:rowOff>
    </xdr:from>
    <xdr:to>
      <xdr:col>64</xdr:col>
      <xdr:colOff>47624</xdr:colOff>
      <xdr:row>40</xdr:row>
      <xdr:rowOff>9524</xdr:rowOff>
    </xdr:to>
    <xdr:sp macro="" textlink="">
      <xdr:nvSpPr>
        <xdr:cNvPr id="81" name="円/楕円 74">
          <a:extLst>
            <a:ext uri="{FF2B5EF4-FFF2-40B4-BE49-F238E27FC236}">
              <a16:creationId xmlns:a16="http://schemas.microsoft.com/office/drawing/2014/main" id="{00000000-0008-0000-0000-000051000000}"/>
            </a:ext>
          </a:extLst>
        </xdr:cNvPr>
        <xdr:cNvSpPr/>
      </xdr:nvSpPr>
      <xdr:spPr bwMode="auto">
        <a:xfrm>
          <a:off x="9392879" y="9997254"/>
          <a:ext cx="370245" cy="175445"/>
        </a:xfrm>
        <a:prstGeom prst="ellipse">
          <a:avLst/>
        </a:prstGeom>
        <a:solidFill>
          <a:schemeClr val="bg1">
            <a:alpha val="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LocksWithSheet="0"/>
  </xdr:twoCellAnchor>
  <xdr:twoCellAnchor>
    <xdr:from>
      <xdr:col>62</xdr:col>
      <xdr:colOff>50698</xdr:colOff>
      <xdr:row>40</xdr:row>
      <xdr:rowOff>95250</xdr:rowOff>
    </xdr:from>
    <xdr:to>
      <xdr:col>63</xdr:col>
      <xdr:colOff>66675</xdr:colOff>
      <xdr:row>40</xdr:row>
      <xdr:rowOff>266699</xdr:rowOff>
    </xdr:to>
    <xdr:sp macro="" textlink="">
      <xdr:nvSpPr>
        <xdr:cNvPr id="82" name="円/楕円 74">
          <a:extLst>
            <a:ext uri="{FF2B5EF4-FFF2-40B4-BE49-F238E27FC236}">
              <a16:creationId xmlns:a16="http://schemas.microsoft.com/office/drawing/2014/main" id="{00000000-0008-0000-0000-000052000000}"/>
            </a:ext>
          </a:extLst>
        </xdr:cNvPr>
        <xdr:cNvSpPr/>
      </xdr:nvSpPr>
      <xdr:spPr bwMode="auto">
        <a:xfrm>
          <a:off x="9451873" y="10258425"/>
          <a:ext cx="254102" cy="171449"/>
        </a:xfrm>
        <a:prstGeom prst="ellipse">
          <a:avLst/>
        </a:prstGeom>
        <a:solidFill>
          <a:schemeClr val="bg1">
            <a:alpha val="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editAs="oneCell">
        <xdr:from>
          <xdr:col>13</xdr:col>
          <xdr:colOff>28575</xdr:colOff>
          <xdr:row>85</xdr:row>
          <xdr:rowOff>0</xdr:rowOff>
        </xdr:from>
        <xdr:to>
          <xdr:col>16</xdr:col>
          <xdr:colOff>142875</xdr:colOff>
          <xdr:row>90</xdr:row>
          <xdr:rowOff>0</xdr:rowOff>
        </xdr:to>
        <xdr:sp macro="" textlink="">
          <xdr:nvSpPr>
            <xdr:cNvPr id="12409" name="Check Box 121" hidden="1">
              <a:extLst>
                <a:ext uri="{63B3BB69-23CF-44E3-9099-C40C66FF867C}">
                  <a14:compatExt spid="_x0000_s1240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85</xdr:row>
          <xdr:rowOff>38100</xdr:rowOff>
        </xdr:from>
        <xdr:to>
          <xdr:col>37</xdr:col>
          <xdr:colOff>57150</xdr:colOff>
          <xdr:row>89</xdr:row>
          <xdr:rowOff>95250</xdr:rowOff>
        </xdr:to>
        <xdr:sp macro="" textlink="">
          <xdr:nvSpPr>
            <xdr:cNvPr id="12410" name="Check Box 122" hidden="1">
              <a:extLst>
                <a:ext uri="{63B3BB69-23CF-44E3-9099-C40C66FF867C}">
                  <a14:compatExt spid="_x0000_s1241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15365</xdr:colOff>
      <xdr:row>88</xdr:row>
      <xdr:rowOff>61452</xdr:rowOff>
    </xdr:from>
    <xdr:to>
      <xdr:col>17</xdr:col>
      <xdr:colOff>10012</xdr:colOff>
      <xdr:row>89</xdr:row>
      <xdr:rowOff>59126</xdr:rowOff>
    </xdr:to>
    <xdr:sp macro="" textlink="">
      <xdr:nvSpPr>
        <xdr:cNvPr id="84" name="右矢印 83">
          <a:extLst>
            <a:ext uri="{FF2B5EF4-FFF2-40B4-BE49-F238E27FC236}">
              <a16:creationId xmlns:a16="http://schemas.microsoft.com/office/drawing/2014/main" id="{00000000-0008-0000-0100-000038000000}"/>
            </a:ext>
          </a:extLst>
        </xdr:cNvPr>
        <xdr:cNvSpPr/>
      </xdr:nvSpPr>
      <xdr:spPr bwMode="auto">
        <a:xfrm rot="16200000">
          <a:off x="2480826" y="30695366"/>
          <a:ext cx="121499" cy="137522"/>
        </a:xfrm>
        <a:prstGeom prst="rightArrow">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64</xdr:col>
      <xdr:colOff>138269</xdr:colOff>
      <xdr:row>39</xdr:row>
      <xdr:rowOff>23044</xdr:rowOff>
    </xdr:from>
    <xdr:to>
      <xdr:col>71</xdr:col>
      <xdr:colOff>123826</xdr:colOff>
      <xdr:row>42</xdr:row>
      <xdr:rowOff>245806</xdr:rowOff>
    </xdr:to>
    <xdr:sp macro="" textlink="">
      <xdr:nvSpPr>
        <xdr:cNvPr id="2" name="角丸四角形 1"/>
        <xdr:cNvSpPr/>
      </xdr:nvSpPr>
      <xdr:spPr bwMode="auto">
        <a:xfrm>
          <a:off x="9853769" y="9786169"/>
          <a:ext cx="1728632" cy="956187"/>
        </a:xfrm>
        <a:prstGeom prst="round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←各金融機関、本支店、口座の種別等の囲みにご使用ください。</a:t>
          </a:r>
        </a:p>
      </xdr:txBody>
    </xdr:sp>
    <xdr:clientData/>
  </xdr:twoCellAnchor>
  <xdr:twoCellAnchor>
    <xdr:from>
      <xdr:col>2</xdr:col>
      <xdr:colOff>53773</xdr:colOff>
      <xdr:row>88</xdr:row>
      <xdr:rowOff>69132</xdr:rowOff>
    </xdr:from>
    <xdr:to>
      <xdr:col>8</xdr:col>
      <xdr:colOff>99860</xdr:colOff>
      <xdr:row>93</xdr:row>
      <xdr:rowOff>69132</xdr:rowOff>
    </xdr:to>
    <xdr:sp macro="" textlink="">
      <xdr:nvSpPr>
        <xdr:cNvPr id="3" name="角丸四角形 2"/>
        <xdr:cNvSpPr/>
      </xdr:nvSpPr>
      <xdr:spPr bwMode="auto">
        <a:xfrm>
          <a:off x="384075" y="30718124"/>
          <a:ext cx="1013950" cy="576109"/>
        </a:xfrm>
        <a:prstGeom prst="round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800" b="1">
              <a:latin typeface="ＭＳ Ｐ明朝" panose="02020600040205080304" pitchFamily="18" charset="-128"/>
              <a:ea typeface="ＭＳ Ｐ明朝" panose="02020600040205080304" pitchFamily="18" charset="-128"/>
            </a:rPr>
            <a:t>↑事業者単位での売上減少率が</a:t>
          </a:r>
          <a:r>
            <a:rPr kumimoji="1" lang="en-US" altLang="ja-JP" sz="800" b="1">
              <a:latin typeface="ＭＳ Ｐ明朝" panose="02020600040205080304" pitchFamily="18" charset="-128"/>
              <a:ea typeface="ＭＳ Ｐ明朝" panose="02020600040205080304" pitchFamily="18" charset="-128"/>
            </a:rPr>
            <a:t>50</a:t>
          </a:r>
          <a:r>
            <a:rPr kumimoji="1" lang="ja-JP" altLang="en-US" sz="800" b="1">
              <a:latin typeface="ＭＳ Ｐ明朝" panose="02020600040205080304" pitchFamily="18" charset="-128"/>
              <a:ea typeface="ＭＳ Ｐ明朝" panose="02020600040205080304" pitchFamily="18" charset="-128"/>
            </a:rPr>
            <a:t>％以上の方が対象</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8</xdr:col>
          <xdr:colOff>114300</xdr:colOff>
          <xdr:row>83</xdr:row>
          <xdr:rowOff>66675</xdr:rowOff>
        </xdr:to>
        <xdr:sp macro="" textlink="">
          <xdr:nvSpPr>
            <xdr:cNvPr id="17409" name="☆201906要件G" hidden="1">
              <a:extLst>
                <a:ext uri="{63B3BB69-23CF-44E3-9099-C40C66FF867C}">
                  <a14:compatExt spid="_x0000_s17409"/>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9</xdr:col>
          <xdr:colOff>0</xdr:colOff>
          <xdr:row>82</xdr:row>
          <xdr:rowOff>333375</xdr:rowOff>
        </xdr:to>
        <xdr:sp macro="" textlink="">
          <xdr:nvSpPr>
            <xdr:cNvPr id="17410" name="☆202006要件G" hidden="1">
              <a:extLst>
                <a:ext uri="{63B3BB69-23CF-44E3-9099-C40C66FF867C}">
                  <a14:compatExt spid="_x0000_s17410"/>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81</xdr:row>
          <xdr:rowOff>0</xdr:rowOff>
        </xdr:from>
        <xdr:to>
          <xdr:col>8</xdr:col>
          <xdr:colOff>9525</xdr:colOff>
          <xdr:row>82</xdr:row>
          <xdr:rowOff>66675</xdr:rowOff>
        </xdr:to>
        <xdr:sp macro="" textlink="">
          <xdr:nvSpPr>
            <xdr:cNvPr id="17411" name="☆6月基準G" hidden="1">
              <a:extLst>
                <a:ext uri="{63B3BB69-23CF-44E3-9099-C40C66FF867C}">
                  <a14:compatExt spid="_x0000_s17411"/>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7</xdr:col>
          <xdr:colOff>0</xdr:colOff>
          <xdr:row>83</xdr:row>
          <xdr:rowOff>66675</xdr:rowOff>
        </xdr:to>
        <xdr:sp macro="" textlink="">
          <xdr:nvSpPr>
            <xdr:cNvPr id="17412" name="☆201905要件G" hidden="1">
              <a:extLst>
                <a:ext uri="{63B3BB69-23CF-44E3-9099-C40C66FF867C}">
                  <a14:compatExt spid="_x0000_s17412"/>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8</xdr:col>
          <xdr:colOff>76200</xdr:colOff>
          <xdr:row>82</xdr:row>
          <xdr:rowOff>295275</xdr:rowOff>
        </xdr:to>
        <xdr:sp macro="" textlink="">
          <xdr:nvSpPr>
            <xdr:cNvPr id="17413" name="☆202005要件G" hidden="1">
              <a:extLst>
                <a:ext uri="{63B3BB69-23CF-44E3-9099-C40C66FF867C}">
                  <a14:compatExt spid="_x0000_s17413"/>
                </a:ext>
                <a:ext uri="{FF2B5EF4-FFF2-40B4-BE49-F238E27FC236}">
                  <a16:creationId xmlns:a16="http://schemas.microsoft.com/office/drawing/2014/main" id="{00000000-0008-0000-0000-00001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81</xdr:row>
          <xdr:rowOff>0</xdr:rowOff>
        </xdr:from>
        <xdr:to>
          <xdr:col>12</xdr:col>
          <xdr:colOff>85725</xdr:colOff>
          <xdr:row>82</xdr:row>
          <xdr:rowOff>66675</xdr:rowOff>
        </xdr:to>
        <xdr:sp macro="" textlink="">
          <xdr:nvSpPr>
            <xdr:cNvPr id="17414" name="☆5月基準G" hidden="1">
              <a:extLst>
                <a:ext uri="{63B3BB69-23CF-44E3-9099-C40C66FF867C}">
                  <a14:compatExt spid="_x0000_s17414"/>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81</xdr:row>
          <xdr:rowOff>0</xdr:rowOff>
        </xdr:from>
        <xdr:to>
          <xdr:col>21</xdr:col>
          <xdr:colOff>85725</xdr:colOff>
          <xdr:row>82</xdr:row>
          <xdr:rowOff>428625</xdr:rowOff>
        </xdr:to>
        <xdr:sp macro="" textlink="">
          <xdr:nvSpPr>
            <xdr:cNvPr id="17415" name="☆銀行G" hidden="1">
              <a:extLst>
                <a:ext uri="{63B3BB69-23CF-44E3-9099-C40C66FF867C}">
                  <a14:compatExt spid="_x0000_s17415"/>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81</xdr:row>
          <xdr:rowOff>0</xdr:rowOff>
        </xdr:from>
        <xdr:to>
          <xdr:col>12</xdr:col>
          <xdr:colOff>0</xdr:colOff>
          <xdr:row>83</xdr:row>
          <xdr:rowOff>200025</xdr:rowOff>
        </xdr:to>
        <xdr:sp macro="" textlink="">
          <xdr:nvSpPr>
            <xdr:cNvPr id="17416" name="☆区分G" hidden="1">
              <a:extLst>
                <a:ext uri="{63B3BB69-23CF-44E3-9099-C40C66FF867C}">
                  <a14:compatExt spid="_x0000_s17416"/>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81</xdr:row>
          <xdr:rowOff>0</xdr:rowOff>
        </xdr:from>
        <xdr:to>
          <xdr:col>29</xdr:col>
          <xdr:colOff>47625</xdr:colOff>
          <xdr:row>82</xdr:row>
          <xdr:rowOff>142875</xdr:rowOff>
        </xdr:to>
        <xdr:sp macro="" textlink="">
          <xdr:nvSpPr>
            <xdr:cNvPr id="17417" name="店名G" hidden="1">
              <a:extLst>
                <a:ext uri="{63B3BB69-23CF-44E3-9099-C40C66FF867C}">
                  <a14:compatExt spid="_x0000_s17417"/>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81</xdr:row>
          <xdr:rowOff>0</xdr:rowOff>
        </xdr:from>
        <xdr:to>
          <xdr:col>33</xdr:col>
          <xdr:colOff>28575</xdr:colOff>
          <xdr:row>82</xdr:row>
          <xdr:rowOff>66675</xdr:rowOff>
        </xdr:to>
        <xdr:sp macro="" textlink="">
          <xdr:nvSpPr>
            <xdr:cNvPr id="17418" name="種目G" hidden="1">
              <a:extLst>
                <a:ext uri="{63B3BB69-23CF-44E3-9099-C40C66FF867C}">
                  <a14:compatExt spid="_x0000_s17418"/>
                </a:ext>
                <a:ext uri="{FF2B5EF4-FFF2-40B4-BE49-F238E27FC236}">
                  <a16:creationId xmlns:a16="http://schemas.microsoft.com/office/drawing/2014/main" id="{00000000-0008-0000-0000-00002F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7</xdr:col>
          <xdr:colOff>0</xdr:colOff>
          <xdr:row>83</xdr:row>
          <xdr:rowOff>66675</xdr:rowOff>
        </xdr:to>
        <xdr:sp macro="" textlink="">
          <xdr:nvSpPr>
            <xdr:cNvPr id="17419" name="☆201905要件G" hidden="1">
              <a:extLst>
                <a:ext uri="{63B3BB69-23CF-44E3-9099-C40C66FF867C}">
                  <a14:compatExt spid="_x0000_s17419"/>
                </a:ext>
                <a:ext uri="{FF2B5EF4-FFF2-40B4-BE49-F238E27FC236}">
                  <a16:creationId xmlns:a16="http://schemas.microsoft.com/office/drawing/2014/main" id="{00000000-0008-0000-0000-00003F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8</xdr:col>
          <xdr:colOff>114300</xdr:colOff>
          <xdr:row>83</xdr:row>
          <xdr:rowOff>66675</xdr:rowOff>
        </xdr:to>
        <xdr:sp macro="" textlink="">
          <xdr:nvSpPr>
            <xdr:cNvPr id="17420" name="☆201906要件G" hidden="1">
              <a:extLst>
                <a:ext uri="{63B3BB69-23CF-44E3-9099-C40C66FF867C}">
                  <a14:compatExt spid="_x0000_s17420"/>
                </a:ext>
                <a:ext uri="{FF2B5EF4-FFF2-40B4-BE49-F238E27FC236}">
                  <a16:creationId xmlns:a16="http://schemas.microsoft.com/office/drawing/2014/main" id="{00000000-0008-0000-0000-000052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0</xdr:rowOff>
        </xdr:from>
        <xdr:to>
          <xdr:col>9</xdr:col>
          <xdr:colOff>0</xdr:colOff>
          <xdr:row>82</xdr:row>
          <xdr:rowOff>333375</xdr:rowOff>
        </xdr:to>
        <xdr:sp macro="" textlink="">
          <xdr:nvSpPr>
            <xdr:cNvPr id="17421" name="☆202006要件G" hidden="1">
              <a:extLst>
                <a:ext uri="{63B3BB69-23CF-44E3-9099-C40C66FF867C}">
                  <a14:compatExt spid="_x0000_s17421"/>
                </a:ext>
                <a:ext uri="{FF2B5EF4-FFF2-40B4-BE49-F238E27FC236}">
                  <a16:creationId xmlns:a16="http://schemas.microsoft.com/office/drawing/2014/main" id="{00000000-0008-0000-0000-00005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81</xdr:row>
          <xdr:rowOff>0</xdr:rowOff>
        </xdr:from>
        <xdr:to>
          <xdr:col>8</xdr:col>
          <xdr:colOff>9525</xdr:colOff>
          <xdr:row>82</xdr:row>
          <xdr:rowOff>66675</xdr:rowOff>
        </xdr:to>
        <xdr:sp macro="" textlink="">
          <xdr:nvSpPr>
            <xdr:cNvPr id="17422" name="☆6月基準G" hidden="1">
              <a:extLst>
                <a:ext uri="{63B3BB69-23CF-44E3-9099-C40C66FF867C}">
                  <a14:compatExt spid="_x0000_s17422"/>
                </a:ext>
                <a:ext uri="{FF2B5EF4-FFF2-40B4-BE49-F238E27FC236}">
                  <a16:creationId xmlns:a16="http://schemas.microsoft.com/office/drawing/2014/main" id="{00000000-0008-0000-0000-00005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19</xdr:row>
          <xdr:rowOff>0</xdr:rowOff>
        </xdr:from>
        <xdr:to>
          <xdr:col>12</xdr:col>
          <xdr:colOff>66675</xdr:colOff>
          <xdr:row>20</xdr:row>
          <xdr:rowOff>9525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20</xdr:row>
          <xdr:rowOff>361950</xdr:rowOff>
        </xdr:from>
        <xdr:to>
          <xdr:col>12</xdr:col>
          <xdr:colOff>66675</xdr:colOff>
          <xdr:row>22</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34</xdr:row>
          <xdr:rowOff>114300</xdr:rowOff>
        </xdr:from>
        <xdr:to>
          <xdr:col>17</xdr:col>
          <xdr:colOff>104775</xdr:colOff>
          <xdr:row>35</xdr:row>
          <xdr:rowOff>142875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0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34</xdr:row>
          <xdr:rowOff>114300</xdr:rowOff>
        </xdr:from>
        <xdr:to>
          <xdr:col>23</xdr:col>
          <xdr:colOff>0</xdr:colOff>
          <xdr:row>35</xdr:row>
          <xdr:rowOff>142875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0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32</xdr:row>
          <xdr:rowOff>114300</xdr:rowOff>
        </xdr:from>
        <xdr:to>
          <xdr:col>17</xdr:col>
          <xdr:colOff>104775</xdr:colOff>
          <xdr:row>33</xdr:row>
          <xdr:rowOff>142875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32</xdr:row>
          <xdr:rowOff>114300</xdr:rowOff>
        </xdr:from>
        <xdr:to>
          <xdr:col>23</xdr:col>
          <xdr:colOff>0</xdr:colOff>
          <xdr:row>33</xdr:row>
          <xdr:rowOff>142875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0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13253</xdr:colOff>
      <xdr:row>94</xdr:row>
      <xdr:rowOff>0</xdr:rowOff>
    </xdr:from>
    <xdr:to>
      <xdr:col>26</xdr:col>
      <xdr:colOff>0</xdr:colOff>
      <xdr:row>96</xdr:row>
      <xdr:rowOff>0</xdr:rowOff>
    </xdr:to>
    <xdr:cxnSp macro="">
      <xdr:nvCxnSpPr>
        <xdr:cNvPr id="22" name="直線コネクタ 21">
          <a:extLst>
            <a:ext uri="{FF2B5EF4-FFF2-40B4-BE49-F238E27FC236}">
              <a16:creationId xmlns:a16="http://schemas.microsoft.com/office/drawing/2014/main" id="{00000000-0008-0000-0000-000035000000}"/>
            </a:ext>
          </a:extLst>
        </xdr:cNvPr>
        <xdr:cNvCxnSpPr/>
      </xdr:nvCxnSpPr>
      <xdr:spPr bwMode="auto">
        <a:xfrm>
          <a:off x="1756328" y="24831675"/>
          <a:ext cx="2187022" cy="228600"/>
        </a:xfrm>
        <a:prstGeom prst="line">
          <a:avLst/>
        </a:prstGeom>
        <a:noFill/>
        <a:ln w="9525" cap="flat" cmpd="sng" algn="ctr">
          <a:solidFill>
            <a:srgbClr val="000000"/>
          </a:solidFill>
          <a:prstDash val="solid"/>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13</xdr:col>
          <xdr:colOff>28575</xdr:colOff>
          <xdr:row>83</xdr:row>
          <xdr:rowOff>57150</xdr:rowOff>
        </xdr:from>
        <xdr:to>
          <xdr:col>15</xdr:col>
          <xdr:colOff>9525</xdr:colOff>
          <xdr:row>83</xdr:row>
          <xdr:rowOff>295275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109</xdr:row>
          <xdr:rowOff>9525</xdr:rowOff>
        </xdr:from>
        <xdr:to>
          <xdr:col>19</xdr:col>
          <xdr:colOff>0</xdr:colOff>
          <xdr:row>111</xdr:row>
          <xdr:rowOff>9525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147</xdr:row>
          <xdr:rowOff>9525</xdr:rowOff>
        </xdr:from>
        <xdr:to>
          <xdr:col>19</xdr:col>
          <xdr:colOff>0</xdr:colOff>
          <xdr:row>149</xdr:row>
          <xdr:rowOff>28575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0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個人事業者等</a:t>
              </a:r>
            </a:p>
          </xdr:txBody>
        </xdr:sp>
        <xdr:clientData fLocksWithSheet="0"/>
      </xdr:twoCellAnchor>
    </mc:Choice>
    <mc:Fallback/>
  </mc:AlternateContent>
  <xdr:twoCellAnchor>
    <xdr:from>
      <xdr:col>2</xdr:col>
      <xdr:colOff>93345</xdr:colOff>
      <xdr:row>105</xdr:row>
      <xdr:rowOff>53340</xdr:rowOff>
    </xdr:from>
    <xdr:to>
      <xdr:col>11</xdr:col>
      <xdr:colOff>32686</xdr:colOff>
      <xdr:row>153</xdr:row>
      <xdr:rowOff>66675</xdr:rowOff>
    </xdr:to>
    <xdr:grpSp>
      <xdr:nvGrpSpPr>
        <xdr:cNvPr id="26" name="グループ化 25">
          <a:extLst>
            <a:ext uri="{FF2B5EF4-FFF2-40B4-BE49-F238E27FC236}">
              <a16:creationId xmlns:a16="http://schemas.microsoft.com/office/drawing/2014/main" id="{00000000-0008-0000-0000-00003A000000}"/>
            </a:ext>
          </a:extLst>
        </xdr:cNvPr>
        <xdr:cNvGrpSpPr/>
      </xdr:nvGrpSpPr>
      <xdr:grpSpPr>
        <a:xfrm>
          <a:off x="423804" y="26237371"/>
          <a:ext cx="1387530" cy="5611702"/>
          <a:chOff x="382905" y="2926080"/>
          <a:chExt cx="1105201" cy="5865495"/>
        </a:xfrm>
      </xdr:grpSpPr>
      <xdr:sp macro="" textlink="">
        <xdr:nvSpPr>
          <xdr:cNvPr id="27" name="正方形/長方形 26">
            <a:extLst>
              <a:ext uri="{FF2B5EF4-FFF2-40B4-BE49-F238E27FC236}">
                <a16:creationId xmlns:a16="http://schemas.microsoft.com/office/drawing/2014/main" id="{00000000-0008-0000-0000-00003B000000}"/>
              </a:ext>
            </a:extLst>
          </xdr:cNvPr>
          <xdr:cNvSpPr/>
        </xdr:nvSpPr>
        <xdr:spPr bwMode="auto">
          <a:xfrm>
            <a:off x="382905" y="2926080"/>
            <a:ext cx="708660" cy="5865495"/>
          </a:xfrm>
          <a:prstGeom prst="rect">
            <a:avLst/>
          </a:prstGeom>
          <a:solidFill>
            <a:schemeClr val="accent2"/>
          </a:solidFill>
          <a:ln w="9525" cap="flat" cmpd="sng" algn="ctr">
            <a:noFill/>
            <a:prstDash val="solid"/>
            <a:round/>
            <a:headEnd type="none" w="med" len="med"/>
            <a:tailEnd type="none" w="med" len="med"/>
          </a:ln>
          <a:effectLst/>
        </xdr:spPr>
        <xdr:txBody>
          <a:bodyPr vertOverflow="clip" horzOverflow="clip" vert="eaVert" wrap="square" lIns="18288" tIns="0" rIns="0" bIns="0" rtlCol="0" anchor="ctr" anchorCtr="1" upright="1"/>
          <a:lstStyle/>
          <a:p>
            <a:pPr algn="ctr"/>
            <a:r>
              <a:rPr kumimoji="1" lang="ja-JP" altLang="en-US" sz="1200" b="1">
                <a:solidFill>
                  <a:schemeClr val="bg1"/>
                </a:solidFill>
              </a:rPr>
              <a:t>「 法人 」または「 個人事業者等」のいずれかに必ずチェックを入れてください</a:t>
            </a:r>
            <a:endParaRPr kumimoji="1" lang="en-US" altLang="ja-JP" sz="1200" b="1">
              <a:solidFill>
                <a:schemeClr val="bg1"/>
              </a:solidFill>
            </a:endParaRPr>
          </a:p>
        </xdr:txBody>
      </xdr:sp>
      <xdr:sp macro="" textlink="">
        <xdr:nvSpPr>
          <xdr:cNvPr id="28" name="右矢印 27">
            <a:extLst>
              <a:ext uri="{FF2B5EF4-FFF2-40B4-BE49-F238E27FC236}">
                <a16:creationId xmlns:a16="http://schemas.microsoft.com/office/drawing/2014/main" id="{00000000-0008-0000-0000-00003C000000}"/>
              </a:ext>
            </a:extLst>
          </xdr:cNvPr>
          <xdr:cNvSpPr/>
        </xdr:nvSpPr>
        <xdr:spPr bwMode="auto">
          <a:xfrm>
            <a:off x="912106" y="3429600"/>
            <a:ext cx="576000" cy="113888"/>
          </a:xfrm>
          <a:prstGeom prst="rightArrow">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nvGrpSpPr>
          <xdr:cNvPr id="29" name="グループ化 28">
            <a:extLst>
              <a:ext uri="{FF2B5EF4-FFF2-40B4-BE49-F238E27FC236}">
                <a16:creationId xmlns:a16="http://schemas.microsoft.com/office/drawing/2014/main" id="{00000000-0008-0000-0000-00003D000000}"/>
              </a:ext>
            </a:extLst>
          </xdr:cNvPr>
          <xdr:cNvGrpSpPr/>
        </xdr:nvGrpSpPr>
        <xdr:grpSpPr>
          <a:xfrm>
            <a:off x="872495" y="4884741"/>
            <a:ext cx="613391" cy="3291884"/>
            <a:chOff x="940289" y="29349874"/>
            <a:chExt cx="678943" cy="2477834"/>
          </a:xfrm>
        </xdr:grpSpPr>
        <xdr:sp macro="" textlink="">
          <xdr:nvSpPr>
            <xdr:cNvPr id="30" name="右矢印 29">
              <a:extLst>
                <a:ext uri="{FF2B5EF4-FFF2-40B4-BE49-F238E27FC236}">
                  <a16:creationId xmlns:a16="http://schemas.microsoft.com/office/drawing/2014/main" id="{00000000-0008-0000-0000-00003E000000}"/>
                </a:ext>
              </a:extLst>
            </xdr:cNvPr>
            <xdr:cNvSpPr/>
          </xdr:nvSpPr>
          <xdr:spPr bwMode="auto">
            <a:xfrm>
              <a:off x="1228730" y="31741983"/>
              <a:ext cx="390502" cy="85725"/>
            </a:xfrm>
            <a:prstGeom prst="rightArrow">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id="{00000000-0008-0000-0000-00003F000000}"/>
                </a:ext>
              </a:extLst>
            </xdr:cNvPr>
            <xdr:cNvSpPr/>
          </xdr:nvSpPr>
          <xdr:spPr bwMode="auto">
            <a:xfrm>
              <a:off x="1196893" y="29349903"/>
              <a:ext cx="59681" cy="2455039"/>
            </a:xfrm>
            <a:prstGeom prst="rect">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32" name="正方形/長方形 31">
              <a:extLst>
                <a:ext uri="{FF2B5EF4-FFF2-40B4-BE49-F238E27FC236}">
                  <a16:creationId xmlns:a16="http://schemas.microsoft.com/office/drawing/2014/main" id="{00000000-0008-0000-0000-000040000000}"/>
                </a:ext>
              </a:extLst>
            </xdr:cNvPr>
            <xdr:cNvSpPr/>
          </xdr:nvSpPr>
          <xdr:spPr bwMode="auto">
            <a:xfrm>
              <a:off x="940289" y="29349874"/>
              <a:ext cx="318778" cy="47625"/>
            </a:xfrm>
            <a:prstGeom prst="rect">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grpSp>
    <xdr:clientData/>
  </xdr:twoCellAnchor>
  <mc:AlternateContent xmlns:mc="http://schemas.openxmlformats.org/markup-compatibility/2006">
    <mc:Choice xmlns:a14="http://schemas.microsoft.com/office/drawing/2010/main" Requires="a14">
      <xdr:twoCellAnchor editAs="oneCell">
        <xdr:from>
          <xdr:col>23</xdr:col>
          <xdr:colOff>47625</xdr:colOff>
          <xdr:row>83</xdr:row>
          <xdr:rowOff>85725</xdr:rowOff>
        </xdr:from>
        <xdr:to>
          <xdr:col>24</xdr:col>
          <xdr:colOff>104775</xdr:colOff>
          <xdr:row>83</xdr:row>
          <xdr:rowOff>276225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0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11923</xdr:colOff>
      <xdr:row>99</xdr:row>
      <xdr:rowOff>6626</xdr:rowOff>
    </xdr:from>
    <xdr:to>
      <xdr:col>48</xdr:col>
      <xdr:colOff>72662</xdr:colOff>
      <xdr:row>104</xdr:row>
      <xdr:rowOff>112644</xdr:rowOff>
    </xdr:to>
    <xdr:sp macro="" textlink="">
      <xdr:nvSpPr>
        <xdr:cNvPr id="34" name="右中かっこ 33">
          <a:extLst>
            <a:ext uri="{FF2B5EF4-FFF2-40B4-BE49-F238E27FC236}">
              <a16:creationId xmlns:a16="http://schemas.microsoft.com/office/drawing/2014/main" id="{00000000-0008-0000-0000-000042000000}"/>
            </a:ext>
          </a:extLst>
        </xdr:cNvPr>
        <xdr:cNvSpPr/>
      </xdr:nvSpPr>
      <xdr:spPr bwMode="auto">
        <a:xfrm>
          <a:off x="7069948" y="25409801"/>
          <a:ext cx="203614" cy="677518"/>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83821</xdr:colOff>
      <xdr:row>102</xdr:row>
      <xdr:rowOff>10</xdr:rowOff>
    </xdr:from>
    <xdr:to>
      <xdr:col>55</xdr:col>
      <xdr:colOff>9525</xdr:colOff>
      <xdr:row>102</xdr:row>
      <xdr:rowOff>10</xdr:rowOff>
    </xdr:to>
    <xdr:cxnSp macro="">
      <xdr:nvCxnSpPr>
        <xdr:cNvPr id="35" name="直線コネクタ 34">
          <a:extLst>
            <a:ext uri="{FF2B5EF4-FFF2-40B4-BE49-F238E27FC236}">
              <a16:creationId xmlns:a16="http://schemas.microsoft.com/office/drawing/2014/main" id="{00000000-0008-0000-0000-000043000000}"/>
            </a:ext>
          </a:extLst>
        </xdr:cNvPr>
        <xdr:cNvCxnSpPr/>
      </xdr:nvCxnSpPr>
      <xdr:spPr bwMode="auto">
        <a:xfrm flipH="1">
          <a:off x="7284721" y="25746085"/>
          <a:ext cx="935354" cy="0"/>
        </a:xfrm>
        <a:prstGeom prst="line">
          <a:avLst/>
        </a:prstGeom>
        <a:noFill/>
        <a:ln w="9525" cap="flat" cmpd="sng" algn="ctr">
          <a:solidFill>
            <a:srgbClr val="000000"/>
          </a:solidFill>
          <a:prstDash val="sysDot"/>
          <a:round/>
          <a:headEnd type="none" w="med" len="med"/>
          <a:tailEnd type="none" w="med" len="med"/>
        </a:ln>
        <a:effectLst/>
      </xdr:spPr>
    </xdr:cxnSp>
    <xdr:clientData/>
  </xdr:twoCellAnchor>
  <xdr:twoCellAnchor>
    <xdr:from>
      <xdr:col>51</xdr:col>
      <xdr:colOff>7795</xdr:colOff>
      <xdr:row>112</xdr:row>
      <xdr:rowOff>61531</xdr:rowOff>
    </xdr:from>
    <xdr:to>
      <xdr:col>54</xdr:col>
      <xdr:colOff>123175</xdr:colOff>
      <xdr:row>112</xdr:row>
      <xdr:rowOff>61531</xdr:rowOff>
    </xdr:to>
    <xdr:cxnSp macro="">
      <xdr:nvCxnSpPr>
        <xdr:cNvPr id="36" name="直線矢印コネクタ 35">
          <a:extLst>
            <a:ext uri="{FF2B5EF4-FFF2-40B4-BE49-F238E27FC236}">
              <a16:creationId xmlns:a16="http://schemas.microsoft.com/office/drawing/2014/main" id="{00000000-0008-0000-0000-000044000000}"/>
            </a:ext>
          </a:extLst>
        </xdr:cNvPr>
        <xdr:cNvCxnSpPr/>
      </xdr:nvCxnSpPr>
      <xdr:spPr bwMode="auto">
        <a:xfrm flipH="1">
          <a:off x="7646845" y="26950606"/>
          <a:ext cx="544005" cy="0"/>
        </a:xfrm>
        <a:prstGeom prst="straightConnector1">
          <a:avLst/>
        </a:prstGeom>
        <a:noFill/>
        <a:ln w="9525" cap="flat" cmpd="sng" algn="ctr">
          <a:solidFill>
            <a:srgbClr val="000000"/>
          </a:solidFill>
          <a:prstDash val="sysDot"/>
          <a:round/>
          <a:headEnd type="none" w="med" len="med"/>
          <a:tailEnd type="triangle"/>
        </a:ln>
        <a:effectLst/>
      </xdr:spPr>
    </xdr:cxnSp>
    <xdr:clientData/>
  </xdr:twoCellAnchor>
  <xdr:twoCellAnchor>
    <xdr:from>
      <xdr:col>51</xdr:col>
      <xdr:colOff>13862</xdr:colOff>
      <xdr:row>115</xdr:row>
      <xdr:rowOff>45389</xdr:rowOff>
    </xdr:from>
    <xdr:to>
      <xdr:col>56</xdr:col>
      <xdr:colOff>21362</xdr:colOff>
      <xdr:row>115</xdr:row>
      <xdr:rowOff>47063</xdr:rowOff>
    </xdr:to>
    <xdr:cxnSp macro="">
      <xdr:nvCxnSpPr>
        <xdr:cNvPr id="37" name="直線矢印コネクタ 36">
          <a:extLst>
            <a:ext uri="{FF2B5EF4-FFF2-40B4-BE49-F238E27FC236}">
              <a16:creationId xmlns:a16="http://schemas.microsoft.com/office/drawing/2014/main" id="{00000000-0008-0000-0000-000045000000}"/>
            </a:ext>
          </a:extLst>
        </xdr:cNvPr>
        <xdr:cNvCxnSpPr/>
      </xdr:nvCxnSpPr>
      <xdr:spPr bwMode="auto">
        <a:xfrm flipH="1">
          <a:off x="7652912" y="27277364"/>
          <a:ext cx="721875" cy="1674"/>
        </a:xfrm>
        <a:prstGeom prst="straightConnector1">
          <a:avLst/>
        </a:prstGeom>
        <a:noFill/>
        <a:ln w="9525" cap="flat" cmpd="sng" algn="ctr">
          <a:solidFill>
            <a:srgbClr val="000000"/>
          </a:solidFill>
          <a:prstDash val="solid"/>
          <a:round/>
          <a:headEnd type="none" w="med" len="med"/>
          <a:tailEnd type="triangle"/>
        </a:ln>
        <a:effectLst/>
      </xdr:spPr>
    </xdr:cxnSp>
    <xdr:clientData/>
  </xdr:twoCellAnchor>
  <xdr:twoCellAnchor>
    <xdr:from>
      <xdr:col>53</xdr:col>
      <xdr:colOff>51221</xdr:colOff>
      <xdr:row>114</xdr:row>
      <xdr:rowOff>48450</xdr:rowOff>
    </xdr:from>
    <xdr:to>
      <xdr:col>55</xdr:col>
      <xdr:colOff>86903</xdr:colOff>
      <xdr:row>116</xdr:row>
      <xdr:rowOff>48534</xdr:rowOff>
    </xdr:to>
    <xdr:sp macro="" textlink="">
      <xdr:nvSpPr>
        <xdr:cNvPr id="38" name="円弧 37">
          <a:extLst>
            <a:ext uri="{FF2B5EF4-FFF2-40B4-BE49-F238E27FC236}">
              <a16:creationId xmlns:a16="http://schemas.microsoft.com/office/drawing/2014/main" id="{00000000-0008-0000-0000-000046000000}"/>
            </a:ext>
          </a:extLst>
        </xdr:cNvPr>
        <xdr:cNvSpPr/>
      </xdr:nvSpPr>
      <xdr:spPr bwMode="auto">
        <a:xfrm rot="7793912" flipH="1">
          <a:off x="8022395" y="27119751"/>
          <a:ext cx="228684" cy="321432"/>
        </a:xfrm>
        <a:prstGeom prst="arc">
          <a:avLst>
            <a:gd name="adj1" fmla="val 15242328"/>
            <a:gd name="adj2" fmla="val 0"/>
          </a:avLst>
        </a:prstGeom>
        <a:noFill/>
        <a:ln w="9525" cap="flat" cmpd="sng" algn="ctr">
          <a:solidFill>
            <a:srgbClr val="00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51</xdr:col>
      <xdr:colOff>13622</xdr:colOff>
      <xdr:row>150</xdr:row>
      <xdr:rowOff>54623</xdr:rowOff>
    </xdr:from>
    <xdr:to>
      <xdr:col>55</xdr:col>
      <xdr:colOff>6662</xdr:colOff>
      <xdr:row>150</xdr:row>
      <xdr:rowOff>54623</xdr:rowOff>
    </xdr:to>
    <xdr:cxnSp macro="">
      <xdr:nvCxnSpPr>
        <xdr:cNvPr id="39" name="直線矢印コネクタ 38">
          <a:extLst>
            <a:ext uri="{FF2B5EF4-FFF2-40B4-BE49-F238E27FC236}">
              <a16:creationId xmlns:a16="http://schemas.microsoft.com/office/drawing/2014/main" id="{00000000-0008-0000-0000-000047000000}"/>
            </a:ext>
          </a:extLst>
        </xdr:cNvPr>
        <xdr:cNvCxnSpPr/>
      </xdr:nvCxnSpPr>
      <xdr:spPr bwMode="auto">
        <a:xfrm flipH="1">
          <a:off x="7652672" y="31287098"/>
          <a:ext cx="564540" cy="0"/>
        </a:xfrm>
        <a:prstGeom prst="straightConnector1">
          <a:avLst/>
        </a:prstGeom>
        <a:noFill/>
        <a:ln w="9525" cap="flat" cmpd="sng" algn="ctr">
          <a:solidFill>
            <a:srgbClr val="000000"/>
          </a:solidFill>
          <a:prstDash val="sysDot"/>
          <a:round/>
          <a:headEnd type="none" w="med" len="med"/>
          <a:tailEnd type="triangle"/>
        </a:ln>
        <a:effectLst/>
      </xdr:spPr>
    </xdr:cxnSp>
    <xdr:clientData/>
  </xdr:twoCellAnchor>
  <xdr:twoCellAnchor>
    <xdr:from>
      <xdr:col>51</xdr:col>
      <xdr:colOff>10156</xdr:colOff>
      <xdr:row>153</xdr:row>
      <xdr:rowOff>60960</xdr:rowOff>
    </xdr:from>
    <xdr:to>
      <xdr:col>56</xdr:col>
      <xdr:colOff>24856</xdr:colOff>
      <xdr:row>153</xdr:row>
      <xdr:rowOff>62230</xdr:rowOff>
    </xdr:to>
    <xdr:cxnSp macro="">
      <xdr:nvCxnSpPr>
        <xdr:cNvPr id="40" name="直線矢印コネクタ 39">
          <a:extLst>
            <a:ext uri="{FF2B5EF4-FFF2-40B4-BE49-F238E27FC236}">
              <a16:creationId xmlns:a16="http://schemas.microsoft.com/office/drawing/2014/main" id="{00000000-0008-0000-0000-000048000000}"/>
            </a:ext>
          </a:extLst>
        </xdr:cNvPr>
        <xdr:cNvCxnSpPr/>
      </xdr:nvCxnSpPr>
      <xdr:spPr bwMode="auto">
        <a:xfrm flipH="1">
          <a:off x="7649206" y="31636335"/>
          <a:ext cx="729075" cy="1270"/>
        </a:xfrm>
        <a:prstGeom prst="straightConnector1">
          <a:avLst/>
        </a:prstGeom>
        <a:noFill/>
        <a:ln w="9525" cap="flat" cmpd="sng" algn="ctr">
          <a:solidFill>
            <a:srgbClr val="000000"/>
          </a:solidFill>
          <a:prstDash val="solid"/>
          <a:round/>
          <a:headEnd type="none" w="med" len="med"/>
          <a:tailEnd type="triangle"/>
        </a:ln>
        <a:effectLst/>
      </xdr:spPr>
    </xdr:cxnSp>
    <xdr:clientData/>
  </xdr:twoCellAnchor>
  <xdr:twoCellAnchor>
    <xdr:from>
      <xdr:col>52</xdr:col>
      <xdr:colOff>38150</xdr:colOff>
      <xdr:row>111</xdr:row>
      <xdr:rowOff>22918</xdr:rowOff>
    </xdr:from>
    <xdr:to>
      <xdr:col>54</xdr:col>
      <xdr:colOff>102866</xdr:colOff>
      <xdr:row>112</xdr:row>
      <xdr:rowOff>76200</xdr:rowOff>
    </xdr:to>
    <xdr:sp macro="" textlink="">
      <xdr:nvSpPr>
        <xdr:cNvPr id="41" name="正方形/長方形 40">
          <a:extLst>
            <a:ext uri="{FF2B5EF4-FFF2-40B4-BE49-F238E27FC236}">
              <a16:creationId xmlns:a16="http://schemas.microsoft.com/office/drawing/2014/main" id="{00000000-0008-0000-0000-000049000000}"/>
            </a:ext>
          </a:extLst>
        </xdr:cNvPr>
        <xdr:cNvSpPr/>
      </xdr:nvSpPr>
      <xdr:spPr bwMode="auto">
        <a:xfrm>
          <a:off x="7820075" y="26797693"/>
          <a:ext cx="350466" cy="16758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latin typeface="ＭＳ 明朝" panose="02020609040205080304" pitchFamily="17" charset="-128"/>
              <a:ea typeface="ＭＳ 明朝" panose="02020609040205080304" pitchFamily="17" charset="-128"/>
            </a:rPr>
            <a:t>法人</a:t>
          </a:r>
        </a:p>
      </xdr:txBody>
    </xdr:sp>
    <xdr:clientData/>
  </xdr:twoCellAnchor>
  <xdr:twoCellAnchor>
    <xdr:from>
      <xdr:col>52</xdr:col>
      <xdr:colOff>30530</xdr:colOff>
      <xdr:row>149</xdr:row>
      <xdr:rowOff>15298</xdr:rowOff>
    </xdr:from>
    <xdr:to>
      <xdr:col>54</xdr:col>
      <xdr:colOff>95246</xdr:colOff>
      <xdr:row>150</xdr:row>
      <xdr:rowOff>68580</xdr:rowOff>
    </xdr:to>
    <xdr:sp macro="" textlink="">
      <xdr:nvSpPr>
        <xdr:cNvPr id="42" name="正方形/長方形 41">
          <a:extLst>
            <a:ext uri="{FF2B5EF4-FFF2-40B4-BE49-F238E27FC236}">
              <a16:creationId xmlns:a16="http://schemas.microsoft.com/office/drawing/2014/main" id="{00000000-0008-0000-0000-00004A000000}"/>
            </a:ext>
          </a:extLst>
        </xdr:cNvPr>
        <xdr:cNvSpPr/>
      </xdr:nvSpPr>
      <xdr:spPr bwMode="auto">
        <a:xfrm>
          <a:off x="7812455" y="31133473"/>
          <a:ext cx="350466" cy="16758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latin typeface="ＭＳ 明朝" panose="02020609040205080304" pitchFamily="17" charset="-128"/>
              <a:ea typeface="ＭＳ 明朝" panose="02020609040205080304" pitchFamily="17" charset="-128"/>
            </a:rPr>
            <a:t>個人</a:t>
          </a:r>
        </a:p>
      </xdr:txBody>
    </xdr:sp>
    <xdr:clientData/>
  </xdr:twoCellAnchor>
  <xdr:twoCellAnchor>
    <xdr:from>
      <xdr:col>56</xdr:col>
      <xdr:colOff>26666</xdr:colOff>
      <xdr:row>97</xdr:row>
      <xdr:rowOff>45720</xdr:rowOff>
    </xdr:from>
    <xdr:to>
      <xdr:col>56</xdr:col>
      <xdr:colOff>26666</xdr:colOff>
      <xdr:row>153</xdr:row>
      <xdr:rowOff>67080</xdr:rowOff>
    </xdr:to>
    <xdr:cxnSp macro="">
      <xdr:nvCxnSpPr>
        <xdr:cNvPr id="43" name="直線コネクタ 42">
          <a:extLst>
            <a:ext uri="{FF2B5EF4-FFF2-40B4-BE49-F238E27FC236}">
              <a16:creationId xmlns:a16="http://schemas.microsoft.com/office/drawing/2014/main" id="{00000000-0008-0000-0000-00004B000000}"/>
            </a:ext>
          </a:extLst>
        </xdr:cNvPr>
        <xdr:cNvCxnSpPr/>
      </xdr:nvCxnSpPr>
      <xdr:spPr bwMode="auto">
        <a:xfrm>
          <a:off x="8380091" y="25220295"/>
          <a:ext cx="0" cy="642216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55</xdr:col>
      <xdr:colOff>11426</xdr:colOff>
      <xdr:row>116</xdr:row>
      <xdr:rowOff>53340</xdr:rowOff>
    </xdr:from>
    <xdr:to>
      <xdr:col>55</xdr:col>
      <xdr:colOff>11426</xdr:colOff>
      <xdr:row>150</xdr:row>
      <xdr:rowOff>56220</xdr:rowOff>
    </xdr:to>
    <xdr:cxnSp macro="">
      <xdr:nvCxnSpPr>
        <xdr:cNvPr id="44" name="直線コネクタ 43">
          <a:extLst>
            <a:ext uri="{FF2B5EF4-FFF2-40B4-BE49-F238E27FC236}">
              <a16:creationId xmlns:a16="http://schemas.microsoft.com/office/drawing/2014/main" id="{00000000-0008-0000-0000-00004C000000}"/>
            </a:ext>
          </a:extLst>
        </xdr:cNvPr>
        <xdr:cNvCxnSpPr/>
      </xdr:nvCxnSpPr>
      <xdr:spPr bwMode="auto">
        <a:xfrm>
          <a:off x="8221976" y="27399615"/>
          <a:ext cx="0" cy="388908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55</xdr:col>
      <xdr:colOff>3806</xdr:colOff>
      <xdr:row>102</xdr:row>
      <xdr:rowOff>0</xdr:rowOff>
    </xdr:from>
    <xdr:to>
      <xdr:col>55</xdr:col>
      <xdr:colOff>3806</xdr:colOff>
      <xdr:row>114</xdr:row>
      <xdr:rowOff>71040</xdr:rowOff>
    </xdr:to>
    <xdr:cxnSp macro="">
      <xdr:nvCxnSpPr>
        <xdr:cNvPr id="45" name="直線コネクタ 44">
          <a:extLst>
            <a:ext uri="{FF2B5EF4-FFF2-40B4-BE49-F238E27FC236}">
              <a16:creationId xmlns:a16="http://schemas.microsoft.com/office/drawing/2014/main" id="{00000000-0008-0000-0000-00004D000000}"/>
            </a:ext>
          </a:extLst>
        </xdr:cNvPr>
        <xdr:cNvCxnSpPr/>
      </xdr:nvCxnSpPr>
      <xdr:spPr bwMode="auto">
        <a:xfrm>
          <a:off x="8214356" y="25746075"/>
          <a:ext cx="0" cy="144264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47</xdr:col>
      <xdr:colOff>7622</xdr:colOff>
      <xdr:row>97</xdr:row>
      <xdr:rowOff>45730</xdr:rowOff>
    </xdr:from>
    <xdr:to>
      <xdr:col>56</xdr:col>
      <xdr:colOff>28575</xdr:colOff>
      <xdr:row>97</xdr:row>
      <xdr:rowOff>45730</xdr:rowOff>
    </xdr:to>
    <xdr:cxnSp macro="">
      <xdr:nvCxnSpPr>
        <xdr:cNvPr id="46" name="直線コネクタ 45">
          <a:extLst>
            <a:ext uri="{FF2B5EF4-FFF2-40B4-BE49-F238E27FC236}">
              <a16:creationId xmlns:a16="http://schemas.microsoft.com/office/drawing/2014/main" id="{00000000-0008-0000-0000-00004E000000}"/>
            </a:ext>
          </a:extLst>
        </xdr:cNvPr>
        <xdr:cNvCxnSpPr/>
      </xdr:nvCxnSpPr>
      <xdr:spPr bwMode="auto">
        <a:xfrm flipH="1">
          <a:off x="7065647" y="25220305"/>
          <a:ext cx="1316353" cy="0"/>
        </a:xfrm>
        <a:prstGeom prst="line">
          <a:avLst/>
        </a:prstGeom>
        <a:noFill/>
        <a:ln w="9525" cap="flat" cmpd="sng" algn="ctr">
          <a:solidFill>
            <a:srgbClr val="000000"/>
          </a:solidFill>
          <a:prstDash val="sysDot"/>
          <a:round/>
          <a:headEnd type="none" w="med" len="med"/>
          <a:tailEnd type="none" w="med" len="med"/>
        </a:ln>
        <a:effectLst/>
      </xdr:spPr>
    </xdr:cxnSp>
    <xdr:clientData/>
  </xdr:twoCellAnchor>
  <xdr:twoCellAnchor>
    <xdr:from>
      <xdr:col>52</xdr:col>
      <xdr:colOff>38150</xdr:colOff>
      <xdr:row>114</xdr:row>
      <xdr:rowOff>7678</xdr:rowOff>
    </xdr:from>
    <xdr:to>
      <xdr:col>54</xdr:col>
      <xdr:colOff>102866</xdr:colOff>
      <xdr:row>115</xdr:row>
      <xdr:rowOff>60960</xdr:rowOff>
    </xdr:to>
    <xdr:sp macro="" textlink="">
      <xdr:nvSpPr>
        <xdr:cNvPr id="47" name="正方形/長方形 46">
          <a:extLst>
            <a:ext uri="{FF2B5EF4-FFF2-40B4-BE49-F238E27FC236}">
              <a16:creationId xmlns:a16="http://schemas.microsoft.com/office/drawing/2014/main" id="{00000000-0008-0000-0000-00004F000000}"/>
            </a:ext>
          </a:extLst>
        </xdr:cNvPr>
        <xdr:cNvSpPr/>
      </xdr:nvSpPr>
      <xdr:spPr bwMode="auto">
        <a:xfrm>
          <a:off x="7820075" y="27125353"/>
          <a:ext cx="350466" cy="16758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latin typeface="ＭＳ 明朝" panose="02020609040205080304" pitchFamily="17" charset="-128"/>
              <a:ea typeface="ＭＳ 明朝" panose="02020609040205080304" pitchFamily="17" charset="-128"/>
            </a:rPr>
            <a:t>法人</a:t>
          </a:r>
        </a:p>
      </xdr:txBody>
    </xdr:sp>
    <xdr:clientData/>
  </xdr:twoCellAnchor>
  <xdr:twoCellAnchor>
    <xdr:from>
      <xdr:col>52</xdr:col>
      <xdr:colOff>30530</xdr:colOff>
      <xdr:row>152</xdr:row>
      <xdr:rowOff>22918</xdr:rowOff>
    </xdr:from>
    <xdr:to>
      <xdr:col>54</xdr:col>
      <xdr:colOff>95246</xdr:colOff>
      <xdr:row>153</xdr:row>
      <xdr:rowOff>76200</xdr:rowOff>
    </xdr:to>
    <xdr:sp macro="" textlink="">
      <xdr:nvSpPr>
        <xdr:cNvPr id="48" name="正方形/長方形 47">
          <a:extLst>
            <a:ext uri="{FF2B5EF4-FFF2-40B4-BE49-F238E27FC236}">
              <a16:creationId xmlns:a16="http://schemas.microsoft.com/office/drawing/2014/main" id="{00000000-0008-0000-0000-000050000000}"/>
            </a:ext>
          </a:extLst>
        </xdr:cNvPr>
        <xdr:cNvSpPr/>
      </xdr:nvSpPr>
      <xdr:spPr bwMode="auto">
        <a:xfrm>
          <a:off x="7812455" y="31483993"/>
          <a:ext cx="350466" cy="16758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latin typeface="ＭＳ 明朝" panose="02020609040205080304" pitchFamily="17" charset="-128"/>
              <a:ea typeface="ＭＳ 明朝" panose="02020609040205080304" pitchFamily="17" charset="-128"/>
            </a:rPr>
            <a:t>個人</a:t>
          </a:r>
        </a:p>
      </xdr:txBody>
    </xdr:sp>
    <xdr:clientData/>
  </xdr:twoCellAnchor>
  <mc:AlternateContent xmlns:mc="http://schemas.openxmlformats.org/markup-compatibility/2006">
    <mc:Choice xmlns:a14="http://schemas.microsoft.com/office/drawing/2010/main" Requires="a14">
      <xdr:twoCellAnchor editAs="oneCell">
        <xdr:from>
          <xdr:col>15</xdr:col>
          <xdr:colOff>9525</xdr:colOff>
          <xdr:row>60</xdr:row>
          <xdr:rowOff>38100</xdr:rowOff>
        </xdr:from>
        <xdr:to>
          <xdr:col>18</xdr:col>
          <xdr:colOff>0</xdr:colOff>
          <xdr:row>60</xdr:row>
          <xdr:rowOff>371475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61</xdr:row>
          <xdr:rowOff>38100</xdr:rowOff>
        </xdr:from>
        <xdr:to>
          <xdr:col>17</xdr:col>
          <xdr:colOff>66675</xdr:colOff>
          <xdr:row>61</xdr:row>
          <xdr:rowOff>371475</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0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61</xdr:row>
          <xdr:rowOff>342900</xdr:rowOff>
        </xdr:from>
        <xdr:to>
          <xdr:col>17</xdr:col>
          <xdr:colOff>85725</xdr:colOff>
          <xdr:row>62</xdr:row>
          <xdr:rowOff>276225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0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38100</xdr:rowOff>
        </xdr:from>
        <xdr:to>
          <xdr:col>17</xdr:col>
          <xdr:colOff>114300</xdr:colOff>
          <xdr:row>72</xdr:row>
          <xdr:rowOff>371475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0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38100</xdr:rowOff>
        </xdr:from>
        <xdr:to>
          <xdr:col>17</xdr:col>
          <xdr:colOff>76200</xdr:colOff>
          <xdr:row>73</xdr:row>
          <xdr:rowOff>371475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0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352425</xdr:rowOff>
        </xdr:from>
        <xdr:to>
          <xdr:col>17</xdr:col>
          <xdr:colOff>114300</xdr:colOff>
          <xdr:row>74</xdr:row>
          <xdr:rowOff>295275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0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76</xdr:row>
          <xdr:rowOff>66675</xdr:rowOff>
        </xdr:from>
        <xdr:to>
          <xdr:col>7</xdr:col>
          <xdr:colOff>123825</xdr:colOff>
          <xdr:row>78</xdr:row>
          <xdr:rowOff>152400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0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5356</xdr:colOff>
      <xdr:row>84</xdr:row>
      <xdr:rowOff>42270</xdr:rowOff>
    </xdr:from>
    <xdr:to>
      <xdr:col>17</xdr:col>
      <xdr:colOff>3</xdr:colOff>
      <xdr:row>85</xdr:row>
      <xdr:rowOff>57150</xdr:rowOff>
    </xdr:to>
    <xdr:sp macro="" textlink="">
      <xdr:nvSpPr>
        <xdr:cNvPr id="56" name="右矢印 55">
          <a:extLst>
            <a:ext uri="{FF2B5EF4-FFF2-40B4-BE49-F238E27FC236}">
              <a16:creationId xmlns:a16="http://schemas.microsoft.com/office/drawing/2014/main" id="{00000000-0008-0000-0000-000038000000}"/>
            </a:ext>
          </a:extLst>
        </xdr:cNvPr>
        <xdr:cNvSpPr/>
      </xdr:nvSpPr>
      <xdr:spPr bwMode="auto">
        <a:xfrm rot="16200000">
          <a:off x="2466977" y="23498174"/>
          <a:ext cx="129180" cy="137522"/>
        </a:xfrm>
        <a:prstGeom prst="rightArrow">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53</xdr:col>
          <xdr:colOff>66675</xdr:colOff>
          <xdr:row>18</xdr:row>
          <xdr:rowOff>47625</xdr:rowOff>
        </xdr:from>
        <xdr:to>
          <xdr:col>55</xdr:col>
          <xdr:colOff>85725</xdr:colOff>
          <xdr:row>18</xdr:row>
          <xdr:rowOff>295275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0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18</xdr:row>
          <xdr:rowOff>200025</xdr:rowOff>
        </xdr:from>
        <xdr:to>
          <xdr:col>55</xdr:col>
          <xdr:colOff>85725</xdr:colOff>
          <xdr:row>18</xdr:row>
          <xdr:rowOff>447675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0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144299</xdr:colOff>
      <xdr:row>38</xdr:row>
      <xdr:rowOff>16285</xdr:rowOff>
    </xdr:from>
    <xdr:to>
      <xdr:col>26</xdr:col>
      <xdr:colOff>77755</xdr:colOff>
      <xdr:row>38</xdr:row>
      <xdr:rowOff>194388</xdr:rowOff>
    </xdr:to>
    <xdr:sp macro="" textlink="">
      <xdr:nvSpPr>
        <xdr:cNvPr id="59" name="円/楕円 74">
          <a:extLst>
            <a:ext uri="{FF2B5EF4-FFF2-40B4-BE49-F238E27FC236}">
              <a16:creationId xmlns:a16="http://schemas.microsoft.com/office/drawing/2014/main" id="{00000000-0008-0000-0000-000041000000}"/>
            </a:ext>
          </a:extLst>
        </xdr:cNvPr>
        <xdr:cNvSpPr/>
      </xdr:nvSpPr>
      <xdr:spPr bwMode="auto">
        <a:xfrm>
          <a:off x="3672437" y="9589882"/>
          <a:ext cx="429145" cy="178103"/>
        </a:xfrm>
        <a:prstGeom prst="ellipse">
          <a:avLst/>
        </a:prstGeom>
        <a:solidFill>
          <a:schemeClr val="bg1">
            <a:alpha val="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LocksWithSheet="0"/>
  </xdr:twoCellAnchor>
  <xdr:twoCellAnchor>
    <xdr:from>
      <xdr:col>34</xdr:col>
      <xdr:colOff>37192</xdr:colOff>
      <xdr:row>39</xdr:row>
      <xdr:rowOff>184668</xdr:rowOff>
    </xdr:from>
    <xdr:to>
      <xdr:col>36</xdr:col>
      <xdr:colOff>116633</xdr:colOff>
      <xdr:row>39</xdr:row>
      <xdr:rowOff>379056</xdr:rowOff>
    </xdr:to>
    <xdr:sp macro="" textlink="">
      <xdr:nvSpPr>
        <xdr:cNvPr id="60" name="円/楕円 74">
          <a:extLst>
            <a:ext uri="{FF2B5EF4-FFF2-40B4-BE49-F238E27FC236}">
              <a16:creationId xmlns:a16="http://schemas.microsoft.com/office/drawing/2014/main" id="{00000000-0008-0000-0000-000051000000}"/>
            </a:ext>
          </a:extLst>
        </xdr:cNvPr>
        <xdr:cNvSpPr/>
      </xdr:nvSpPr>
      <xdr:spPr bwMode="auto">
        <a:xfrm>
          <a:off x="5324539" y="9981811"/>
          <a:ext cx="390461" cy="194388"/>
        </a:xfrm>
        <a:prstGeom prst="ellipse">
          <a:avLst/>
        </a:prstGeom>
        <a:solidFill>
          <a:schemeClr val="bg1">
            <a:alpha val="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LocksWithSheet="0"/>
  </xdr:twoCellAnchor>
  <xdr:twoCellAnchor>
    <xdr:from>
      <xdr:col>36</xdr:col>
      <xdr:colOff>97351</xdr:colOff>
      <xdr:row>39</xdr:row>
      <xdr:rowOff>97194</xdr:rowOff>
    </xdr:from>
    <xdr:to>
      <xdr:col>38</xdr:col>
      <xdr:colOff>48597</xdr:colOff>
      <xdr:row>39</xdr:row>
      <xdr:rowOff>281861</xdr:rowOff>
    </xdr:to>
    <xdr:sp macro="" textlink="">
      <xdr:nvSpPr>
        <xdr:cNvPr id="61" name="円/楕円 74">
          <a:extLst>
            <a:ext uri="{FF2B5EF4-FFF2-40B4-BE49-F238E27FC236}">
              <a16:creationId xmlns:a16="http://schemas.microsoft.com/office/drawing/2014/main" id="{00000000-0008-0000-0000-000052000000}"/>
            </a:ext>
          </a:extLst>
        </xdr:cNvPr>
        <xdr:cNvSpPr/>
      </xdr:nvSpPr>
      <xdr:spPr bwMode="auto">
        <a:xfrm>
          <a:off x="5695718" y="9894337"/>
          <a:ext cx="242828" cy="184667"/>
        </a:xfrm>
        <a:prstGeom prst="ellipse">
          <a:avLst/>
        </a:prstGeom>
        <a:solidFill>
          <a:schemeClr val="bg1">
            <a:alpha val="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editAs="oneCell">
        <xdr:from>
          <xdr:col>13</xdr:col>
          <xdr:colOff>28575</xdr:colOff>
          <xdr:row>85</xdr:row>
          <xdr:rowOff>0</xdr:rowOff>
        </xdr:from>
        <xdr:to>
          <xdr:col>17</xdr:col>
          <xdr:colOff>0</xdr:colOff>
          <xdr:row>90</xdr:row>
          <xdr:rowOff>0</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85</xdr:row>
          <xdr:rowOff>38100</xdr:rowOff>
        </xdr:from>
        <xdr:to>
          <xdr:col>37</xdr:col>
          <xdr:colOff>66675</xdr:colOff>
          <xdr:row>89</xdr:row>
          <xdr:rowOff>104775</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15365</xdr:colOff>
      <xdr:row>88</xdr:row>
      <xdr:rowOff>61452</xdr:rowOff>
    </xdr:from>
    <xdr:to>
      <xdr:col>17</xdr:col>
      <xdr:colOff>10012</xdr:colOff>
      <xdr:row>89</xdr:row>
      <xdr:rowOff>59126</xdr:rowOff>
    </xdr:to>
    <xdr:sp macro="" textlink="">
      <xdr:nvSpPr>
        <xdr:cNvPr id="64" name="右矢印 63">
          <a:extLst>
            <a:ext uri="{FF2B5EF4-FFF2-40B4-BE49-F238E27FC236}">
              <a16:creationId xmlns:a16="http://schemas.microsoft.com/office/drawing/2014/main" id="{00000000-0008-0000-0100-000038000000}"/>
            </a:ext>
          </a:extLst>
        </xdr:cNvPr>
        <xdr:cNvSpPr/>
      </xdr:nvSpPr>
      <xdr:spPr bwMode="auto">
        <a:xfrm rot="16200000">
          <a:off x="2485589" y="24194553"/>
          <a:ext cx="111974" cy="137522"/>
        </a:xfrm>
        <a:prstGeom prst="rightArrow">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64</xdr:col>
      <xdr:colOff>116633</xdr:colOff>
      <xdr:row>32</xdr:row>
      <xdr:rowOff>61922</xdr:rowOff>
    </xdr:from>
    <xdr:to>
      <xdr:col>70</xdr:col>
      <xdr:colOff>19440</xdr:colOff>
      <xdr:row>36</xdr:row>
      <xdr:rowOff>80576</xdr:rowOff>
    </xdr:to>
    <xdr:sp macro="" textlink="">
      <xdr:nvSpPr>
        <xdr:cNvPr id="65" name="角丸四角形 64"/>
        <xdr:cNvSpPr/>
      </xdr:nvSpPr>
      <xdr:spPr bwMode="auto">
        <a:xfrm>
          <a:off x="10030409" y="8245646"/>
          <a:ext cx="1428750" cy="951716"/>
        </a:xfrm>
        <a:prstGeom prst="round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←各金融機関、本支店、口座の種別等の囲みにご使用ください。</a:t>
          </a:r>
        </a:p>
      </xdr:txBody>
    </xdr:sp>
    <xdr:clientData/>
  </xdr:twoCellAnchor>
  <xdr:twoCellAnchor>
    <xdr:from>
      <xdr:col>2</xdr:col>
      <xdr:colOff>53773</xdr:colOff>
      <xdr:row>88</xdr:row>
      <xdr:rowOff>69132</xdr:rowOff>
    </xdr:from>
    <xdr:to>
      <xdr:col>8</xdr:col>
      <xdr:colOff>99860</xdr:colOff>
      <xdr:row>93</xdr:row>
      <xdr:rowOff>69132</xdr:rowOff>
    </xdr:to>
    <xdr:sp macro="" textlink="">
      <xdr:nvSpPr>
        <xdr:cNvPr id="66" name="角丸四角形 65"/>
        <xdr:cNvSpPr/>
      </xdr:nvSpPr>
      <xdr:spPr bwMode="auto">
        <a:xfrm>
          <a:off x="377623" y="24215007"/>
          <a:ext cx="1017637" cy="571500"/>
        </a:xfrm>
        <a:prstGeom prst="round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800" b="1">
              <a:latin typeface="ＭＳ Ｐ明朝" panose="02020600040205080304" pitchFamily="18" charset="-128"/>
              <a:ea typeface="ＭＳ Ｐ明朝" panose="02020600040205080304" pitchFamily="18" charset="-128"/>
            </a:rPr>
            <a:t>↑事業者単位での売上減少率が</a:t>
          </a:r>
          <a:r>
            <a:rPr kumimoji="1" lang="en-US" altLang="ja-JP" sz="800" b="1">
              <a:latin typeface="ＭＳ Ｐ明朝" panose="02020600040205080304" pitchFamily="18" charset="-128"/>
              <a:ea typeface="ＭＳ Ｐ明朝" panose="02020600040205080304" pitchFamily="18" charset="-128"/>
            </a:rPr>
            <a:t>50</a:t>
          </a:r>
          <a:r>
            <a:rPr kumimoji="1" lang="ja-JP" altLang="en-US" sz="800" b="1">
              <a:latin typeface="ＭＳ Ｐ明朝" panose="02020600040205080304" pitchFamily="18" charset="-128"/>
              <a:ea typeface="ＭＳ Ｐ明朝" panose="02020600040205080304" pitchFamily="18" charset="-128"/>
            </a:rPr>
            <a:t>％以上の方が対象</a:t>
          </a:r>
        </a:p>
      </xdr:txBody>
    </xdr:sp>
    <xdr:clientData/>
  </xdr:twoCellAnchor>
  <xdr:twoCellAnchor>
    <xdr:from>
      <xdr:col>49</xdr:col>
      <xdr:colOff>1</xdr:colOff>
      <xdr:row>0</xdr:row>
      <xdr:rowOff>58317</xdr:rowOff>
    </xdr:from>
    <xdr:to>
      <xdr:col>57</xdr:col>
      <xdr:colOff>141105</xdr:colOff>
      <xdr:row>2</xdr:row>
      <xdr:rowOff>96629</xdr:rowOff>
    </xdr:to>
    <xdr:sp macro="" textlink="">
      <xdr:nvSpPr>
        <xdr:cNvPr id="67" name="テキスト ボックス 66"/>
        <xdr:cNvSpPr txBox="1"/>
      </xdr:nvSpPr>
      <xdr:spPr>
        <a:xfrm rot="10800000" flipV="1">
          <a:off x="7493649" y="58317"/>
          <a:ext cx="1317150" cy="42708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HS190"/>
  <sheetViews>
    <sheetView showGridLines="0" tabSelected="1" view="pageBreakPreview" topLeftCell="A83" zoomScale="124" zoomScaleNormal="124" zoomScaleSheetLayoutView="124" workbookViewId="0">
      <selection activeCell="J84" sqref="J84:BE84"/>
    </sheetView>
  </sheetViews>
  <sheetFormatPr defaultColWidth="3.125" defaultRowHeight="18" customHeight="1"/>
  <cols>
    <col min="1" max="1" width="1.875" style="70" customWidth="1"/>
    <col min="2" max="2" width="2.375" style="70" customWidth="1"/>
    <col min="3" max="9" width="2.125" style="70" customWidth="1"/>
    <col min="10" max="23" width="1.875" style="70" customWidth="1"/>
    <col min="24" max="24" width="2.625" style="70" customWidth="1"/>
    <col min="25" max="29" width="1.875" style="70" customWidth="1"/>
    <col min="30" max="35" width="2.125" style="70" customWidth="1"/>
    <col min="36" max="49" width="1.875" style="70" customWidth="1"/>
    <col min="50" max="50" width="2" style="71" customWidth="1"/>
    <col min="51" max="60" width="1.875" style="70" customWidth="1"/>
    <col min="61" max="63" width="3.125" style="70"/>
    <col min="64" max="64" width="1" style="70" customWidth="1"/>
    <col min="65" max="65" width="4.125" style="70" bestFit="1" customWidth="1"/>
    <col min="66" max="225" width="3.125" style="70" customWidth="1"/>
    <col min="226" max="226" width="6.875" style="100" bestFit="1" customWidth="1"/>
    <col min="227" max="227" width="80" style="70" bestFit="1" customWidth="1"/>
    <col min="228" max="16384" width="3.125" style="70"/>
  </cols>
  <sheetData>
    <row r="1" spans="2:226" s="31" customFormat="1" ht="18" customHeight="1">
      <c r="S1" s="32"/>
      <c r="T1" s="32"/>
      <c r="U1" s="32"/>
      <c r="V1" s="32"/>
      <c r="W1" s="32"/>
      <c r="X1" s="32"/>
      <c r="Y1" s="32"/>
      <c r="Z1" s="32"/>
      <c r="AA1" s="32"/>
      <c r="AB1" s="32"/>
      <c r="AC1" s="32"/>
      <c r="AD1" s="32"/>
      <c r="HR1" s="83"/>
    </row>
    <row r="2" spans="2:226" s="31" customFormat="1" ht="12" customHeight="1">
      <c r="B2" s="33" t="s">
        <v>30</v>
      </c>
      <c r="S2" s="32"/>
      <c r="T2" s="32"/>
      <c r="U2" s="32"/>
      <c r="V2" s="32"/>
      <c r="W2" s="32"/>
      <c r="X2" s="32"/>
      <c r="Y2" s="32"/>
      <c r="Z2" s="32"/>
      <c r="AA2" s="32"/>
      <c r="AB2" s="32"/>
      <c r="AC2" s="32"/>
      <c r="AD2" s="32"/>
      <c r="HR2" s="83"/>
    </row>
    <row r="3" spans="2:226" s="31" customFormat="1" ht="18.600000000000001" customHeight="1">
      <c r="B3" s="575" t="s">
        <v>86</v>
      </c>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575"/>
      <c r="AO3" s="575"/>
      <c r="AP3" s="575"/>
      <c r="AQ3" s="575"/>
      <c r="AR3" s="575"/>
      <c r="AS3" s="575"/>
      <c r="AT3" s="575"/>
      <c r="AU3" s="575"/>
      <c r="AV3" s="575"/>
      <c r="AW3" s="575"/>
      <c r="AX3" s="575"/>
      <c r="AY3" s="575"/>
      <c r="AZ3" s="575"/>
      <c r="BA3" s="575"/>
      <c r="BB3" s="575"/>
      <c r="BC3" s="575"/>
      <c r="BD3" s="575"/>
      <c r="BE3" s="575"/>
      <c r="BF3" s="34"/>
      <c r="HR3" s="83"/>
    </row>
    <row r="4" spans="2:226" s="31" customFormat="1" ht="12" customHeight="1">
      <c r="Z4" s="34"/>
      <c r="AA4" s="34"/>
      <c r="AO4" s="34"/>
      <c r="AQ4" s="34"/>
      <c r="AR4" s="34" t="s">
        <v>123</v>
      </c>
      <c r="AS4" s="34"/>
      <c r="AT4" s="576"/>
      <c r="AU4" s="576"/>
      <c r="AV4" s="576"/>
      <c r="AW4" s="35" t="s">
        <v>0</v>
      </c>
      <c r="AX4" s="576"/>
      <c r="AY4" s="576"/>
      <c r="AZ4" s="576"/>
      <c r="BA4" s="36" t="s">
        <v>1</v>
      </c>
      <c r="BB4" s="576"/>
      <c r="BC4" s="576"/>
      <c r="BD4" s="576"/>
      <c r="BE4" s="35" t="s">
        <v>2</v>
      </c>
      <c r="BF4" s="34"/>
      <c r="HR4" s="83"/>
    </row>
    <row r="5" spans="2:226" s="31" customFormat="1" ht="14.1" customHeight="1">
      <c r="D5" s="37" t="s">
        <v>87</v>
      </c>
      <c r="E5" s="34"/>
      <c r="F5" s="34"/>
      <c r="G5" s="34"/>
      <c r="H5" s="34"/>
      <c r="I5" s="34"/>
      <c r="J5" s="34"/>
      <c r="V5" s="38"/>
      <c r="W5" s="38"/>
      <c r="X5" s="38"/>
      <c r="Y5" s="38"/>
      <c r="Z5" s="38"/>
      <c r="AA5" s="38"/>
      <c r="AB5" s="34"/>
      <c r="AC5" s="34"/>
      <c r="AD5" s="34"/>
      <c r="AE5" s="34"/>
      <c r="AF5" s="34"/>
      <c r="AG5" s="34"/>
      <c r="AH5" s="34"/>
      <c r="AI5" s="34"/>
      <c r="AJ5" s="34"/>
      <c r="AK5" s="34"/>
      <c r="AL5" s="34"/>
      <c r="AM5" s="34"/>
      <c r="AN5" s="34"/>
      <c r="AO5" s="34"/>
      <c r="AP5" s="34"/>
      <c r="AQ5" s="34"/>
      <c r="AR5" s="34"/>
      <c r="AS5" s="34"/>
      <c r="AT5" s="34"/>
      <c r="AU5" s="34"/>
      <c r="AV5" s="34"/>
      <c r="BF5" s="34"/>
      <c r="HR5" s="83"/>
    </row>
    <row r="6" spans="2:226" s="31" customFormat="1" ht="3" customHeight="1">
      <c r="D6" s="37"/>
      <c r="E6" s="34"/>
      <c r="F6" s="34"/>
      <c r="G6" s="34"/>
      <c r="H6" s="34"/>
      <c r="I6" s="34"/>
      <c r="J6" s="34"/>
      <c r="V6" s="38"/>
      <c r="W6" s="38"/>
      <c r="X6" s="38"/>
      <c r="Y6" s="38"/>
      <c r="Z6" s="38"/>
      <c r="AA6" s="38"/>
      <c r="AB6" s="34"/>
      <c r="AC6" s="34"/>
      <c r="AD6" s="34"/>
      <c r="AE6" s="34"/>
      <c r="AF6" s="34"/>
      <c r="AG6" s="34"/>
      <c r="AH6" s="34"/>
      <c r="AI6" s="34"/>
      <c r="AJ6" s="34"/>
      <c r="AK6" s="34"/>
      <c r="AL6" s="34"/>
      <c r="AM6" s="34"/>
      <c r="AN6" s="34"/>
      <c r="AO6" s="34"/>
      <c r="AP6" s="34"/>
      <c r="AQ6" s="34"/>
      <c r="AR6" s="34"/>
      <c r="AS6" s="34"/>
      <c r="AT6" s="34"/>
      <c r="AU6" s="34"/>
      <c r="AV6" s="34"/>
      <c r="BF6" s="34"/>
      <c r="HR6" s="83"/>
    </row>
    <row r="7" spans="2:226" s="31" customFormat="1" ht="16.5" customHeight="1">
      <c r="B7" s="577" t="s">
        <v>88</v>
      </c>
      <c r="C7" s="577"/>
      <c r="D7" s="577"/>
      <c r="E7" s="577"/>
      <c r="F7" s="577"/>
      <c r="G7" s="577"/>
      <c r="H7" s="577"/>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7"/>
      <c r="AI7" s="577"/>
      <c r="AJ7" s="577"/>
      <c r="AK7" s="577"/>
      <c r="AL7" s="577"/>
      <c r="AM7" s="577"/>
      <c r="AN7" s="577"/>
      <c r="AO7" s="577"/>
      <c r="AP7" s="577"/>
      <c r="AQ7" s="577"/>
      <c r="AR7" s="577"/>
      <c r="AS7" s="577"/>
      <c r="AT7" s="577"/>
      <c r="AU7" s="577"/>
      <c r="AV7" s="577"/>
      <c r="AW7" s="577"/>
      <c r="BF7" s="34"/>
      <c r="HR7" s="83"/>
    </row>
    <row r="8" spans="2:226" s="31" customFormat="1" ht="16.5" customHeight="1">
      <c r="B8" s="577" t="s">
        <v>116</v>
      </c>
      <c r="C8" s="577"/>
      <c r="D8" s="577"/>
      <c r="E8" s="577"/>
      <c r="F8" s="577"/>
      <c r="G8" s="577"/>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7"/>
      <c r="AK8" s="577"/>
      <c r="AL8" s="577"/>
      <c r="AM8" s="577"/>
      <c r="AN8" s="577"/>
      <c r="AO8" s="577"/>
      <c r="AP8" s="577"/>
      <c r="AQ8" s="577"/>
      <c r="AR8" s="577"/>
      <c r="AS8" s="577"/>
      <c r="AT8" s="577"/>
      <c r="AU8" s="577"/>
      <c r="AV8" s="577"/>
      <c r="AW8" s="577"/>
      <c r="BF8" s="34"/>
      <c r="HR8" s="83"/>
    </row>
    <row r="9" spans="2:226" s="31" customFormat="1" ht="16.149999999999999" customHeight="1" thickBot="1">
      <c r="D9" s="37"/>
      <c r="E9" s="34"/>
      <c r="F9" s="34"/>
      <c r="G9" s="34"/>
      <c r="H9" s="34"/>
      <c r="I9" s="34"/>
      <c r="J9" s="34"/>
      <c r="V9" s="38"/>
      <c r="W9" s="38"/>
      <c r="X9" s="38"/>
      <c r="Y9" s="38"/>
      <c r="Z9" s="38"/>
      <c r="AA9" s="38"/>
      <c r="AB9" s="34"/>
      <c r="AC9" s="34"/>
      <c r="AD9" s="34"/>
      <c r="AE9" s="34"/>
      <c r="AF9" s="34"/>
      <c r="AG9" s="34"/>
      <c r="AH9" s="34"/>
      <c r="AI9" s="34"/>
      <c r="AJ9" s="34"/>
      <c r="AK9" s="34"/>
      <c r="AL9" s="34"/>
      <c r="AM9" s="34"/>
      <c r="AN9" s="34"/>
      <c r="AO9" s="34"/>
      <c r="AP9" s="34"/>
      <c r="AQ9" s="34"/>
      <c r="AR9" s="34"/>
      <c r="AS9" s="34"/>
      <c r="AT9" s="34"/>
      <c r="AU9" s="34"/>
      <c r="AV9" s="34"/>
      <c r="BF9" s="34"/>
      <c r="HR9" s="83"/>
    </row>
    <row r="10" spans="2:226" s="31" customFormat="1" ht="20.100000000000001" customHeight="1">
      <c r="B10" s="578" t="s">
        <v>10</v>
      </c>
      <c r="C10" s="581" t="s">
        <v>17</v>
      </c>
      <c r="D10" s="186"/>
      <c r="E10" s="186"/>
      <c r="F10" s="186"/>
      <c r="G10" s="186"/>
      <c r="H10" s="186"/>
      <c r="I10" s="186"/>
      <c r="J10" s="39" t="s">
        <v>31</v>
      </c>
      <c r="K10" s="40"/>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582"/>
      <c r="AI10" s="582"/>
      <c r="AJ10" s="582"/>
      <c r="AK10" s="582"/>
      <c r="AL10" s="582"/>
      <c r="AM10" s="582"/>
      <c r="AN10" s="582"/>
      <c r="AO10" s="582"/>
      <c r="AP10" s="582"/>
      <c r="AQ10" s="582"/>
      <c r="AR10" s="582"/>
      <c r="AS10" s="582"/>
      <c r="AT10" s="582"/>
      <c r="AU10" s="582"/>
      <c r="AV10" s="582"/>
      <c r="AW10" s="582"/>
      <c r="AX10" s="582"/>
      <c r="AY10" s="582"/>
      <c r="AZ10" s="582"/>
      <c r="BA10" s="582"/>
      <c r="BB10" s="582"/>
      <c r="BC10" s="582"/>
      <c r="BD10" s="582"/>
      <c r="BE10" s="583"/>
      <c r="BF10" s="34"/>
      <c r="HR10" s="83"/>
    </row>
    <row r="11" spans="2:226" s="31" customFormat="1" ht="20.100000000000001" customHeight="1">
      <c r="B11" s="579"/>
      <c r="C11" s="534"/>
      <c r="D11" s="535"/>
      <c r="E11" s="535"/>
      <c r="F11" s="535"/>
      <c r="G11" s="535"/>
      <c r="H11" s="535"/>
      <c r="I11" s="536"/>
      <c r="J11" s="41"/>
      <c r="K11" s="42"/>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527"/>
      <c r="AS11" s="527"/>
      <c r="AT11" s="527"/>
      <c r="AU11" s="527"/>
      <c r="AV11" s="527"/>
      <c r="AW11" s="527"/>
      <c r="AX11" s="527"/>
      <c r="AY11" s="527"/>
      <c r="AZ11" s="527"/>
      <c r="BA11" s="527"/>
      <c r="BB11" s="527"/>
      <c r="BC11" s="527"/>
      <c r="BD11" s="527"/>
      <c r="BE11" s="528"/>
      <c r="BF11" s="34"/>
      <c r="HR11" s="83"/>
    </row>
    <row r="12" spans="2:226" s="31" customFormat="1" ht="20.100000000000001" customHeight="1">
      <c r="B12" s="579"/>
      <c r="C12" s="584" t="s">
        <v>32</v>
      </c>
      <c r="D12" s="449"/>
      <c r="E12" s="449"/>
      <c r="F12" s="449"/>
      <c r="G12" s="449"/>
      <c r="H12" s="449"/>
      <c r="I12" s="450"/>
      <c r="J12" s="43" t="s">
        <v>33</v>
      </c>
      <c r="K12" s="34"/>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5"/>
      <c r="AK12" s="585"/>
      <c r="AL12" s="585"/>
      <c r="AM12" s="585"/>
      <c r="AN12" s="585"/>
      <c r="AO12" s="585"/>
      <c r="AP12" s="585"/>
      <c r="AQ12" s="585"/>
      <c r="AR12" s="585"/>
      <c r="AS12" s="585"/>
      <c r="AT12" s="585"/>
      <c r="AU12" s="585"/>
      <c r="AV12" s="585"/>
      <c r="AW12" s="585"/>
      <c r="AX12" s="585"/>
      <c r="AY12" s="585"/>
      <c r="AZ12" s="585"/>
      <c r="BA12" s="585"/>
      <c r="BB12" s="585"/>
      <c r="BC12" s="585"/>
      <c r="BD12" s="585"/>
      <c r="BE12" s="586"/>
      <c r="BF12" s="34"/>
      <c r="HR12" s="83"/>
    </row>
    <row r="13" spans="2:226" s="31" customFormat="1" ht="20.100000000000001" customHeight="1">
      <c r="B13" s="579"/>
      <c r="C13" s="534"/>
      <c r="D13" s="535"/>
      <c r="E13" s="535"/>
      <c r="F13" s="535"/>
      <c r="G13" s="535"/>
      <c r="H13" s="535"/>
      <c r="I13" s="536"/>
      <c r="J13" s="41"/>
      <c r="K13" s="42"/>
      <c r="L13" s="527"/>
      <c r="M13" s="527"/>
      <c r="N13" s="527"/>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527"/>
      <c r="AL13" s="527"/>
      <c r="AM13" s="527"/>
      <c r="AN13" s="527"/>
      <c r="AO13" s="527"/>
      <c r="AP13" s="527"/>
      <c r="AQ13" s="527"/>
      <c r="AR13" s="527"/>
      <c r="AS13" s="527"/>
      <c r="AT13" s="527"/>
      <c r="AU13" s="527"/>
      <c r="AV13" s="527"/>
      <c r="AW13" s="527"/>
      <c r="AX13" s="527"/>
      <c r="AY13" s="527"/>
      <c r="AZ13" s="527"/>
      <c r="BA13" s="527"/>
      <c r="BB13" s="527"/>
      <c r="BC13" s="527"/>
      <c r="BD13" s="527"/>
      <c r="BE13" s="528"/>
      <c r="BF13" s="34"/>
      <c r="HR13" s="83"/>
    </row>
    <row r="14" spans="2:226" s="31" customFormat="1" ht="30" customHeight="1">
      <c r="B14" s="579"/>
      <c r="C14" s="587" t="s">
        <v>34</v>
      </c>
      <c r="D14" s="588"/>
      <c r="E14" s="588"/>
      <c r="F14" s="588"/>
      <c r="G14" s="588"/>
      <c r="H14" s="588"/>
      <c r="I14" s="589"/>
      <c r="J14" s="72"/>
      <c r="K14" s="456" t="s">
        <v>35</v>
      </c>
      <c r="L14" s="456"/>
      <c r="M14" s="456"/>
      <c r="N14" s="456"/>
      <c r="O14" s="456"/>
      <c r="P14" s="456"/>
      <c r="Q14" s="456"/>
      <c r="R14" s="456"/>
      <c r="S14" s="456"/>
      <c r="T14" s="590"/>
      <c r="U14" s="590"/>
      <c r="V14" s="590"/>
      <c r="W14" s="590"/>
      <c r="X14" s="590"/>
      <c r="Y14" s="590"/>
      <c r="Z14" s="590"/>
      <c r="AA14" s="406" t="s">
        <v>0</v>
      </c>
      <c r="AB14" s="406"/>
      <c r="AC14" s="590"/>
      <c r="AD14" s="590"/>
      <c r="AE14" s="590"/>
      <c r="AF14" s="590"/>
      <c r="AG14" s="590"/>
      <c r="AH14" s="590"/>
      <c r="AI14" s="590"/>
      <c r="AJ14" s="590"/>
      <c r="AK14" s="406" t="s">
        <v>1</v>
      </c>
      <c r="AL14" s="406"/>
      <c r="AM14" s="590"/>
      <c r="AN14" s="590"/>
      <c r="AO14" s="590"/>
      <c r="AP14" s="590"/>
      <c r="AQ14" s="590"/>
      <c r="AR14" s="590"/>
      <c r="AS14" s="590"/>
      <c r="AT14" s="590"/>
      <c r="AU14" s="590"/>
      <c r="AV14" s="406" t="s">
        <v>2</v>
      </c>
      <c r="AW14" s="406"/>
      <c r="AX14" s="73"/>
      <c r="AY14" s="73"/>
      <c r="AZ14" s="73"/>
      <c r="BA14" s="73"/>
      <c r="BB14" s="73"/>
      <c r="BC14" s="73"/>
      <c r="BD14" s="73"/>
      <c r="BE14" s="74"/>
      <c r="BF14" s="34"/>
      <c r="HR14" s="83"/>
    </row>
    <row r="15" spans="2:226" s="31" customFormat="1" ht="15" customHeight="1">
      <c r="B15" s="579"/>
      <c r="C15" s="584" t="s">
        <v>36</v>
      </c>
      <c r="D15" s="591"/>
      <c r="E15" s="591"/>
      <c r="F15" s="591"/>
      <c r="G15" s="591"/>
      <c r="H15" s="591"/>
      <c r="I15" s="592"/>
      <c r="J15" s="597" t="s">
        <v>37</v>
      </c>
      <c r="K15" s="598"/>
      <c r="L15" s="598"/>
      <c r="M15" s="598"/>
      <c r="N15" s="599"/>
      <c r="O15" s="543"/>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544"/>
      <c r="AV15" s="544"/>
      <c r="AW15" s="544"/>
      <c r="AX15" s="544"/>
      <c r="AY15" s="544"/>
      <c r="AZ15" s="544"/>
      <c r="BA15" s="544"/>
      <c r="BB15" s="544"/>
      <c r="BC15" s="544"/>
      <c r="BD15" s="544"/>
      <c r="BE15" s="545"/>
      <c r="BF15" s="34"/>
      <c r="HR15" s="83"/>
    </row>
    <row r="16" spans="2:226" s="31" customFormat="1" ht="30" customHeight="1">
      <c r="B16" s="579"/>
      <c r="C16" s="593"/>
      <c r="D16" s="443"/>
      <c r="E16" s="443"/>
      <c r="F16" s="443"/>
      <c r="G16" s="443"/>
      <c r="H16" s="443"/>
      <c r="I16" s="444"/>
      <c r="J16" s="546" t="s">
        <v>16</v>
      </c>
      <c r="K16" s="547"/>
      <c r="L16" s="547"/>
      <c r="M16" s="547"/>
      <c r="N16" s="548"/>
      <c r="O16" s="549"/>
      <c r="P16" s="550"/>
      <c r="Q16" s="550"/>
      <c r="R16" s="550"/>
      <c r="S16" s="550"/>
      <c r="T16" s="550"/>
      <c r="U16" s="550"/>
      <c r="V16" s="550"/>
      <c r="W16" s="550"/>
      <c r="X16" s="550"/>
      <c r="Y16" s="550"/>
      <c r="Z16" s="550"/>
      <c r="AA16" s="550"/>
      <c r="AB16" s="550"/>
      <c r="AC16" s="550"/>
      <c r="AD16" s="550"/>
      <c r="AE16" s="550"/>
      <c r="AF16" s="550"/>
      <c r="AG16" s="550"/>
      <c r="AH16" s="550"/>
      <c r="AI16" s="550"/>
      <c r="AJ16" s="550"/>
      <c r="AK16" s="550"/>
      <c r="AL16" s="550"/>
      <c r="AM16" s="550"/>
      <c r="AN16" s="550"/>
      <c r="AO16" s="550"/>
      <c r="AP16" s="550"/>
      <c r="AQ16" s="550"/>
      <c r="AR16" s="550"/>
      <c r="AS16" s="550"/>
      <c r="AT16" s="550"/>
      <c r="AU16" s="550"/>
      <c r="AV16" s="550"/>
      <c r="AW16" s="550"/>
      <c r="AX16" s="550"/>
      <c r="AY16" s="550"/>
      <c r="AZ16" s="550"/>
      <c r="BA16" s="550"/>
      <c r="BB16" s="550"/>
      <c r="BC16" s="550"/>
      <c r="BD16" s="550"/>
      <c r="BE16" s="551"/>
      <c r="BF16" s="34"/>
      <c r="HR16" s="83"/>
    </row>
    <row r="17" spans="2:226" s="31" customFormat="1" ht="30" customHeight="1">
      <c r="B17" s="579"/>
      <c r="C17" s="593"/>
      <c r="D17" s="443"/>
      <c r="E17" s="443"/>
      <c r="F17" s="443"/>
      <c r="G17" s="443"/>
      <c r="H17" s="443"/>
      <c r="I17" s="444"/>
      <c r="J17" s="552" t="s">
        <v>18</v>
      </c>
      <c r="K17" s="553"/>
      <c r="L17" s="553"/>
      <c r="M17" s="553"/>
      <c r="N17" s="554"/>
      <c r="O17" s="555"/>
      <c r="P17" s="556"/>
      <c r="Q17" s="556"/>
      <c r="R17" s="556"/>
      <c r="S17" s="556"/>
      <c r="T17" s="556"/>
      <c r="U17" s="556"/>
      <c r="V17" s="556"/>
      <c r="W17" s="556"/>
      <c r="X17" s="556"/>
      <c r="Y17" s="556"/>
      <c r="Z17" s="556"/>
      <c r="AA17" s="556"/>
      <c r="AB17" s="556"/>
      <c r="AC17" s="556"/>
      <c r="AD17" s="556"/>
      <c r="AE17" s="556"/>
      <c r="AF17" s="556"/>
      <c r="AG17" s="556"/>
      <c r="AH17" s="556"/>
      <c r="AI17" s="556"/>
      <c r="AJ17" s="556"/>
      <c r="AK17" s="556"/>
      <c r="AL17" s="556"/>
      <c r="AM17" s="556"/>
      <c r="AN17" s="556"/>
      <c r="AO17" s="556"/>
      <c r="AP17" s="556"/>
      <c r="AQ17" s="556"/>
      <c r="AR17" s="556"/>
      <c r="AS17" s="556"/>
      <c r="AT17" s="556"/>
      <c r="AU17" s="556"/>
      <c r="AV17" s="556"/>
      <c r="AW17" s="556"/>
      <c r="AX17" s="556"/>
      <c r="AY17" s="556"/>
      <c r="AZ17" s="556"/>
      <c r="BA17" s="556"/>
      <c r="BB17" s="556"/>
      <c r="BC17" s="556"/>
      <c r="BD17" s="556"/>
      <c r="BE17" s="557"/>
      <c r="BF17" s="34"/>
      <c r="HR17" s="83"/>
    </row>
    <row r="18" spans="2:226" s="31" customFormat="1" ht="15" customHeight="1">
      <c r="B18" s="579"/>
      <c r="C18" s="593"/>
      <c r="D18" s="443"/>
      <c r="E18" s="443"/>
      <c r="F18" s="443"/>
      <c r="G18" s="443"/>
      <c r="H18" s="443"/>
      <c r="I18" s="444"/>
      <c r="J18" s="558" t="s">
        <v>38</v>
      </c>
      <c r="K18" s="249"/>
      <c r="L18" s="249"/>
      <c r="M18" s="249"/>
      <c r="N18" s="559"/>
      <c r="O18" s="75"/>
      <c r="P18" s="76"/>
      <c r="Q18" s="573"/>
      <c r="R18" s="573"/>
      <c r="S18" s="573"/>
      <c r="T18" s="573"/>
      <c r="U18" s="573"/>
      <c r="V18" s="573"/>
      <c r="W18" s="573"/>
      <c r="X18" s="573"/>
      <c r="Y18" s="573"/>
      <c r="Z18" s="573"/>
      <c r="AA18" s="573"/>
      <c r="AB18" s="573"/>
      <c r="AC18" s="573"/>
      <c r="AD18" s="573"/>
      <c r="AE18" s="574"/>
      <c r="AF18" s="75"/>
      <c r="AG18" s="76"/>
      <c r="AH18" s="573"/>
      <c r="AI18" s="573"/>
      <c r="AJ18" s="573"/>
      <c r="AK18" s="573"/>
      <c r="AL18" s="573"/>
      <c r="AM18" s="573"/>
      <c r="AN18" s="573"/>
      <c r="AO18" s="573"/>
      <c r="AP18" s="573"/>
      <c r="AQ18" s="573"/>
      <c r="AR18" s="573"/>
      <c r="AS18" s="573"/>
      <c r="AT18" s="573"/>
      <c r="AU18" s="573"/>
      <c r="AV18" s="573"/>
      <c r="AW18" s="573"/>
      <c r="AX18" s="573"/>
      <c r="AY18" s="573"/>
      <c r="AZ18" s="573"/>
      <c r="BA18" s="574"/>
      <c r="BB18" s="565" t="s">
        <v>121</v>
      </c>
      <c r="BC18" s="566"/>
      <c r="BD18" s="566"/>
      <c r="BE18" s="567"/>
      <c r="BF18" s="34"/>
      <c r="HR18" s="83"/>
    </row>
    <row r="19" spans="2:226" s="31" customFormat="1" ht="37.5" customHeight="1">
      <c r="B19" s="579"/>
      <c r="C19" s="594"/>
      <c r="D19" s="595"/>
      <c r="E19" s="595"/>
      <c r="F19" s="595"/>
      <c r="G19" s="595"/>
      <c r="H19" s="595"/>
      <c r="I19" s="596"/>
      <c r="J19" s="560" t="s">
        <v>39</v>
      </c>
      <c r="K19" s="561"/>
      <c r="L19" s="561"/>
      <c r="M19" s="561"/>
      <c r="N19" s="562"/>
      <c r="O19" s="563" t="s">
        <v>23</v>
      </c>
      <c r="P19" s="564"/>
      <c r="Q19" s="571"/>
      <c r="R19" s="571"/>
      <c r="S19" s="571"/>
      <c r="T19" s="571"/>
      <c r="U19" s="571"/>
      <c r="V19" s="571"/>
      <c r="W19" s="571"/>
      <c r="X19" s="571"/>
      <c r="Y19" s="571"/>
      <c r="Z19" s="571"/>
      <c r="AA19" s="571"/>
      <c r="AB19" s="571"/>
      <c r="AC19" s="571"/>
      <c r="AD19" s="571"/>
      <c r="AE19" s="572"/>
      <c r="AF19" s="563" t="s">
        <v>24</v>
      </c>
      <c r="AG19" s="564"/>
      <c r="AH19" s="571"/>
      <c r="AI19" s="571"/>
      <c r="AJ19" s="571"/>
      <c r="AK19" s="571"/>
      <c r="AL19" s="571"/>
      <c r="AM19" s="571"/>
      <c r="AN19" s="571"/>
      <c r="AO19" s="571"/>
      <c r="AP19" s="571"/>
      <c r="AQ19" s="571"/>
      <c r="AR19" s="571"/>
      <c r="AS19" s="571"/>
      <c r="AT19" s="571"/>
      <c r="AU19" s="571"/>
      <c r="AV19" s="571"/>
      <c r="AW19" s="571"/>
      <c r="AX19" s="571"/>
      <c r="AY19" s="571"/>
      <c r="AZ19" s="571"/>
      <c r="BA19" s="572"/>
      <c r="BB19" s="568" t="s">
        <v>122</v>
      </c>
      <c r="BC19" s="569"/>
      <c r="BD19" s="569"/>
      <c r="BE19" s="570"/>
      <c r="BF19" s="34"/>
      <c r="HR19" s="83"/>
    </row>
    <row r="20" spans="2:226" s="31" customFormat="1" ht="30" customHeight="1">
      <c r="B20" s="579"/>
      <c r="C20" s="530" t="s">
        <v>4</v>
      </c>
      <c r="D20" s="531"/>
      <c r="E20" s="531"/>
      <c r="F20" s="531"/>
      <c r="G20" s="531"/>
      <c r="H20" s="531"/>
      <c r="I20" s="532"/>
      <c r="J20" s="537" t="s">
        <v>40</v>
      </c>
      <c r="K20" s="540" t="s">
        <v>12</v>
      </c>
      <c r="L20" s="541"/>
      <c r="M20" s="541"/>
      <c r="N20" s="541"/>
      <c r="O20" s="542"/>
      <c r="P20" s="455" t="s">
        <v>5</v>
      </c>
      <c r="Q20" s="456"/>
      <c r="R20" s="456"/>
      <c r="S20" s="456"/>
      <c r="T20" s="456"/>
      <c r="U20" s="456"/>
      <c r="V20" s="456"/>
      <c r="W20" s="456"/>
      <c r="X20" s="456"/>
      <c r="Y20" s="456"/>
      <c r="Z20" s="456"/>
      <c r="AA20" s="456"/>
      <c r="AB20" s="456"/>
      <c r="AC20" s="456"/>
      <c r="AD20" s="456"/>
      <c r="AE20" s="457"/>
      <c r="AF20" s="512"/>
      <c r="AG20" s="513"/>
      <c r="AH20" s="512"/>
      <c r="AI20" s="513"/>
      <c r="AJ20" s="512"/>
      <c r="AK20" s="513"/>
      <c r="AL20" s="512"/>
      <c r="AM20" s="513"/>
      <c r="AN20" s="512"/>
      <c r="AO20" s="513"/>
      <c r="AP20" s="512"/>
      <c r="AQ20" s="513"/>
      <c r="AR20" s="512"/>
      <c r="AS20" s="513"/>
      <c r="AT20" s="512"/>
      <c r="AU20" s="513"/>
      <c r="AV20" s="512"/>
      <c r="AW20" s="513"/>
      <c r="AX20" s="512"/>
      <c r="AY20" s="513"/>
      <c r="AZ20" s="512"/>
      <c r="BA20" s="513"/>
      <c r="BB20" s="512"/>
      <c r="BC20" s="513"/>
      <c r="BD20" s="512"/>
      <c r="BE20" s="514"/>
      <c r="BF20" s="34"/>
      <c r="HR20" s="83"/>
    </row>
    <row r="21" spans="2:226" s="31" customFormat="1" ht="29.25" customHeight="1">
      <c r="B21" s="579"/>
      <c r="C21" s="533"/>
      <c r="D21" s="189"/>
      <c r="E21" s="189"/>
      <c r="F21" s="189"/>
      <c r="G21" s="189"/>
      <c r="H21" s="189"/>
      <c r="I21" s="190"/>
      <c r="J21" s="538"/>
      <c r="K21" s="515" t="s">
        <v>41</v>
      </c>
      <c r="L21" s="516"/>
      <c r="M21" s="516"/>
      <c r="N21" s="516"/>
      <c r="O21" s="516"/>
      <c r="P21" s="521" t="s">
        <v>42</v>
      </c>
      <c r="Q21" s="522"/>
      <c r="R21" s="522"/>
      <c r="S21" s="522"/>
      <c r="T21" s="522"/>
      <c r="U21" s="522"/>
      <c r="V21" s="523" t="s">
        <v>43</v>
      </c>
      <c r="W21" s="524"/>
      <c r="X21" s="525"/>
      <c r="Y21" s="525"/>
      <c r="Z21" s="525"/>
      <c r="AA21" s="525"/>
      <c r="AB21" s="525"/>
      <c r="AC21" s="525"/>
      <c r="AD21" s="525"/>
      <c r="AE21" s="525"/>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20"/>
      <c r="BF21" s="34"/>
      <c r="HR21" s="83"/>
    </row>
    <row r="22" spans="2:226" s="31" customFormat="1" ht="29.25" customHeight="1">
      <c r="B22" s="579"/>
      <c r="C22" s="533"/>
      <c r="D22" s="189"/>
      <c r="E22" s="189"/>
      <c r="F22" s="189"/>
      <c r="G22" s="189"/>
      <c r="H22" s="189"/>
      <c r="I22" s="190"/>
      <c r="J22" s="538"/>
      <c r="K22" s="517"/>
      <c r="L22" s="518"/>
      <c r="M22" s="518"/>
      <c r="N22" s="518"/>
      <c r="O22" s="518"/>
      <c r="P22" s="522"/>
      <c r="Q22" s="522"/>
      <c r="R22" s="522"/>
      <c r="S22" s="522"/>
      <c r="T22" s="522"/>
      <c r="U22" s="522"/>
      <c r="V22" s="526"/>
      <c r="W22" s="527"/>
      <c r="X22" s="527"/>
      <c r="Y22" s="527"/>
      <c r="Z22" s="527"/>
      <c r="AA22" s="527"/>
      <c r="AB22" s="527"/>
      <c r="AC22" s="527"/>
      <c r="AD22" s="527"/>
      <c r="AE22" s="527"/>
      <c r="AF22" s="527"/>
      <c r="AG22" s="527"/>
      <c r="AH22" s="527"/>
      <c r="AI22" s="527"/>
      <c r="AJ22" s="527"/>
      <c r="AK22" s="527"/>
      <c r="AL22" s="527"/>
      <c r="AM22" s="527"/>
      <c r="AN22" s="527"/>
      <c r="AO22" s="527"/>
      <c r="AP22" s="527"/>
      <c r="AQ22" s="527"/>
      <c r="AR22" s="527"/>
      <c r="AS22" s="527"/>
      <c r="AT22" s="527"/>
      <c r="AU22" s="527"/>
      <c r="AV22" s="527"/>
      <c r="AW22" s="527"/>
      <c r="AX22" s="527"/>
      <c r="AY22" s="527"/>
      <c r="AZ22" s="527"/>
      <c r="BA22" s="527"/>
      <c r="BB22" s="527"/>
      <c r="BC22" s="527"/>
      <c r="BD22" s="527"/>
      <c r="BE22" s="528"/>
      <c r="BF22" s="34"/>
      <c r="HR22" s="83"/>
    </row>
    <row r="23" spans="2:226" s="31" customFormat="1" ht="30" customHeight="1">
      <c r="B23" s="579"/>
      <c r="C23" s="534"/>
      <c r="D23" s="535"/>
      <c r="E23" s="535"/>
      <c r="F23" s="535"/>
      <c r="G23" s="535"/>
      <c r="H23" s="535"/>
      <c r="I23" s="536"/>
      <c r="J23" s="539"/>
      <c r="K23" s="519"/>
      <c r="L23" s="520"/>
      <c r="M23" s="520"/>
      <c r="N23" s="520"/>
      <c r="O23" s="520"/>
      <c r="P23" s="241" t="s">
        <v>13</v>
      </c>
      <c r="Q23" s="241"/>
      <c r="R23" s="241"/>
      <c r="S23" s="241"/>
      <c r="T23" s="241"/>
      <c r="U23" s="241"/>
      <c r="V23" s="529" t="s">
        <v>20</v>
      </c>
      <c r="W23" s="144"/>
      <c r="X23" s="144"/>
      <c r="Y23" s="144"/>
      <c r="Z23" s="144"/>
      <c r="AA23" s="144"/>
      <c r="AB23" s="144"/>
      <c r="AC23" s="144"/>
      <c r="AD23" s="144"/>
      <c r="AE23" s="144"/>
      <c r="AF23" s="144"/>
      <c r="AG23" s="144"/>
      <c r="AH23" s="144" t="s">
        <v>0</v>
      </c>
      <c r="AI23" s="144"/>
      <c r="AJ23" s="144"/>
      <c r="AK23" s="144"/>
      <c r="AL23" s="144"/>
      <c r="AM23" s="144"/>
      <c r="AN23" s="144"/>
      <c r="AO23" s="144" t="s">
        <v>22</v>
      </c>
      <c r="AP23" s="144"/>
      <c r="AQ23" s="144"/>
      <c r="AR23" s="144"/>
      <c r="AS23" s="144"/>
      <c r="AT23" s="144"/>
      <c r="AU23" s="151" t="s">
        <v>21</v>
      </c>
      <c r="AV23" s="151"/>
      <c r="AW23" s="151"/>
      <c r="AX23" s="73"/>
      <c r="AY23" s="73"/>
      <c r="AZ23" s="73"/>
      <c r="BA23" s="73"/>
      <c r="BB23" s="73"/>
      <c r="BC23" s="73"/>
      <c r="BD23" s="73"/>
      <c r="BE23" s="74"/>
      <c r="BF23" s="34"/>
      <c r="HR23" s="83"/>
    </row>
    <row r="24" spans="2:226" s="31" customFormat="1" ht="15" customHeight="1">
      <c r="B24" s="579"/>
      <c r="C24" s="499" t="s">
        <v>6</v>
      </c>
      <c r="D24" s="499"/>
      <c r="E24" s="499"/>
      <c r="F24" s="499"/>
      <c r="G24" s="499"/>
      <c r="H24" s="499"/>
      <c r="I24" s="499"/>
      <c r="J24" s="500" t="s">
        <v>44</v>
      </c>
      <c r="K24" s="500"/>
      <c r="L24" s="500"/>
      <c r="M24" s="500"/>
      <c r="N24" s="500"/>
      <c r="O24" s="502"/>
      <c r="P24" s="502"/>
      <c r="Q24" s="502"/>
      <c r="R24" s="502"/>
      <c r="S24" s="502"/>
      <c r="T24" s="502"/>
      <c r="U24" s="502"/>
      <c r="V24" s="502"/>
      <c r="W24" s="502"/>
      <c r="X24" s="502"/>
      <c r="Y24" s="502"/>
      <c r="Z24" s="502"/>
      <c r="AA24" s="502"/>
      <c r="AB24" s="502"/>
      <c r="AC24" s="502"/>
      <c r="AD24" s="504" t="s">
        <v>45</v>
      </c>
      <c r="AE24" s="504"/>
      <c r="AF24" s="504"/>
      <c r="AG24" s="504"/>
      <c r="AH24" s="504"/>
      <c r="AI24" s="505"/>
      <c r="AJ24" s="506"/>
      <c r="AK24" s="506"/>
      <c r="AL24" s="506"/>
      <c r="AM24" s="506"/>
      <c r="AN24" s="506"/>
      <c r="AO24" s="506"/>
      <c r="AP24" s="506"/>
      <c r="AQ24" s="506"/>
      <c r="AR24" s="507"/>
      <c r="AS24" s="506"/>
      <c r="AT24" s="506"/>
      <c r="AU24" s="506"/>
      <c r="AV24" s="506"/>
      <c r="AW24" s="506"/>
      <c r="AX24" s="506"/>
      <c r="AY24" s="506"/>
      <c r="AZ24" s="506"/>
      <c r="BA24" s="506"/>
      <c r="BB24" s="506"/>
      <c r="BC24" s="506"/>
      <c r="BD24" s="506"/>
      <c r="BE24" s="508"/>
      <c r="BF24" s="34"/>
      <c r="HR24" s="83"/>
    </row>
    <row r="25" spans="2:226" s="31" customFormat="1" ht="21.75" customHeight="1">
      <c r="B25" s="579"/>
      <c r="C25" s="494"/>
      <c r="D25" s="494"/>
      <c r="E25" s="494"/>
      <c r="F25" s="494"/>
      <c r="G25" s="494"/>
      <c r="H25" s="494"/>
      <c r="I25" s="494"/>
      <c r="J25" s="501"/>
      <c r="K25" s="501"/>
      <c r="L25" s="501"/>
      <c r="M25" s="501"/>
      <c r="N25" s="501"/>
      <c r="O25" s="503"/>
      <c r="P25" s="503"/>
      <c r="Q25" s="503"/>
      <c r="R25" s="503"/>
      <c r="S25" s="503"/>
      <c r="T25" s="503"/>
      <c r="U25" s="503"/>
      <c r="V25" s="503"/>
      <c r="W25" s="503"/>
      <c r="X25" s="503"/>
      <c r="Y25" s="503"/>
      <c r="Z25" s="503"/>
      <c r="AA25" s="503"/>
      <c r="AB25" s="503"/>
      <c r="AC25" s="503"/>
      <c r="AD25" s="500" t="s">
        <v>7</v>
      </c>
      <c r="AE25" s="500"/>
      <c r="AF25" s="500"/>
      <c r="AG25" s="500"/>
      <c r="AH25" s="500"/>
      <c r="AI25" s="77" t="s">
        <v>23</v>
      </c>
      <c r="AJ25" s="509"/>
      <c r="AK25" s="509"/>
      <c r="AL25" s="509"/>
      <c r="AM25" s="509"/>
      <c r="AN25" s="509"/>
      <c r="AO25" s="509"/>
      <c r="AP25" s="509"/>
      <c r="AQ25" s="509"/>
      <c r="AR25" s="510"/>
      <c r="AS25" s="78" t="s">
        <v>24</v>
      </c>
      <c r="AT25" s="509"/>
      <c r="AU25" s="509"/>
      <c r="AV25" s="509"/>
      <c r="AW25" s="509"/>
      <c r="AX25" s="509"/>
      <c r="AY25" s="509"/>
      <c r="AZ25" s="509"/>
      <c r="BA25" s="509"/>
      <c r="BB25" s="509"/>
      <c r="BC25" s="509"/>
      <c r="BD25" s="509"/>
      <c r="BE25" s="511"/>
      <c r="BF25" s="493"/>
      <c r="BG25" s="493"/>
      <c r="BH25" s="493"/>
      <c r="BI25" s="493"/>
      <c r="BJ25" s="493"/>
      <c r="BK25" s="493"/>
      <c r="BL25" s="493"/>
      <c r="BM25" s="493"/>
      <c r="BN25" s="493"/>
      <c r="BO25" s="493"/>
      <c r="BP25" s="493"/>
      <c r="BQ25" s="493"/>
      <c r="BR25" s="493"/>
      <c r="BS25" s="493"/>
      <c r="BT25" s="493"/>
      <c r="HR25" s="83"/>
    </row>
    <row r="26" spans="2:226" s="31" customFormat="1" ht="26.25" customHeight="1">
      <c r="B26" s="579"/>
      <c r="C26" s="494" t="s">
        <v>11</v>
      </c>
      <c r="D26" s="494"/>
      <c r="E26" s="494"/>
      <c r="F26" s="494"/>
      <c r="G26" s="494"/>
      <c r="H26" s="494"/>
      <c r="I26" s="494"/>
      <c r="J26" s="455" t="s">
        <v>46</v>
      </c>
      <c r="K26" s="456"/>
      <c r="L26" s="456"/>
      <c r="M26" s="456"/>
      <c r="N26" s="457"/>
      <c r="O26" s="495"/>
      <c r="P26" s="496"/>
      <c r="Q26" s="496"/>
      <c r="R26" s="496"/>
      <c r="S26" s="496"/>
      <c r="T26" s="496"/>
      <c r="U26" s="496"/>
      <c r="V26" s="496"/>
      <c r="W26" s="496"/>
      <c r="X26" s="496"/>
      <c r="Y26" s="496"/>
      <c r="Z26" s="496"/>
      <c r="AA26" s="496"/>
      <c r="AB26" s="496"/>
      <c r="AC26" s="496"/>
      <c r="AD26" s="496"/>
      <c r="AE26" s="496"/>
      <c r="AF26" s="496"/>
      <c r="AG26" s="496"/>
      <c r="AH26" s="456" t="s">
        <v>47</v>
      </c>
      <c r="AI26" s="456"/>
      <c r="AJ26" s="496"/>
      <c r="AK26" s="496"/>
      <c r="AL26" s="496"/>
      <c r="AM26" s="496"/>
      <c r="AN26" s="496"/>
      <c r="AO26" s="496"/>
      <c r="AP26" s="496"/>
      <c r="AQ26" s="496"/>
      <c r="AR26" s="496"/>
      <c r="AS26" s="496"/>
      <c r="AT26" s="496"/>
      <c r="AU26" s="496"/>
      <c r="AV26" s="496"/>
      <c r="AW26" s="496"/>
      <c r="AX26" s="496"/>
      <c r="AY26" s="496"/>
      <c r="AZ26" s="496"/>
      <c r="BA26" s="496"/>
      <c r="BB26" s="496"/>
      <c r="BC26" s="496"/>
      <c r="BD26" s="496"/>
      <c r="BE26" s="497"/>
      <c r="BF26" s="34"/>
      <c r="HR26" s="83"/>
    </row>
    <row r="27" spans="2:226" s="31" customFormat="1" ht="30" customHeight="1">
      <c r="B27" s="579"/>
      <c r="C27" s="494"/>
      <c r="D27" s="494"/>
      <c r="E27" s="494"/>
      <c r="F27" s="494"/>
      <c r="G27" s="494"/>
      <c r="H27" s="494"/>
      <c r="I27" s="494"/>
      <c r="J27" s="454" t="s">
        <v>8</v>
      </c>
      <c r="K27" s="454"/>
      <c r="L27" s="454"/>
      <c r="M27" s="454"/>
      <c r="N27" s="454"/>
      <c r="O27" s="498"/>
      <c r="P27" s="498"/>
      <c r="Q27" s="498"/>
      <c r="R27" s="498"/>
      <c r="S27" s="498"/>
      <c r="T27" s="498"/>
      <c r="U27" s="498"/>
      <c r="V27" s="498"/>
      <c r="W27" s="498"/>
      <c r="X27" s="498"/>
      <c r="Y27" s="498"/>
      <c r="Z27" s="498"/>
      <c r="AA27" s="498"/>
      <c r="AB27" s="498"/>
      <c r="AC27" s="498"/>
      <c r="AD27" s="454" t="s">
        <v>9</v>
      </c>
      <c r="AE27" s="454"/>
      <c r="AF27" s="454"/>
      <c r="AG27" s="454"/>
      <c r="AH27" s="454"/>
      <c r="AI27" s="495"/>
      <c r="AJ27" s="496"/>
      <c r="AK27" s="496"/>
      <c r="AL27" s="496"/>
      <c r="AM27" s="496"/>
      <c r="AN27" s="496"/>
      <c r="AO27" s="496"/>
      <c r="AP27" s="496"/>
      <c r="AQ27" s="496"/>
      <c r="AR27" s="496"/>
      <c r="AS27" s="496"/>
      <c r="AT27" s="496"/>
      <c r="AU27" s="496"/>
      <c r="AV27" s="496"/>
      <c r="AW27" s="496"/>
      <c r="AX27" s="496"/>
      <c r="AY27" s="496"/>
      <c r="AZ27" s="496"/>
      <c r="BA27" s="496"/>
      <c r="BB27" s="496"/>
      <c r="BC27" s="496"/>
      <c r="BD27" s="496"/>
      <c r="BE27" s="497"/>
      <c r="BF27" s="34"/>
      <c r="HR27" s="83"/>
    </row>
    <row r="28" spans="2:226" s="31" customFormat="1" ht="26.25" customHeight="1">
      <c r="B28" s="579"/>
      <c r="C28" s="448" t="s">
        <v>48</v>
      </c>
      <c r="D28" s="449"/>
      <c r="E28" s="449"/>
      <c r="F28" s="449"/>
      <c r="G28" s="449"/>
      <c r="H28" s="449"/>
      <c r="I28" s="450"/>
      <c r="J28" s="454" t="s">
        <v>49</v>
      </c>
      <c r="K28" s="454"/>
      <c r="L28" s="454"/>
      <c r="M28" s="454"/>
      <c r="N28" s="454"/>
      <c r="O28" s="455"/>
      <c r="P28" s="456"/>
      <c r="Q28" s="456"/>
      <c r="R28" s="456"/>
      <c r="S28" s="456"/>
      <c r="T28" s="456"/>
      <c r="U28" s="456"/>
      <c r="V28" s="456"/>
      <c r="W28" s="456"/>
      <c r="X28" s="456"/>
      <c r="Y28" s="456"/>
      <c r="Z28" s="456"/>
      <c r="AA28" s="456" t="s">
        <v>50</v>
      </c>
      <c r="AB28" s="456"/>
      <c r="AC28" s="457"/>
      <c r="AD28" s="458" t="s">
        <v>51</v>
      </c>
      <c r="AE28" s="459"/>
      <c r="AF28" s="459"/>
      <c r="AG28" s="459"/>
      <c r="AH28" s="459"/>
      <c r="AI28" s="460"/>
      <c r="AJ28" s="461"/>
      <c r="AK28" s="462"/>
      <c r="AL28" s="462"/>
      <c r="AM28" s="462"/>
      <c r="AN28" s="462"/>
      <c r="AO28" s="462"/>
      <c r="AP28" s="462"/>
      <c r="AQ28" s="462"/>
      <c r="AR28" s="462"/>
      <c r="AS28" s="462"/>
      <c r="AT28" s="462"/>
      <c r="AU28" s="462"/>
      <c r="AV28" s="462"/>
      <c r="AW28" s="462"/>
      <c r="AX28" s="462"/>
      <c r="AY28" s="462"/>
      <c r="AZ28" s="462"/>
      <c r="BA28" s="462"/>
      <c r="BB28" s="73"/>
      <c r="BC28" s="79" t="s">
        <v>52</v>
      </c>
      <c r="BD28" s="73"/>
      <c r="BE28" s="74"/>
      <c r="BF28" s="34"/>
      <c r="HR28" s="83"/>
    </row>
    <row r="29" spans="2:226" s="31" customFormat="1" ht="26.25" customHeight="1" thickBot="1">
      <c r="B29" s="580"/>
      <c r="C29" s="451"/>
      <c r="D29" s="452"/>
      <c r="E29" s="452"/>
      <c r="F29" s="452"/>
      <c r="G29" s="452"/>
      <c r="H29" s="452"/>
      <c r="I29" s="453"/>
      <c r="J29" s="463" t="s">
        <v>53</v>
      </c>
      <c r="K29" s="463"/>
      <c r="L29" s="463"/>
      <c r="M29" s="463"/>
      <c r="N29" s="463"/>
      <c r="O29" s="464" t="s">
        <v>20</v>
      </c>
      <c r="P29" s="465"/>
      <c r="Q29" s="465"/>
      <c r="R29" s="465"/>
      <c r="S29" s="465"/>
      <c r="T29" s="466" t="s">
        <v>0</v>
      </c>
      <c r="U29" s="466"/>
      <c r="V29" s="467"/>
      <c r="W29" s="467"/>
      <c r="X29" s="468" t="s">
        <v>22</v>
      </c>
      <c r="Y29" s="468"/>
      <c r="Z29" s="467"/>
      <c r="AA29" s="467"/>
      <c r="AB29" s="468" t="s">
        <v>21</v>
      </c>
      <c r="AC29" s="469"/>
      <c r="AD29" s="470" t="s">
        <v>54</v>
      </c>
      <c r="AE29" s="468"/>
      <c r="AF29" s="468"/>
      <c r="AG29" s="468"/>
      <c r="AH29" s="468"/>
      <c r="AI29" s="469"/>
      <c r="AJ29" s="471"/>
      <c r="AK29" s="472"/>
      <c r="AL29" s="472" t="s">
        <v>1</v>
      </c>
      <c r="AM29" s="473"/>
      <c r="AN29" s="490"/>
      <c r="AO29" s="491"/>
      <c r="AP29" s="491"/>
      <c r="AQ29" s="491"/>
      <c r="AR29" s="491"/>
      <c r="AS29" s="491"/>
      <c r="AT29" s="491"/>
      <c r="AU29" s="491"/>
      <c r="AV29" s="491"/>
      <c r="AW29" s="491"/>
      <c r="AX29" s="491"/>
      <c r="AY29" s="491"/>
      <c r="AZ29" s="491"/>
      <c r="BA29" s="491"/>
      <c r="BB29" s="491"/>
      <c r="BC29" s="491"/>
      <c r="BD29" s="491"/>
      <c r="BE29" s="492"/>
      <c r="BF29" s="34"/>
      <c r="HR29" s="83"/>
    </row>
    <row r="30" spans="2:226" s="31" customFormat="1" ht="0.75" customHeight="1">
      <c r="S30" s="44"/>
      <c r="T30" s="44"/>
      <c r="U30" s="44"/>
      <c r="V30" s="44"/>
      <c r="W30" s="44"/>
      <c r="X30" s="44"/>
      <c r="Y30" s="44"/>
      <c r="Z30" s="45"/>
      <c r="AA30" s="46"/>
      <c r="AB30" s="47"/>
      <c r="BF30" s="34"/>
      <c r="HR30" s="83"/>
    </row>
    <row r="31" spans="2:226" s="31" customFormat="1" ht="0.75" customHeight="1">
      <c r="S31" s="44"/>
      <c r="T31" s="44"/>
      <c r="U31" s="44"/>
      <c r="V31" s="44"/>
      <c r="W31" s="44"/>
      <c r="X31" s="44"/>
      <c r="Y31" s="44"/>
      <c r="Z31" s="45"/>
      <c r="AA31" s="46"/>
      <c r="AB31" s="47"/>
      <c r="BF31" s="34"/>
      <c r="HR31" s="83"/>
    </row>
    <row r="32" spans="2:226" s="31" customFormat="1" ht="18" customHeight="1" thickBot="1">
      <c r="S32" s="44"/>
      <c r="T32" s="44"/>
      <c r="U32" s="44"/>
      <c r="V32" s="44"/>
      <c r="W32" s="44"/>
      <c r="X32" s="44"/>
      <c r="Y32" s="44"/>
      <c r="Z32" s="45"/>
      <c r="AA32" s="46"/>
      <c r="AB32" s="47"/>
      <c r="BF32" s="34"/>
      <c r="HR32" s="83"/>
    </row>
    <row r="33" spans="1:226" s="31" customFormat="1" ht="18" customHeight="1">
      <c r="B33" s="439" t="s">
        <v>104</v>
      </c>
      <c r="C33" s="440"/>
      <c r="D33" s="440"/>
      <c r="E33" s="440"/>
      <c r="F33" s="440"/>
      <c r="G33" s="440"/>
      <c r="H33" s="440"/>
      <c r="I33" s="441"/>
      <c r="J33" s="474" t="s">
        <v>58</v>
      </c>
      <c r="K33" s="475"/>
      <c r="L33" s="475"/>
      <c r="M33" s="475"/>
      <c r="N33" s="476"/>
      <c r="O33" s="480" t="s">
        <v>55</v>
      </c>
      <c r="P33" s="404"/>
      <c r="Q33" s="404"/>
      <c r="R33" s="404"/>
      <c r="S33" s="404"/>
      <c r="T33" s="404"/>
      <c r="U33" s="404"/>
      <c r="V33" s="404"/>
      <c r="W33" s="404"/>
      <c r="X33" s="404"/>
      <c r="Y33" s="481"/>
      <c r="Z33" s="484" t="s">
        <v>56</v>
      </c>
      <c r="AA33" s="485"/>
      <c r="AB33" s="485"/>
      <c r="AC33" s="485"/>
      <c r="AD33" s="486"/>
      <c r="AE33" s="404"/>
      <c r="AF33" s="404"/>
      <c r="AG33" s="404"/>
      <c r="AH33" s="404"/>
      <c r="AI33" s="404"/>
      <c r="AJ33" s="404"/>
      <c r="AK33" s="404"/>
      <c r="AL33" s="404"/>
      <c r="AM33" s="404"/>
      <c r="AN33" s="404"/>
      <c r="AO33" s="404"/>
      <c r="AP33" s="404"/>
      <c r="AQ33" s="404"/>
      <c r="AR33" s="404"/>
      <c r="AS33" s="404"/>
      <c r="AT33" s="404"/>
      <c r="AU33" s="404"/>
      <c r="AV33" s="404"/>
      <c r="AW33" s="404"/>
      <c r="AX33" s="404"/>
      <c r="AY33" s="404"/>
      <c r="AZ33" s="404"/>
      <c r="BA33" s="404"/>
      <c r="BB33" s="404"/>
      <c r="BC33" s="404"/>
      <c r="BD33" s="404"/>
      <c r="BE33" s="405"/>
      <c r="BF33" s="34"/>
      <c r="HR33" s="83"/>
    </row>
    <row r="34" spans="1:226" s="31" customFormat="1" ht="18" customHeight="1">
      <c r="B34" s="442"/>
      <c r="C34" s="443"/>
      <c r="D34" s="443"/>
      <c r="E34" s="443"/>
      <c r="F34" s="443"/>
      <c r="G34" s="443"/>
      <c r="H34" s="443"/>
      <c r="I34" s="444"/>
      <c r="J34" s="477"/>
      <c r="K34" s="478"/>
      <c r="L34" s="478"/>
      <c r="M34" s="478"/>
      <c r="N34" s="479"/>
      <c r="O34" s="482"/>
      <c r="P34" s="406"/>
      <c r="Q34" s="406"/>
      <c r="R34" s="406"/>
      <c r="S34" s="406"/>
      <c r="T34" s="406"/>
      <c r="U34" s="406"/>
      <c r="V34" s="406"/>
      <c r="W34" s="406"/>
      <c r="X34" s="406"/>
      <c r="Y34" s="483"/>
      <c r="Z34" s="487"/>
      <c r="AA34" s="488"/>
      <c r="AB34" s="488"/>
      <c r="AC34" s="488"/>
      <c r="AD34" s="489"/>
      <c r="AE34" s="406"/>
      <c r="AF34" s="406"/>
      <c r="AG34" s="406"/>
      <c r="AH34" s="406"/>
      <c r="AI34" s="406"/>
      <c r="AJ34" s="406"/>
      <c r="AK34" s="406"/>
      <c r="AL34" s="406"/>
      <c r="AM34" s="406"/>
      <c r="AN34" s="406"/>
      <c r="AO34" s="406"/>
      <c r="AP34" s="406"/>
      <c r="AQ34" s="406"/>
      <c r="AR34" s="406"/>
      <c r="AS34" s="406"/>
      <c r="AT34" s="406"/>
      <c r="AU34" s="406"/>
      <c r="AV34" s="406"/>
      <c r="AW34" s="406"/>
      <c r="AX34" s="406"/>
      <c r="AY34" s="406"/>
      <c r="AZ34" s="406"/>
      <c r="BA34" s="406"/>
      <c r="BB34" s="406"/>
      <c r="BC34" s="406"/>
      <c r="BD34" s="406"/>
      <c r="BE34" s="407"/>
      <c r="BF34" s="34"/>
      <c r="HR34" s="83"/>
    </row>
    <row r="35" spans="1:226" s="31" customFormat="1" ht="18" customHeight="1">
      <c r="B35" s="442"/>
      <c r="C35" s="443"/>
      <c r="D35" s="443"/>
      <c r="E35" s="443"/>
      <c r="F35" s="443"/>
      <c r="G35" s="443"/>
      <c r="H35" s="443"/>
      <c r="I35" s="444"/>
      <c r="J35" s="408" t="s">
        <v>59</v>
      </c>
      <c r="K35" s="408"/>
      <c r="L35" s="408"/>
      <c r="M35" s="408"/>
      <c r="N35" s="408"/>
      <c r="O35" s="410" t="s">
        <v>55</v>
      </c>
      <c r="P35" s="411"/>
      <c r="Q35" s="411"/>
      <c r="R35" s="411"/>
      <c r="S35" s="411"/>
      <c r="T35" s="411"/>
      <c r="U35" s="411"/>
      <c r="V35" s="411"/>
      <c r="W35" s="411"/>
      <c r="X35" s="411"/>
      <c r="Y35" s="412"/>
      <c r="Z35" s="414" t="s">
        <v>56</v>
      </c>
      <c r="AA35" s="415"/>
      <c r="AB35" s="415"/>
      <c r="AC35" s="415"/>
      <c r="AD35" s="416"/>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20"/>
      <c r="BF35" s="34"/>
      <c r="HR35" s="83"/>
    </row>
    <row r="36" spans="1:226" s="31" customFormat="1" ht="18" customHeight="1" thickBot="1">
      <c r="B36" s="445"/>
      <c r="C36" s="446"/>
      <c r="D36" s="446"/>
      <c r="E36" s="446"/>
      <c r="F36" s="446"/>
      <c r="G36" s="446"/>
      <c r="H36" s="446"/>
      <c r="I36" s="447"/>
      <c r="J36" s="409"/>
      <c r="K36" s="409"/>
      <c r="L36" s="409"/>
      <c r="M36" s="409"/>
      <c r="N36" s="409"/>
      <c r="O36" s="376"/>
      <c r="P36" s="377"/>
      <c r="Q36" s="377"/>
      <c r="R36" s="377"/>
      <c r="S36" s="377"/>
      <c r="T36" s="377"/>
      <c r="U36" s="377"/>
      <c r="V36" s="377"/>
      <c r="W36" s="377"/>
      <c r="X36" s="377"/>
      <c r="Y36" s="413"/>
      <c r="Z36" s="417"/>
      <c r="AA36" s="418"/>
      <c r="AB36" s="418"/>
      <c r="AC36" s="418"/>
      <c r="AD36" s="419"/>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8"/>
      <c r="BF36" s="34"/>
      <c r="HR36" s="83"/>
    </row>
    <row r="37" spans="1:226" s="31" customFormat="1" ht="18" customHeight="1">
      <c r="S37" s="44"/>
      <c r="T37" s="44"/>
      <c r="U37" s="44"/>
      <c r="V37" s="44"/>
      <c r="W37" s="44"/>
      <c r="X37" s="44"/>
      <c r="Y37" s="44"/>
      <c r="Z37" s="45"/>
      <c r="AA37" s="46"/>
      <c r="AB37" s="47"/>
      <c r="BF37" s="34"/>
      <c r="HR37" s="83"/>
    </row>
    <row r="38" spans="1:226" s="31" customFormat="1" ht="17.45" customHeight="1" thickBot="1">
      <c r="B38" s="31" t="s">
        <v>142</v>
      </c>
      <c r="S38" s="44"/>
      <c r="T38" s="44"/>
      <c r="U38" s="44"/>
      <c r="V38" s="44"/>
      <c r="W38" s="44"/>
      <c r="X38" s="44"/>
      <c r="Y38" s="44"/>
      <c r="Z38" s="45"/>
      <c r="AA38" s="46"/>
      <c r="AB38" s="47"/>
      <c r="BF38" s="34"/>
      <c r="HR38" s="83"/>
    </row>
    <row r="39" spans="1:226" s="31" customFormat="1" ht="17.25" customHeight="1">
      <c r="B39" s="185" t="s">
        <v>60</v>
      </c>
      <c r="C39" s="186"/>
      <c r="D39" s="186"/>
      <c r="E39" s="186"/>
      <c r="F39" s="186"/>
      <c r="G39" s="186"/>
      <c r="H39" s="186"/>
      <c r="I39" s="187"/>
      <c r="J39" s="191"/>
      <c r="K39" s="192"/>
      <c r="L39" s="192"/>
      <c r="M39" s="192"/>
      <c r="N39" s="192"/>
      <c r="O39" s="192"/>
      <c r="P39" s="192"/>
      <c r="Q39" s="192"/>
      <c r="R39" s="192"/>
      <c r="S39" s="192"/>
      <c r="T39" s="192"/>
      <c r="U39" s="192"/>
      <c r="V39" s="192"/>
      <c r="W39" s="421" t="s">
        <v>26</v>
      </c>
      <c r="X39" s="421"/>
      <c r="Y39" s="421"/>
      <c r="Z39" s="422"/>
      <c r="AA39" s="423" t="s">
        <v>15</v>
      </c>
      <c r="AB39" s="424"/>
      <c r="AC39" s="424"/>
      <c r="AD39" s="424"/>
      <c r="AE39" s="424"/>
      <c r="AF39" s="424"/>
      <c r="AG39" s="424"/>
      <c r="AH39" s="424"/>
      <c r="AI39" s="424"/>
      <c r="AJ39" s="424"/>
      <c r="AK39" s="425"/>
      <c r="AL39" s="426" t="s">
        <v>61</v>
      </c>
      <c r="AM39" s="427"/>
      <c r="AN39" s="427"/>
      <c r="AO39" s="427"/>
      <c r="AP39" s="427"/>
      <c r="AQ39" s="428"/>
      <c r="AR39" s="429" t="s">
        <v>62</v>
      </c>
      <c r="AS39" s="430"/>
      <c r="AT39" s="430"/>
      <c r="AU39" s="430"/>
      <c r="AV39" s="430"/>
      <c r="AW39" s="430"/>
      <c r="AX39" s="430"/>
      <c r="AY39" s="430"/>
      <c r="AZ39" s="430"/>
      <c r="BA39" s="430"/>
      <c r="BB39" s="430"/>
      <c r="BC39" s="430"/>
      <c r="BD39" s="430"/>
      <c r="BE39" s="431"/>
      <c r="BF39" s="48"/>
      <c r="BG39" s="48"/>
      <c r="BH39" s="48"/>
      <c r="BI39" s="48"/>
      <c r="BJ39" s="48"/>
      <c r="BK39" s="48"/>
      <c r="BL39" s="48"/>
      <c r="BM39" s="48"/>
      <c r="BN39" s="48"/>
      <c r="BO39" s="48"/>
      <c r="BP39" s="48"/>
      <c r="BQ39" s="48"/>
      <c r="BR39" s="49"/>
      <c r="BS39" s="49"/>
      <c r="HR39" s="83"/>
    </row>
    <row r="40" spans="1:226" s="31" customFormat="1" ht="31.5" customHeight="1">
      <c r="B40" s="188"/>
      <c r="C40" s="189"/>
      <c r="D40" s="189"/>
      <c r="E40" s="189"/>
      <c r="F40" s="189"/>
      <c r="G40" s="189"/>
      <c r="H40" s="189"/>
      <c r="I40" s="190"/>
      <c r="J40" s="193"/>
      <c r="K40" s="194"/>
      <c r="L40" s="194"/>
      <c r="M40" s="194"/>
      <c r="N40" s="194"/>
      <c r="O40" s="194"/>
      <c r="P40" s="194"/>
      <c r="Q40" s="194"/>
      <c r="R40" s="194"/>
      <c r="S40" s="194"/>
      <c r="T40" s="194"/>
      <c r="U40" s="194"/>
      <c r="V40" s="194"/>
      <c r="W40" s="398" t="s">
        <v>103</v>
      </c>
      <c r="X40" s="398"/>
      <c r="Y40" s="398"/>
      <c r="Z40" s="399"/>
      <c r="AA40" s="400"/>
      <c r="AB40" s="401"/>
      <c r="AC40" s="401"/>
      <c r="AD40" s="401"/>
      <c r="AE40" s="401"/>
      <c r="AF40" s="401"/>
      <c r="AG40" s="401"/>
      <c r="AH40" s="402"/>
      <c r="AI40" s="403" t="s">
        <v>63</v>
      </c>
      <c r="AJ40" s="401"/>
      <c r="AK40" s="402"/>
      <c r="AL40" s="432" t="s">
        <v>64</v>
      </c>
      <c r="AM40" s="433"/>
      <c r="AN40" s="433"/>
      <c r="AO40" s="433"/>
      <c r="AP40" s="433" t="s">
        <v>65</v>
      </c>
      <c r="AQ40" s="434"/>
      <c r="AR40" s="435"/>
      <c r="AS40" s="436"/>
      <c r="AT40" s="437"/>
      <c r="AU40" s="436"/>
      <c r="AV40" s="437"/>
      <c r="AW40" s="436"/>
      <c r="AX40" s="437"/>
      <c r="AY40" s="436"/>
      <c r="AZ40" s="437"/>
      <c r="BA40" s="436"/>
      <c r="BB40" s="437"/>
      <c r="BC40" s="436"/>
      <c r="BD40" s="437"/>
      <c r="BE40" s="438"/>
      <c r="BF40" s="48"/>
      <c r="BG40" s="48"/>
      <c r="BH40" s="48"/>
      <c r="BI40" s="48"/>
      <c r="BJ40" s="48"/>
      <c r="BK40" s="48"/>
      <c r="BL40" s="48"/>
      <c r="BM40" s="48"/>
      <c r="BN40" s="48"/>
      <c r="BO40" s="48"/>
      <c r="BP40" s="48"/>
      <c r="BQ40" s="48"/>
      <c r="BR40" s="49"/>
      <c r="BS40" s="49"/>
      <c r="HR40" s="83"/>
    </row>
    <row r="41" spans="1:226" s="31" customFormat="1" ht="26.25" customHeight="1">
      <c r="B41" s="188"/>
      <c r="C41" s="189"/>
      <c r="D41" s="189"/>
      <c r="E41" s="189"/>
      <c r="F41" s="189"/>
      <c r="G41" s="189"/>
      <c r="H41" s="189"/>
      <c r="I41" s="190"/>
      <c r="J41" s="180" t="s">
        <v>66</v>
      </c>
      <c r="K41" s="181"/>
      <c r="L41" s="181"/>
      <c r="M41" s="181"/>
      <c r="N41" s="181"/>
      <c r="O41" s="181"/>
      <c r="P41" s="181"/>
      <c r="Q41" s="181"/>
      <c r="R41" s="182"/>
      <c r="S41" s="183"/>
      <c r="T41" s="183"/>
      <c r="U41" s="183"/>
      <c r="V41" s="183"/>
      <c r="W41" s="183"/>
      <c r="X41" s="183"/>
      <c r="Y41" s="183"/>
      <c r="Z41" s="183"/>
      <c r="AA41" s="184" t="s">
        <v>67</v>
      </c>
      <c r="AB41" s="184"/>
      <c r="AC41" s="184"/>
      <c r="AD41" s="184"/>
      <c r="AE41" s="184"/>
      <c r="AF41" s="184"/>
      <c r="AG41" s="184"/>
      <c r="AH41" s="184"/>
      <c r="AI41" s="184"/>
      <c r="AJ41" s="184"/>
      <c r="AK41" s="184"/>
      <c r="AL41" s="372"/>
      <c r="AM41" s="372"/>
      <c r="AN41" s="372"/>
      <c r="AO41" s="372"/>
      <c r="AP41" s="372"/>
      <c r="AQ41" s="372"/>
      <c r="AR41" s="139"/>
      <c r="AS41" s="140"/>
      <c r="AT41" s="140"/>
      <c r="AU41" s="140"/>
      <c r="AV41" s="140"/>
      <c r="AW41" s="140"/>
      <c r="AX41" s="140"/>
      <c r="AY41" s="140"/>
      <c r="AZ41" s="140"/>
      <c r="BA41" s="140"/>
      <c r="BB41" s="140"/>
      <c r="BC41" s="140"/>
      <c r="BD41" s="140"/>
      <c r="BE41" s="141"/>
      <c r="BF41" s="48"/>
      <c r="BG41" s="48"/>
      <c r="BH41" s="48"/>
      <c r="BI41" s="48"/>
      <c r="BJ41" s="48"/>
      <c r="BK41" s="48"/>
      <c r="BL41" s="48"/>
      <c r="BM41" s="48"/>
      <c r="BN41" s="48"/>
      <c r="BO41" s="48"/>
      <c r="BP41" s="48"/>
      <c r="BQ41" s="48"/>
      <c r="BR41" s="49"/>
      <c r="BS41" s="49"/>
      <c r="HR41" s="83"/>
    </row>
    <row r="42" spans="1:226" s="31" customFormat="1" ht="26.25" hidden="1" customHeight="1">
      <c r="B42" s="188"/>
      <c r="C42" s="189"/>
      <c r="D42" s="189"/>
      <c r="E42" s="189"/>
      <c r="F42" s="189"/>
      <c r="G42" s="189"/>
      <c r="H42" s="189"/>
      <c r="I42" s="190"/>
      <c r="J42" s="80"/>
      <c r="K42" s="81"/>
      <c r="L42" s="81"/>
      <c r="M42" s="81"/>
      <c r="N42" s="81"/>
      <c r="O42" s="81"/>
      <c r="P42" s="81"/>
      <c r="Q42" s="81"/>
      <c r="R42" s="81"/>
      <c r="S42" s="81"/>
      <c r="T42" s="81"/>
      <c r="U42" s="81"/>
      <c r="V42" s="81"/>
      <c r="W42" s="81"/>
      <c r="X42" s="81"/>
      <c r="Y42" s="81"/>
      <c r="Z42" s="81"/>
      <c r="AA42" s="82"/>
      <c r="AB42" s="83"/>
      <c r="AC42" s="83"/>
      <c r="AD42" s="83"/>
      <c r="AE42" s="83"/>
      <c r="AF42" s="83"/>
      <c r="AG42" s="83"/>
      <c r="AH42" s="83"/>
      <c r="AI42" s="81"/>
      <c r="AJ42" s="81"/>
      <c r="AK42" s="81"/>
      <c r="AL42" s="84"/>
      <c r="AM42" s="84"/>
      <c r="AN42" s="84"/>
      <c r="AO42" s="84"/>
      <c r="AP42" s="84"/>
      <c r="AQ42" s="84"/>
      <c r="AR42" s="85"/>
      <c r="AS42" s="85"/>
      <c r="AT42" s="85"/>
      <c r="AU42" s="85"/>
      <c r="AV42" s="85"/>
      <c r="AW42" s="85"/>
      <c r="AX42" s="85"/>
      <c r="AY42" s="85"/>
      <c r="AZ42" s="85"/>
      <c r="BA42" s="85"/>
      <c r="BB42" s="85"/>
      <c r="BC42" s="85"/>
      <c r="BD42" s="85"/>
      <c r="BE42" s="86"/>
      <c r="BF42" s="48"/>
      <c r="BG42" s="48"/>
      <c r="BH42" s="48"/>
      <c r="BI42" s="48"/>
      <c r="BJ42" s="48"/>
      <c r="BK42" s="48"/>
      <c r="BL42" s="48"/>
      <c r="BM42" s="48"/>
      <c r="BN42" s="48"/>
      <c r="BO42" s="48"/>
      <c r="BP42" s="48"/>
      <c r="BQ42" s="48"/>
      <c r="BR42" s="49"/>
      <c r="BS42" s="49"/>
      <c r="HR42" s="83"/>
    </row>
    <row r="43" spans="1:226" s="31" customFormat="1" ht="52.5" customHeight="1" thickBot="1">
      <c r="B43" s="373" t="s">
        <v>68</v>
      </c>
      <c r="C43" s="374"/>
      <c r="D43" s="374"/>
      <c r="E43" s="374"/>
      <c r="F43" s="374"/>
      <c r="G43" s="374"/>
      <c r="H43" s="374"/>
      <c r="I43" s="375"/>
      <c r="J43" s="376"/>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8"/>
      <c r="BF43" s="48"/>
      <c r="BG43" s="48"/>
      <c r="BH43" s="48"/>
      <c r="BI43" s="48"/>
      <c r="BJ43" s="48"/>
      <c r="BK43" s="48"/>
      <c r="BL43" s="48"/>
      <c r="BM43" s="48"/>
      <c r="BN43" s="48"/>
      <c r="BO43" s="48"/>
      <c r="BP43" s="48"/>
      <c r="BQ43" s="48"/>
      <c r="BR43" s="49"/>
      <c r="BS43" s="49"/>
      <c r="HR43" s="83"/>
    </row>
    <row r="44" spans="1:226" s="34" customFormat="1" ht="4.5" customHeight="1">
      <c r="B44" s="50"/>
      <c r="C44" s="50"/>
      <c r="D44" s="50"/>
      <c r="E44" s="50"/>
      <c r="F44" s="50"/>
      <c r="G44" s="50"/>
      <c r="H44" s="50"/>
      <c r="I44" s="50"/>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48"/>
      <c r="BG44" s="48"/>
      <c r="BH44" s="48"/>
      <c r="BI44" s="48"/>
      <c r="BJ44" s="48"/>
      <c r="BK44" s="48"/>
      <c r="BL44" s="48"/>
      <c r="BM44" s="48"/>
      <c r="BN44" s="48"/>
      <c r="BO44" s="48"/>
      <c r="BP44" s="48"/>
      <c r="BQ44" s="48"/>
      <c r="BR44" s="49"/>
      <c r="BS44" s="49"/>
      <c r="HR44" s="82"/>
    </row>
    <row r="45" spans="1:226" s="31" customFormat="1" ht="37.15" customHeight="1">
      <c r="B45" s="379" t="s">
        <v>146</v>
      </c>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380"/>
      <c r="AW45" s="34"/>
      <c r="BB45" s="48"/>
      <c r="BC45" s="34"/>
      <c r="BD45" s="48"/>
      <c r="BE45" s="48"/>
      <c r="BF45" s="48"/>
      <c r="BG45" s="48"/>
      <c r="BH45" s="48"/>
      <c r="BI45" s="48"/>
      <c r="BJ45" s="48"/>
      <c r="BK45" s="48"/>
      <c r="BL45" s="48"/>
      <c r="BM45" s="48"/>
      <c r="BN45" s="48"/>
      <c r="BO45" s="48"/>
      <c r="BP45" s="48"/>
      <c r="BQ45" s="48"/>
      <c r="BR45" s="49"/>
      <c r="BS45" s="49"/>
      <c r="HR45" s="83"/>
    </row>
    <row r="46" spans="1:226" s="34" customFormat="1" ht="15" customHeight="1">
      <c r="A46" s="31"/>
      <c r="B46" s="239" t="s">
        <v>69</v>
      </c>
      <c r="C46" s="381"/>
      <c r="D46" s="381"/>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c r="AM46" s="381"/>
      <c r="AN46" s="381"/>
      <c r="AO46" s="381"/>
      <c r="AP46" s="381"/>
      <c r="AQ46" s="381"/>
      <c r="AR46" s="381"/>
      <c r="AS46" s="381"/>
      <c r="AT46" s="381"/>
      <c r="AU46" s="381"/>
      <c r="AV46" s="381"/>
      <c r="AW46" s="31"/>
      <c r="AX46" s="31"/>
      <c r="HR46" s="82"/>
    </row>
    <row r="47" spans="1:226" s="34" customFormat="1" ht="15" customHeight="1">
      <c r="A47" s="31"/>
      <c r="B47" s="382" t="s">
        <v>70</v>
      </c>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2"/>
      <c r="AP47" s="382"/>
      <c r="AQ47" s="382"/>
      <c r="AR47" s="382"/>
      <c r="AS47" s="382"/>
      <c r="AT47" s="382"/>
      <c r="AU47" s="382"/>
      <c r="AV47" s="382"/>
      <c r="AW47" s="31"/>
      <c r="AX47" s="31"/>
      <c r="HR47" s="82"/>
    </row>
    <row r="48" spans="1:226" s="31" customFormat="1" ht="15" customHeight="1">
      <c r="B48" s="382"/>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c r="AO48" s="382"/>
      <c r="AP48" s="382"/>
      <c r="AQ48" s="382"/>
      <c r="AR48" s="382"/>
      <c r="AS48" s="382"/>
      <c r="AT48" s="382"/>
      <c r="AU48" s="382"/>
      <c r="AV48" s="382"/>
      <c r="AW48" s="34"/>
      <c r="BB48" s="48"/>
      <c r="BC48" s="34"/>
      <c r="BD48" s="48"/>
      <c r="BE48" s="48"/>
      <c r="BF48" s="48"/>
      <c r="BG48" s="48"/>
      <c r="BH48" s="48"/>
      <c r="BI48" s="48"/>
      <c r="BJ48" s="48"/>
      <c r="BK48" s="48"/>
      <c r="BL48" s="48"/>
      <c r="BM48" s="48"/>
      <c r="BN48" s="48"/>
      <c r="BO48" s="48"/>
      <c r="BP48" s="48"/>
      <c r="BQ48" s="48"/>
      <c r="BR48" s="49"/>
      <c r="BS48" s="49"/>
      <c r="HR48" s="83"/>
    </row>
    <row r="49" spans="2:226" s="31" customFormat="1" ht="16.5" customHeight="1">
      <c r="B49" s="51"/>
      <c r="C49" s="51"/>
      <c r="D49" s="51"/>
      <c r="E49" s="51"/>
      <c r="F49" s="51"/>
      <c r="G49" s="51"/>
      <c r="H49" s="51"/>
      <c r="I49" s="51"/>
      <c r="J49" s="51"/>
      <c r="K49" s="51"/>
      <c r="L49" s="51"/>
      <c r="M49" s="51"/>
      <c r="N49" s="51"/>
      <c r="O49" s="51"/>
      <c r="P49" s="51"/>
      <c r="Q49" s="51"/>
      <c r="R49" s="51"/>
      <c r="S49" s="51"/>
      <c r="T49" s="51"/>
      <c r="U49" s="51"/>
      <c r="V49" s="51"/>
      <c r="W49" s="51"/>
      <c r="X49" s="51"/>
      <c r="Y49" s="51"/>
      <c r="Z49" s="52"/>
      <c r="AA49" s="52"/>
      <c r="AB49" s="51"/>
      <c r="AC49" s="51"/>
      <c r="AD49" s="51"/>
      <c r="AE49" s="51"/>
      <c r="AF49" s="51"/>
      <c r="AG49" s="51"/>
      <c r="AH49" s="51"/>
      <c r="AI49" s="51"/>
      <c r="AJ49" s="51"/>
      <c r="AK49" s="51"/>
      <c r="AL49" s="51"/>
      <c r="AM49" s="51"/>
      <c r="AN49" s="51"/>
      <c r="AO49" s="51"/>
      <c r="AP49" s="51"/>
      <c r="AQ49" s="51"/>
      <c r="AR49" s="51"/>
      <c r="AS49" s="51"/>
      <c r="AT49" s="51"/>
      <c r="AU49" s="51"/>
      <c r="AV49" s="51"/>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9"/>
      <c r="CH49" s="49"/>
      <c r="HR49" s="83"/>
    </row>
    <row r="50" spans="2:226" s="31" customFormat="1" ht="15.75" customHeight="1">
      <c r="B50" s="34"/>
      <c r="C50" s="51"/>
      <c r="D50" s="51"/>
      <c r="E50" s="51"/>
      <c r="F50" s="51"/>
      <c r="G50" s="51"/>
      <c r="H50" s="51"/>
      <c r="I50" s="51"/>
      <c r="J50" s="51"/>
      <c r="K50" s="51"/>
      <c r="L50" s="51"/>
      <c r="M50" s="51"/>
      <c r="N50" s="51"/>
      <c r="O50" s="51"/>
      <c r="P50" s="51"/>
      <c r="Q50" s="51"/>
      <c r="R50" s="51"/>
      <c r="S50" s="51"/>
      <c r="T50" s="51"/>
      <c r="U50" s="51"/>
      <c r="V50" s="51"/>
      <c r="W50" s="51"/>
      <c r="X50" s="51"/>
      <c r="Y50" s="51"/>
      <c r="Z50" s="52"/>
      <c r="AA50" s="52"/>
      <c r="AB50" s="51"/>
      <c r="AC50" s="51"/>
      <c r="AD50" s="51"/>
      <c r="AE50" s="51"/>
      <c r="AF50" s="51"/>
      <c r="AG50" s="51"/>
      <c r="AH50" s="51"/>
      <c r="AI50" s="51"/>
      <c r="AJ50" s="51"/>
      <c r="AK50" s="51"/>
      <c r="AL50" s="51"/>
      <c r="AM50" s="51"/>
      <c r="AN50" s="51"/>
      <c r="AO50" s="51"/>
      <c r="AP50" s="51"/>
      <c r="AQ50" s="51"/>
      <c r="AR50" s="51"/>
      <c r="AS50" s="51"/>
      <c r="AT50" s="51"/>
      <c r="AU50" s="51"/>
      <c r="AV50" s="51"/>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9"/>
      <c r="CH50" s="49"/>
      <c r="HR50" s="83"/>
    </row>
    <row r="51" spans="2:226" s="31" customFormat="1" ht="15.75" customHeight="1">
      <c r="B51" s="37" t="s">
        <v>89</v>
      </c>
      <c r="C51" s="51"/>
      <c r="D51" s="51"/>
      <c r="E51" s="51"/>
      <c r="F51" s="51"/>
      <c r="G51" s="51"/>
      <c r="H51" s="51"/>
      <c r="I51" s="51"/>
      <c r="J51" s="51"/>
      <c r="K51" s="51"/>
      <c r="L51" s="51"/>
      <c r="M51" s="51"/>
      <c r="N51" s="51"/>
      <c r="O51" s="51"/>
      <c r="P51" s="51"/>
      <c r="Q51" s="51"/>
      <c r="R51" s="51"/>
      <c r="S51" s="51"/>
      <c r="T51" s="51"/>
      <c r="U51" s="51"/>
      <c r="V51" s="51"/>
      <c r="W51" s="51"/>
      <c r="X51" s="51"/>
      <c r="Y51" s="51"/>
      <c r="Z51" s="52"/>
      <c r="AA51" s="52"/>
      <c r="AB51" s="51"/>
      <c r="AC51" s="51"/>
      <c r="AD51" s="51"/>
      <c r="AE51" s="51"/>
      <c r="AF51" s="51"/>
      <c r="AG51" s="51"/>
      <c r="AH51" s="51"/>
      <c r="AI51" s="51"/>
      <c r="AJ51" s="51"/>
      <c r="AK51" s="51"/>
      <c r="AL51" s="51"/>
      <c r="AM51" s="51"/>
      <c r="AN51" s="51"/>
      <c r="AO51" s="51"/>
      <c r="AP51" s="51"/>
      <c r="AQ51" s="51"/>
      <c r="AR51" s="51"/>
      <c r="AS51" s="51"/>
      <c r="AT51" s="51"/>
      <c r="AU51" s="51"/>
      <c r="AV51" s="51"/>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9"/>
      <c r="CH51" s="49"/>
      <c r="HR51" s="83"/>
    </row>
    <row r="52" spans="2:226" s="31" customFormat="1" ht="15.75" customHeight="1" thickBot="1">
      <c r="C52" s="51"/>
      <c r="D52" s="51"/>
      <c r="E52" s="51"/>
      <c r="F52" s="51"/>
      <c r="G52" s="51"/>
      <c r="H52" s="51"/>
      <c r="I52" s="51"/>
      <c r="J52" s="51"/>
      <c r="K52" s="51"/>
      <c r="L52" s="51"/>
      <c r="M52" s="51"/>
      <c r="N52" s="51"/>
      <c r="O52" s="51"/>
      <c r="P52" s="51"/>
      <c r="Q52" s="51"/>
      <c r="R52" s="51"/>
      <c r="S52" s="51"/>
      <c r="T52" s="51"/>
      <c r="U52" s="51"/>
      <c r="V52" s="51"/>
      <c r="W52" s="51"/>
      <c r="X52" s="51"/>
      <c r="Y52" s="51"/>
      <c r="Z52" s="52"/>
      <c r="AA52" s="52"/>
      <c r="AB52" s="51"/>
      <c r="AC52" s="51"/>
      <c r="AD52" s="51"/>
      <c r="AE52" s="51"/>
      <c r="AF52" s="51"/>
      <c r="AG52" s="51"/>
      <c r="AH52" s="51"/>
      <c r="AI52" s="51"/>
      <c r="AJ52" s="51"/>
      <c r="AK52" s="51"/>
      <c r="AL52" s="51"/>
      <c r="AM52" s="51"/>
      <c r="AN52" s="51"/>
      <c r="AO52" s="51"/>
      <c r="AP52" s="51"/>
      <c r="AQ52" s="51"/>
      <c r="AR52" s="51"/>
      <c r="AS52" s="51"/>
      <c r="AT52" s="51"/>
      <c r="AU52" s="51"/>
      <c r="AV52" s="51"/>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9"/>
      <c r="CH52" s="49"/>
      <c r="HR52" s="83"/>
    </row>
    <row r="53" spans="2:226" s="31" customFormat="1" ht="23.25" customHeight="1">
      <c r="B53" s="162" t="s">
        <v>100</v>
      </c>
      <c r="C53" s="163"/>
      <c r="D53" s="164"/>
      <c r="E53" s="171" t="s">
        <v>99</v>
      </c>
      <c r="F53" s="171"/>
      <c r="G53" s="171"/>
      <c r="H53" s="171"/>
      <c r="I53" s="172"/>
      <c r="J53" s="53" t="s">
        <v>111</v>
      </c>
      <c r="K53" s="54"/>
      <c r="L53" s="40"/>
      <c r="M53" s="40"/>
      <c r="N53" s="40"/>
      <c r="O53" s="40"/>
      <c r="P53" s="40"/>
      <c r="Q53" s="40"/>
      <c r="R53" s="40"/>
      <c r="S53" s="40"/>
      <c r="T53" s="40"/>
      <c r="U53" s="40"/>
      <c r="V53" s="40"/>
      <c r="W53" s="40"/>
      <c r="X53" s="40"/>
      <c r="Y53" s="40"/>
      <c r="Z53" s="40"/>
      <c r="AA53" s="40"/>
      <c r="AB53" s="55"/>
      <c r="AC53" s="55"/>
      <c r="AD53" s="40"/>
      <c r="AE53" s="40"/>
      <c r="AF53" s="40"/>
      <c r="AG53" s="40"/>
      <c r="AH53" s="40"/>
      <c r="AI53" s="40"/>
      <c r="AJ53" s="40"/>
      <c r="AK53" s="40"/>
      <c r="AL53" s="40"/>
      <c r="AM53" s="40"/>
      <c r="AN53" s="40"/>
      <c r="AO53" s="40"/>
      <c r="AP53" s="40"/>
      <c r="AQ53" s="40"/>
      <c r="AR53" s="40"/>
      <c r="AS53" s="40"/>
      <c r="AT53" s="40"/>
      <c r="AU53" s="54"/>
      <c r="AV53" s="54"/>
      <c r="AW53" s="54"/>
      <c r="AX53" s="54"/>
      <c r="AY53" s="54"/>
      <c r="AZ53" s="54"/>
      <c r="BA53" s="54"/>
      <c r="BB53" s="54"/>
      <c r="BC53" s="54"/>
      <c r="BD53" s="54"/>
      <c r="BE53" s="56"/>
      <c r="BF53" s="34"/>
      <c r="HR53" s="83"/>
    </row>
    <row r="54" spans="2:226" s="31" customFormat="1" ht="23.25" customHeight="1">
      <c r="B54" s="165"/>
      <c r="C54" s="166"/>
      <c r="D54" s="167"/>
      <c r="E54" s="173"/>
      <c r="F54" s="173"/>
      <c r="G54" s="173"/>
      <c r="H54" s="173"/>
      <c r="I54" s="174"/>
      <c r="J54" s="238" t="s">
        <v>112</v>
      </c>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40"/>
      <c r="BF54" s="34"/>
      <c r="HR54" s="83"/>
    </row>
    <row r="55" spans="2:226" s="31" customFormat="1" ht="3" customHeight="1">
      <c r="B55" s="165"/>
      <c r="C55" s="166"/>
      <c r="D55" s="167"/>
      <c r="E55" s="173"/>
      <c r="F55" s="173"/>
      <c r="G55" s="173"/>
      <c r="H55" s="173"/>
      <c r="I55" s="174"/>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8"/>
      <c r="AY55" s="58"/>
      <c r="AZ55" s="58"/>
      <c r="BA55" s="58"/>
      <c r="BB55" s="58"/>
      <c r="BC55" s="58"/>
      <c r="BD55" s="58"/>
      <c r="BE55" s="59"/>
      <c r="BF55" s="34"/>
      <c r="HR55" s="83"/>
    </row>
    <row r="56" spans="2:226" s="31" customFormat="1" ht="10.5" customHeight="1">
      <c r="B56" s="165"/>
      <c r="C56" s="166"/>
      <c r="D56" s="167"/>
      <c r="E56" s="173"/>
      <c r="F56" s="173"/>
      <c r="G56" s="173"/>
      <c r="H56" s="173"/>
      <c r="I56" s="174"/>
      <c r="J56" s="158" t="s">
        <v>90</v>
      </c>
      <c r="K56" s="241"/>
      <c r="L56" s="241"/>
      <c r="M56" s="241"/>
      <c r="N56" s="241"/>
      <c r="O56" s="242"/>
      <c r="P56" s="145"/>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7"/>
      <c r="BF56" s="34"/>
      <c r="HR56" s="83"/>
    </row>
    <row r="57" spans="2:226" s="31" customFormat="1" ht="10.5" customHeight="1">
      <c r="B57" s="165"/>
      <c r="C57" s="166"/>
      <c r="D57" s="167"/>
      <c r="E57" s="173"/>
      <c r="F57" s="173"/>
      <c r="G57" s="173"/>
      <c r="H57" s="173"/>
      <c r="I57" s="174"/>
      <c r="J57" s="158"/>
      <c r="K57" s="241"/>
      <c r="L57" s="241"/>
      <c r="M57" s="241"/>
      <c r="N57" s="241"/>
      <c r="O57" s="242"/>
      <c r="P57" s="243"/>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5"/>
      <c r="BF57" s="34"/>
      <c r="HR57" s="83"/>
    </row>
    <row r="58" spans="2:226" s="31" customFormat="1" ht="10.5" customHeight="1">
      <c r="B58" s="165"/>
      <c r="C58" s="166"/>
      <c r="D58" s="167"/>
      <c r="E58" s="173"/>
      <c r="F58" s="173"/>
      <c r="G58" s="173"/>
      <c r="H58" s="173"/>
      <c r="I58" s="174"/>
      <c r="J58" s="158"/>
      <c r="K58" s="241"/>
      <c r="L58" s="241"/>
      <c r="M58" s="241"/>
      <c r="N58" s="241"/>
      <c r="O58" s="242"/>
      <c r="P58" s="148"/>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50"/>
      <c r="BF58" s="34"/>
      <c r="HR58" s="83"/>
    </row>
    <row r="59" spans="2:226" s="31" customFormat="1" ht="31.5" customHeight="1">
      <c r="B59" s="165"/>
      <c r="C59" s="166"/>
      <c r="D59" s="167"/>
      <c r="E59" s="173"/>
      <c r="F59" s="173"/>
      <c r="G59" s="173"/>
      <c r="H59" s="173"/>
      <c r="I59" s="174"/>
      <c r="J59" s="158" t="s">
        <v>91</v>
      </c>
      <c r="K59" s="241"/>
      <c r="L59" s="241"/>
      <c r="M59" s="241"/>
      <c r="N59" s="241"/>
      <c r="O59" s="241"/>
      <c r="P59" s="87" t="s">
        <v>27</v>
      </c>
      <c r="Q59" s="152"/>
      <c r="R59" s="152"/>
      <c r="S59" s="152"/>
      <c r="T59" s="152"/>
      <c r="U59" s="153"/>
      <c r="V59" s="154"/>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6"/>
      <c r="BF59" s="34"/>
      <c r="HR59" s="83"/>
    </row>
    <row r="60" spans="2:226" s="31" customFormat="1" ht="31.5" customHeight="1">
      <c r="B60" s="165"/>
      <c r="C60" s="166"/>
      <c r="D60" s="167"/>
      <c r="E60" s="173"/>
      <c r="F60" s="173"/>
      <c r="G60" s="173"/>
      <c r="H60" s="173"/>
      <c r="I60" s="174"/>
      <c r="J60" s="157" t="s">
        <v>28</v>
      </c>
      <c r="K60" s="151"/>
      <c r="L60" s="151"/>
      <c r="M60" s="151"/>
      <c r="N60" s="151"/>
      <c r="O60" s="158"/>
      <c r="P60" s="246"/>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7"/>
      <c r="BE60" s="248"/>
      <c r="BF60" s="34"/>
      <c r="HR60" s="83"/>
    </row>
    <row r="61" spans="2:226" s="31" customFormat="1" ht="31.5" customHeight="1">
      <c r="B61" s="165"/>
      <c r="C61" s="166"/>
      <c r="D61" s="167"/>
      <c r="E61" s="173"/>
      <c r="F61" s="173"/>
      <c r="G61" s="173"/>
      <c r="H61" s="173"/>
      <c r="I61" s="174"/>
      <c r="J61" s="249" t="s">
        <v>92</v>
      </c>
      <c r="K61" s="250"/>
      <c r="L61" s="250"/>
      <c r="M61" s="250"/>
      <c r="N61" s="250"/>
      <c r="O61" s="251"/>
      <c r="P61" s="256"/>
      <c r="Q61" s="257"/>
      <c r="R61" s="258" t="s">
        <v>97</v>
      </c>
      <c r="S61" s="258"/>
      <c r="T61" s="258"/>
      <c r="U61" s="258"/>
      <c r="V61" s="258"/>
      <c r="W61" s="258"/>
      <c r="X61" s="258"/>
      <c r="Y61" s="258"/>
      <c r="Z61" s="258"/>
      <c r="AA61" s="258"/>
      <c r="AB61" s="258"/>
      <c r="AC61" s="258"/>
      <c r="AD61" s="258"/>
      <c r="AE61" s="258"/>
      <c r="AF61" s="258"/>
      <c r="AG61" s="258"/>
      <c r="AH61" s="258"/>
      <c r="AI61" s="258"/>
      <c r="AJ61" s="258"/>
      <c r="AK61" s="258"/>
      <c r="AL61" s="258"/>
      <c r="AM61" s="258"/>
      <c r="AN61" s="258"/>
      <c r="AO61" s="258"/>
      <c r="AP61" s="258"/>
      <c r="AQ61" s="258"/>
      <c r="AR61" s="258"/>
      <c r="AS61" s="258"/>
      <c r="AT61" s="258"/>
      <c r="AU61" s="258"/>
      <c r="AV61" s="258"/>
      <c r="AW61" s="258"/>
      <c r="AX61" s="258"/>
      <c r="AY61" s="258"/>
      <c r="AZ61" s="258"/>
      <c r="BA61" s="258"/>
      <c r="BB61" s="258"/>
      <c r="BC61" s="258"/>
      <c r="BD61" s="258"/>
      <c r="BE61" s="259"/>
      <c r="BF61" s="34"/>
      <c r="HR61" s="83"/>
    </row>
    <row r="62" spans="2:226" s="31" customFormat="1" ht="31.5" customHeight="1">
      <c r="B62" s="165"/>
      <c r="C62" s="166"/>
      <c r="D62" s="167"/>
      <c r="E62" s="173"/>
      <c r="F62" s="173"/>
      <c r="G62" s="173"/>
      <c r="H62" s="173"/>
      <c r="I62" s="174"/>
      <c r="J62" s="252"/>
      <c r="K62" s="252"/>
      <c r="L62" s="252"/>
      <c r="M62" s="252"/>
      <c r="N62" s="252"/>
      <c r="O62" s="253"/>
      <c r="P62" s="88"/>
      <c r="Q62" s="89"/>
      <c r="R62" s="258" t="s">
        <v>98</v>
      </c>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258"/>
      <c r="AU62" s="258"/>
      <c r="AV62" s="258"/>
      <c r="AW62" s="258"/>
      <c r="AX62" s="258"/>
      <c r="AY62" s="258"/>
      <c r="AZ62" s="258"/>
      <c r="BA62" s="258"/>
      <c r="BB62" s="258"/>
      <c r="BC62" s="258"/>
      <c r="BD62" s="258"/>
      <c r="BE62" s="259"/>
      <c r="BF62" s="34"/>
      <c r="HR62" s="83"/>
    </row>
    <row r="63" spans="2:226" s="31" customFormat="1" ht="31.5" customHeight="1">
      <c r="B63" s="165"/>
      <c r="C63" s="166"/>
      <c r="D63" s="167"/>
      <c r="E63" s="173"/>
      <c r="F63" s="173"/>
      <c r="G63" s="173"/>
      <c r="H63" s="173"/>
      <c r="I63" s="174"/>
      <c r="J63" s="254"/>
      <c r="K63" s="254"/>
      <c r="L63" s="254"/>
      <c r="M63" s="254"/>
      <c r="N63" s="254"/>
      <c r="O63" s="255"/>
      <c r="P63" s="88"/>
      <c r="Q63" s="89"/>
      <c r="R63" s="144" t="s">
        <v>93</v>
      </c>
      <c r="S63" s="144"/>
      <c r="T63" s="144"/>
      <c r="U63" s="144"/>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c r="AT63" s="258"/>
      <c r="AU63" s="258"/>
      <c r="AV63" s="258"/>
      <c r="AW63" s="258"/>
      <c r="AX63" s="258"/>
      <c r="AY63" s="258"/>
      <c r="AZ63" s="258"/>
      <c r="BA63" s="258"/>
      <c r="BB63" s="258"/>
      <c r="BC63" s="258"/>
      <c r="BD63" s="73" t="s">
        <v>94</v>
      </c>
      <c r="BE63" s="74"/>
      <c r="BF63" s="34"/>
      <c r="HR63" s="83"/>
    </row>
    <row r="64" spans="2:226" s="31" customFormat="1" ht="46.5" customHeight="1">
      <c r="B64" s="165"/>
      <c r="C64" s="166"/>
      <c r="D64" s="167"/>
      <c r="E64" s="173"/>
      <c r="F64" s="173"/>
      <c r="G64" s="173"/>
      <c r="H64" s="173"/>
      <c r="I64" s="174"/>
      <c r="J64" s="260" t="s">
        <v>113</v>
      </c>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1"/>
      <c r="AY64" s="261"/>
      <c r="AZ64" s="261"/>
      <c r="BA64" s="261"/>
      <c r="BB64" s="261"/>
      <c r="BC64" s="261"/>
      <c r="BD64" s="261"/>
      <c r="BE64" s="262"/>
      <c r="BF64" s="34"/>
      <c r="HR64" s="83"/>
    </row>
    <row r="65" spans="2:226" s="31" customFormat="1" ht="27.75" customHeight="1">
      <c r="B65" s="165"/>
      <c r="C65" s="166"/>
      <c r="D65" s="167"/>
      <c r="E65" s="173"/>
      <c r="F65" s="173"/>
      <c r="G65" s="173"/>
      <c r="H65" s="173"/>
      <c r="I65" s="174"/>
      <c r="J65" s="143" t="s">
        <v>148</v>
      </c>
      <c r="K65" s="143"/>
      <c r="L65" s="143"/>
      <c r="M65" s="143"/>
      <c r="N65" s="143"/>
      <c r="O65" s="143"/>
      <c r="P65" s="145"/>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7"/>
      <c r="BF65" s="34"/>
      <c r="HR65" s="83"/>
    </row>
    <row r="66" spans="2:226" s="31" customFormat="1" ht="27.75" customHeight="1">
      <c r="B66" s="165"/>
      <c r="C66" s="166"/>
      <c r="D66" s="167"/>
      <c r="E66" s="173"/>
      <c r="F66" s="173"/>
      <c r="G66" s="173"/>
      <c r="H66" s="173"/>
      <c r="I66" s="174"/>
      <c r="J66" s="144"/>
      <c r="K66" s="144"/>
      <c r="L66" s="144"/>
      <c r="M66" s="144"/>
      <c r="N66" s="144"/>
      <c r="O66" s="144"/>
      <c r="P66" s="148"/>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50"/>
      <c r="BF66" s="34"/>
      <c r="HR66" s="83"/>
    </row>
    <row r="67" spans="2:226" s="31" customFormat="1" ht="31.5" customHeight="1">
      <c r="B67" s="165"/>
      <c r="C67" s="166"/>
      <c r="D67" s="167"/>
      <c r="E67" s="173"/>
      <c r="F67" s="173"/>
      <c r="G67" s="173"/>
      <c r="H67" s="173"/>
      <c r="I67" s="174"/>
      <c r="J67" s="151" t="s">
        <v>91</v>
      </c>
      <c r="K67" s="151"/>
      <c r="L67" s="151"/>
      <c r="M67" s="151"/>
      <c r="N67" s="151"/>
      <c r="O67" s="151"/>
      <c r="P67" s="87" t="s">
        <v>27</v>
      </c>
      <c r="Q67" s="152"/>
      <c r="R67" s="152"/>
      <c r="S67" s="152"/>
      <c r="T67" s="152"/>
      <c r="U67" s="153"/>
      <c r="V67" s="154"/>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6"/>
      <c r="BF67" s="34"/>
      <c r="HR67" s="83"/>
    </row>
    <row r="68" spans="2:226" s="31" customFormat="1" ht="31.5" customHeight="1">
      <c r="B68" s="165"/>
      <c r="C68" s="166"/>
      <c r="D68" s="167"/>
      <c r="E68" s="173"/>
      <c r="F68" s="173"/>
      <c r="G68" s="173"/>
      <c r="H68" s="173"/>
      <c r="I68" s="174"/>
      <c r="J68" s="157" t="s">
        <v>28</v>
      </c>
      <c r="K68" s="151"/>
      <c r="L68" s="151"/>
      <c r="M68" s="151"/>
      <c r="N68" s="151"/>
      <c r="O68" s="158"/>
      <c r="P68" s="387"/>
      <c r="Q68" s="388"/>
      <c r="R68" s="388"/>
      <c r="S68" s="388"/>
      <c r="T68" s="388"/>
      <c r="U68" s="388"/>
      <c r="V68" s="149"/>
      <c r="W68" s="149"/>
      <c r="X68" s="149"/>
      <c r="Y68" s="149"/>
      <c r="Z68" s="149"/>
      <c r="AA68" s="149"/>
      <c r="AB68" s="149"/>
      <c r="AC68" s="149"/>
      <c r="AD68" s="389"/>
      <c r="AE68" s="256" t="s">
        <v>95</v>
      </c>
      <c r="AF68" s="390"/>
      <c r="AG68" s="390"/>
      <c r="AH68" s="390"/>
      <c r="AI68" s="390"/>
      <c r="AJ68" s="390"/>
      <c r="AK68" s="391"/>
      <c r="AL68" s="392"/>
      <c r="AM68" s="393"/>
      <c r="AN68" s="393"/>
      <c r="AO68" s="393"/>
      <c r="AP68" s="393"/>
      <c r="AQ68" s="393"/>
      <c r="AR68" s="393"/>
      <c r="AS68" s="393"/>
      <c r="AT68" s="393"/>
      <c r="AU68" s="393"/>
      <c r="AV68" s="393"/>
      <c r="AW68" s="393"/>
      <c r="AX68" s="393"/>
      <c r="AY68" s="393"/>
      <c r="AZ68" s="393"/>
      <c r="BA68" s="393"/>
      <c r="BB68" s="393"/>
      <c r="BC68" s="393"/>
      <c r="BD68" s="393"/>
      <c r="BE68" s="394"/>
      <c r="BF68" s="34"/>
      <c r="HR68" s="83"/>
    </row>
    <row r="69" spans="2:226" s="31" customFormat="1" ht="27.75" customHeight="1">
      <c r="B69" s="165"/>
      <c r="C69" s="166"/>
      <c r="D69" s="167"/>
      <c r="E69" s="173"/>
      <c r="F69" s="173"/>
      <c r="G69" s="173"/>
      <c r="H69" s="173"/>
      <c r="I69" s="174"/>
      <c r="J69" s="143" t="s">
        <v>124</v>
      </c>
      <c r="K69" s="143"/>
      <c r="L69" s="143"/>
      <c r="M69" s="143"/>
      <c r="N69" s="143"/>
      <c r="O69" s="143"/>
      <c r="P69" s="145"/>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7"/>
      <c r="BF69" s="34"/>
      <c r="HR69" s="83"/>
    </row>
    <row r="70" spans="2:226" s="31" customFormat="1" ht="27.75" customHeight="1">
      <c r="B70" s="165"/>
      <c r="C70" s="166"/>
      <c r="D70" s="167"/>
      <c r="E70" s="173"/>
      <c r="F70" s="173"/>
      <c r="G70" s="173"/>
      <c r="H70" s="173"/>
      <c r="I70" s="174"/>
      <c r="J70" s="144"/>
      <c r="K70" s="144"/>
      <c r="L70" s="144"/>
      <c r="M70" s="144"/>
      <c r="N70" s="144"/>
      <c r="O70" s="144"/>
      <c r="P70" s="148"/>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50"/>
      <c r="BF70" s="34"/>
      <c r="HR70" s="83"/>
    </row>
    <row r="71" spans="2:226" s="31" customFormat="1" ht="31.5" customHeight="1">
      <c r="B71" s="165"/>
      <c r="C71" s="166"/>
      <c r="D71" s="167"/>
      <c r="E71" s="173"/>
      <c r="F71" s="173"/>
      <c r="G71" s="173"/>
      <c r="H71" s="173"/>
      <c r="I71" s="174"/>
      <c r="J71" s="151" t="s">
        <v>91</v>
      </c>
      <c r="K71" s="151"/>
      <c r="L71" s="151"/>
      <c r="M71" s="151"/>
      <c r="N71" s="151"/>
      <c r="O71" s="151"/>
      <c r="P71" s="87" t="s">
        <v>27</v>
      </c>
      <c r="Q71" s="152"/>
      <c r="R71" s="152"/>
      <c r="S71" s="152"/>
      <c r="T71" s="152"/>
      <c r="U71" s="153"/>
      <c r="V71" s="154"/>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c r="AZ71" s="155"/>
      <c r="BA71" s="155"/>
      <c r="BB71" s="155"/>
      <c r="BC71" s="155"/>
      <c r="BD71" s="155"/>
      <c r="BE71" s="156"/>
      <c r="BF71" s="34"/>
      <c r="HR71" s="83"/>
    </row>
    <row r="72" spans="2:226" s="31" customFormat="1" ht="31.5" customHeight="1">
      <c r="B72" s="165"/>
      <c r="C72" s="166"/>
      <c r="D72" s="167"/>
      <c r="E72" s="173"/>
      <c r="F72" s="173"/>
      <c r="G72" s="173"/>
      <c r="H72" s="173"/>
      <c r="I72" s="174"/>
      <c r="J72" s="157" t="s">
        <v>28</v>
      </c>
      <c r="K72" s="151"/>
      <c r="L72" s="151"/>
      <c r="M72" s="151"/>
      <c r="N72" s="151"/>
      <c r="O72" s="158"/>
      <c r="P72" s="246"/>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247"/>
      <c r="AP72" s="247"/>
      <c r="AQ72" s="247"/>
      <c r="AR72" s="247"/>
      <c r="AS72" s="247"/>
      <c r="AT72" s="247"/>
      <c r="AU72" s="247"/>
      <c r="AV72" s="247"/>
      <c r="AW72" s="247"/>
      <c r="AX72" s="247"/>
      <c r="AY72" s="247"/>
      <c r="AZ72" s="247"/>
      <c r="BA72" s="247"/>
      <c r="BB72" s="247"/>
      <c r="BC72" s="247"/>
      <c r="BD72" s="247"/>
      <c r="BE72" s="248"/>
      <c r="BF72" s="34"/>
      <c r="HR72" s="83"/>
    </row>
    <row r="73" spans="2:226" s="31" customFormat="1" ht="31.5" customHeight="1">
      <c r="B73" s="165"/>
      <c r="C73" s="166"/>
      <c r="D73" s="167"/>
      <c r="E73" s="173"/>
      <c r="F73" s="173"/>
      <c r="G73" s="173"/>
      <c r="H73" s="173"/>
      <c r="I73" s="174"/>
      <c r="J73" s="249" t="s">
        <v>92</v>
      </c>
      <c r="K73" s="250"/>
      <c r="L73" s="250"/>
      <c r="M73" s="250"/>
      <c r="N73" s="250"/>
      <c r="O73" s="251"/>
      <c r="P73" s="249"/>
      <c r="Q73" s="397"/>
      <c r="R73" s="258" t="s">
        <v>109</v>
      </c>
      <c r="S73" s="258"/>
      <c r="T73" s="258"/>
      <c r="U73" s="258"/>
      <c r="V73" s="258"/>
      <c r="W73" s="258"/>
      <c r="X73" s="258"/>
      <c r="Y73" s="258"/>
      <c r="Z73" s="258"/>
      <c r="AA73" s="258"/>
      <c r="AB73" s="258"/>
      <c r="AC73" s="258"/>
      <c r="AD73" s="258"/>
      <c r="AE73" s="258"/>
      <c r="AF73" s="258"/>
      <c r="AG73" s="258"/>
      <c r="AH73" s="258"/>
      <c r="AI73" s="258"/>
      <c r="AJ73" s="258"/>
      <c r="AK73" s="258"/>
      <c r="AL73" s="258"/>
      <c r="AM73" s="258"/>
      <c r="AN73" s="258"/>
      <c r="AO73" s="258"/>
      <c r="AP73" s="258"/>
      <c r="AQ73" s="258"/>
      <c r="AR73" s="258"/>
      <c r="AS73" s="258"/>
      <c r="AT73" s="258"/>
      <c r="AU73" s="258"/>
      <c r="AV73" s="258"/>
      <c r="AW73" s="258"/>
      <c r="AX73" s="258"/>
      <c r="AY73" s="258"/>
      <c r="AZ73" s="258"/>
      <c r="BA73" s="258"/>
      <c r="BB73" s="258"/>
      <c r="BC73" s="258"/>
      <c r="BD73" s="258"/>
      <c r="BE73" s="259"/>
      <c r="BF73" s="34"/>
      <c r="HR73" s="83"/>
    </row>
    <row r="74" spans="2:226" s="31" customFormat="1" ht="31.5" customHeight="1">
      <c r="B74" s="165"/>
      <c r="C74" s="166"/>
      <c r="D74" s="167"/>
      <c r="E74" s="173"/>
      <c r="F74" s="173"/>
      <c r="G74" s="173"/>
      <c r="H74" s="173"/>
      <c r="I74" s="174"/>
      <c r="J74" s="252"/>
      <c r="K74" s="252"/>
      <c r="L74" s="252"/>
      <c r="M74" s="252"/>
      <c r="N74" s="252"/>
      <c r="O74" s="253"/>
      <c r="P74" s="90"/>
      <c r="Q74" s="91"/>
      <c r="R74" s="258" t="s">
        <v>110</v>
      </c>
      <c r="S74" s="258"/>
      <c r="T74" s="258"/>
      <c r="U74" s="258"/>
      <c r="V74" s="258"/>
      <c r="W74" s="258"/>
      <c r="X74" s="258"/>
      <c r="Y74" s="258"/>
      <c r="Z74" s="258"/>
      <c r="AA74" s="258"/>
      <c r="AB74" s="258"/>
      <c r="AC74" s="258"/>
      <c r="AD74" s="258"/>
      <c r="AE74" s="258"/>
      <c r="AF74" s="258"/>
      <c r="AG74" s="258"/>
      <c r="AH74" s="258"/>
      <c r="AI74" s="258"/>
      <c r="AJ74" s="258"/>
      <c r="AK74" s="258"/>
      <c r="AL74" s="258"/>
      <c r="AM74" s="258"/>
      <c r="AN74" s="258"/>
      <c r="AO74" s="258"/>
      <c r="AP74" s="258"/>
      <c r="AQ74" s="258"/>
      <c r="AR74" s="258"/>
      <c r="AS74" s="258"/>
      <c r="AT74" s="258"/>
      <c r="AU74" s="258"/>
      <c r="AV74" s="258"/>
      <c r="AW74" s="258"/>
      <c r="AX74" s="258"/>
      <c r="AY74" s="258"/>
      <c r="AZ74" s="258"/>
      <c r="BA74" s="258"/>
      <c r="BB74" s="258"/>
      <c r="BC74" s="258"/>
      <c r="BD74" s="258"/>
      <c r="BE74" s="259"/>
      <c r="BF74" s="34"/>
      <c r="HR74" s="83"/>
    </row>
    <row r="75" spans="2:226" s="31" customFormat="1" ht="31.5" customHeight="1" thickBot="1">
      <c r="B75" s="168"/>
      <c r="C75" s="169"/>
      <c r="D75" s="170"/>
      <c r="E75" s="175"/>
      <c r="F75" s="175"/>
      <c r="G75" s="175"/>
      <c r="H75" s="175"/>
      <c r="I75" s="176"/>
      <c r="J75" s="395"/>
      <c r="K75" s="395"/>
      <c r="L75" s="395"/>
      <c r="M75" s="395"/>
      <c r="N75" s="395"/>
      <c r="O75" s="396"/>
      <c r="P75" s="92"/>
      <c r="Q75" s="93"/>
      <c r="R75" s="195" t="s">
        <v>93</v>
      </c>
      <c r="S75" s="195"/>
      <c r="T75" s="195"/>
      <c r="U75" s="195"/>
      <c r="V75" s="361"/>
      <c r="W75" s="361"/>
      <c r="X75" s="361"/>
      <c r="Y75" s="361"/>
      <c r="Z75" s="361"/>
      <c r="AA75" s="361"/>
      <c r="AB75" s="361"/>
      <c r="AC75" s="361"/>
      <c r="AD75" s="361"/>
      <c r="AE75" s="361"/>
      <c r="AF75" s="361"/>
      <c r="AG75" s="361"/>
      <c r="AH75" s="361"/>
      <c r="AI75" s="361"/>
      <c r="AJ75" s="361"/>
      <c r="AK75" s="361"/>
      <c r="AL75" s="361"/>
      <c r="AM75" s="361"/>
      <c r="AN75" s="361"/>
      <c r="AO75" s="361"/>
      <c r="AP75" s="361"/>
      <c r="AQ75" s="361"/>
      <c r="AR75" s="361"/>
      <c r="AS75" s="361"/>
      <c r="AT75" s="361"/>
      <c r="AU75" s="361"/>
      <c r="AV75" s="361"/>
      <c r="AW75" s="361"/>
      <c r="AX75" s="361"/>
      <c r="AY75" s="361"/>
      <c r="AZ75" s="361"/>
      <c r="BA75" s="361"/>
      <c r="BB75" s="361"/>
      <c r="BC75" s="361"/>
      <c r="BD75" s="94" t="s">
        <v>96</v>
      </c>
      <c r="BE75" s="95"/>
      <c r="BF75" s="34"/>
      <c r="HR75" s="83"/>
    </row>
    <row r="76" spans="2:226" s="31" customFormat="1" ht="11.25" customHeight="1" thickBot="1">
      <c r="B76" s="60"/>
      <c r="C76" s="61"/>
      <c r="D76" s="61"/>
      <c r="E76" s="61"/>
      <c r="F76" s="61"/>
      <c r="G76" s="61"/>
      <c r="H76" s="62"/>
      <c r="I76" s="62"/>
      <c r="J76" s="63"/>
      <c r="K76" s="63"/>
      <c r="L76" s="63"/>
      <c r="M76" s="63"/>
      <c r="N76" s="63"/>
      <c r="O76" s="63"/>
      <c r="P76" s="64"/>
      <c r="Q76" s="65"/>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F76" s="34"/>
      <c r="HR76" s="83"/>
    </row>
    <row r="77" spans="2:226" s="31" customFormat="1" ht="17.25" customHeight="1">
      <c r="B77" s="177" t="s">
        <v>101</v>
      </c>
      <c r="C77" s="177"/>
      <c r="D77" s="177"/>
      <c r="E77" s="159" t="s">
        <v>149</v>
      </c>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59"/>
      <c r="BC77" s="159"/>
      <c r="BD77" s="159"/>
      <c r="BE77" s="159"/>
      <c r="BF77" s="34"/>
      <c r="HR77" s="83"/>
    </row>
    <row r="78" spans="2:226" s="31" customFormat="1" ht="17.25" customHeight="1">
      <c r="B78" s="178"/>
      <c r="C78" s="178"/>
      <c r="D78" s="178"/>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0"/>
      <c r="BC78" s="160"/>
      <c r="BD78" s="160"/>
      <c r="BE78" s="160"/>
      <c r="BF78" s="34"/>
      <c r="HR78" s="83"/>
    </row>
    <row r="79" spans="2:226" s="31" customFormat="1" ht="17.25" customHeight="1" thickBot="1">
      <c r="B79" s="179"/>
      <c r="C79" s="179"/>
      <c r="D79" s="179"/>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c r="BC79" s="161"/>
      <c r="BD79" s="161"/>
      <c r="BE79" s="161"/>
      <c r="BF79" s="34"/>
      <c r="HR79" s="83"/>
    </row>
    <row r="80" spans="2:226" s="31" customFormat="1" ht="22.5" customHeight="1">
      <c r="B80" s="60"/>
      <c r="C80" s="61"/>
      <c r="D80" s="61"/>
      <c r="E80" s="61"/>
      <c r="F80" s="61"/>
      <c r="G80" s="61"/>
      <c r="H80" s="62"/>
      <c r="I80" s="62"/>
      <c r="J80" s="63"/>
      <c r="K80" s="63"/>
      <c r="L80" s="63"/>
      <c r="M80" s="63"/>
      <c r="N80" s="63"/>
      <c r="O80" s="63"/>
      <c r="P80" s="64"/>
      <c r="Q80" s="65"/>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F80" s="34"/>
      <c r="HR80" s="83"/>
    </row>
    <row r="81" spans="1:226" s="6" customFormat="1" ht="18" customHeight="1">
      <c r="Z81" s="19"/>
      <c r="AA81" s="19"/>
      <c r="AM81" s="9"/>
      <c r="AN81" s="9"/>
      <c r="AO81" s="9"/>
      <c r="AP81" s="9"/>
      <c r="AQ81" s="9"/>
      <c r="AR81" s="9"/>
      <c r="AS81" s="9"/>
      <c r="AT81" s="9"/>
      <c r="AU81" s="9"/>
      <c r="AV81" s="9"/>
      <c r="AW81" s="9"/>
      <c r="AX81" s="9"/>
      <c r="AY81" s="9"/>
      <c r="AZ81" s="9"/>
      <c r="BA81" s="9"/>
      <c r="BB81" s="9"/>
      <c r="BC81" s="9"/>
      <c r="BF81" s="19"/>
      <c r="HR81" s="96"/>
    </row>
    <row r="82" spans="1:226" s="6" customFormat="1" ht="31.5" customHeight="1">
      <c r="B82" s="66" t="s">
        <v>71</v>
      </c>
      <c r="C82" s="66"/>
      <c r="D82" s="66"/>
      <c r="E82" s="66"/>
      <c r="F82" s="66"/>
      <c r="G82" s="66"/>
      <c r="H82" s="66"/>
      <c r="I82" s="66"/>
      <c r="J82" s="383"/>
      <c r="K82" s="383"/>
      <c r="L82" s="383"/>
      <c r="M82" s="383"/>
      <c r="N82" s="383"/>
      <c r="O82" s="383"/>
      <c r="P82" s="384"/>
      <c r="Q82" s="384"/>
      <c r="R82" s="384"/>
      <c r="S82" s="384"/>
      <c r="T82" s="384"/>
      <c r="U82" s="384"/>
      <c r="V82" s="384"/>
      <c r="W82" s="384"/>
      <c r="X82" s="384"/>
      <c r="Y82" s="384"/>
      <c r="Z82" s="384"/>
      <c r="AA82" s="384"/>
      <c r="AB82" s="384"/>
      <c r="AC82" s="384"/>
      <c r="AD82" s="384"/>
      <c r="AE82" s="384"/>
      <c r="AF82" s="384"/>
      <c r="AG82" s="384"/>
      <c r="AH82" s="385"/>
      <c r="AI82" s="385"/>
      <c r="AJ82" s="385"/>
      <c r="AK82" s="385"/>
      <c r="AL82" s="385"/>
      <c r="AM82" s="385"/>
      <c r="AN82" s="385"/>
      <c r="AO82" s="385"/>
      <c r="AP82" s="386"/>
      <c r="AQ82" s="386"/>
      <c r="AR82" s="386"/>
      <c r="AS82" s="386"/>
      <c r="AT82" s="386"/>
      <c r="AU82" s="386"/>
      <c r="AV82" s="386"/>
      <c r="AW82" s="386"/>
      <c r="AX82" s="386"/>
      <c r="AY82" s="386"/>
      <c r="AZ82" s="386"/>
      <c r="BA82" s="386"/>
      <c r="BB82" s="386"/>
      <c r="BC82" s="386"/>
      <c r="BD82" s="386"/>
      <c r="BE82" s="386"/>
      <c r="BF82" s="34"/>
      <c r="HR82" s="96"/>
    </row>
    <row r="83" spans="1:226" s="6" customFormat="1" ht="39.75" customHeight="1" thickBot="1">
      <c r="A83" s="9"/>
      <c r="C83" s="142" t="s">
        <v>118</v>
      </c>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c r="BB83" s="142"/>
      <c r="BC83" s="142"/>
      <c r="BD83" s="142"/>
      <c r="BE83" s="142"/>
      <c r="BF83" s="19"/>
      <c r="BN83" s="9"/>
      <c r="HR83" s="96"/>
    </row>
    <row r="84" spans="1:226" s="6" customFormat="1" ht="27" customHeight="1" thickBot="1">
      <c r="B84" s="214" t="s">
        <v>105</v>
      </c>
      <c r="C84" s="217" t="s">
        <v>72</v>
      </c>
      <c r="D84" s="218"/>
      <c r="E84" s="218"/>
      <c r="F84" s="218"/>
      <c r="G84" s="218"/>
      <c r="H84" s="218"/>
      <c r="I84" s="219"/>
      <c r="J84" s="220" t="s">
        <v>157</v>
      </c>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1"/>
      <c r="AM84" s="221"/>
      <c r="AN84" s="221"/>
      <c r="AO84" s="221"/>
      <c r="AP84" s="221"/>
      <c r="AQ84" s="221"/>
      <c r="AR84" s="221"/>
      <c r="AS84" s="221"/>
      <c r="AT84" s="221"/>
      <c r="AU84" s="221"/>
      <c r="AV84" s="221"/>
      <c r="AW84" s="221"/>
      <c r="AX84" s="221"/>
      <c r="AY84" s="221"/>
      <c r="AZ84" s="221"/>
      <c r="BA84" s="221"/>
      <c r="BB84" s="221"/>
      <c r="BC84" s="221"/>
      <c r="BD84" s="221"/>
      <c r="BE84" s="222"/>
      <c r="BF84" s="19"/>
      <c r="BK84" s="106" t="s">
        <v>158</v>
      </c>
      <c r="BN84" s="9"/>
      <c r="HR84" s="96"/>
    </row>
    <row r="85" spans="1:226" s="6" customFormat="1" ht="9.6" customHeight="1">
      <c r="B85" s="215"/>
      <c r="C85" s="102"/>
      <c r="D85" s="102"/>
      <c r="E85" s="102"/>
      <c r="F85" s="102"/>
      <c r="G85" s="102"/>
      <c r="H85" s="102"/>
      <c r="I85" s="103"/>
      <c r="J85" s="3"/>
      <c r="K85" s="4"/>
      <c r="L85" s="135" t="s">
        <v>117</v>
      </c>
      <c r="M85" s="135"/>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5"/>
      <c r="AL85" s="135"/>
      <c r="AM85" s="135"/>
      <c r="AN85" s="135"/>
      <c r="AO85" s="135"/>
      <c r="AP85" s="135"/>
      <c r="AQ85" s="135"/>
      <c r="AR85" s="135"/>
      <c r="AS85" s="135"/>
      <c r="AT85" s="135"/>
      <c r="AU85" s="135"/>
      <c r="AV85" s="135"/>
      <c r="AW85" s="5"/>
      <c r="BE85" s="7"/>
      <c r="BF85" s="19"/>
      <c r="BN85" s="9"/>
      <c r="HR85" s="97" t="b">
        <v>0</v>
      </c>
    </row>
    <row r="86" spans="1:226" s="6" customFormat="1" ht="9.6" customHeight="1">
      <c r="B86" s="215"/>
      <c r="C86" s="102"/>
      <c r="D86" s="102"/>
      <c r="E86" s="102"/>
      <c r="F86" s="102"/>
      <c r="G86" s="102"/>
      <c r="H86" s="102"/>
      <c r="I86" s="103"/>
      <c r="J86" s="3"/>
      <c r="K86" s="4"/>
      <c r="L86" s="135"/>
      <c r="M86" s="135"/>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5"/>
      <c r="BE86" s="7"/>
      <c r="BF86" s="19"/>
      <c r="BN86" s="9"/>
      <c r="HR86" s="97" t="b">
        <v>0</v>
      </c>
    </row>
    <row r="87" spans="1:226" s="6" customFormat="1" ht="9.6" customHeight="1" thickBot="1">
      <c r="B87" s="215"/>
      <c r="C87" s="102"/>
      <c r="D87" s="102"/>
      <c r="E87" s="102"/>
      <c r="F87" s="102"/>
      <c r="G87" s="102"/>
      <c r="H87" s="102"/>
      <c r="I87" s="103"/>
      <c r="J87" s="3"/>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5"/>
      <c r="BE87" s="7"/>
      <c r="BF87" s="19"/>
      <c r="BN87" s="9"/>
      <c r="HR87" s="97"/>
    </row>
    <row r="88" spans="1:226" s="6" customFormat="1" ht="27" customHeight="1" thickBot="1">
      <c r="B88" s="215"/>
      <c r="C88" s="136" t="s">
        <v>188</v>
      </c>
      <c r="D88" s="137"/>
      <c r="E88" s="137"/>
      <c r="F88" s="137"/>
      <c r="G88" s="137"/>
      <c r="H88" s="137"/>
      <c r="I88" s="138"/>
      <c r="J88" s="132" t="s">
        <v>159</v>
      </c>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4"/>
      <c r="BF88" s="19"/>
      <c r="BK88" s="106" t="s">
        <v>158</v>
      </c>
      <c r="BN88" s="9"/>
    </row>
    <row r="89" spans="1:226" s="6" customFormat="1" ht="9.6" customHeight="1">
      <c r="B89" s="215"/>
      <c r="C89" s="102"/>
      <c r="D89" s="102"/>
      <c r="E89" s="102"/>
      <c r="F89" s="102"/>
      <c r="G89" s="102"/>
      <c r="H89" s="102"/>
      <c r="I89" s="103"/>
      <c r="J89" s="3"/>
      <c r="K89" s="101"/>
      <c r="L89" s="135" t="s">
        <v>153</v>
      </c>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5"/>
      <c r="BE89" s="7"/>
      <c r="BF89" s="19"/>
      <c r="BN89" s="9"/>
      <c r="HR89" s="97"/>
    </row>
    <row r="90" spans="1:226" s="6" customFormat="1" ht="9.6" customHeight="1">
      <c r="B90" s="215"/>
      <c r="C90" s="102"/>
      <c r="D90" s="102"/>
      <c r="E90" s="102"/>
      <c r="F90" s="102"/>
      <c r="G90" s="102"/>
      <c r="H90" s="102"/>
      <c r="I90" s="103"/>
      <c r="J90" s="3"/>
      <c r="K90" s="101"/>
      <c r="L90" s="135"/>
      <c r="M90" s="135"/>
      <c r="N90" s="135"/>
      <c r="O90" s="135"/>
      <c r="P90" s="135"/>
      <c r="Q90" s="135"/>
      <c r="R90" s="135"/>
      <c r="S90" s="135"/>
      <c r="T90" s="135"/>
      <c r="U90" s="135"/>
      <c r="V90" s="135"/>
      <c r="W90" s="135"/>
      <c r="X90" s="135"/>
      <c r="Y90" s="135"/>
      <c r="Z90" s="135"/>
      <c r="AA90" s="135"/>
      <c r="AB90" s="135"/>
      <c r="AC90" s="135"/>
      <c r="AD90" s="135"/>
      <c r="AE90" s="135"/>
      <c r="AF90" s="135"/>
      <c r="AG90" s="135"/>
      <c r="AH90" s="135"/>
      <c r="AI90" s="135"/>
      <c r="AJ90" s="135"/>
      <c r="AK90" s="135"/>
      <c r="AL90" s="135"/>
      <c r="AM90" s="135"/>
      <c r="AN90" s="135"/>
      <c r="AO90" s="135"/>
      <c r="AP90" s="135"/>
      <c r="AQ90" s="135"/>
      <c r="AR90" s="135"/>
      <c r="AS90" s="135"/>
      <c r="AT90" s="135"/>
      <c r="AU90" s="135"/>
      <c r="AV90" s="135"/>
      <c r="AW90" s="5"/>
      <c r="BE90" s="7"/>
      <c r="BF90" s="19"/>
      <c r="BN90" s="9"/>
      <c r="HR90" s="97"/>
    </row>
    <row r="91" spans="1:226" s="6" customFormat="1" ht="9.6" customHeight="1">
      <c r="B91" s="215"/>
      <c r="C91" s="102"/>
      <c r="D91" s="102"/>
      <c r="E91" s="102"/>
      <c r="F91" s="102"/>
      <c r="G91" s="102"/>
      <c r="H91" s="102"/>
      <c r="I91" s="103"/>
      <c r="J91" s="3"/>
      <c r="K91" s="4"/>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135"/>
      <c r="AP91" s="135"/>
      <c r="AQ91" s="135"/>
      <c r="AR91" s="135"/>
      <c r="AS91" s="135"/>
      <c r="AT91" s="135"/>
      <c r="AU91" s="135"/>
      <c r="AV91" s="135"/>
      <c r="AW91" s="5"/>
      <c r="BE91" s="7"/>
      <c r="BF91" s="19"/>
      <c r="BN91" s="9"/>
      <c r="HR91" s="97" t="b">
        <v>0</v>
      </c>
    </row>
    <row r="92" spans="1:226" s="6" customFormat="1" ht="9.6" customHeight="1">
      <c r="B92" s="215"/>
      <c r="C92" s="102"/>
      <c r="D92" s="102"/>
      <c r="E92" s="102"/>
      <c r="F92" s="102"/>
      <c r="G92" s="102"/>
      <c r="H92" s="102"/>
      <c r="I92" s="103"/>
      <c r="J92" s="3"/>
      <c r="K92" s="4"/>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135"/>
      <c r="AP92" s="135"/>
      <c r="AQ92" s="135"/>
      <c r="AR92" s="135"/>
      <c r="AS92" s="135"/>
      <c r="AT92" s="135"/>
      <c r="AU92" s="135"/>
      <c r="AV92" s="135"/>
      <c r="AW92" s="5"/>
      <c r="BE92" s="7"/>
      <c r="BF92" s="19"/>
      <c r="BN92" s="9"/>
      <c r="HR92" s="96"/>
    </row>
    <row r="93" spans="1:226" s="6" customFormat="1" ht="9.6" customHeight="1">
      <c r="B93" s="215"/>
      <c r="C93" s="102"/>
      <c r="D93" s="102"/>
      <c r="E93" s="102"/>
      <c r="F93" s="102"/>
      <c r="G93" s="102"/>
      <c r="H93" s="102"/>
      <c r="I93" s="103"/>
      <c r="J93" s="3"/>
      <c r="K93" s="8"/>
      <c r="L93" s="223" t="s">
        <v>73</v>
      </c>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c r="AL93" s="224"/>
      <c r="AM93" s="224"/>
      <c r="AN93" s="224"/>
      <c r="AO93" s="224"/>
      <c r="AP93" s="224"/>
      <c r="AQ93" s="224"/>
      <c r="AR93" s="224"/>
      <c r="AS93" s="224"/>
      <c r="AT93" s="224"/>
      <c r="AU93" s="225"/>
      <c r="AV93" s="229" t="s">
        <v>74</v>
      </c>
      <c r="AW93" s="230"/>
      <c r="AX93" s="230"/>
      <c r="AY93" s="230"/>
      <c r="AZ93" s="230"/>
      <c r="BA93" s="230"/>
      <c r="BB93" s="230"/>
      <c r="BC93" s="230"/>
      <c r="BD93" s="230"/>
      <c r="BE93" s="7"/>
      <c r="BN93" s="9"/>
      <c r="HR93" s="96"/>
    </row>
    <row r="94" spans="1:226" s="6" customFormat="1" ht="9.6" customHeight="1">
      <c r="B94" s="215"/>
      <c r="C94" s="102"/>
      <c r="D94" s="102"/>
      <c r="E94" s="102"/>
      <c r="F94" s="102"/>
      <c r="G94" s="102"/>
      <c r="H94" s="102"/>
      <c r="I94" s="103"/>
      <c r="J94" s="3"/>
      <c r="K94" s="9"/>
      <c r="L94" s="226"/>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27"/>
      <c r="AP94" s="227"/>
      <c r="AQ94" s="227"/>
      <c r="AR94" s="227"/>
      <c r="AS94" s="227"/>
      <c r="AT94" s="227"/>
      <c r="AU94" s="228"/>
      <c r="AV94" s="229"/>
      <c r="AW94" s="230"/>
      <c r="AX94" s="230"/>
      <c r="AY94" s="230"/>
      <c r="AZ94" s="230"/>
      <c r="BA94" s="230"/>
      <c r="BB94" s="230"/>
      <c r="BC94" s="230"/>
      <c r="BD94" s="230"/>
      <c r="BE94" s="7"/>
      <c r="BN94" s="9"/>
      <c r="HR94" s="96"/>
    </row>
    <row r="95" spans="1:226" s="6" customFormat="1" ht="9.6" customHeight="1">
      <c r="B95" s="215"/>
      <c r="C95" s="102"/>
      <c r="D95" s="102"/>
      <c r="E95" s="102"/>
      <c r="F95" s="102"/>
      <c r="G95" s="102"/>
      <c r="H95" s="102"/>
      <c r="I95" s="103"/>
      <c r="J95" s="3"/>
      <c r="K95" s="9"/>
      <c r="L95" s="231"/>
      <c r="M95" s="232"/>
      <c r="N95" s="232"/>
      <c r="O95" s="232"/>
      <c r="P95" s="10"/>
      <c r="Q95" s="11"/>
      <c r="R95" s="10"/>
      <c r="S95" s="1"/>
      <c r="T95" s="224"/>
      <c r="U95" s="224"/>
      <c r="V95" s="224"/>
      <c r="W95" s="224"/>
      <c r="X95" s="224"/>
      <c r="Y95" s="224"/>
      <c r="Z95" s="225"/>
      <c r="AA95" s="223" t="s">
        <v>102</v>
      </c>
      <c r="AB95" s="224"/>
      <c r="AC95" s="224"/>
      <c r="AD95" s="224"/>
      <c r="AE95" s="224"/>
      <c r="AF95" s="224"/>
      <c r="AG95" s="225"/>
      <c r="AH95" s="223" t="s">
        <v>57</v>
      </c>
      <c r="AI95" s="224"/>
      <c r="AJ95" s="224"/>
      <c r="AK95" s="224"/>
      <c r="AL95" s="224"/>
      <c r="AM95" s="224"/>
      <c r="AN95" s="225"/>
      <c r="AO95" s="223" t="s">
        <v>77</v>
      </c>
      <c r="AP95" s="224"/>
      <c r="AQ95" s="224"/>
      <c r="AR95" s="224"/>
      <c r="AS95" s="224"/>
      <c r="AT95" s="224"/>
      <c r="AU95" s="225"/>
      <c r="AV95" s="5"/>
      <c r="AW95" s="5"/>
      <c r="BE95" s="7"/>
      <c r="BF95" s="34"/>
      <c r="BN95" s="9"/>
      <c r="HR95" s="96"/>
    </row>
    <row r="96" spans="1:226" s="6" customFormat="1" ht="9.6" customHeight="1">
      <c r="B96" s="215"/>
      <c r="C96" s="102"/>
      <c r="D96" s="102"/>
      <c r="E96" s="102"/>
      <c r="F96" s="102"/>
      <c r="G96" s="102"/>
      <c r="H96" s="102"/>
      <c r="I96" s="103"/>
      <c r="J96" s="3"/>
      <c r="K96" s="9"/>
      <c r="L96" s="233"/>
      <c r="M96" s="234"/>
      <c r="N96" s="234"/>
      <c r="O96" s="234"/>
      <c r="P96" s="12"/>
      <c r="Q96" s="12"/>
      <c r="R96" s="2"/>
      <c r="S96" s="2"/>
      <c r="T96" s="227"/>
      <c r="U96" s="227"/>
      <c r="V96" s="227"/>
      <c r="W96" s="227"/>
      <c r="X96" s="227"/>
      <c r="Y96" s="227"/>
      <c r="Z96" s="228"/>
      <c r="AA96" s="226"/>
      <c r="AB96" s="227"/>
      <c r="AC96" s="227"/>
      <c r="AD96" s="227"/>
      <c r="AE96" s="227"/>
      <c r="AF96" s="227"/>
      <c r="AG96" s="228"/>
      <c r="AH96" s="226"/>
      <c r="AI96" s="227"/>
      <c r="AJ96" s="227"/>
      <c r="AK96" s="227"/>
      <c r="AL96" s="227"/>
      <c r="AM96" s="227"/>
      <c r="AN96" s="228"/>
      <c r="AO96" s="226"/>
      <c r="AP96" s="227"/>
      <c r="AQ96" s="227"/>
      <c r="AR96" s="227"/>
      <c r="AS96" s="227"/>
      <c r="AT96" s="227"/>
      <c r="AU96" s="228"/>
      <c r="AV96" s="5"/>
      <c r="AW96" s="5"/>
      <c r="BE96" s="7"/>
      <c r="BF96" s="34"/>
      <c r="BN96" s="9"/>
      <c r="HR96" s="96"/>
    </row>
    <row r="97" spans="2:227" s="6" customFormat="1" ht="9.6" customHeight="1">
      <c r="B97" s="215"/>
      <c r="C97" s="102"/>
      <c r="D97" s="102"/>
      <c r="E97" s="102"/>
      <c r="F97" s="102"/>
      <c r="G97" s="102"/>
      <c r="H97" s="102"/>
      <c r="I97" s="103"/>
      <c r="J97" s="3"/>
      <c r="K97" s="9"/>
      <c r="L97" s="278" t="s">
        <v>150</v>
      </c>
      <c r="M97" s="279"/>
      <c r="N97" s="279"/>
      <c r="O97" s="279"/>
      <c r="P97" s="279"/>
      <c r="Q97" s="279"/>
      <c r="R97" s="279"/>
      <c r="S97" s="279"/>
      <c r="T97" s="279"/>
      <c r="U97" s="279"/>
      <c r="V97" s="279"/>
      <c r="W97" s="279"/>
      <c r="X97" s="279"/>
      <c r="Y97" s="279"/>
      <c r="Z97" s="280"/>
      <c r="AA97" s="205"/>
      <c r="AB97" s="206"/>
      <c r="AC97" s="206"/>
      <c r="AD97" s="206"/>
      <c r="AE97" s="206"/>
      <c r="AF97" s="206"/>
      <c r="AG97" s="207"/>
      <c r="AH97" s="205"/>
      <c r="AI97" s="206"/>
      <c r="AJ97" s="206"/>
      <c r="AK97" s="206"/>
      <c r="AL97" s="206"/>
      <c r="AM97" s="206"/>
      <c r="AN97" s="207"/>
      <c r="AO97" s="205"/>
      <c r="AP97" s="206"/>
      <c r="AQ97" s="206"/>
      <c r="AR97" s="206"/>
      <c r="AS97" s="206"/>
      <c r="AT97" s="206"/>
      <c r="AU97" s="207"/>
      <c r="AV97" s="5"/>
      <c r="AW97" s="5"/>
      <c r="BE97" s="7"/>
      <c r="BF97" s="34"/>
      <c r="BN97" s="9"/>
      <c r="HR97" s="96"/>
    </row>
    <row r="98" spans="2:227" s="6" customFormat="1" ht="9.6" customHeight="1">
      <c r="B98" s="215"/>
      <c r="C98" s="102"/>
      <c r="D98" s="102"/>
      <c r="E98" s="102"/>
      <c r="F98" s="102"/>
      <c r="G98" s="102"/>
      <c r="H98" s="102"/>
      <c r="I98" s="103"/>
      <c r="J98" s="3"/>
      <c r="K98" s="9"/>
      <c r="L98" s="272"/>
      <c r="M98" s="273"/>
      <c r="N98" s="273"/>
      <c r="O98" s="273"/>
      <c r="P98" s="273"/>
      <c r="Q98" s="273"/>
      <c r="R98" s="273"/>
      <c r="S98" s="273"/>
      <c r="T98" s="273"/>
      <c r="U98" s="273"/>
      <c r="V98" s="273"/>
      <c r="W98" s="273"/>
      <c r="X98" s="273"/>
      <c r="Y98" s="273"/>
      <c r="Z98" s="274"/>
      <c r="AA98" s="208"/>
      <c r="AB98" s="209"/>
      <c r="AC98" s="209"/>
      <c r="AD98" s="209"/>
      <c r="AE98" s="209"/>
      <c r="AF98" s="209"/>
      <c r="AG98" s="210"/>
      <c r="AH98" s="208"/>
      <c r="AI98" s="209"/>
      <c r="AJ98" s="209"/>
      <c r="AK98" s="209"/>
      <c r="AL98" s="209"/>
      <c r="AM98" s="209"/>
      <c r="AN98" s="210"/>
      <c r="AO98" s="208"/>
      <c r="AP98" s="209"/>
      <c r="AQ98" s="209"/>
      <c r="AR98" s="209"/>
      <c r="AS98" s="209"/>
      <c r="AT98" s="209"/>
      <c r="AU98" s="210"/>
      <c r="AV98" s="5"/>
      <c r="AW98" s="5"/>
      <c r="BE98" s="7"/>
      <c r="BF98" s="34"/>
      <c r="BN98" s="9"/>
      <c r="HR98" s="96"/>
    </row>
    <row r="99" spans="2:227" s="6" customFormat="1" ht="9.6" customHeight="1">
      <c r="B99" s="215"/>
      <c r="C99" s="102"/>
      <c r="D99" s="102"/>
      <c r="E99" s="102"/>
      <c r="F99" s="102"/>
      <c r="G99" s="102"/>
      <c r="H99" s="102"/>
      <c r="I99" s="103"/>
      <c r="J99" s="3"/>
      <c r="K99" s="9"/>
      <c r="L99" s="275"/>
      <c r="M99" s="276"/>
      <c r="N99" s="276"/>
      <c r="O99" s="276"/>
      <c r="P99" s="276"/>
      <c r="Q99" s="276"/>
      <c r="R99" s="276"/>
      <c r="S99" s="276"/>
      <c r="T99" s="276"/>
      <c r="U99" s="276"/>
      <c r="V99" s="276"/>
      <c r="W99" s="276"/>
      <c r="X99" s="276"/>
      <c r="Y99" s="276"/>
      <c r="Z99" s="277"/>
      <c r="AA99" s="211"/>
      <c r="AB99" s="212"/>
      <c r="AC99" s="212"/>
      <c r="AD99" s="212"/>
      <c r="AE99" s="212"/>
      <c r="AF99" s="212"/>
      <c r="AG99" s="213"/>
      <c r="AH99" s="211"/>
      <c r="AI99" s="212"/>
      <c r="AJ99" s="212"/>
      <c r="AK99" s="212"/>
      <c r="AL99" s="212"/>
      <c r="AM99" s="212"/>
      <c r="AN99" s="213"/>
      <c r="AO99" s="211"/>
      <c r="AP99" s="212"/>
      <c r="AQ99" s="212"/>
      <c r="AR99" s="212"/>
      <c r="AS99" s="212"/>
      <c r="AT99" s="212"/>
      <c r="AU99" s="213"/>
      <c r="AV99" s="5"/>
      <c r="AW99" s="5"/>
      <c r="BE99" s="7"/>
      <c r="BF99" s="34"/>
      <c r="BN99" s="9"/>
      <c r="HR99" s="96"/>
    </row>
    <row r="100" spans="2:227" s="6" customFormat="1" ht="9.6" customHeight="1">
      <c r="B100" s="215"/>
      <c r="C100" s="102"/>
      <c r="D100" s="102"/>
      <c r="E100" s="102"/>
      <c r="F100" s="102"/>
      <c r="G100" s="102"/>
      <c r="H100" s="102"/>
      <c r="I100" s="103"/>
      <c r="J100" s="3"/>
      <c r="K100" s="9"/>
      <c r="L100" s="278" t="s">
        <v>151</v>
      </c>
      <c r="M100" s="279"/>
      <c r="N100" s="279"/>
      <c r="O100" s="279"/>
      <c r="P100" s="279"/>
      <c r="Q100" s="279"/>
      <c r="R100" s="279"/>
      <c r="S100" s="279"/>
      <c r="T100" s="279"/>
      <c r="U100" s="279"/>
      <c r="V100" s="279"/>
      <c r="W100" s="279"/>
      <c r="X100" s="279"/>
      <c r="Y100" s="279"/>
      <c r="Z100" s="280"/>
      <c r="AA100" s="205"/>
      <c r="AB100" s="206"/>
      <c r="AC100" s="206"/>
      <c r="AD100" s="206"/>
      <c r="AE100" s="206"/>
      <c r="AF100" s="206"/>
      <c r="AG100" s="207"/>
      <c r="AH100" s="205"/>
      <c r="AI100" s="206"/>
      <c r="AJ100" s="206"/>
      <c r="AK100" s="206"/>
      <c r="AL100" s="206"/>
      <c r="AM100" s="206"/>
      <c r="AN100" s="207"/>
      <c r="AO100" s="205"/>
      <c r="AP100" s="206"/>
      <c r="AQ100" s="206"/>
      <c r="AR100" s="206"/>
      <c r="AS100" s="206"/>
      <c r="AT100" s="206"/>
      <c r="AU100" s="207"/>
      <c r="AV100" s="5"/>
      <c r="AW100" s="5"/>
      <c r="BE100" s="7"/>
      <c r="BF100" s="34"/>
      <c r="BN100" s="9"/>
      <c r="HR100" s="96" t="b">
        <v>1</v>
      </c>
    </row>
    <row r="101" spans="2:227" s="6" customFormat="1" ht="9.6" customHeight="1">
      <c r="B101" s="215"/>
      <c r="C101" s="102"/>
      <c r="D101" s="102"/>
      <c r="E101" s="102"/>
      <c r="F101" s="102"/>
      <c r="G101" s="102"/>
      <c r="H101" s="102"/>
      <c r="I101" s="103"/>
      <c r="J101" s="3"/>
      <c r="K101" s="9"/>
      <c r="L101" s="272"/>
      <c r="M101" s="273"/>
      <c r="N101" s="273"/>
      <c r="O101" s="273"/>
      <c r="P101" s="273"/>
      <c r="Q101" s="273"/>
      <c r="R101" s="273"/>
      <c r="S101" s="273"/>
      <c r="T101" s="273"/>
      <c r="U101" s="273"/>
      <c r="V101" s="273"/>
      <c r="W101" s="273"/>
      <c r="X101" s="273"/>
      <c r="Y101" s="273"/>
      <c r="Z101" s="274"/>
      <c r="AA101" s="208"/>
      <c r="AB101" s="209"/>
      <c r="AC101" s="209"/>
      <c r="AD101" s="209"/>
      <c r="AE101" s="209"/>
      <c r="AF101" s="209"/>
      <c r="AG101" s="210"/>
      <c r="AH101" s="208"/>
      <c r="AI101" s="209"/>
      <c r="AJ101" s="209"/>
      <c r="AK101" s="209"/>
      <c r="AL101" s="209"/>
      <c r="AM101" s="209"/>
      <c r="AN101" s="210"/>
      <c r="AO101" s="208"/>
      <c r="AP101" s="209"/>
      <c r="AQ101" s="209"/>
      <c r="AR101" s="209"/>
      <c r="AS101" s="209"/>
      <c r="AT101" s="209"/>
      <c r="AU101" s="210"/>
      <c r="AV101" s="5"/>
      <c r="AW101" s="5"/>
      <c r="BE101" s="7"/>
      <c r="BF101" s="34"/>
      <c r="BN101" s="9"/>
      <c r="HR101" s="96" t="b">
        <v>0</v>
      </c>
      <c r="HS101" s="6" t="s">
        <v>160</v>
      </c>
    </row>
    <row r="102" spans="2:227" s="6" customFormat="1" ht="9.6" customHeight="1">
      <c r="B102" s="215"/>
      <c r="C102" s="102"/>
      <c r="D102" s="102"/>
      <c r="E102" s="102"/>
      <c r="F102" s="102"/>
      <c r="G102" s="102"/>
      <c r="H102" s="102"/>
      <c r="I102" s="103"/>
      <c r="J102" s="3"/>
      <c r="K102" s="9"/>
      <c r="L102" s="275"/>
      <c r="M102" s="276"/>
      <c r="N102" s="276"/>
      <c r="O102" s="276"/>
      <c r="P102" s="276"/>
      <c r="Q102" s="276"/>
      <c r="R102" s="276"/>
      <c r="S102" s="276"/>
      <c r="T102" s="276"/>
      <c r="U102" s="276"/>
      <c r="V102" s="276"/>
      <c r="W102" s="276"/>
      <c r="X102" s="276"/>
      <c r="Y102" s="276"/>
      <c r="Z102" s="277"/>
      <c r="AA102" s="211"/>
      <c r="AB102" s="212"/>
      <c r="AC102" s="212"/>
      <c r="AD102" s="212"/>
      <c r="AE102" s="212"/>
      <c r="AF102" s="212"/>
      <c r="AG102" s="213"/>
      <c r="AH102" s="211"/>
      <c r="AI102" s="212"/>
      <c r="AJ102" s="212"/>
      <c r="AK102" s="212"/>
      <c r="AL102" s="212"/>
      <c r="AM102" s="212"/>
      <c r="AN102" s="213"/>
      <c r="AO102" s="211"/>
      <c r="AP102" s="212"/>
      <c r="AQ102" s="212"/>
      <c r="AR102" s="212"/>
      <c r="AS102" s="212"/>
      <c r="AT102" s="212"/>
      <c r="AU102" s="213"/>
      <c r="AV102" s="5"/>
      <c r="AW102" s="5"/>
      <c r="BE102" s="7"/>
      <c r="BF102" s="34"/>
      <c r="BN102" s="9"/>
      <c r="HR102" s="96" t="b">
        <v>0</v>
      </c>
      <c r="HS102" s="6" t="s">
        <v>161</v>
      </c>
    </row>
    <row r="103" spans="2:227" s="6" customFormat="1" ht="9.6" customHeight="1">
      <c r="B103" s="215"/>
      <c r="C103" s="102"/>
      <c r="D103" s="102"/>
      <c r="E103" s="102"/>
      <c r="F103" s="102"/>
      <c r="G103" s="102"/>
      <c r="H103" s="102"/>
      <c r="I103" s="103"/>
      <c r="J103" s="3"/>
      <c r="K103" s="9"/>
      <c r="L103" s="278" t="s">
        <v>152</v>
      </c>
      <c r="M103" s="279"/>
      <c r="N103" s="279"/>
      <c r="O103" s="279"/>
      <c r="P103" s="279"/>
      <c r="Q103" s="279"/>
      <c r="R103" s="279"/>
      <c r="S103" s="279"/>
      <c r="T103" s="279"/>
      <c r="U103" s="279"/>
      <c r="V103" s="279"/>
      <c r="W103" s="279"/>
      <c r="X103" s="279"/>
      <c r="Y103" s="279"/>
      <c r="Z103" s="280"/>
      <c r="AA103" s="205"/>
      <c r="AB103" s="206"/>
      <c r="AC103" s="206"/>
      <c r="AD103" s="206"/>
      <c r="AE103" s="206"/>
      <c r="AF103" s="206"/>
      <c r="AG103" s="207"/>
      <c r="AH103" s="205"/>
      <c r="AI103" s="206"/>
      <c r="AJ103" s="206"/>
      <c r="AK103" s="206"/>
      <c r="AL103" s="206"/>
      <c r="AM103" s="206"/>
      <c r="AN103" s="207"/>
      <c r="AO103" s="205"/>
      <c r="AP103" s="206"/>
      <c r="AQ103" s="206"/>
      <c r="AR103" s="206"/>
      <c r="AS103" s="206"/>
      <c r="AT103" s="206"/>
      <c r="AU103" s="207"/>
      <c r="AV103" s="5"/>
      <c r="AW103" s="5"/>
      <c r="BE103" s="7"/>
      <c r="BF103" s="34"/>
      <c r="BN103" s="9"/>
      <c r="HR103" s="96"/>
    </row>
    <row r="104" spans="2:227" s="6" customFormat="1" ht="9.6" customHeight="1">
      <c r="B104" s="215"/>
      <c r="C104" s="102"/>
      <c r="D104" s="102"/>
      <c r="E104" s="102"/>
      <c r="F104" s="102"/>
      <c r="G104" s="102"/>
      <c r="H104" s="102"/>
      <c r="I104" s="103"/>
      <c r="J104" s="3"/>
      <c r="K104" s="9"/>
      <c r="L104" s="272"/>
      <c r="M104" s="273"/>
      <c r="N104" s="273"/>
      <c r="O104" s="273"/>
      <c r="P104" s="273"/>
      <c r="Q104" s="273"/>
      <c r="R104" s="273"/>
      <c r="S104" s="273"/>
      <c r="T104" s="273"/>
      <c r="U104" s="273"/>
      <c r="V104" s="273"/>
      <c r="W104" s="273"/>
      <c r="X104" s="273"/>
      <c r="Y104" s="273"/>
      <c r="Z104" s="274"/>
      <c r="AA104" s="208"/>
      <c r="AB104" s="209"/>
      <c r="AC104" s="209"/>
      <c r="AD104" s="209"/>
      <c r="AE104" s="209"/>
      <c r="AF104" s="209"/>
      <c r="AG104" s="210"/>
      <c r="AH104" s="208"/>
      <c r="AI104" s="209"/>
      <c r="AJ104" s="209"/>
      <c r="AK104" s="209"/>
      <c r="AL104" s="209"/>
      <c r="AM104" s="209"/>
      <c r="AN104" s="210"/>
      <c r="AO104" s="208"/>
      <c r="AP104" s="209"/>
      <c r="AQ104" s="209"/>
      <c r="AR104" s="209"/>
      <c r="AS104" s="209"/>
      <c r="AT104" s="209"/>
      <c r="AU104" s="210"/>
      <c r="AV104" s="5"/>
      <c r="AW104" s="5"/>
      <c r="BE104" s="9"/>
      <c r="BF104" s="67"/>
      <c r="BN104" s="9"/>
      <c r="HR104" s="96"/>
    </row>
    <row r="105" spans="2:227" s="6" customFormat="1" ht="9.6" customHeight="1">
      <c r="B105" s="215"/>
      <c r="C105" s="102"/>
      <c r="D105" s="102"/>
      <c r="E105" s="102"/>
      <c r="F105" s="102"/>
      <c r="G105" s="102"/>
      <c r="H105" s="102"/>
      <c r="I105" s="103"/>
      <c r="J105" s="3"/>
      <c r="K105" s="9"/>
      <c r="L105" s="275"/>
      <c r="M105" s="276"/>
      <c r="N105" s="276"/>
      <c r="O105" s="276"/>
      <c r="P105" s="276"/>
      <c r="Q105" s="276"/>
      <c r="R105" s="276"/>
      <c r="S105" s="276"/>
      <c r="T105" s="276"/>
      <c r="U105" s="276"/>
      <c r="V105" s="276"/>
      <c r="W105" s="276"/>
      <c r="X105" s="276"/>
      <c r="Y105" s="276"/>
      <c r="Z105" s="277"/>
      <c r="AA105" s="211"/>
      <c r="AB105" s="212"/>
      <c r="AC105" s="212"/>
      <c r="AD105" s="212"/>
      <c r="AE105" s="212"/>
      <c r="AF105" s="212"/>
      <c r="AG105" s="213"/>
      <c r="AH105" s="211"/>
      <c r="AI105" s="212"/>
      <c r="AJ105" s="212"/>
      <c r="AK105" s="212"/>
      <c r="AL105" s="212"/>
      <c r="AM105" s="212"/>
      <c r="AN105" s="213"/>
      <c r="AO105" s="211"/>
      <c r="AP105" s="212"/>
      <c r="AQ105" s="212"/>
      <c r="AR105" s="212"/>
      <c r="AS105" s="212"/>
      <c r="AT105" s="212"/>
      <c r="AU105" s="213"/>
      <c r="AV105" s="13"/>
      <c r="AW105" s="5"/>
      <c r="AX105" s="9"/>
      <c r="AY105" s="9"/>
      <c r="AZ105" s="9"/>
      <c r="BA105" s="9"/>
      <c r="BB105" s="9"/>
      <c r="BE105" s="9"/>
      <c r="BF105" s="67"/>
      <c r="BN105" s="9"/>
      <c r="HR105" s="96"/>
    </row>
    <row r="106" spans="2:227" s="6" customFormat="1" ht="9.6" customHeight="1">
      <c r="B106" s="215"/>
      <c r="C106" s="102"/>
      <c r="D106" s="102"/>
      <c r="E106" s="102"/>
      <c r="F106" s="102"/>
      <c r="G106" s="102"/>
      <c r="H106" s="102"/>
      <c r="I106" s="103"/>
      <c r="J106" s="3"/>
      <c r="K106" s="9"/>
      <c r="L106" s="9"/>
      <c r="M106" s="235" t="s">
        <v>119</v>
      </c>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5"/>
      <c r="AM106" s="235"/>
      <c r="AN106" s="235"/>
      <c r="AO106" s="236"/>
      <c r="AP106" s="236"/>
      <c r="AQ106" s="236"/>
      <c r="AR106" s="236"/>
      <c r="AS106" s="236"/>
      <c r="AT106" s="236"/>
      <c r="AU106" s="236"/>
      <c r="AV106" s="5"/>
      <c r="AW106" s="5"/>
      <c r="BE106" s="7"/>
      <c r="BF106" s="19"/>
      <c r="BN106" s="9"/>
      <c r="HR106" s="96"/>
    </row>
    <row r="107" spans="2:227" s="6" customFormat="1" ht="9.6" customHeight="1">
      <c r="B107" s="215"/>
      <c r="C107" s="102"/>
      <c r="D107" s="102"/>
      <c r="E107" s="102"/>
      <c r="F107" s="102"/>
      <c r="G107" s="102"/>
      <c r="H107" s="102"/>
      <c r="I107" s="103"/>
      <c r="J107" s="3"/>
      <c r="K107" s="9"/>
      <c r="L107" s="9"/>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6"/>
      <c r="AP107" s="236"/>
      <c r="AQ107" s="236"/>
      <c r="AR107" s="236"/>
      <c r="AS107" s="236"/>
      <c r="AT107" s="236"/>
      <c r="AU107" s="236"/>
      <c r="AV107" s="5"/>
      <c r="AW107" s="5"/>
      <c r="BE107" s="7"/>
      <c r="BF107" s="19"/>
      <c r="BN107" s="9"/>
      <c r="HR107" s="96"/>
    </row>
    <row r="108" spans="2:227" s="6" customFormat="1" ht="9.6" customHeight="1">
      <c r="B108" s="215"/>
      <c r="C108" s="102"/>
      <c r="D108" s="102"/>
      <c r="E108" s="102"/>
      <c r="F108" s="102"/>
      <c r="G108" s="102"/>
      <c r="H108" s="102"/>
      <c r="I108" s="103"/>
      <c r="J108" s="3"/>
      <c r="K108" s="9"/>
      <c r="L108" s="9"/>
      <c r="M108" s="236" t="s">
        <v>120</v>
      </c>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236"/>
      <c r="AN108" s="236"/>
      <c r="AO108" s="236"/>
      <c r="AP108" s="236"/>
      <c r="AQ108" s="236"/>
      <c r="AR108" s="236"/>
      <c r="AS108" s="236"/>
      <c r="AT108" s="9"/>
      <c r="AU108" s="9"/>
      <c r="AV108" s="5"/>
      <c r="AW108" s="5"/>
      <c r="BE108" s="7"/>
      <c r="BF108" s="19"/>
      <c r="HR108" s="96"/>
    </row>
    <row r="109" spans="2:227" s="6" customFormat="1" ht="9.6" customHeight="1">
      <c r="B109" s="215"/>
      <c r="C109" s="102"/>
      <c r="D109" s="102"/>
      <c r="E109" s="102"/>
      <c r="F109" s="102"/>
      <c r="G109" s="102"/>
      <c r="H109" s="102"/>
      <c r="I109" s="103"/>
      <c r="J109" s="3"/>
      <c r="K109" s="9"/>
      <c r="L109" s="9"/>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9"/>
      <c r="AU109" s="14"/>
      <c r="AV109" s="5"/>
      <c r="AW109" s="5"/>
      <c r="BE109" s="7"/>
      <c r="BF109" s="19"/>
      <c r="BN109" s="9"/>
      <c r="HR109" s="96"/>
    </row>
    <row r="110" spans="2:227" s="6" customFormat="1" ht="9.6" customHeight="1">
      <c r="B110" s="215"/>
      <c r="C110" s="102"/>
      <c r="D110" s="102"/>
      <c r="E110" s="102"/>
      <c r="F110" s="102"/>
      <c r="G110" s="102"/>
      <c r="H110" s="102"/>
      <c r="I110" s="103"/>
      <c r="J110" s="371"/>
      <c r="K110" s="357"/>
      <c r="L110" s="357"/>
      <c r="M110" s="357"/>
      <c r="N110" s="357"/>
      <c r="O110" s="357"/>
      <c r="P110" s="357"/>
      <c r="Q110" s="357"/>
      <c r="R110" s="357"/>
      <c r="S110" s="357"/>
      <c r="T110" s="357"/>
      <c r="U110" s="357"/>
      <c r="V110" s="357"/>
      <c r="W110" s="357"/>
      <c r="X110" s="357"/>
      <c r="Y110" s="357"/>
      <c r="Z110" s="357"/>
      <c r="AA110" s="358"/>
      <c r="AB110" s="223" t="s">
        <v>75</v>
      </c>
      <c r="AC110" s="224"/>
      <c r="AD110" s="224"/>
      <c r="AE110" s="224"/>
      <c r="AF110" s="224"/>
      <c r="AG110" s="224"/>
      <c r="AH110" s="224"/>
      <c r="AI110" s="225"/>
      <c r="AJ110" s="223" t="s">
        <v>57</v>
      </c>
      <c r="AK110" s="224"/>
      <c r="AL110" s="224"/>
      <c r="AM110" s="224"/>
      <c r="AN110" s="224"/>
      <c r="AO110" s="224"/>
      <c r="AP110" s="224"/>
      <c r="AQ110" s="225"/>
      <c r="AR110" s="223" t="s">
        <v>76</v>
      </c>
      <c r="AS110" s="224"/>
      <c r="AT110" s="224"/>
      <c r="AU110" s="224"/>
      <c r="AV110" s="224"/>
      <c r="AW110" s="224"/>
      <c r="AX110" s="224"/>
      <c r="AY110" s="225"/>
      <c r="BA110" s="15"/>
      <c r="BE110" s="7"/>
      <c r="BF110" s="19"/>
      <c r="BN110" s="9"/>
      <c r="HR110" s="97" t="b">
        <v>0</v>
      </c>
    </row>
    <row r="111" spans="2:227" s="6" customFormat="1" ht="9.6" customHeight="1">
      <c r="B111" s="215"/>
      <c r="C111" s="102"/>
      <c r="D111" s="102"/>
      <c r="E111" s="102"/>
      <c r="F111" s="102"/>
      <c r="G111" s="102"/>
      <c r="H111" s="102"/>
      <c r="I111" s="103"/>
      <c r="J111" s="371"/>
      <c r="K111" s="357"/>
      <c r="L111" s="357"/>
      <c r="M111" s="357"/>
      <c r="N111" s="357"/>
      <c r="O111" s="357"/>
      <c r="P111" s="357"/>
      <c r="Q111" s="357"/>
      <c r="R111" s="357"/>
      <c r="S111" s="357"/>
      <c r="T111" s="359"/>
      <c r="U111" s="359"/>
      <c r="V111" s="359"/>
      <c r="W111" s="359"/>
      <c r="X111" s="359"/>
      <c r="Y111" s="359"/>
      <c r="Z111" s="359"/>
      <c r="AA111" s="360"/>
      <c r="AB111" s="226"/>
      <c r="AC111" s="227"/>
      <c r="AD111" s="227"/>
      <c r="AE111" s="227"/>
      <c r="AF111" s="227"/>
      <c r="AG111" s="227"/>
      <c r="AH111" s="227"/>
      <c r="AI111" s="228"/>
      <c r="AJ111" s="226"/>
      <c r="AK111" s="227"/>
      <c r="AL111" s="227"/>
      <c r="AM111" s="227"/>
      <c r="AN111" s="227"/>
      <c r="AO111" s="227"/>
      <c r="AP111" s="227"/>
      <c r="AQ111" s="228"/>
      <c r="AR111" s="226"/>
      <c r="AS111" s="227"/>
      <c r="AT111" s="227"/>
      <c r="AU111" s="227"/>
      <c r="AV111" s="227"/>
      <c r="AW111" s="227"/>
      <c r="AX111" s="227"/>
      <c r="AY111" s="228"/>
      <c r="BE111" s="7"/>
      <c r="BF111" s="19"/>
      <c r="BN111" s="9"/>
      <c r="HR111" s="96"/>
    </row>
    <row r="112" spans="2:227" s="6" customFormat="1" ht="9.6" customHeight="1">
      <c r="B112" s="215"/>
      <c r="C112" s="102"/>
      <c r="D112" s="102"/>
      <c r="E112" s="102"/>
      <c r="F112" s="102"/>
      <c r="G112" s="102"/>
      <c r="H112" s="102"/>
      <c r="I112" s="103"/>
      <c r="J112" s="3"/>
      <c r="K112" s="9"/>
      <c r="L112" s="278" t="s">
        <v>78</v>
      </c>
      <c r="M112" s="279"/>
      <c r="N112" s="279"/>
      <c r="O112" s="279"/>
      <c r="P112" s="279"/>
      <c r="Q112" s="279"/>
      <c r="R112" s="279"/>
      <c r="S112" s="279"/>
      <c r="T112" s="279"/>
      <c r="U112" s="279"/>
      <c r="V112" s="279"/>
      <c r="W112" s="279"/>
      <c r="X112" s="279"/>
      <c r="Y112" s="279"/>
      <c r="Z112" s="279"/>
      <c r="AA112" s="280"/>
      <c r="AB112" s="196" t="str">
        <f>IF($HR$101=TRUE,IF((AA100="")*(AA103=""),"前年度と前々年度の事業収入が入力されていません",IF(AA100&gt;AA103,AA100,AA103)),"")</f>
        <v/>
      </c>
      <c r="AC112" s="197"/>
      <c r="AD112" s="197"/>
      <c r="AE112" s="197"/>
      <c r="AF112" s="197"/>
      <c r="AG112" s="197"/>
      <c r="AH112" s="197"/>
      <c r="AI112" s="198"/>
      <c r="AJ112" s="196" t="str">
        <f>IF(OR($HR$101=TRUE,AND((AR121&gt;=0.15)*(AR121&lt;0.3),(BL119&gt;0.15))),IF((AH100="")*(AH103=""),"前年度と前々年度の事業収入が入力されていません",IF(AH100&gt;AH103,AH100,AH103)),"")</f>
        <v/>
      </c>
      <c r="AK112" s="197"/>
      <c r="AL112" s="197"/>
      <c r="AM112" s="197"/>
      <c r="AN112" s="197"/>
      <c r="AO112" s="197"/>
      <c r="AP112" s="197"/>
      <c r="AQ112" s="198"/>
      <c r="AR112" s="196" t="str">
        <f>IF($HR$102=TRUE,IF((AO100="")*(AO103=""),"前年度と前々年度の事業収入が入力されていません",IF(AO100&gt;AO103,AO100,AO103)),"")</f>
        <v/>
      </c>
      <c r="AS112" s="197"/>
      <c r="AT112" s="197"/>
      <c r="AU112" s="197"/>
      <c r="AV112" s="197"/>
      <c r="AW112" s="197"/>
      <c r="AX112" s="197"/>
      <c r="AY112" s="198"/>
      <c r="BE112" s="7"/>
      <c r="BF112" s="19"/>
      <c r="BL112" s="107"/>
      <c r="BN112" s="9"/>
      <c r="HR112" s="96"/>
    </row>
    <row r="113" spans="2:227" s="6" customFormat="1" ht="9.6" customHeight="1">
      <c r="B113" s="215"/>
      <c r="C113" s="102"/>
      <c r="D113" s="102"/>
      <c r="E113" s="102"/>
      <c r="F113" s="102"/>
      <c r="G113" s="102"/>
      <c r="H113" s="102"/>
      <c r="I113" s="103"/>
      <c r="J113" s="3"/>
      <c r="K113" s="9"/>
      <c r="L113" s="272"/>
      <c r="M113" s="273"/>
      <c r="N113" s="273"/>
      <c r="O113" s="273"/>
      <c r="P113" s="273"/>
      <c r="Q113" s="273"/>
      <c r="R113" s="273"/>
      <c r="S113" s="273"/>
      <c r="T113" s="273"/>
      <c r="U113" s="273"/>
      <c r="V113" s="273"/>
      <c r="W113" s="273"/>
      <c r="X113" s="273"/>
      <c r="Y113" s="273"/>
      <c r="Z113" s="273"/>
      <c r="AA113" s="274"/>
      <c r="AB113" s="199"/>
      <c r="AC113" s="200"/>
      <c r="AD113" s="200"/>
      <c r="AE113" s="200"/>
      <c r="AF113" s="200"/>
      <c r="AG113" s="200"/>
      <c r="AH113" s="200"/>
      <c r="AI113" s="201"/>
      <c r="AJ113" s="199"/>
      <c r="AK113" s="200"/>
      <c r="AL113" s="200"/>
      <c r="AM113" s="200"/>
      <c r="AN113" s="200"/>
      <c r="AO113" s="200"/>
      <c r="AP113" s="200"/>
      <c r="AQ113" s="201"/>
      <c r="AR113" s="199"/>
      <c r="AS113" s="200"/>
      <c r="AT113" s="200"/>
      <c r="AU113" s="200"/>
      <c r="AV113" s="200"/>
      <c r="AW113" s="200"/>
      <c r="AX113" s="200"/>
      <c r="AY113" s="201"/>
      <c r="BE113" s="7"/>
      <c r="BF113" s="19"/>
      <c r="BL113" s="107">
        <f>IF($AH$100&gt;$AH$103,$AH$100,$AH$103)</f>
        <v>0</v>
      </c>
      <c r="BN113" s="9"/>
      <c r="HR113" s="96"/>
    </row>
    <row r="114" spans="2:227" s="6" customFormat="1" ht="9.6" customHeight="1">
      <c r="B114" s="215"/>
      <c r="C114" s="102"/>
      <c r="D114" s="102"/>
      <c r="E114" s="102"/>
      <c r="F114" s="102"/>
      <c r="G114" s="102"/>
      <c r="H114" s="102"/>
      <c r="I114" s="103"/>
      <c r="J114" s="3"/>
      <c r="K114" s="9"/>
      <c r="L114" s="275"/>
      <c r="M114" s="276"/>
      <c r="N114" s="276"/>
      <c r="O114" s="276"/>
      <c r="P114" s="276"/>
      <c r="Q114" s="276"/>
      <c r="R114" s="276"/>
      <c r="S114" s="276"/>
      <c r="T114" s="276"/>
      <c r="U114" s="276"/>
      <c r="V114" s="276"/>
      <c r="W114" s="276"/>
      <c r="X114" s="276"/>
      <c r="Y114" s="276"/>
      <c r="Z114" s="276"/>
      <c r="AA114" s="277"/>
      <c r="AB114" s="202"/>
      <c r="AC114" s="203"/>
      <c r="AD114" s="203"/>
      <c r="AE114" s="203"/>
      <c r="AF114" s="203"/>
      <c r="AG114" s="203"/>
      <c r="AH114" s="203"/>
      <c r="AI114" s="204"/>
      <c r="AJ114" s="202"/>
      <c r="AK114" s="203"/>
      <c r="AL114" s="203"/>
      <c r="AM114" s="203"/>
      <c r="AN114" s="203"/>
      <c r="AO114" s="203"/>
      <c r="AP114" s="203"/>
      <c r="AQ114" s="204"/>
      <c r="AR114" s="202"/>
      <c r="AS114" s="203"/>
      <c r="AT114" s="203"/>
      <c r="AU114" s="203"/>
      <c r="AV114" s="203"/>
      <c r="AW114" s="203"/>
      <c r="AX114" s="203"/>
      <c r="AY114" s="204"/>
      <c r="BE114" s="7"/>
      <c r="BF114" s="19"/>
      <c r="BL114" s="107"/>
      <c r="BN114" s="9"/>
      <c r="HR114" s="96"/>
    </row>
    <row r="115" spans="2:227" s="6" customFormat="1" ht="9.6" customHeight="1">
      <c r="B115" s="215"/>
      <c r="C115" s="102"/>
      <c r="D115" s="102"/>
      <c r="E115" s="102"/>
      <c r="F115" s="102"/>
      <c r="G115" s="102"/>
      <c r="H115" s="102"/>
      <c r="I115" s="103"/>
      <c r="J115" s="3"/>
      <c r="K115" s="9"/>
      <c r="L115" s="340" t="s">
        <v>79</v>
      </c>
      <c r="M115" s="341"/>
      <c r="N115" s="341"/>
      <c r="O115" s="341"/>
      <c r="P115" s="341"/>
      <c r="Q115" s="341"/>
      <c r="R115" s="341"/>
      <c r="S115" s="341"/>
      <c r="T115" s="341"/>
      <c r="U115" s="341"/>
      <c r="V115" s="341"/>
      <c r="W115" s="341"/>
      <c r="X115" s="341"/>
      <c r="Y115" s="341"/>
      <c r="Z115" s="341"/>
      <c r="AA115" s="342"/>
      <c r="AB115" s="196" t="str">
        <f>IF($HR$101=TRUE,IF(AA97="","2021年7月の事業収入が入力されていません",AA97),"")</f>
        <v/>
      </c>
      <c r="AC115" s="197"/>
      <c r="AD115" s="197"/>
      <c r="AE115" s="197"/>
      <c r="AF115" s="197"/>
      <c r="AG115" s="197"/>
      <c r="AH115" s="197"/>
      <c r="AI115" s="198"/>
      <c r="AJ115" s="196" t="str">
        <f>IF(OR($HR$101=TRUE,AND((AR121&gt;=0.15)*(AR121&lt;0.3),(BL119&gt;0.15))),IF(AH97="","2021年8月の事業収入が入力されていません",AH97),"")</f>
        <v/>
      </c>
      <c r="AK115" s="197"/>
      <c r="AL115" s="197"/>
      <c r="AM115" s="197"/>
      <c r="AN115" s="197"/>
      <c r="AO115" s="197"/>
      <c r="AP115" s="197"/>
      <c r="AQ115" s="198"/>
      <c r="AR115" s="196" t="str">
        <f>IF($HR$102=TRUE,IF(AO97="","2021年9月の事業収入が入力されていません",AO97),"")</f>
        <v/>
      </c>
      <c r="AS115" s="197"/>
      <c r="AT115" s="197"/>
      <c r="AU115" s="197"/>
      <c r="AV115" s="197"/>
      <c r="AW115" s="197"/>
      <c r="AX115" s="197"/>
      <c r="AY115" s="198"/>
      <c r="BE115" s="7"/>
      <c r="BF115" s="19"/>
      <c r="BL115" s="108">
        <f>$AH$97</f>
        <v>0</v>
      </c>
      <c r="BN115" s="9"/>
      <c r="HR115" s="96"/>
    </row>
    <row r="116" spans="2:227" s="6" customFormat="1" ht="9.6" customHeight="1">
      <c r="B116" s="215"/>
      <c r="C116" s="102"/>
      <c r="D116" s="102"/>
      <c r="E116" s="102"/>
      <c r="F116" s="102"/>
      <c r="G116" s="102"/>
      <c r="H116" s="102"/>
      <c r="I116" s="103"/>
      <c r="J116" s="3"/>
      <c r="K116" s="9"/>
      <c r="L116" s="296"/>
      <c r="M116" s="297"/>
      <c r="N116" s="297"/>
      <c r="O116" s="297"/>
      <c r="P116" s="297"/>
      <c r="Q116" s="297"/>
      <c r="R116" s="297"/>
      <c r="S116" s="297"/>
      <c r="T116" s="297"/>
      <c r="U116" s="297"/>
      <c r="V116" s="297"/>
      <c r="W116" s="297"/>
      <c r="X116" s="297"/>
      <c r="Y116" s="297"/>
      <c r="Z116" s="297"/>
      <c r="AA116" s="298"/>
      <c r="AB116" s="199"/>
      <c r="AC116" s="200"/>
      <c r="AD116" s="200"/>
      <c r="AE116" s="200"/>
      <c r="AF116" s="200"/>
      <c r="AG116" s="200"/>
      <c r="AH116" s="200"/>
      <c r="AI116" s="201"/>
      <c r="AJ116" s="199"/>
      <c r="AK116" s="200"/>
      <c r="AL116" s="200"/>
      <c r="AM116" s="200"/>
      <c r="AN116" s="200"/>
      <c r="AO116" s="200"/>
      <c r="AP116" s="200"/>
      <c r="AQ116" s="201"/>
      <c r="AR116" s="199"/>
      <c r="AS116" s="200"/>
      <c r="AT116" s="200"/>
      <c r="AU116" s="200"/>
      <c r="AV116" s="200"/>
      <c r="AW116" s="200"/>
      <c r="AX116" s="200"/>
      <c r="AY116" s="201"/>
      <c r="BE116" s="7"/>
      <c r="BF116" s="19"/>
      <c r="BL116" s="107"/>
      <c r="BN116" s="9"/>
      <c r="HR116" s="96"/>
    </row>
    <row r="117" spans="2:227" s="6" customFormat="1" ht="9.6" customHeight="1">
      <c r="B117" s="215"/>
      <c r="C117" s="102"/>
      <c r="D117" s="102"/>
      <c r="E117" s="102"/>
      <c r="F117" s="102"/>
      <c r="G117" s="102"/>
      <c r="H117" s="102"/>
      <c r="I117" s="103"/>
      <c r="J117" s="3"/>
      <c r="K117" s="9"/>
      <c r="L117" s="299"/>
      <c r="M117" s="300"/>
      <c r="N117" s="300"/>
      <c r="O117" s="300"/>
      <c r="P117" s="300"/>
      <c r="Q117" s="300"/>
      <c r="R117" s="300"/>
      <c r="S117" s="300"/>
      <c r="T117" s="300"/>
      <c r="U117" s="300"/>
      <c r="V117" s="300"/>
      <c r="W117" s="300"/>
      <c r="X117" s="300"/>
      <c r="Y117" s="300"/>
      <c r="Z117" s="300"/>
      <c r="AA117" s="301"/>
      <c r="AB117" s="202"/>
      <c r="AC117" s="203"/>
      <c r="AD117" s="203"/>
      <c r="AE117" s="203"/>
      <c r="AF117" s="203"/>
      <c r="AG117" s="203"/>
      <c r="AH117" s="203"/>
      <c r="AI117" s="204"/>
      <c r="AJ117" s="202"/>
      <c r="AK117" s="203"/>
      <c r="AL117" s="203"/>
      <c r="AM117" s="203"/>
      <c r="AN117" s="203"/>
      <c r="AO117" s="203"/>
      <c r="AP117" s="203"/>
      <c r="AQ117" s="204"/>
      <c r="AR117" s="202"/>
      <c r="AS117" s="203"/>
      <c r="AT117" s="203"/>
      <c r="AU117" s="203"/>
      <c r="AV117" s="203"/>
      <c r="AW117" s="203"/>
      <c r="AX117" s="203"/>
      <c r="AY117" s="204"/>
      <c r="BE117" s="7"/>
      <c r="BF117" s="19"/>
      <c r="BL117" s="109">
        <f>BL113-BL115</f>
        <v>0</v>
      </c>
      <c r="HR117" s="96"/>
    </row>
    <row r="118" spans="2:227" s="6" customFormat="1" ht="9.6" customHeight="1">
      <c r="B118" s="215"/>
      <c r="C118" s="102"/>
      <c r="D118" s="102"/>
      <c r="E118" s="102"/>
      <c r="F118" s="102"/>
      <c r="G118" s="102"/>
      <c r="H118" s="102"/>
      <c r="I118" s="103"/>
      <c r="J118" s="3"/>
      <c r="K118" s="9"/>
      <c r="L118" s="340" t="s">
        <v>80</v>
      </c>
      <c r="M118" s="341"/>
      <c r="N118" s="341"/>
      <c r="O118" s="341"/>
      <c r="P118" s="341"/>
      <c r="Q118" s="341"/>
      <c r="R118" s="341"/>
      <c r="S118" s="341"/>
      <c r="T118" s="341"/>
      <c r="U118" s="341"/>
      <c r="V118" s="341"/>
      <c r="W118" s="341"/>
      <c r="X118" s="341"/>
      <c r="Y118" s="341"/>
      <c r="Z118" s="341"/>
      <c r="AA118" s="342"/>
      <c r="AB118" s="196" t="str">
        <f>IF((AB112="前年度と前々年度の事業収入が入力されていません")+(AB115="2021年7月の事業収入が入力されていません"),"",IF((AB112&lt;&gt;"")*(AB115&lt;&gt;""),AB112-AB115,""))</f>
        <v/>
      </c>
      <c r="AC118" s="197"/>
      <c r="AD118" s="197"/>
      <c r="AE118" s="197"/>
      <c r="AF118" s="197"/>
      <c r="AG118" s="197"/>
      <c r="AH118" s="197"/>
      <c r="AI118" s="198"/>
      <c r="AJ118" s="196" t="str">
        <f>IF((AJ112="前年度と前々年度の事業収入が入力されていません")+(AJ115="2021年8月の事業収入が入力されていません"),"",IF((AJ112&lt;&gt;"")*(AJ115&lt;&gt;""),AJ112-AJ115,""))</f>
        <v/>
      </c>
      <c r="AK118" s="197"/>
      <c r="AL118" s="197"/>
      <c r="AM118" s="197"/>
      <c r="AN118" s="197"/>
      <c r="AO118" s="197"/>
      <c r="AP118" s="197"/>
      <c r="AQ118" s="198"/>
      <c r="AR118" s="196" t="str">
        <f>IF((AR112="前年度と前々年度の事業収入が入力されていません")+(AR115="2021年9月の事業収入が入力されていません"),"",IF((AR112&lt;&gt;"")*(AR115&lt;&gt;""),AR112-AR115,""))</f>
        <v/>
      </c>
      <c r="AS118" s="197"/>
      <c r="AT118" s="197"/>
      <c r="AU118" s="197"/>
      <c r="AV118" s="197"/>
      <c r="AW118" s="197"/>
      <c r="AX118" s="197"/>
      <c r="AY118" s="198"/>
      <c r="BE118" s="7"/>
      <c r="BF118" s="19"/>
      <c r="BL118" s="107"/>
      <c r="HR118" s="96" t="b">
        <v>1</v>
      </c>
    </row>
    <row r="119" spans="2:227" s="6" customFormat="1" ht="9.6" customHeight="1">
      <c r="B119" s="215"/>
      <c r="C119" s="102"/>
      <c r="D119" s="102"/>
      <c r="E119" s="102"/>
      <c r="F119" s="102"/>
      <c r="G119" s="102"/>
      <c r="H119" s="102"/>
      <c r="I119" s="103"/>
      <c r="J119" s="3"/>
      <c r="K119" s="9"/>
      <c r="L119" s="296"/>
      <c r="M119" s="297"/>
      <c r="N119" s="297"/>
      <c r="O119" s="297"/>
      <c r="P119" s="297"/>
      <c r="Q119" s="297"/>
      <c r="R119" s="297"/>
      <c r="S119" s="297"/>
      <c r="T119" s="297"/>
      <c r="U119" s="297"/>
      <c r="V119" s="297"/>
      <c r="W119" s="297"/>
      <c r="X119" s="297"/>
      <c r="Y119" s="297"/>
      <c r="Z119" s="297"/>
      <c r="AA119" s="298"/>
      <c r="AB119" s="199"/>
      <c r="AC119" s="200"/>
      <c r="AD119" s="200"/>
      <c r="AE119" s="200"/>
      <c r="AF119" s="200"/>
      <c r="AG119" s="200"/>
      <c r="AH119" s="200"/>
      <c r="AI119" s="201"/>
      <c r="AJ119" s="199"/>
      <c r="AK119" s="200"/>
      <c r="AL119" s="200"/>
      <c r="AM119" s="200"/>
      <c r="AN119" s="200"/>
      <c r="AO119" s="200"/>
      <c r="AP119" s="200"/>
      <c r="AQ119" s="201"/>
      <c r="AR119" s="199"/>
      <c r="AS119" s="200"/>
      <c r="AT119" s="200"/>
      <c r="AU119" s="200"/>
      <c r="AV119" s="200"/>
      <c r="AW119" s="200"/>
      <c r="AX119" s="200"/>
      <c r="AY119" s="201"/>
      <c r="BE119" s="7"/>
      <c r="BF119" s="19"/>
      <c r="BL119" s="107" t="str">
        <f>IF((BL113&gt;0)*(BL117&gt;0),ROUNDDOWN(BL117/BL113,3),"")</f>
        <v/>
      </c>
      <c r="HR119" s="96"/>
    </row>
    <row r="120" spans="2:227" s="6" customFormat="1" ht="9.6" customHeight="1" thickBot="1">
      <c r="B120" s="215"/>
      <c r="C120" s="102"/>
      <c r="D120" s="102"/>
      <c r="E120" s="102"/>
      <c r="F120" s="102"/>
      <c r="G120" s="102"/>
      <c r="H120" s="102"/>
      <c r="I120" s="103"/>
      <c r="J120" s="3"/>
      <c r="K120" s="9"/>
      <c r="L120" s="296"/>
      <c r="M120" s="297"/>
      <c r="N120" s="297"/>
      <c r="O120" s="297"/>
      <c r="P120" s="297"/>
      <c r="Q120" s="297"/>
      <c r="R120" s="297"/>
      <c r="S120" s="297"/>
      <c r="T120" s="297"/>
      <c r="U120" s="297"/>
      <c r="V120" s="297"/>
      <c r="W120" s="297"/>
      <c r="X120" s="297"/>
      <c r="Y120" s="297"/>
      <c r="Z120" s="297"/>
      <c r="AA120" s="298"/>
      <c r="AB120" s="202"/>
      <c r="AC120" s="203"/>
      <c r="AD120" s="203"/>
      <c r="AE120" s="203"/>
      <c r="AF120" s="203"/>
      <c r="AG120" s="203"/>
      <c r="AH120" s="203"/>
      <c r="AI120" s="204"/>
      <c r="AJ120" s="202"/>
      <c r="AK120" s="203"/>
      <c r="AL120" s="203"/>
      <c r="AM120" s="203"/>
      <c r="AN120" s="203"/>
      <c r="AO120" s="203"/>
      <c r="AP120" s="203"/>
      <c r="AQ120" s="204"/>
      <c r="AR120" s="202"/>
      <c r="AS120" s="203"/>
      <c r="AT120" s="203"/>
      <c r="AU120" s="203"/>
      <c r="AV120" s="203"/>
      <c r="AW120" s="203"/>
      <c r="AX120" s="203"/>
      <c r="AY120" s="204"/>
      <c r="BE120" s="7"/>
      <c r="BF120" s="19"/>
      <c r="BL120" s="107"/>
      <c r="HR120" s="96"/>
    </row>
    <row r="121" spans="2:227" s="6" customFormat="1" ht="9.6" customHeight="1">
      <c r="B121" s="215"/>
      <c r="C121" s="102"/>
      <c r="D121" s="102"/>
      <c r="E121" s="102"/>
      <c r="F121" s="102"/>
      <c r="G121" s="102"/>
      <c r="H121" s="102"/>
      <c r="I121" s="103"/>
      <c r="J121" s="3"/>
      <c r="K121" s="9"/>
      <c r="L121" s="362" t="s">
        <v>81</v>
      </c>
      <c r="M121" s="363"/>
      <c r="N121" s="363"/>
      <c r="O121" s="363"/>
      <c r="P121" s="363"/>
      <c r="Q121" s="363"/>
      <c r="R121" s="363"/>
      <c r="S121" s="363"/>
      <c r="T121" s="363"/>
      <c r="U121" s="363"/>
      <c r="V121" s="363"/>
      <c r="W121" s="363"/>
      <c r="X121" s="363"/>
      <c r="Y121" s="363"/>
      <c r="Z121" s="363"/>
      <c r="AA121" s="364"/>
      <c r="AB121" s="331" t="str">
        <f>IF(AB118="","",ROUNDDOWN(AB118/AB112,3))</f>
        <v/>
      </c>
      <c r="AC121" s="332"/>
      <c r="AD121" s="332"/>
      <c r="AE121" s="332"/>
      <c r="AF121" s="332"/>
      <c r="AG121" s="332"/>
      <c r="AH121" s="332"/>
      <c r="AI121" s="333"/>
      <c r="AJ121" s="331" t="str">
        <f>IF(AJ118="","",ROUNDDOWN(AJ118/AJ112,3))</f>
        <v/>
      </c>
      <c r="AK121" s="332"/>
      <c r="AL121" s="332"/>
      <c r="AM121" s="332"/>
      <c r="AN121" s="332"/>
      <c r="AO121" s="332"/>
      <c r="AP121" s="332"/>
      <c r="AQ121" s="333"/>
      <c r="AR121" s="331" t="str">
        <f>IF(AR118="","",ROUNDDOWN(AR118/AR112,3))</f>
        <v/>
      </c>
      <c r="AS121" s="332"/>
      <c r="AT121" s="332"/>
      <c r="AU121" s="332"/>
      <c r="AV121" s="332"/>
      <c r="AW121" s="332"/>
      <c r="AX121" s="332"/>
      <c r="AY121" s="333"/>
      <c r="BE121" s="7"/>
      <c r="BF121" s="19"/>
      <c r="HR121" s="96" t="b">
        <v>1</v>
      </c>
      <c r="HS121" s="6" t="s">
        <v>162</v>
      </c>
    </row>
    <row r="122" spans="2:227" s="6" customFormat="1" ht="9.6" customHeight="1">
      <c r="B122" s="215"/>
      <c r="C122" s="102"/>
      <c r="D122" s="102"/>
      <c r="E122" s="102"/>
      <c r="F122" s="102"/>
      <c r="G122" s="102"/>
      <c r="H122" s="102"/>
      <c r="I122" s="103"/>
      <c r="J122" s="3"/>
      <c r="K122" s="9"/>
      <c r="L122" s="365"/>
      <c r="M122" s="366"/>
      <c r="N122" s="366"/>
      <c r="O122" s="366"/>
      <c r="P122" s="366"/>
      <c r="Q122" s="366"/>
      <c r="R122" s="366"/>
      <c r="S122" s="366"/>
      <c r="T122" s="366"/>
      <c r="U122" s="366"/>
      <c r="V122" s="366"/>
      <c r="W122" s="366"/>
      <c r="X122" s="366"/>
      <c r="Y122" s="366"/>
      <c r="Z122" s="366"/>
      <c r="AA122" s="367"/>
      <c r="AB122" s="334"/>
      <c r="AC122" s="335"/>
      <c r="AD122" s="335"/>
      <c r="AE122" s="335"/>
      <c r="AF122" s="335"/>
      <c r="AG122" s="335"/>
      <c r="AH122" s="335"/>
      <c r="AI122" s="336"/>
      <c r="AJ122" s="334"/>
      <c r="AK122" s="335"/>
      <c r="AL122" s="335"/>
      <c r="AM122" s="335"/>
      <c r="AN122" s="335"/>
      <c r="AO122" s="335"/>
      <c r="AP122" s="335"/>
      <c r="AQ122" s="336"/>
      <c r="AR122" s="334"/>
      <c r="AS122" s="335"/>
      <c r="AT122" s="335"/>
      <c r="AU122" s="335"/>
      <c r="AV122" s="335"/>
      <c r="AW122" s="335"/>
      <c r="AX122" s="335"/>
      <c r="AY122" s="336"/>
      <c r="BE122" s="7"/>
      <c r="BF122" s="19"/>
      <c r="BM122" s="68"/>
      <c r="HR122" s="96" t="b">
        <v>0</v>
      </c>
      <c r="HS122" s="6" t="s">
        <v>163</v>
      </c>
    </row>
    <row r="123" spans="2:227" s="6" customFormat="1" ht="9.6" customHeight="1" thickBot="1">
      <c r="B123" s="215"/>
      <c r="C123" s="102"/>
      <c r="D123" s="102"/>
      <c r="E123" s="102"/>
      <c r="F123" s="102"/>
      <c r="G123" s="102"/>
      <c r="H123" s="102"/>
      <c r="I123" s="103"/>
      <c r="J123" s="3"/>
      <c r="K123" s="9"/>
      <c r="L123" s="368"/>
      <c r="M123" s="369"/>
      <c r="N123" s="369"/>
      <c r="O123" s="369"/>
      <c r="P123" s="369"/>
      <c r="Q123" s="369"/>
      <c r="R123" s="369"/>
      <c r="S123" s="369"/>
      <c r="T123" s="369"/>
      <c r="U123" s="369"/>
      <c r="V123" s="369"/>
      <c r="W123" s="369"/>
      <c r="X123" s="369"/>
      <c r="Y123" s="369"/>
      <c r="Z123" s="369"/>
      <c r="AA123" s="370"/>
      <c r="AB123" s="337"/>
      <c r="AC123" s="338"/>
      <c r="AD123" s="338"/>
      <c r="AE123" s="338"/>
      <c r="AF123" s="338"/>
      <c r="AG123" s="338"/>
      <c r="AH123" s="338"/>
      <c r="AI123" s="339"/>
      <c r="AJ123" s="337"/>
      <c r="AK123" s="338"/>
      <c r="AL123" s="338"/>
      <c r="AM123" s="338"/>
      <c r="AN123" s="338"/>
      <c r="AO123" s="338"/>
      <c r="AP123" s="338"/>
      <c r="AQ123" s="339"/>
      <c r="AR123" s="337"/>
      <c r="AS123" s="338"/>
      <c r="AT123" s="338"/>
      <c r="AU123" s="338"/>
      <c r="AV123" s="338"/>
      <c r="AW123" s="338"/>
      <c r="AX123" s="338"/>
      <c r="AY123" s="339"/>
      <c r="BE123" s="7"/>
      <c r="BF123" s="19"/>
      <c r="BN123" s="9"/>
      <c r="HR123" s="96" t="b">
        <v>0</v>
      </c>
      <c r="HS123" s="6" t="s">
        <v>164</v>
      </c>
    </row>
    <row r="124" spans="2:227" s="6" customFormat="1" ht="9" customHeight="1">
      <c r="B124" s="215"/>
      <c r="C124" s="102"/>
      <c r="D124" s="102"/>
      <c r="E124" s="102"/>
      <c r="F124" s="102"/>
      <c r="G124" s="102"/>
      <c r="H124" s="102"/>
      <c r="I124" s="103"/>
      <c r="J124" s="3"/>
      <c r="K124" s="9"/>
      <c r="L124" s="269" t="s">
        <v>125</v>
      </c>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1"/>
      <c r="AJ124" s="263" t="str">
        <f>IF(($HR$122=FALSE)*(AJ118&lt;&gt;""),"0",IF((AJ118&lt;&gt;"")*(AJ121&lt;&gt;""),IF(AJ121&gt;=0.5,IF(AJ118&gt;=200000,200000,AJ118),0),""))</f>
        <v/>
      </c>
      <c r="AK124" s="264"/>
      <c r="AL124" s="264"/>
      <c r="AM124" s="264"/>
      <c r="AN124" s="264"/>
      <c r="AO124" s="264"/>
      <c r="AP124" s="264"/>
      <c r="AQ124" s="265"/>
      <c r="AR124" s="263" t="str">
        <f>IF(($HR$123=FALSE)*(AR118&lt;&gt;""),"0",IF((AR118&lt;&gt;"")*(AR121&lt;&gt;""),IF(AR121&gt;=0.5,IF(AR118&gt;=200000,200000,AR118),0),""))</f>
        <v/>
      </c>
      <c r="AS124" s="264"/>
      <c r="AT124" s="264"/>
      <c r="AU124" s="264"/>
      <c r="AV124" s="264"/>
      <c r="AW124" s="264"/>
      <c r="AX124" s="264"/>
      <c r="AY124" s="265"/>
      <c r="BE124" s="7"/>
      <c r="BF124" s="19"/>
      <c r="BN124" s="9"/>
      <c r="HR124" s="96" t="b">
        <v>0</v>
      </c>
    </row>
    <row r="125" spans="2:227" s="6" customFormat="1" ht="9" customHeight="1">
      <c r="B125" s="215"/>
      <c r="C125" s="102"/>
      <c r="D125" s="102"/>
      <c r="E125" s="102"/>
      <c r="F125" s="102"/>
      <c r="G125" s="102"/>
      <c r="H125" s="102"/>
      <c r="I125" s="103"/>
      <c r="J125" s="3"/>
      <c r="K125" s="9"/>
      <c r="L125" s="272"/>
      <c r="M125" s="273"/>
      <c r="N125" s="273"/>
      <c r="O125" s="273"/>
      <c r="P125" s="273"/>
      <c r="Q125" s="273"/>
      <c r="R125" s="273"/>
      <c r="S125" s="273"/>
      <c r="T125" s="273"/>
      <c r="U125" s="273"/>
      <c r="V125" s="273"/>
      <c r="W125" s="273"/>
      <c r="X125" s="273"/>
      <c r="Y125" s="273"/>
      <c r="Z125" s="273"/>
      <c r="AA125" s="273"/>
      <c r="AB125" s="273"/>
      <c r="AC125" s="273"/>
      <c r="AD125" s="273"/>
      <c r="AE125" s="273"/>
      <c r="AF125" s="273"/>
      <c r="AG125" s="273"/>
      <c r="AH125" s="273"/>
      <c r="AI125" s="274"/>
      <c r="AJ125" s="199"/>
      <c r="AK125" s="200"/>
      <c r="AL125" s="200"/>
      <c r="AM125" s="200"/>
      <c r="AN125" s="200"/>
      <c r="AO125" s="200"/>
      <c r="AP125" s="200"/>
      <c r="AQ125" s="201"/>
      <c r="AR125" s="199"/>
      <c r="AS125" s="200"/>
      <c r="AT125" s="200"/>
      <c r="AU125" s="200"/>
      <c r="AV125" s="200"/>
      <c r="AW125" s="200"/>
      <c r="AX125" s="200"/>
      <c r="AY125" s="201"/>
      <c r="BE125" s="7"/>
      <c r="BF125" s="19"/>
      <c r="BN125" s="9"/>
      <c r="HR125" s="96"/>
    </row>
    <row r="126" spans="2:227" s="6" customFormat="1" ht="9" customHeight="1">
      <c r="B126" s="215"/>
      <c r="C126" s="102"/>
      <c r="D126" s="102"/>
      <c r="E126" s="102"/>
      <c r="F126" s="102"/>
      <c r="G126" s="102"/>
      <c r="H126" s="102"/>
      <c r="I126" s="103"/>
      <c r="J126" s="3"/>
      <c r="K126" s="9"/>
      <c r="L126" s="275"/>
      <c r="M126" s="276"/>
      <c r="N126" s="276"/>
      <c r="O126" s="276"/>
      <c r="P126" s="276"/>
      <c r="Q126" s="276"/>
      <c r="R126" s="276"/>
      <c r="S126" s="276"/>
      <c r="T126" s="276"/>
      <c r="U126" s="276"/>
      <c r="V126" s="276"/>
      <c r="W126" s="276"/>
      <c r="X126" s="276"/>
      <c r="Y126" s="276"/>
      <c r="Z126" s="276"/>
      <c r="AA126" s="276"/>
      <c r="AB126" s="276"/>
      <c r="AC126" s="276"/>
      <c r="AD126" s="276"/>
      <c r="AE126" s="276"/>
      <c r="AF126" s="276"/>
      <c r="AG126" s="276"/>
      <c r="AH126" s="276"/>
      <c r="AI126" s="277"/>
      <c r="AJ126" s="202"/>
      <c r="AK126" s="203"/>
      <c r="AL126" s="203"/>
      <c r="AM126" s="203"/>
      <c r="AN126" s="203"/>
      <c r="AO126" s="203"/>
      <c r="AP126" s="203"/>
      <c r="AQ126" s="204"/>
      <c r="AR126" s="202"/>
      <c r="AS126" s="203"/>
      <c r="AT126" s="203"/>
      <c r="AU126" s="203"/>
      <c r="AV126" s="203"/>
      <c r="AW126" s="203"/>
      <c r="AX126" s="203"/>
      <c r="AY126" s="204"/>
      <c r="BE126" s="7"/>
      <c r="BF126" s="19"/>
      <c r="BN126" s="9"/>
      <c r="HR126" s="96"/>
    </row>
    <row r="127" spans="2:227" s="6" customFormat="1" ht="9.6" customHeight="1">
      <c r="B127" s="215"/>
      <c r="C127" s="102"/>
      <c r="D127" s="102"/>
      <c r="E127" s="102"/>
      <c r="F127" s="102"/>
      <c r="G127" s="102"/>
      <c r="H127" s="102"/>
      <c r="I127" s="103"/>
      <c r="J127" s="3"/>
      <c r="K127" s="9"/>
      <c r="L127" s="278" t="s">
        <v>82</v>
      </c>
      <c r="M127" s="279"/>
      <c r="N127" s="279"/>
      <c r="O127" s="279"/>
      <c r="P127" s="279"/>
      <c r="Q127" s="279"/>
      <c r="R127" s="279"/>
      <c r="S127" s="279"/>
      <c r="T127" s="279"/>
      <c r="U127" s="279"/>
      <c r="V127" s="279"/>
      <c r="W127" s="279"/>
      <c r="X127" s="279"/>
      <c r="Y127" s="279"/>
      <c r="Z127" s="279"/>
      <c r="AA127" s="279"/>
      <c r="AB127" s="279"/>
      <c r="AC127" s="279"/>
      <c r="AD127" s="279"/>
      <c r="AE127" s="279"/>
      <c r="AF127" s="279"/>
      <c r="AG127" s="279"/>
      <c r="AH127" s="279"/>
      <c r="AI127" s="280"/>
      <c r="AJ127" s="196" t="str">
        <f>IF((AJ118&lt;&gt;""),AJ118-AJ124,"")</f>
        <v/>
      </c>
      <c r="AK127" s="197"/>
      <c r="AL127" s="197"/>
      <c r="AM127" s="197"/>
      <c r="AN127" s="197"/>
      <c r="AO127" s="197"/>
      <c r="AP127" s="197"/>
      <c r="AQ127" s="198"/>
      <c r="AR127" s="196" t="str">
        <f>IF((AR118&lt;&gt;""),AR118-AR124,"")</f>
        <v/>
      </c>
      <c r="AS127" s="197"/>
      <c r="AT127" s="197"/>
      <c r="AU127" s="197"/>
      <c r="AV127" s="197"/>
      <c r="AW127" s="197"/>
      <c r="AX127" s="197"/>
      <c r="AY127" s="198"/>
      <c r="BE127" s="7"/>
      <c r="BF127" s="19"/>
      <c r="BN127" s="9"/>
      <c r="HR127" s="96"/>
    </row>
    <row r="128" spans="2:227" s="6" customFormat="1" ht="9.6" customHeight="1">
      <c r="B128" s="215"/>
      <c r="C128" s="102"/>
      <c r="D128" s="102"/>
      <c r="E128" s="102"/>
      <c r="F128" s="102"/>
      <c r="G128" s="102"/>
      <c r="H128" s="102"/>
      <c r="I128" s="103"/>
      <c r="J128" s="3"/>
      <c r="K128" s="9"/>
      <c r="L128" s="272"/>
      <c r="M128" s="273"/>
      <c r="N128" s="273"/>
      <c r="O128" s="273"/>
      <c r="P128" s="273"/>
      <c r="Q128" s="273"/>
      <c r="R128" s="273"/>
      <c r="S128" s="273"/>
      <c r="T128" s="273"/>
      <c r="U128" s="273"/>
      <c r="V128" s="273"/>
      <c r="W128" s="273"/>
      <c r="X128" s="273"/>
      <c r="Y128" s="273"/>
      <c r="Z128" s="273"/>
      <c r="AA128" s="273"/>
      <c r="AB128" s="273"/>
      <c r="AC128" s="273"/>
      <c r="AD128" s="273"/>
      <c r="AE128" s="273"/>
      <c r="AF128" s="273"/>
      <c r="AG128" s="273"/>
      <c r="AH128" s="273"/>
      <c r="AI128" s="274"/>
      <c r="AJ128" s="199"/>
      <c r="AK128" s="200"/>
      <c r="AL128" s="200"/>
      <c r="AM128" s="200"/>
      <c r="AN128" s="200"/>
      <c r="AO128" s="200"/>
      <c r="AP128" s="200"/>
      <c r="AQ128" s="201"/>
      <c r="AR128" s="199"/>
      <c r="AS128" s="200"/>
      <c r="AT128" s="200"/>
      <c r="AU128" s="200"/>
      <c r="AV128" s="200"/>
      <c r="AW128" s="200"/>
      <c r="AX128" s="200"/>
      <c r="AY128" s="201"/>
      <c r="BE128" s="7"/>
      <c r="BF128" s="19"/>
      <c r="BN128" s="9"/>
      <c r="HR128" s="96"/>
    </row>
    <row r="129" spans="2:227" s="6" customFormat="1" ht="9.6" customHeight="1">
      <c r="B129" s="215"/>
      <c r="C129" s="102"/>
      <c r="D129" s="102"/>
      <c r="E129" s="102"/>
      <c r="F129" s="102"/>
      <c r="G129" s="102"/>
      <c r="H129" s="102"/>
      <c r="I129" s="103"/>
      <c r="J129" s="3"/>
      <c r="K129" s="9"/>
      <c r="L129" s="275"/>
      <c r="M129" s="276"/>
      <c r="N129" s="276"/>
      <c r="O129" s="276"/>
      <c r="P129" s="276"/>
      <c r="Q129" s="276"/>
      <c r="R129" s="276"/>
      <c r="S129" s="276"/>
      <c r="T129" s="276"/>
      <c r="U129" s="276"/>
      <c r="V129" s="276"/>
      <c r="W129" s="276"/>
      <c r="X129" s="276"/>
      <c r="Y129" s="276"/>
      <c r="Z129" s="276"/>
      <c r="AA129" s="276"/>
      <c r="AB129" s="276"/>
      <c r="AC129" s="276"/>
      <c r="AD129" s="276"/>
      <c r="AE129" s="276"/>
      <c r="AF129" s="276"/>
      <c r="AG129" s="276"/>
      <c r="AH129" s="276"/>
      <c r="AI129" s="277"/>
      <c r="AJ129" s="202"/>
      <c r="AK129" s="203"/>
      <c r="AL129" s="203"/>
      <c r="AM129" s="203"/>
      <c r="AN129" s="203"/>
      <c r="AO129" s="203"/>
      <c r="AP129" s="203"/>
      <c r="AQ129" s="204"/>
      <c r="AR129" s="202"/>
      <c r="AS129" s="203"/>
      <c r="AT129" s="203"/>
      <c r="AU129" s="203"/>
      <c r="AV129" s="203"/>
      <c r="AW129" s="203"/>
      <c r="AX129" s="203"/>
      <c r="AY129" s="204"/>
      <c r="BE129" s="7"/>
      <c r="BF129" s="19"/>
      <c r="BN129" s="9"/>
      <c r="HR129" s="96"/>
    </row>
    <row r="130" spans="2:227" s="6" customFormat="1" ht="9.6" customHeight="1">
      <c r="B130" s="215"/>
      <c r="C130" s="102"/>
      <c r="D130" s="102"/>
      <c r="E130" s="102"/>
      <c r="F130" s="102"/>
      <c r="G130" s="102"/>
      <c r="H130" s="102"/>
      <c r="I130" s="103"/>
      <c r="J130" s="3"/>
      <c r="K130" s="9"/>
      <c r="L130" s="281" t="s">
        <v>127</v>
      </c>
      <c r="M130" s="282"/>
      <c r="N130" s="282"/>
      <c r="O130" s="282"/>
      <c r="P130" s="282"/>
      <c r="Q130" s="282"/>
      <c r="R130" s="282"/>
      <c r="S130" s="282"/>
      <c r="T130" s="282"/>
      <c r="U130" s="282"/>
      <c r="V130" s="282"/>
      <c r="W130" s="282"/>
      <c r="X130" s="282"/>
      <c r="Y130" s="282"/>
      <c r="Z130" s="282"/>
      <c r="AA130" s="282"/>
      <c r="AB130" s="282"/>
      <c r="AC130" s="282"/>
      <c r="AD130" s="282"/>
      <c r="AE130" s="282"/>
      <c r="AF130" s="282"/>
      <c r="AG130" s="282"/>
      <c r="AH130" s="282"/>
      <c r="AI130" s="283"/>
      <c r="AJ130" s="267" t="s">
        <v>107</v>
      </c>
      <c r="AK130" s="284" t="str">
        <f>IF($HR$122=FALSE,"",IF((AJ121&lt;&gt;"")*(AJ127&lt;&gt;""),IF((AJ121&gt;=0.9)*(AJ127&gt;=600000),600000,IF(AJ121&lt;0.9,"",AJ127)),""))</f>
        <v/>
      </c>
      <c r="AL130" s="284"/>
      <c r="AM130" s="284"/>
      <c r="AN130" s="284"/>
      <c r="AO130" s="284"/>
      <c r="AP130" s="284"/>
      <c r="AQ130" s="285"/>
      <c r="AR130" s="266" t="s">
        <v>84</v>
      </c>
      <c r="AS130" s="284" t="str">
        <f>IF($HR$123=FALSE,"",IF((AR121&lt;&gt;"")*(AR127&lt;&gt;""),IF((AR121&gt;=0.9)*(AR127&gt;=600000),600000,IF(AR121&lt;0.9,"",AR127)),""))</f>
        <v/>
      </c>
      <c r="AT130" s="284"/>
      <c r="AU130" s="284"/>
      <c r="AV130" s="284"/>
      <c r="AW130" s="284"/>
      <c r="AX130" s="284"/>
      <c r="AY130" s="285"/>
      <c r="BE130" s="7"/>
      <c r="BF130" s="19"/>
      <c r="BN130" s="9"/>
      <c r="HR130" s="96"/>
    </row>
    <row r="131" spans="2:227" s="6" customFormat="1" ht="9.6" customHeight="1">
      <c r="B131" s="215"/>
      <c r="C131" s="102"/>
      <c r="D131" s="102"/>
      <c r="E131" s="102"/>
      <c r="F131" s="102"/>
      <c r="G131" s="102"/>
      <c r="H131" s="102"/>
      <c r="I131" s="103"/>
      <c r="J131" s="3"/>
      <c r="K131" s="9"/>
      <c r="L131" s="272" t="s">
        <v>128</v>
      </c>
      <c r="M131" s="273"/>
      <c r="N131" s="273"/>
      <c r="O131" s="273"/>
      <c r="P131" s="273"/>
      <c r="Q131" s="273"/>
      <c r="R131" s="273"/>
      <c r="S131" s="273"/>
      <c r="T131" s="273"/>
      <c r="U131" s="273"/>
      <c r="V131" s="273"/>
      <c r="W131" s="273"/>
      <c r="X131" s="273"/>
      <c r="Y131" s="273"/>
      <c r="Z131" s="273"/>
      <c r="AA131" s="273"/>
      <c r="AB131" s="273"/>
      <c r="AC131" s="273"/>
      <c r="AD131" s="273"/>
      <c r="AE131" s="273"/>
      <c r="AF131" s="273"/>
      <c r="AG131" s="273"/>
      <c r="AH131" s="273"/>
      <c r="AI131" s="274"/>
      <c r="AJ131" s="267"/>
      <c r="AK131" s="286"/>
      <c r="AL131" s="286"/>
      <c r="AM131" s="286"/>
      <c r="AN131" s="286"/>
      <c r="AO131" s="286"/>
      <c r="AP131" s="286"/>
      <c r="AQ131" s="287"/>
      <c r="AR131" s="267"/>
      <c r="AS131" s="286"/>
      <c r="AT131" s="286"/>
      <c r="AU131" s="286"/>
      <c r="AV131" s="286"/>
      <c r="AW131" s="286"/>
      <c r="AX131" s="286"/>
      <c r="AY131" s="287"/>
      <c r="BE131" s="7"/>
      <c r="BF131" s="19"/>
      <c r="BN131" s="9"/>
      <c r="HR131" s="96"/>
    </row>
    <row r="132" spans="2:227" s="6" customFormat="1" ht="9.6" customHeight="1">
      <c r="B132" s="215"/>
      <c r="C132" s="102"/>
      <c r="D132" s="102"/>
      <c r="E132" s="102"/>
      <c r="F132" s="102"/>
      <c r="G132" s="102"/>
      <c r="H132" s="102"/>
      <c r="I132" s="103"/>
      <c r="J132" s="3"/>
      <c r="K132" s="9"/>
      <c r="L132" s="272"/>
      <c r="M132" s="273"/>
      <c r="N132" s="273"/>
      <c r="O132" s="273"/>
      <c r="P132" s="273"/>
      <c r="Q132" s="273"/>
      <c r="R132" s="273"/>
      <c r="S132" s="273"/>
      <c r="T132" s="273"/>
      <c r="U132" s="273"/>
      <c r="V132" s="273"/>
      <c r="W132" s="273"/>
      <c r="X132" s="273"/>
      <c r="Y132" s="273"/>
      <c r="Z132" s="273"/>
      <c r="AA132" s="273"/>
      <c r="AB132" s="273"/>
      <c r="AC132" s="273"/>
      <c r="AD132" s="273"/>
      <c r="AE132" s="273"/>
      <c r="AF132" s="273"/>
      <c r="AG132" s="273"/>
      <c r="AH132" s="273"/>
      <c r="AI132" s="274"/>
      <c r="AJ132" s="267"/>
      <c r="AK132" s="286"/>
      <c r="AL132" s="286"/>
      <c r="AM132" s="286"/>
      <c r="AN132" s="286"/>
      <c r="AO132" s="286"/>
      <c r="AP132" s="286"/>
      <c r="AQ132" s="287"/>
      <c r="AR132" s="267"/>
      <c r="AS132" s="286"/>
      <c r="AT132" s="286"/>
      <c r="AU132" s="286"/>
      <c r="AV132" s="286"/>
      <c r="AW132" s="286"/>
      <c r="AX132" s="286"/>
      <c r="AY132" s="287"/>
      <c r="BE132" s="7"/>
      <c r="BF132" s="19"/>
      <c r="BN132" s="131"/>
      <c r="HR132" s="96"/>
    </row>
    <row r="133" spans="2:227" s="6" customFormat="1" ht="9.6" customHeight="1">
      <c r="B133" s="215"/>
      <c r="C133" s="102"/>
      <c r="D133" s="102"/>
      <c r="E133" s="102"/>
      <c r="F133" s="102"/>
      <c r="G133" s="102"/>
      <c r="H133" s="102"/>
      <c r="I133" s="103"/>
      <c r="J133" s="3"/>
      <c r="K133" s="9"/>
      <c r="L133" s="275"/>
      <c r="M133" s="276"/>
      <c r="N133" s="276"/>
      <c r="O133" s="276"/>
      <c r="P133" s="276"/>
      <c r="Q133" s="276"/>
      <c r="R133" s="276"/>
      <c r="S133" s="276"/>
      <c r="T133" s="276"/>
      <c r="U133" s="276"/>
      <c r="V133" s="276"/>
      <c r="W133" s="276"/>
      <c r="X133" s="276"/>
      <c r="Y133" s="276"/>
      <c r="Z133" s="276"/>
      <c r="AA133" s="276"/>
      <c r="AB133" s="276"/>
      <c r="AC133" s="276"/>
      <c r="AD133" s="276"/>
      <c r="AE133" s="276"/>
      <c r="AF133" s="276"/>
      <c r="AG133" s="276"/>
      <c r="AH133" s="276"/>
      <c r="AI133" s="277"/>
      <c r="AJ133" s="268"/>
      <c r="AK133" s="288"/>
      <c r="AL133" s="288"/>
      <c r="AM133" s="288"/>
      <c r="AN133" s="288"/>
      <c r="AO133" s="288"/>
      <c r="AP133" s="288"/>
      <c r="AQ133" s="289"/>
      <c r="AR133" s="268"/>
      <c r="AS133" s="288"/>
      <c r="AT133" s="288"/>
      <c r="AU133" s="288"/>
      <c r="AV133" s="288"/>
      <c r="AW133" s="288"/>
      <c r="AX133" s="288"/>
      <c r="AY133" s="289"/>
      <c r="BE133" s="7"/>
      <c r="BF133" s="19"/>
      <c r="HR133" s="96"/>
    </row>
    <row r="134" spans="2:227" s="6" customFormat="1" ht="9.6" customHeight="1">
      <c r="B134" s="215"/>
      <c r="C134" s="102"/>
      <c r="D134" s="102"/>
      <c r="E134" s="102"/>
      <c r="F134" s="102"/>
      <c r="G134" s="102"/>
      <c r="H134" s="102"/>
      <c r="I134" s="103"/>
      <c r="J134" s="3"/>
      <c r="K134" s="9"/>
      <c r="L134" s="290" t="s">
        <v>129</v>
      </c>
      <c r="M134" s="291"/>
      <c r="N134" s="291"/>
      <c r="O134" s="291"/>
      <c r="P134" s="291"/>
      <c r="Q134" s="291"/>
      <c r="R134" s="291"/>
      <c r="S134" s="291"/>
      <c r="T134" s="291"/>
      <c r="U134" s="291"/>
      <c r="V134" s="291"/>
      <c r="W134" s="291"/>
      <c r="X134" s="291"/>
      <c r="Y134" s="291"/>
      <c r="Z134" s="291"/>
      <c r="AA134" s="291"/>
      <c r="AB134" s="291"/>
      <c r="AC134" s="291"/>
      <c r="AD134" s="291"/>
      <c r="AE134" s="291"/>
      <c r="AF134" s="291"/>
      <c r="AG134" s="291"/>
      <c r="AH134" s="291"/>
      <c r="AI134" s="292"/>
      <c r="AJ134" s="266" t="s">
        <v>83</v>
      </c>
      <c r="AK134" s="284" t="str">
        <f>IF($HR$122=FALSE,"",IF((AJ121&lt;&gt;"")*(AJ127&lt;&gt;""),IF(((AJ121&gt;=0.7)*(AJ121&lt;0.9))*(AJ127&gt;=400000),400000,IF((AJ121&lt;0.7)+(AJ121&gt;=0.9),"",AJ127)),""))</f>
        <v/>
      </c>
      <c r="AL134" s="284"/>
      <c r="AM134" s="284"/>
      <c r="AN134" s="284"/>
      <c r="AO134" s="284"/>
      <c r="AP134" s="284"/>
      <c r="AQ134" s="285"/>
      <c r="AR134" s="266" t="s">
        <v>84</v>
      </c>
      <c r="AS134" s="284" t="str">
        <f>IF($HR$123=FALSE,"",IF((AR121&lt;&gt;"")*(AR127&lt;&gt;""),IF(((AR121&gt;=0.7)*(AR121&lt;0.9))*(AR127&gt;=400000),400000,IF((AR121&lt;0.7)+(AR121&gt;=0.9),"",AR127)),""))</f>
        <v/>
      </c>
      <c r="AT134" s="284"/>
      <c r="AU134" s="284"/>
      <c r="AV134" s="284"/>
      <c r="AW134" s="284"/>
      <c r="AX134" s="284"/>
      <c r="AY134" s="285"/>
      <c r="BE134" s="7"/>
      <c r="BF134" s="19"/>
      <c r="BN134" s="9"/>
      <c r="HR134" s="96"/>
    </row>
    <row r="135" spans="2:227" s="6" customFormat="1" ht="9.6" customHeight="1">
      <c r="B135" s="215"/>
      <c r="C135" s="102"/>
      <c r="D135" s="102"/>
      <c r="E135" s="102"/>
      <c r="F135" s="102"/>
      <c r="G135" s="102"/>
      <c r="H135" s="102"/>
      <c r="I135" s="103"/>
      <c r="J135" s="3"/>
      <c r="K135" s="9"/>
      <c r="L135" s="272" t="s">
        <v>130</v>
      </c>
      <c r="M135" s="273"/>
      <c r="N135" s="273"/>
      <c r="O135" s="273"/>
      <c r="P135" s="273"/>
      <c r="Q135" s="273"/>
      <c r="R135" s="273"/>
      <c r="S135" s="273"/>
      <c r="T135" s="273"/>
      <c r="U135" s="273"/>
      <c r="V135" s="273"/>
      <c r="W135" s="273"/>
      <c r="X135" s="273"/>
      <c r="Y135" s="273"/>
      <c r="Z135" s="273"/>
      <c r="AA135" s="273"/>
      <c r="AB135" s="273"/>
      <c r="AC135" s="273"/>
      <c r="AD135" s="273"/>
      <c r="AE135" s="273"/>
      <c r="AF135" s="273"/>
      <c r="AG135" s="273"/>
      <c r="AH135" s="273"/>
      <c r="AI135" s="274"/>
      <c r="AJ135" s="267"/>
      <c r="AK135" s="286"/>
      <c r="AL135" s="286"/>
      <c r="AM135" s="286"/>
      <c r="AN135" s="286"/>
      <c r="AO135" s="286"/>
      <c r="AP135" s="286"/>
      <c r="AQ135" s="287"/>
      <c r="AR135" s="267"/>
      <c r="AS135" s="286"/>
      <c r="AT135" s="286"/>
      <c r="AU135" s="286"/>
      <c r="AV135" s="286"/>
      <c r="AW135" s="286"/>
      <c r="AX135" s="286"/>
      <c r="AY135" s="287"/>
      <c r="BE135" s="7"/>
      <c r="BF135" s="19"/>
      <c r="BN135" s="9"/>
      <c r="HR135" s="96"/>
    </row>
    <row r="136" spans="2:227" s="6" customFormat="1" ht="9.6" customHeight="1">
      <c r="B136" s="215"/>
      <c r="C136" s="102"/>
      <c r="D136" s="102"/>
      <c r="E136" s="102"/>
      <c r="F136" s="102"/>
      <c r="G136" s="102"/>
      <c r="H136" s="102"/>
      <c r="I136" s="103"/>
      <c r="J136" s="3"/>
      <c r="K136" s="9"/>
      <c r="L136" s="272"/>
      <c r="M136" s="273"/>
      <c r="N136" s="273"/>
      <c r="O136" s="273"/>
      <c r="P136" s="273"/>
      <c r="Q136" s="273"/>
      <c r="R136" s="273"/>
      <c r="S136" s="273"/>
      <c r="T136" s="273"/>
      <c r="U136" s="273"/>
      <c r="V136" s="273"/>
      <c r="W136" s="273"/>
      <c r="X136" s="273"/>
      <c r="Y136" s="273"/>
      <c r="Z136" s="273"/>
      <c r="AA136" s="273"/>
      <c r="AB136" s="273"/>
      <c r="AC136" s="273"/>
      <c r="AD136" s="273"/>
      <c r="AE136" s="273"/>
      <c r="AF136" s="273"/>
      <c r="AG136" s="273"/>
      <c r="AH136" s="273"/>
      <c r="AI136" s="274"/>
      <c r="AJ136" s="267"/>
      <c r="AK136" s="286"/>
      <c r="AL136" s="286"/>
      <c r="AM136" s="286"/>
      <c r="AN136" s="286"/>
      <c r="AO136" s="286"/>
      <c r="AP136" s="286"/>
      <c r="AQ136" s="287"/>
      <c r="AR136" s="267"/>
      <c r="AS136" s="286"/>
      <c r="AT136" s="286"/>
      <c r="AU136" s="286"/>
      <c r="AV136" s="286"/>
      <c r="AW136" s="286"/>
      <c r="AX136" s="286"/>
      <c r="AY136" s="287"/>
      <c r="BE136" s="7"/>
      <c r="BF136" s="19"/>
      <c r="BN136" s="9"/>
      <c r="HR136" s="96"/>
    </row>
    <row r="137" spans="2:227" s="6" customFormat="1" ht="9.6" customHeight="1">
      <c r="B137" s="215"/>
      <c r="C137" s="102"/>
      <c r="D137" s="102"/>
      <c r="E137" s="102"/>
      <c r="F137" s="102"/>
      <c r="G137" s="102"/>
      <c r="H137" s="102"/>
      <c r="I137" s="103"/>
      <c r="J137" s="3"/>
      <c r="K137" s="9"/>
      <c r="L137" s="275"/>
      <c r="M137" s="276"/>
      <c r="N137" s="276"/>
      <c r="O137" s="276"/>
      <c r="P137" s="276"/>
      <c r="Q137" s="276"/>
      <c r="R137" s="276"/>
      <c r="S137" s="276"/>
      <c r="T137" s="276"/>
      <c r="U137" s="276"/>
      <c r="V137" s="276"/>
      <c r="W137" s="276"/>
      <c r="X137" s="276"/>
      <c r="Y137" s="276"/>
      <c r="Z137" s="276"/>
      <c r="AA137" s="276"/>
      <c r="AB137" s="276"/>
      <c r="AC137" s="276"/>
      <c r="AD137" s="276"/>
      <c r="AE137" s="276"/>
      <c r="AF137" s="276"/>
      <c r="AG137" s="276"/>
      <c r="AH137" s="276"/>
      <c r="AI137" s="277"/>
      <c r="AJ137" s="268"/>
      <c r="AK137" s="288"/>
      <c r="AL137" s="288"/>
      <c r="AM137" s="288"/>
      <c r="AN137" s="288"/>
      <c r="AO137" s="288"/>
      <c r="AP137" s="288"/>
      <c r="AQ137" s="289"/>
      <c r="AR137" s="268"/>
      <c r="AS137" s="288"/>
      <c r="AT137" s="288"/>
      <c r="AU137" s="288"/>
      <c r="AV137" s="288"/>
      <c r="AW137" s="288"/>
      <c r="AX137" s="288"/>
      <c r="AY137" s="289"/>
      <c r="BE137" s="7"/>
      <c r="BF137" s="19"/>
      <c r="HR137" s="96"/>
    </row>
    <row r="138" spans="2:227" s="6" customFormat="1" ht="9.6" customHeight="1">
      <c r="B138" s="215"/>
      <c r="C138" s="102"/>
      <c r="D138" s="102"/>
      <c r="E138" s="102"/>
      <c r="F138" s="102"/>
      <c r="G138" s="102"/>
      <c r="H138" s="102"/>
      <c r="I138" s="103"/>
      <c r="J138" s="3"/>
      <c r="K138" s="9"/>
      <c r="L138" s="293" t="s">
        <v>155</v>
      </c>
      <c r="M138" s="294"/>
      <c r="N138" s="294"/>
      <c r="O138" s="294"/>
      <c r="P138" s="294"/>
      <c r="Q138" s="294"/>
      <c r="R138" s="294"/>
      <c r="S138" s="294"/>
      <c r="T138" s="294"/>
      <c r="U138" s="294"/>
      <c r="V138" s="294"/>
      <c r="W138" s="294"/>
      <c r="X138" s="294"/>
      <c r="Y138" s="294"/>
      <c r="Z138" s="294"/>
      <c r="AA138" s="294"/>
      <c r="AB138" s="294"/>
      <c r="AC138" s="294"/>
      <c r="AD138" s="294"/>
      <c r="AE138" s="294"/>
      <c r="AF138" s="294"/>
      <c r="AG138" s="294"/>
      <c r="AH138" s="294"/>
      <c r="AI138" s="295"/>
      <c r="AJ138" s="266" t="s">
        <v>83</v>
      </c>
      <c r="AK138" s="284" t="str">
        <f>IF(OR(HR138=TRUE,HR122=FALSE),IF(OR(AJ121&lt;0.3,AJ127=""),"",IF(AJ127&gt;=200000,200000,AJ127)),"")</f>
        <v/>
      </c>
      <c r="AL138" s="284"/>
      <c r="AM138" s="284"/>
      <c r="AN138" s="284"/>
      <c r="AO138" s="284"/>
      <c r="AP138" s="284"/>
      <c r="AQ138" s="285"/>
      <c r="AR138" s="266" t="s">
        <v>168</v>
      </c>
      <c r="AS138" s="284" t="str">
        <f>IF(OR(HR139=TRUE,HR123=FALSE),IF(OR(AR121&lt;0.3,AR127=""),"",IF(AR127&gt;=200000,200000,AR127)),"")</f>
        <v/>
      </c>
      <c r="AT138" s="284"/>
      <c r="AU138" s="284"/>
      <c r="AV138" s="284"/>
      <c r="AW138" s="284"/>
      <c r="AX138" s="284"/>
      <c r="AY138" s="285"/>
      <c r="BE138" s="7"/>
      <c r="BF138" s="19"/>
      <c r="HR138" s="96" t="b">
        <f>IF(AND(AJ121&gt;=0.3,AJ121&lt;0.7),TRUE,FALSE)</f>
        <v>0</v>
      </c>
      <c r="HS138" s="6" t="s">
        <v>165</v>
      </c>
    </row>
    <row r="139" spans="2:227" s="6" customFormat="1" ht="9.6" customHeight="1">
      <c r="B139" s="215"/>
      <c r="C139" s="102"/>
      <c r="D139" s="102"/>
      <c r="E139" s="102"/>
      <c r="F139" s="102"/>
      <c r="G139" s="102"/>
      <c r="H139" s="102"/>
      <c r="I139" s="103"/>
      <c r="J139" s="3"/>
      <c r="K139" s="9"/>
      <c r="L139" s="272" t="s">
        <v>131</v>
      </c>
      <c r="M139" s="273"/>
      <c r="N139" s="273"/>
      <c r="O139" s="273"/>
      <c r="P139" s="273"/>
      <c r="Q139" s="273"/>
      <c r="R139" s="273"/>
      <c r="S139" s="273"/>
      <c r="T139" s="273"/>
      <c r="U139" s="273"/>
      <c r="V139" s="273"/>
      <c r="W139" s="273"/>
      <c r="X139" s="273"/>
      <c r="Y139" s="273"/>
      <c r="Z139" s="273"/>
      <c r="AA139" s="273"/>
      <c r="AB139" s="273"/>
      <c r="AC139" s="273"/>
      <c r="AD139" s="273"/>
      <c r="AE139" s="273"/>
      <c r="AF139" s="273"/>
      <c r="AG139" s="273"/>
      <c r="AH139" s="273"/>
      <c r="AI139" s="274"/>
      <c r="AJ139" s="267"/>
      <c r="AK139" s="286"/>
      <c r="AL139" s="286"/>
      <c r="AM139" s="286"/>
      <c r="AN139" s="286"/>
      <c r="AO139" s="286"/>
      <c r="AP139" s="286"/>
      <c r="AQ139" s="287"/>
      <c r="AR139" s="267"/>
      <c r="AS139" s="286"/>
      <c r="AT139" s="286"/>
      <c r="AU139" s="286"/>
      <c r="AV139" s="286"/>
      <c r="AW139" s="286"/>
      <c r="AX139" s="286"/>
      <c r="AY139" s="287"/>
      <c r="BE139" s="7"/>
      <c r="BF139" s="19"/>
      <c r="HR139" s="96" t="b">
        <f>IF(AND(AR121&gt;=0.3,AR121&lt;0.7),TRUE,FALSE)</f>
        <v>0</v>
      </c>
      <c r="HS139" s="6" t="s">
        <v>166</v>
      </c>
    </row>
    <row r="140" spans="2:227" s="6" customFormat="1" ht="9.6" customHeight="1">
      <c r="B140" s="215"/>
      <c r="C140" s="102"/>
      <c r="D140" s="102"/>
      <c r="E140" s="102"/>
      <c r="F140" s="102"/>
      <c r="G140" s="102"/>
      <c r="H140" s="102"/>
      <c r="I140" s="103"/>
      <c r="J140" s="3"/>
      <c r="K140" s="9"/>
      <c r="L140" s="272"/>
      <c r="M140" s="273"/>
      <c r="N140" s="273"/>
      <c r="O140" s="273"/>
      <c r="P140" s="273"/>
      <c r="Q140" s="273"/>
      <c r="R140" s="273"/>
      <c r="S140" s="273"/>
      <c r="T140" s="273"/>
      <c r="U140" s="273"/>
      <c r="V140" s="273"/>
      <c r="W140" s="273"/>
      <c r="X140" s="273"/>
      <c r="Y140" s="273"/>
      <c r="Z140" s="273"/>
      <c r="AA140" s="273"/>
      <c r="AB140" s="273"/>
      <c r="AC140" s="273"/>
      <c r="AD140" s="273"/>
      <c r="AE140" s="273"/>
      <c r="AF140" s="273"/>
      <c r="AG140" s="273"/>
      <c r="AH140" s="273"/>
      <c r="AI140" s="274"/>
      <c r="AJ140" s="267"/>
      <c r="AK140" s="286"/>
      <c r="AL140" s="286"/>
      <c r="AM140" s="286"/>
      <c r="AN140" s="286"/>
      <c r="AO140" s="286"/>
      <c r="AP140" s="286"/>
      <c r="AQ140" s="287"/>
      <c r="AR140" s="267"/>
      <c r="AS140" s="286"/>
      <c r="AT140" s="286"/>
      <c r="AU140" s="286"/>
      <c r="AV140" s="286"/>
      <c r="AW140" s="286"/>
      <c r="AX140" s="286"/>
      <c r="AY140" s="287"/>
      <c r="BE140" s="7"/>
      <c r="BF140" s="19"/>
      <c r="BN140" s="9"/>
      <c r="HR140" s="96"/>
    </row>
    <row r="141" spans="2:227" s="6" customFormat="1" ht="9.6" customHeight="1">
      <c r="B141" s="215"/>
      <c r="C141" s="102"/>
      <c r="D141" s="102"/>
      <c r="E141" s="102"/>
      <c r="F141" s="102"/>
      <c r="G141" s="102"/>
      <c r="H141" s="102"/>
      <c r="I141" s="103"/>
      <c r="J141" s="3"/>
      <c r="K141" s="9"/>
      <c r="L141" s="275"/>
      <c r="M141" s="276"/>
      <c r="N141" s="276"/>
      <c r="O141" s="276"/>
      <c r="P141" s="276"/>
      <c r="Q141" s="276"/>
      <c r="R141" s="276"/>
      <c r="S141" s="276"/>
      <c r="T141" s="276"/>
      <c r="U141" s="276"/>
      <c r="V141" s="276"/>
      <c r="W141" s="276"/>
      <c r="X141" s="276"/>
      <c r="Y141" s="276"/>
      <c r="Z141" s="276"/>
      <c r="AA141" s="276"/>
      <c r="AB141" s="276"/>
      <c r="AC141" s="276"/>
      <c r="AD141" s="276"/>
      <c r="AE141" s="276"/>
      <c r="AF141" s="276"/>
      <c r="AG141" s="276"/>
      <c r="AH141" s="276"/>
      <c r="AI141" s="277"/>
      <c r="AJ141" s="268"/>
      <c r="AK141" s="288"/>
      <c r="AL141" s="288"/>
      <c r="AM141" s="288"/>
      <c r="AN141" s="288"/>
      <c r="AO141" s="288"/>
      <c r="AP141" s="288"/>
      <c r="AQ141" s="289"/>
      <c r="AR141" s="268"/>
      <c r="AS141" s="288"/>
      <c r="AT141" s="288"/>
      <c r="AU141" s="288"/>
      <c r="AV141" s="288"/>
      <c r="AW141" s="288"/>
      <c r="AX141" s="288"/>
      <c r="AY141" s="289"/>
      <c r="BE141" s="7"/>
      <c r="BF141" s="19"/>
      <c r="BN141" s="9"/>
      <c r="HR141" s="96"/>
    </row>
    <row r="142" spans="2:227" s="6" customFormat="1" ht="9.6" customHeight="1">
      <c r="B142" s="215"/>
      <c r="C142" s="102"/>
      <c r="D142" s="102"/>
      <c r="E142" s="102"/>
      <c r="F142" s="102"/>
      <c r="G142" s="102"/>
      <c r="H142" s="102"/>
      <c r="I142" s="103"/>
      <c r="J142" s="3"/>
      <c r="K142" s="9"/>
      <c r="L142" s="293" t="s">
        <v>171</v>
      </c>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5"/>
      <c r="AJ142" s="266" t="s">
        <v>83</v>
      </c>
      <c r="AK142" s="322" t="str">
        <f>IF((AB121&lt;&gt;"")*(AJ121&lt;&gt;"")*(AJ127&lt;&gt;""),IF(AB121="","",IF(((AB121&gt;=0.15)*((AJ121&gt;=0.15)*(AJ121&lt;0.3)))*(AJ127&gt;=200000),200000,IF((AB121&lt;0.15)+((AJ121&lt;0.15)+(AJ121&gt;=0.3)),"",AJ127))),"")</f>
        <v/>
      </c>
      <c r="AL142" s="322"/>
      <c r="AM142" s="322"/>
      <c r="AN142" s="322"/>
      <c r="AO142" s="322"/>
      <c r="AP142" s="322"/>
      <c r="AQ142" s="323"/>
      <c r="AR142" s="266" t="s">
        <v>108</v>
      </c>
      <c r="AS142" s="322" t="str">
        <f>IF((AJ121&lt;&gt;"")*(AR121&lt;&gt;"")*(AR127&lt;&gt;""),IF(AJ121="","",IF(((AJ121&gt;=0.15)*((AR121&gt;=0.15)*(AR121&lt;0.3)))*(AR127&gt;=200000),200000,IF((AJ121&lt;0.15)+((AR121&lt;0.15)+(AR121&gt;=0.3)),"",AR127))),"")</f>
        <v/>
      </c>
      <c r="AT142" s="322"/>
      <c r="AU142" s="322"/>
      <c r="AV142" s="322"/>
      <c r="AW142" s="322"/>
      <c r="AX142" s="322"/>
      <c r="AY142" s="323"/>
      <c r="BE142" s="7"/>
      <c r="BF142" s="19"/>
      <c r="HR142" s="96" t="b">
        <f>IF(AND(AB121&gt;=0.15,(AJ121&gt;=0.15)*(AJ121&lt;0.3)),TRUE,FALSE)</f>
        <v>0</v>
      </c>
      <c r="HS142" s="110" t="s">
        <v>169</v>
      </c>
    </row>
    <row r="143" spans="2:227" s="6" customFormat="1" ht="9.6" customHeight="1">
      <c r="B143" s="215"/>
      <c r="C143" s="102"/>
      <c r="D143" s="102"/>
      <c r="E143" s="102"/>
      <c r="F143" s="102"/>
      <c r="G143" s="102"/>
      <c r="H143" s="102"/>
      <c r="I143" s="103"/>
      <c r="J143" s="3"/>
      <c r="K143" s="9"/>
      <c r="L143" s="296" t="s">
        <v>131</v>
      </c>
      <c r="M143" s="297"/>
      <c r="N143" s="297"/>
      <c r="O143" s="297"/>
      <c r="P143" s="297"/>
      <c r="Q143" s="297"/>
      <c r="R143" s="297"/>
      <c r="S143" s="297"/>
      <c r="T143" s="297"/>
      <c r="U143" s="297"/>
      <c r="V143" s="297"/>
      <c r="W143" s="297"/>
      <c r="X143" s="297"/>
      <c r="Y143" s="297"/>
      <c r="Z143" s="297"/>
      <c r="AA143" s="297"/>
      <c r="AB143" s="297"/>
      <c r="AC143" s="297"/>
      <c r="AD143" s="297"/>
      <c r="AE143" s="297"/>
      <c r="AF143" s="297"/>
      <c r="AG143" s="297"/>
      <c r="AH143" s="297"/>
      <c r="AI143" s="298"/>
      <c r="AJ143" s="267"/>
      <c r="AK143" s="324"/>
      <c r="AL143" s="324"/>
      <c r="AM143" s="324"/>
      <c r="AN143" s="324"/>
      <c r="AO143" s="324"/>
      <c r="AP143" s="324"/>
      <c r="AQ143" s="325"/>
      <c r="AR143" s="267"/>
      <c r="AS143" s="324"/>
      <c r="AT143" s="324"/>
      <c r="AU143" s="324"/>
      <c r="AV143" s="324"/>
      <c r="AW143" s="324"/>
      <c r="AX143" s="324"/>
      <c r="AY143" s="325"/>
      <c r="BE143" s="7"/>
      <c r="BF143" s="19"/>
      <c r="HR143" s="96" t="b">
        <f>IF(AND((AJ121&gt;=0.15),(AR121&gt;=0.15)*(AR121&lt;0.3)),TRUE,FALSE)</f>
        <v>0</v>
      </c>
      <c r="HS143" s="110" t="s">
        <v>170</v>
      </c>
    </row>
    <row r="144" spans="2:227" s="6" customFormat="1" ht="9.6" customHeight="1">
      <c r="B144" s="215"/>
      <c r="C144" s="102"/>
      <c r="D144" s="102"/>
      <c r="E144" s="102"/>
      <c r="F144" s="102"/>
      <c r="G144" s="102"/>
      <c r="H144" s="102"/>
      <c r="I144" s="103"/>
      <c r="J144" s="3"/>
      <c r="K144" s="9"/>
      <c r="L144" s="296"/>
      <c r="M144" s="297"/>
      <c r="N144" s="297"/>
      <c r="O144" s="297"/>
      <c r="P144" s="297"/>
      <c r="Q144" s="297"/>
      <c r="R144" s="297"/>
      <c r="S144" s="297"/>
      <c r="T144" s="297"/>
      <c r="U144" s="297"/>
      <c r="V144" s="297"/>
      <c r="W144" s="297"/>
      <c r="X144" s="297"/>
      <c r="Y144" s="297"/>
      <c r="Z144" s="297"/>
      <c r="AA144" s="297"/>
      <c r="AB144" s="297"/>
      <c r="AC144" s="297"/>
      <c r="AD144" s="297"/>
      <c r="AE144" s="297"/>
      <c r="AF144" s="297"/>
      <c r="AG144" s="297"/>
      <c r="AH144" s="297"/>
      <c r="AI144" s="298"/>
      <c r="AJ144" s="267"/>
      <c r="AK144" s="324"/>
      <c r="AL144" s="324"/>
      <c r="AM144" s="324"/>
      <c r="AN144" s="324"/>
      <c r="AO144" s="324"/>
      <c r="AP144" s="324"/>
      <c r="AQ144" s="325"/>
      <c r="AR144" s="267"/>
      <c r="AS144" s="324"/>
      <c r="AT144" s="324"/>
      <c r="AU144" s="324"/>
      <c r="AV144" s="324"/>
      <c r="AW144" s="324"/>
      <c r="AX144" s="324"/>
      <c r="AY144" s="325"/>
      <c r="BE144" s="7"/>
      <c r="BF144" s="19"/>
      <c r="BN144" s="9"/>
      <c r="HR144" s="96"/>
    </row>
    <row r="145" spans="2:227" s="6" customFormat="1" ht="9.6" customHeight="1">
      <c r="B145" s="215"/>
      <c r="C145" s="102"/>
      <c r="D145" s="102"/>
      <c r="E145" s="102"/>
      <c r="F145" s="102"/>
      <c r="G145" s="102"/>
      <c r="H145" s="102"/>
      <c r="I145" s="103"/>
      <c r="J145" s="3"/>
      <c r="K145" s="9"/>
      <c r="L145" s="299"/>
      <c r="M145" s="300"/>
      <c r="N145" s="300"/>
      <c r="O145" s="300"/>
      <c r="P145" s="300"/>
      <c r="Q145" s="300"/>
      <c r="R145" s="300"/>
      <c r="S145" s="300"/>
      <c r="T145" s="300"/>
      <c r="U145" s="300"/>
      <c r="V145" s="300"/>
      <c r="W145" s="300"/>
      <c r="X145" s="300"/>
      <c r="Y145" s="300"/>
      <c r="Z145" s="300"/>
      <c r="AA145" s="300"/>
      <c r="AB145" s="300"/>
      <c r="AC145" s="300"/>
      <c r="AD145" s="300"/>
      <c r="AE145" s="300"/>
      <c r="AF145" s="300"/>
      <c r="AG145" s="300"/>
      <c r="AH145" s="300"/>
      <c r="AI145" s="301"/>
      <c r="AJ145" s="268"/>
      <c r="AK145" s="326"/>
      <c r="AL145" s="326"/>
      <c r="AM145" s="326"/>
      <c r="AN145" s="326"/>
      <c r="AO145" s="326"/>
      <c r="AP145" s="326"/>
      <c r="AQ145" s="327"/>
      <c r="AR145" s="268"/>
      <c r="AS145" s="326"/>
      <c r="AT145" s="326"/>
      <c r="AU145" s="326"/>
      <c r="AV145" s="326"/>
      <c r="AW145" s="326"/>
      <c r="AX145" s="326"/>
      <c r="AY145" s="327"/>
      <c r="BE145" s="7"/>
      <c r="BF145" s="19"/>
      <c r="BN145" s="9"/>
      <c r="HR145" s="96"/>
    </row>
    <row r="146" spans="2:227" s="6" customFormat="1" ht="9.6" customHeight="1">
      <c r="B146" s="215"/>
      <c r="C146" s="102"/>
      <c r="D146" s="102"/>
      <c r="E146" s="102"/>
      <c r="F146" s="102"/>
      <c r="G146" s="102"/>
      <c r="H146" s="102"/>
      <c r="I146" s="103"/>
      <c r="J146" s="3"/>
      <c r="K146" s="9"/>
      <c r="L146" s="9"/>
      <c r="M146" s="9"/>
      <c r="N146" s="9"/>
      <c r="O146" s="9"/>
      <c r="P146" s="9"/>
      <c r="Q146" s="9"/>
      <c r="R146" s="9"/>
      <c r="S146" s="9"/>
      <c r="T146" s="9"/>
      <c r="U146" s="9"/>
      <c r="V146" s="9"/>
      <c r="W146" s="5"/>
      <c r="X146" s="9"/>
      <c r="Y146" s="5"/>
      <c r="Z146" s="16"/>
      <c r="AA146" s="16"/>
      <c r="AB146" s="17"/>
      <c r="AC146" s="17"/>
      <c r="AD146" s="17"/>
      <c r="AE146" s="17"/>
      <c r="AF146" s="17"/>
      <c r="AG146" s="17"/>
      <c r="AH146" s="17"/>
      <c r="AI146" s="17"/>
      <c r="AJ146" s="14"/>
      <c r="AK146" s="14"/>
      <c r="AL146" s="14"/>
      <c r="AM146" s="14"/>
      <c r="AN146" s="14"/>
      <c r="AO146" s="14"/>
      <c r="AP146" s="14"/>
      <c r="AQ146" s="14"/>
      <c r="AR146" s="14"/>
      <c r="AS146" s="14"/>
      <c r="AT146" s="14"/>
      <c r="AU146" s="14"/>
      <c r="AV146" s="5"/>
      <c r="AW146" s="5"/>
      <c r="BE146" s="7"/>
      <c r="BF146" s="19"/>
      <c r="BN146" s="9"/>
      <c r="HR146" s="96"/>
    </row>
    <row r="147" spans="2:227" s="6" customFormat="1" ht="9.6" customHeight="1">
      <c r="B147" s="215"/>
      <c r="C147" s="102"/>
      <c r="D147" s="102"/>
      <c r="E147" s="102"/>
      <c r="F147" s="102"/>
      <c r="G147" s="102"/>
      <c r="H147" s="102"/>
      <c r="I147" s="103"/>
      <c r="J147" s="3"/>
      <c r="K147" s="9"/>
      <c r="L147" s="9"/>
      <c r="M147" s="9"/>
      <c r="N147" s="9"/>
      <c r="O147" s="9"/>
      <c r="P147" s="9"/>
      <c r="Q147" s="9"/>
      <c r="R147" s="9"/>
      <c r="S147" s="9"/>
      <c r="T147" s="5"/>
      <c r="U147" s="9"/>
      <c r="V147" s="5"/>
      <c r="W147" s="5"/>
      <c r="X147" s="5"/>
      <c r="Y147" s="17"/>
      <c r="Z147" s="18"/>
      <c r="AA147" s="18"/>
      <c r="AB147" s="17"/>
      <c r="AC147" s="17"/>
      <c r="AD147" s="17"/>
      <c r="AE147" s="17"/>
      <c r="AF147" s="17"/>
      <c r="AG147" s="14"/>
      <c r="AH147" s="14"/>
      <c r="AI147" s="14"/>
      <c r="AJ147" s="14"/>
      <c r="AK147" s="14"/>
      <c r="AL147" s="14"/>
      <c r="AM147" s="14"/>
      <c r="AN147" s="14"/>
      <c r="AO147" s="14"/>
      <c r="AP147" s="14"/>
      <c r="AQ147" s="14"/>
      <c r="AR147" s="14"/>
      <c r="AS147" s="14"/>
      <c r="AT147" s="14"/>
      <c r="AU147" s="14"/>
      <c r="AV147" s="5"/>
      <c r="AW147" s="5"/>
      <c r="BE147" s="7"/>
      <c r="BF147" s="19"/>
      <c r="BN147" s="9"/>
      <c r="HR147" s="96"/>
    </row>
    <row r="148" spans="2:227" s="6" customFormat="1" ht="9.6" customHeight="1">
      <c r="B148" s="215"/>
      <c r="C148" s="102"/>
      <c r="D148" s="102"/>
      <c r="E148" s="102"/>
      <c r="F148" s="102"/>
      <c r="G148" s="102"/>
      <c r="H148" s="102"/>
      <c r="I148" s="103"/>
      <c r="J148" s="355"/>
      <c r="K148" s="356"/>
      <c r="L148" s="356"/>
      <c r="M148" s="356"/>
      <c r="N148" s="356"/>
      <c r="O148" s="356"/>
      <c r="P148" s="356"/>
      <c r="Q148" s="356"/>
      <c r="R148" s="356"/>
      <c r="S148" s="356"/>
      <c r="T148" s="357"/>
      <c r="U148" s="357"/>
      <c r="V148" s="357"/>
      <c r="W148" s="357"/>
      <c r="X148" s="357"/>
      <c r="Y148" s="357"/>
      <c r="Z148" s="357"/>
      <c r="AA148" s="358"/>
      <c r="AB148" s="223" t="s">
        <v>75</v>
      </c>
      <c r="AC148" s="224"/>
      <c r="AD148" s="224"/>
      <c r="AE148" s="224"/>
      <c r="AF148" s="224"/>
      <c r="AG148" s="224"/>
      <c r="AH148" s="224"/>
      <c r="AI148" s="225"/>
      <c r="AJ148" s="223" t="s">
        <v>57</v>
      </c>
      <c r="AK148" s="224"/>
      <c r="AL148" s="224"/>
      <c r="AM148" s="224"/>
      <c r="AN148" s="224"/>
      <c r="AO148" s="224"/>
      <c r="AP148" s="224"/>
      <c r="AQ148" s="225"/>
      <c r="AR148" s="223" t="s">
        <v>76</v>
      </c>
      <c r="AS148" s="224"/>
      <c r="AT148" s="224"/>
      <c r="AU148" s="224"/>
      <c r="AV148" s="224"/>
      <c r="AW148" s="224"/>
      <c r="AX148" s="224"/>
      <c r="AY148" s="225"/>
      <c r="BA148" s="15"/>
      <c r="BE148" s="7"/>
      <c r="BF148" s="19"/>
      <c r="BN148" s="9"/>
      <c r="HR148" s="97" t="b">
        <v>0</v>
      </c>
    </row>
    <row r="149" spans="2:227" s="6" customFormat="1" ht="9.6" customHeight="1">
      <c r="B149" s="215"/>
      <c r="C149" s="102"/>
      <c r="D149" s="102"/>
      <c r="E149" s="102"/>
      <c r="F149" s="102"/>
      <c r="G149" s="102"/>
      <c r="H149" s="102"/>
      <c r="I149" s="103"/>
      <c r="J149" s="355"/>
      <c r="K149" s="356"/>
      <c r="L149" s="356"/>
      <c r="M149" s="356"/>
      <c r="N149" s="356"/>
      <c r="O149" s="356"/>
      <c r="P149" s="356"/>
      <c r="Q149" s="356"/>
      <c r="R149" s="356"/>
      <c r="S149" s="356"/>
      <c r="T149" s="359"/>
      <c r="U149" s="359"/>
      <c r="V149" s="359"/>
      <c r="W149" s="359"/>
      <c r="X149" s="359"/>
      <c r="Y149" s="359"/>
      <c r="Z149" s="359"/>
      <c r="AA149" s="360"/>
      <c r="AB149" s="226"/>
      <c r="AC149" s="227"/>
      <c r="AD149" s="227"/>
      <c r="AE149" s="227"/>
      <c r="AF149" s="227"/>
      <c r="AG149" s="227"/>
      <c r="AH149" s="227"/>
      <c r="AI149" s="228"/>
      <c r="AJ149" s="226"/>
      <c r="AK149" s="227"/>
      <c r="AL149" s="227"/>
      <c r="AM149" s="227"/>
      <c r="AN149" s="227"/>
      <c r="AO149" s="227"/>
      <c r="AP149" s="227"/>
      <c r="AQ149" s="228"/>
      <c r="AR149" s="226"/>
      <c r="AS149" s="227"/>
      <c r="AT149" s="227"/>
      <c r="AU149" s="227"/>
      <c r="AV149" s="227"/>
      <c r="AW149" s="227"/>
      <c r="AX149" s="227"/>
      <c r="AY149" s="228"/>
      <c r="BE149" s="7"/>
      <c r="BF149" s="19"/>
      <c r="BN149" s="9"/>
      <c r="HR149" s="96"/>
    </row>
    <row r="150" spans="2:227" s="6" customFormat="1" ht="9.6" customHeight="1">
      <c r="B150" s="215"/>
      <c r="C150" s="102"/>
      <c r="D150" s="102"/>
      <c r="E150" s="102"/>
      <c r="F150" s="102"/>
      <c r="G150" s="102"/>
      <c r="H150" s="102"/>
      <c r="I150" s="103"/>
      <c r="J150" s="3"/>
      <c r="K150" s="9"/>
      <c r="L150" s="278" t="s">
        <v>78</v>
      </c>
      <c r="M150" s="279"/>
      <c r="N150" s="279"/>
      <c r="O150" s="279"/>
      <c r="P150" s="279"/>
      <c r="Q150" s="279"/>
      <c r="R150" s="279"/>
      <c r="S150" s="279"/>
      <c r="T150" s="279"/>
      <c r="U150" s="279"/>
      <c r="V150" s="279"/>
      <c r="W150" s="279"/>
      <c r="X150" s="279"/>
      <c r="Y150" s="279"/>
      <c r="Z150" s="279"/>
      <c r="AA150" s="280"/>
      <c r="AB150" s="196" t="str">
        <f>IF($HR$101=TRUE,IF((AA100="")*(AA103=""),"前年度と前々年度の事業収入が入力されていません",IF(AA100&gt;AA103,AA100,AA103)),"")</f>
        <v/>
      </c>
      <c r="AC150" s="197"/>
      <c r="AD150" s="197"/>
      <c r="AE150" s="197"/>
      <c r="AF150" s="197"/>
      <c r="AG150" s="197"/>
      <c r="AH150" s="197"/>
      <c r="AI150" s="198"/>
      <c r="AJ150" s="196" t="str">
        <f>IF(OR($HR$101=TRUE,AND((AR159&gt;=0.15)*(AR159&lt;0.3),(BL119&gt;0.15))),IF((AH100="")*(AH103=""),"前年度と前々年度の事業収入が入力されていません",IF(AH100&gt;AH103,AH100,AH103)),"")</f>
        <v/>
      </c>
      <c r="AK150" s="197"/>
      <c r="AL150" s="197"/>
      <c r="AM150" s="197"/>
      <c r="AN150" s="197"/>
      <c r="AO150" s="197"/>
      <c r="AP150" s="197"/>
      <c r="AQ150" s="198"/>
      <c r="AR150" s="196" t="str">
        <f>IF($HR$102=TRUE,IF((AO100="")*(AO103=""),"前年度と前々年度の事業収入が入力されていません",IF(AO100&gt;AO103,AO100,AO103)),"")</f>
        <v/>
      </c>
      <c r="AS150" s="197"/>
      <c r="AT150" s="197"/>
      <c r="AU150" s="197"/>
      <c r="AV150" s="197"/>
      <c r="AW150" s="197"/>
      <c r="AX150" s="197"/>
      <c r="AY150" s="198"/>
      <c r="BE150" s="7"/>
      <c r="BF150" s="19"/>
      <c r="BN150" s="9"/>
      <c r="HR150" s="96"/>
    </row>
    <row r="151" spans="2:227" s="6" customFormat="1" ht="9.6" customHeight="1">
      <c r="B151" s="215"/>
      <c r="C151" s="102"/>
      <c r="D151" s="102"/>
      <c r="E151" s="102"/>
      <c r="F151" s="102"/>
      <c r="G151" s="102"/>
      <c r="H151" s="102"/>
      <c r="I151" s="103"/>
      <c r="J151" s="3"/>
      <c r="K151" s="9"/>
      <c r="L151" s="272"/>
      <c r="M151" s="273"/>
      <c r="N151" s="273"/>
      <c r="O151" s="273"/>
      <c r="P151" s="273"/>
      <c r="Q151" s="273"/>
      <c r="R151" s="273"/>
      <c r="S151" s="273"/>
      <c r="T151" s="273"/>
      <c r="U151" s="273"/>
      <c r="V151" s="273"/>
      <c r="W151" s="273"/>
      <c r="X151" s="273"/>
      <c r="Y151" s="273"/>
      <c r="Z151" s="273"/>
      <c r="AA151" s="274"/>
      <c r="AB151" s="199"/>
      <c r="AC151" s="200"/>
      <c r="AD151" s="200"/>
      <c r="AE151" s="200"/>
      <c r="AF151" s="200"/>
      <c r="AG151" s="200"/>
      <c r="AH151" s="200"/>
      <c r="AI151" s="201"/>
      <c r="AJ151" s="199"/>
      <c r="AK151" s="200"/>
      <c r="AL151" s="200"/>
      <c r="AM151" s="200"/>
      <c r="AN151" s="200"/>
      <c r="AO151" s="200"/>
      <c r="AP151" s="200"/>
      <c r="AQ151" s="201"/>
      <c r="AR151" s="199"/>
      <c r="AS151" s="200"/>
      <c r="AT151" s="200"/>
      <c r="AU151" s="200"/>
      <c r="AV151" s="200"/>
      <c r="AW151" s="200"/>
      <c r="AX151" s="200"/>
      <c r="AY151" s="201"/>
      <c r="BE151" s="7"/>
      <c r="BF151" s="19"/>
      <c r="BN151" s="9"/>
      <c r="HR151" s="96"/>
    </row>
    <row r="152" spans="2:227" s="6" customFormat="1" ht="9.6" customHeight="1">
      <c r="B152" s="215"/>
      <c r="C152" s="102"/>
      <c r="D152" s="102"/>
      <c r="E152" s="102"/>
      <c r="F152" s="102"/>
      <c r="G152" s="102"/>
      <c r="H152" s="102"/>
      <c r="I152" s="103"/>
      <c r="J152" s="3"/>
      <c r="K152" s="9"/>
      <c r="L152" s="275"/>
      <c r="M152" s="276"/>
      <c r="N152" s="276"/>
      <c r="O152" s="276"/>
      <c r="P152" s="276"/>
      <c r="Q152" s="276"/>
      <c r="R152" s="276"/>
      <c r="S152" s="276"/>
      <c r="T152" s="276"/>
      <c r="U152" s="276"/>
      <c r="V152" s="276"/>
      <c r="W152" s="276"/>
      <c r="X152" s="276"/>
      <c r="Y152" s="276"/>
      <c r="Z152" s="276"/>
      <c r="AA152" s="277"/>
      <c r="AB152" s="202"/>
      <c r="AC152" s="203"/>
      <c r="AD152" s="203"/>
      <c r="AE152" s="203"/>
      <c r="AF152" s="203"/>
      <c r="AG152" s="203"/>
      <c r="AH152" s="203"/>
      <c r="AI152" s="204"/>
      <c r="AJ152" s="202"/>
      <c r="AK152" s="203"/>
      <c r="AL152" s="203"/>
      <c r="AM152" s="203"/>
      <c r="AN152" s="203"/>
      <c r="AO152" s="203"/>
      <c r="AP152" s="203"/>
      <c r="AQ152" s="204"/>
      <c r="AR152" s="202"/>
      <c r="AS152" s="203"/>
      <c r="AT152" s="203"/>
      <c r="AU152" s="203"/>
      <c r="AV152" s="203"/>
      <c r="AW152" s="203"/>
      <c r="AX152" s="203"/>
      <c r="AY152" s="204"/>
      <c r="BE152" s="7"/>
      <c r="BF152" s="19"/>
      <c r="BN152" s="9"/>
      <c r="HR152" s="96"/>
    </row>
    <row r="153" spans="2:227" s="6" customFormat="1" ht="9.6" customHeight="1">
      <c r="B153" s="215"/>
      <c r="C153" s="102"/>
      <c r="D153" s="102"/>
      <c r="E153" s="102"/>
      <c r="F153" s="102"/>
      <c r="G153" s="102"/>
      <c r="H153" s="102"/>
      <c r="I153" s="103"/>
      <c r="J153" s="3"/>
      <c r="K153" s="9"/>
      <c r="L153" s="340" t="s">
        <v>79</v>
      </c>
      <c r="M153" s="341"/>
      <c r="N153" s="341"/>
      <c r="O153" s="341"/>
      <c r="P153" s="341"/>
      <c r="Q153" s="341"/>
      <c r="R153" s="341"/>
      <c r="S153" s="341"/>
      <c r="T153" s="341"/>
      <c r="U153" s="341"/>
      <c r="V153" s="341"/>
      <c r="W153" s="341"/>
      <c r="X153" s="341"/>
      <c r="Y153" s="341"/>
      <c r="Z153" s="341"/>
      <c r="AA153" s="342"/>
      <c r="AB153" s="196" t="str">
        <f>IF($HR$101=TRUE,IF(AA97="","2021年7月の事業収入が入力されていません",AA97),"")</f>
        <v/>
      </c>
      <c r="AC153" s="197"/>
      <c r="AD153" s="197"/>
      <c r="AE153" s="197"/>
      <c r="AF153" s="197"/>
      <c r="AG153" s="197"/>
      <c r="AH153" s="197"/>
      <c r="AI153" s="198"/>
      <c r="AJ153" s="196" t="str">
        <f>IF(OR($HR$101=TRUE,AND((AR159&gt;=0.15)*(AR159&lt;0.3),(BL119&gt;0.15))),IF(AH97="","2021年8月の事業収入が入力されていません",AH97),"")</f>
        <v/>
      </c>
      <c r="AK153" s="197"/>
      <c r="AL153" s="197"/>
      <c r="AM153" s="197"/>
      <c r="AN153" s="197"/>
      <c r="AO153" s="197"/>
      <c r="AP153" s="197"/>
      <c r="AQ153" s="198"/>
      <c r="AR153" s="196" t="str">
        <f>IF($HR$102=TRUE,IF(AO97="","2021年9月の事業収入が入力されていません",AO97),"")</f>
        <v/>
      </c>
      <c r="AS153" s="197"/>
      <c r="AT153" s="197"/>
      <c r="AU153" s="197"/>
      <c r="AV153" s="197"/>
      <c r="AW153" s="197"/>
      <c r="AX153" s="197"/>
      <c r="AY153" s="198"/>
      <c r="BE153" s="7"/>
      <c r="BF153" s="19"/>
      <c r="BN153" s="9"/>
      <c r="HR153" s="96"/>
    </row>
    <row r="154" spans="2:227" s="6" customFormat="1" ht="9.6" customHeight="1">
      <c r="B154" s="215"/>
      <c r="C154" s="102"/>
      <c r="D154" s="102"/>
      <c r="E154" s="102"/>
      <c r="F154" s="102"/>
      <c r="G154" s="102"/>
      <c r="H154" s="102"/>
      <c r="I154" s="103"/>
      <c r="J154" s="3"/>
      <c r="K154" s="9"/>
      <c r="L154" s="296"/>
      <c r="M154" s="297"/>
      <c r="N154" s="297"/>
      <c r="O154" s="297"/>
      <c r="P154" s="297"/>
      <c r="Q154" s="297"/>
      <c r="R154" s="297"/>
      <c r="S154" s="297"/>
      <c r="T154" s="297"/>
      <c r="U154" s="297"/>
      <c r="V154" s="297"/>
      <c r="W154" s="297"/>
      <c r="X154" s="297"/>
      <c r="Y154" s="297"/>
      <c r="Z154" s="297"/>
      <c r="AA154" s="298"/>
      <c r="AB154" s="199"/>
      <c r="AC154" s="200"/>
      <c r="AD154" s="200"/>
      <c r="AE154" s="200"/>
      <c r="AF154" s="200"/>
      <c r="AG154" s="200"/>
      <c r="AH154" s="200"/>
      <c r="AI154" s="201"/>
      <c r="AJ154" s="199"/>
      <c r="AK154" s="200"/>
      <c r="AL154" s="200"/>
      <c r="AM154" s="200"/>
      <c r="AN154" s="200"/>
      <c r="AO154" s="200"/>
      <c r="AP154" s="200"/>
      <c r="AQ154" s="201"/>
      <c r="AR154" s="199"/>
      <c r="AS154" s="200"/>
      <c r="AT154" s="200"/>
      <c r="AU154" s="200"/>
      <c r="AV154" s="200"/>
      <c r="AW154" s="200"/>
      <c r="AX154" s="200"/>
      <c r="AY154" s="201"/>
      <c r="BE154" s="7"/>
      <c r="BF154" s="19"/>
      <c r="BN154" s="9"/>
      <c r="HR154" s="96"/>
    </row>
    <row r="155" spans="2:227" s="6" customFormat="1" ht="9.6" customHeight="1">
      <c r="B155" s="215"/>
      <c r="C155" s="102"/>
      <c r="D155" s="102"/>
      <c r="E155" s="102"/>
      <c r="F155" s="102"/>
      <c r="G155" s="102"/>
      <c r="H155" s="102"/>
      <c r="I155" s="103"/>
      <c r="J155" s="3"/>
      <c r="K155" s="9"/>
      <c r="L155" s="299"/>
      <c r="M155" s="300"/>
      <c r="N155" s="300"/>
      <c r="O155" s="300"/>
      <c r="P155" s="300"/>
      <c r="Q155" s="300"/>
      <c r="R155" s="300"/>
      <c r="S155" s="300"/>
      <c r="T155" s="300"/>
      <c r="U155" s="300"/>
      <c r="V155" s="300"/>
      <c r="W155" s="300"/>
      <c r="X155" s="300"/>
      <c r="Y155" s="300"/>
      <c r="Z155" s="300"/>
      <c r="AA155" s="301"/>
      <c r="AB155" s="202"/>
      <c r="AC155" s="203"/>
      <c r="AD155" s="203"/>
      <c r="AE155" s="203"/>
      <c r="AF155" s="203"/>
      <c r="AG155" s="203"/>
      <c r="AH155" s="203"/>
      <c r="AI155" s="204"/>
      <c r="AJ155" s="202"/>
      <c r="AK155" s="203"/>
      <c r="AL155" s="203"/>
      <c r="AM155" s="203"/>
      <c r="AN155" s="203"/>
      <c r="AO155" s="203"/>
      <c r="AP155" s="203"/>
      <c r="AQ155" s="204"/>
      <c r="AR155" s="202"/>
      <c r="AS155" s="203"/>
      <c r="AT155" s="203"/>
      <c r="AU155" s="203"/>
      <c r="AV155" s="203"/>
      <c r="AW155" s="203"/>
      <c r="AX155" s="203"/>
      <c r="AY155" s="204"/>
      <c r="BE155" s="7"/>
      <c r="BF155" s="19"/>
      <c r="BN155" s="9"/>
      <c r="HR155" s="96"/>
    </row>
    <row r="156" spans="2:227" s="6" customFormat="1" ht="9.6" customHeight="1">
      <c r="B156" s="215"/>
      <c r="C156" s="102"/>
      <c r="D156" s="102"/>
      <c r="E156" s="102"/>
      <c r="F156" s="102"/>
      <c r="G156" s="102"/>
      <c r="H156" s="102"/>
      <c r="I156" s="103"/>
      <c r="J156" s="3"/>
      <c r="K156" s="9"/>
      <c r="L156" s="340" t="s">
        <v>80</v>
      </c>
      <c r="M156" s="341"/>
      <c r="N156" s="341"/>
      <c r="O156" s="341"/>
      <c r="P156" s="341"/>
      <c r="Q156" s="341"/>
      <c r="R156" s="341"/>
      <c r="S156" s="341"/>
      <c r="T156" s="341"/>
      <c r="U156" s="341"/>
      <c r="V156" s="341"/>
      <c r="W156" s="341"/>
      <c r="X156" s="341"/>
      <c r="Y156" s="341"/>
      <c r="Z156" s="341"/>
      <c r="AA156" s="342"/>
      <c r="AB156" s="196" t="str">
        <f>IF((AB150="前年度と前々年度の事業収入が入力されていません")+(AB153="2021年7月の事業収入が入力されていません"),"",IF((AB150&lt;&gt;"")*(AB153&lt;&gt;""),AB150-AB153,""))</f>
        <v/>
      </c>
      <c r="AC156" s="197"/>
      <c r="AD156" s="197"/>
      <c r="AE156" s="197"/>
      <c r="AF156" s="197"/>
      <c r="AG156" s="197"/>
      <c r="AH156" s="197"/>
      <c r="AI156" s="198"/>
      <c r="AJ156" s="196" t="str">
        <f>IF((AJ150="前年度と前々年度の事業収入が入力されていません")+(AJ153="2021年8月の事業収入が入力されていません"),"",IF((AJ150&lt;&gt;"")*(AJ153&lt;&gt;""),AJ150-AJ153,""))</f>
        <v/>
      </c>
      <c r="AK156" s="197"/>
      <c r="AL156" s="197"/>
      <c r="AM156" s="197"/>
      <c r="AN156" s="197"/>
      <c r="AO156" s="197"/>
      <c r="AP156" s="197"/>
      <c r="AQ156" s="198"/>
      <c r="AR156" s="196" t="str">
        <f>IF((AR150="前年度と前々年度の事業収入が入力されていません")+(AR153="2021年9月の事業収入が入力されていません"),"",IF((AR150&lt;&gt;"")*(AR153&lt;&gt;""),AR150-AR153,""))</f>
        <v/>
      </c>
      <c r="AS156" s="197"/>
      <c r="AT156" s="197"/>
      <c r="AU156" s="197"/>
      <c r="AV156" s="197"/>
      <c r="AW156" s="197"/>
      <c r="AX156" s="197"/>
      <c r="AY156" s="198"/>
      <c r="BE156" s="7"/>
      <c r="BF156" s="19"/>
      <c r="BN156" s="9"/>
      <c r="HR156" s="96"/>
    </row>
    <row r="157" spans="2:227" s="6" customFormat="1" ht="9.6" customHeight="1">
      <c r="B157" s="215"/>
      <c r="C157" s="102"/>
      <c r="D157" s="102"/>
      <c r="E157" s="102"/>
      <c r="F157" s="102"/>
      <c r="G157" s="102"/>
      <c r="H157" s="102"/>
      <c r="I157" s="103"/>
      <c r="J157" s="3"/>
      <c r="K157" s="9"/>
      <c r="L157" s="296"/>
      <c r="M157" s="297"/>
      <c r="N157" s="297"/>
      <c r="O157" s="297"/>
      <c r="P157" s="297"/>
      <c r="Q157" s="297"/>
      <c r="R157" s="297"/>
      <c r="S157" s="297"/>
      <c r="T157" s="297"/>
      <c r="U157" s="297"/>
      <c r="V157" s="297"/>
      <c r="W157" s="297"/>
      <c r="X157" s="297"/>
      <c r="Y157" s="297"/>
      <c r="Z157" s="297"/>
      <c r="AA157" s="298"/>
      <c r="AB157" s="199"/>
      <c r="AC157" s="200"/>
      <c r="AD157" s="200"/>
      <c r="AE157" s="200"/>
      <c r="AF157" s="200"/>
      <c r="AG157" s="200"/>
      <c r="AH157" s="200"/>
      <c r="AI157" s="201"/>
      <c r="AJ157" s="199"/>
      <c r="AK157" s="200"/>
      <c r="AL157" s="200"/>
      <c r="AM157" s="200"/>
      <c r="AN157" s="200"/>
      <c r="AO157" s="200"/>
      <c r="AP157" s="200"/>
      <c r="AQ157" s="201"/>
      <c r="AR157" s="199"/>
      <c r="AS157" s="200"/>
      <c r="AT157" s="200"/>
      <c r="AU157" s="200"/>
      <c r="AV157" s="200"/>
      <c r="AW157" s="200"/>
      <c r="AX157" s="200"/>
      <c r="AY157" s="201"/>
      <c r="BE157" s="7"/>
      <c r="BF157" s="19"/>
      <c r="BN157" s="9"/>
      <c r="HR157" s="96"/>
    </row>
    <row r="158" spans="2:227" s="6" customFormat="1" ht="9.6" customHeight="1" thickBot="1">
      <c r="B158" s="215"/>
      <c r="C158" s="102"/>
      <c r="D158" s="102"/>
      <c r="E158" s="102"/>
      <c r="F158" s="102"/>
      <c r="G158" s="102"/>
      <c r="H158" s="102"/>
      <c r="I158" s="103"/>
      <c r="J158" s="3"/>
      <c r="K158" s="9"/>
      <c r="L158" s="343"/>
      <c r="M158" s="344"/>
      <c r="N158" s="344"/>
      <c r="O158" s="344"/>
      <c r="P158" s="344"/>
      <c r="Q158" s="344"/>
      <c r="R158" s="344"/>
      <c r="S158" s="344"/>
      <c r="T158" s="344"/>
      <c r="U158" s="344"/>
      <c r="V158" s="344"/>
      <c r="W158" s="344"/>
      <c r="X158" s="344"/>
      <c r="Y158" s="344"/>
      <c r="Z158" s="344"/>
      <c r="AA158" s="345"/>
      <c r="AB158" s="328"/>
      <c r="AC158" s="329"/>
      <c r="AD158" s="329"/>
      <c r="AE158" s="329"/>
      <c r="AF158" s="329"/>
      <c r="AG158" s="329"/>
      <c r="AH158" s="329"/>
      <c r="AI158" s="330"/>
      <c r="AJ158" s="328"/>
      <c r="AK158" s="329"/>
      <c r="AL158" s="329"/>
      <c r="AM158" s="329"/>
      <c r="AN158" s="329"/>
      <c r="AO158" s="329"/>
      <c r="AP158" s="329"/>
      <c r="AQ158" s="330"/>
      <c r="AR158" s="328"/>
      <c r="AS158" s="329"/>
      <c r="AT158" s="329"/>
      <c r="AU158" s="329"/>
      <c r="AV158" s="329"/>
      <c r="AW158" s="329"/>
      <c r="AX158" s="329"/>
      <c r="AY158" s="330"/>
      <c r="BE158" s="7"/>
      <c r="BF158" s="19"/>
      <c r="BN158" s="9"/>
      <c r="HR158" s="96"/>
    </row>
    <row r="159" spans="2:227" s="6" customFormat="1" ht="9.6" customHeight="1">
      <c r="B159" s="215"/>
      <c r="C159" s="102"/>
      <c r="D159" s="102"/>
      <c r="E159" s="102"/>
      <c r="F159" s="102"/>
      <c r="G159" s="102"/>
      <c r="H159" s="102"/>
      <c r="I159" s="103"/>
      <c r="J159" s="3"/>
      <c r="K159" s="9"/>
      <c r="L159" s="346" t="s">
        <v>81</v>
      </c>
      <c r="M159" s="347"/>
      <c r="N159" s="347"/>
      <c r="O159" s="347"/>
      <c r="P159" s="347"/>
      <c r="Q159" s="347"/>
      <c r="R159" s="347"/>
      <c r="S159" s="347"/>
      <c r="T159" s="347"/>
      <c r="U159" s="347"/>
      <c r="V159" s="347"/>
      <c r="W159" s="347"/>
      <c r="X159" s="347"/>
      <c r="Y159" s="347"/>
      <c r="Z159" s="347"/>
      <c r="AA159" s="348"/>
      <c r="AB159" s="331" t="str">
        <f>IF(AB156="","",ROUNDDOWN(AB156/AB150,3))</f>
        <v/>
      </c>
      <c r="AC159" s="332"/>
      <c r="AD159" s="332"/>
      <c r="AE159" s="332"/>
      <c r="AF159" s="332"/>
      <c r="AG159" s="332"/>
      <c r="AH159" s="332"/>
      <c r="AI159" s="333"/>
      <c r="AJ159" s="331" t="str">
        <f>IF(AJ156="","",ROUNDDOWN(AJ156/AJ150,3))</f>
        <v/>
      </c>
      <c r="AK159" s="332"/>
      <c r="AL159" s="332"/>
      <c r="AM159" s="332"/>
      <c r="AN159" s="332"/>
      <c r="AO159" s="332"/>
      <c r="AP159" s="332"/>
      <c r="AQ159" s="333"/>
      <c r="AR159" s="331" t="str">
        <f>IF(AR156="","",ROUNDDOWN(AR156/AR150,3))</f>
        <v/>
      </c>
      <c r="AS159" s="332"/>
      <c r="AT159" s="332"/>
      <c r="AU159" s="332"/>
      <c r="AV159" s="332"/>
      <c r="AW159" s="332"/>
      <c r="AX159" s="332"/>
      <c r="AY159" s="333"/>
      <c r="BE159" s="7"/>
      <c r="BF159" s="19"/>
      <c r="BN159" s="9"/>
      <c r="HR159" s="96" t="b">
        <v>1</v>
      </c>
      <c r="HS159" s="6" t="s">
        <v>167</v>
      </c>
    </row>
    <row r="160" spans="2:227" s="6" customFormat="1" ht="9.6" customHeight="1">
      <c r="B160" s="215"/>
      <c r="C160" s="102"/>
      <c r="D160" s="102"/>
      <c r="E160" s="102"/>
      <c r="F160" s="102"/>
      <c r="G160" s="102"/>
      <c r="H160" s="102"/>
      <c r="I160" s="103"/>
      <c r="J160" s="3"/>
      <c r="K160" s="9"/>
      <c r="L160" s="349"/>
      <c r="M160" s="350"/>
      <c r="N160" s="350"/>
      <c r="O160" s="350"/>
      <c r="P160" s="350"/>
      <c r="Q160" s="350"/>
      <c r="R160" s="350"/>
      <c r="S160" s="350"/>
      <c r="T160" s="350"/>
      <c r="U160" s="350"/>
      <c r="V160" s="350"/>
      <c r="W160" s="350"/>
      <c r="X160" s="350"/>
      <c r="Y160" s="350"/>
      <c r="Z160" s="350"/>
      <c r="AA160" s="351"/>
      <c r="AB160" s="334"/>
      <c r="AC160" s="335"/>
      <c r="AD160" s="335"/>
      <c r="AE160" s="335"/>
      <c r="AF160" s="335"/>
      <c r="AG160" s="335"/>
      <c r="AH160" s="335"/>
      <c r="AI160" s="336"/>
      <c r="AJ160" s="334"/>
      <c r="AK160" s="335"/>
      <c r="AL160" s="335"/>
      <c r="AM160" s="335"/>
      <c r="AN160" s="335"/>
      <c r="AO160" s="335"/>
      <c r="AP160" s="335"/>
      <c r="AQ160" s="336"/>
      <c r="AR160" s="334"/>
      <c r="AS160" s="335"/>
      <c r="AT160" s="335"/>
      <c r="AU160" s="335"/>
      <c r="AV160" s="335"/>
      <c r="AW160" s="335"/>
      <c r="AX160" s="335"/>
      <c r="AY160" s="336"/>
      <c r="BE160" s="7"/>
      <c r="BF160" s="19"/>
      <c r="BN160" s="9"/>
      <c r="HR160" s="96" t="b">
        <v>0</v>
      </c>
    </row>
    <row r="161" spans="2:227" s="6" customFormat="1" ht="9.6" customHeight="1" thickBot="1">
      <c r="B161" s="215"/>
      <c r="C161" s="102"/>
      <c r="D161" s="102"/>
      <c r="E161" s="102"/>
      <c r="F161" s="102"/>
      <c r="G161" s="102"/>
      <c r="H161" s="102"/>
      <c r="I161" s="103"/>
      <c r="J161" s="3"/>
      <c r="K161" s="9"/>
      <c r="L161" s="352"/>
      <c r="M161" s="353"/>
      <c r="N161" s="353"/>
      <c r="O161" s="353"/>
      <c r="P161" s="353"/>
      <c r="Q161" s="353"/>
      <c r="R161" s="353"/>
      <c r="S161" s="353"/>
      <c r="T161" s="353"/>
      <c r="U161" s="353"/>
      <c r="V161" s="353"/>
      <c r="W161" s="353"/>
      <c r="X161" s="353"/>
      <c r="Y161" s="353"/>
      <c r="Z161" s="353"/>
      <c r="AA161" s="354"/>
      <c r="AB161" s="337"/>
      <c r="AC161" s="338"/>
      <c r="AD161" s="338"/>
      <c r="AE161" s="338"/>
      <c r="AF161" s="338"/>
      <c r="AG161" s="338"/>
      <c r="AH161" s="338"/>
      <c r="AI161" s="339"/>
      <c r="AJ161" s="337"/>
      <c r="AK161" s="338"/>
      <c r="AL161" s="338"/>
      <c r="AM161" s="338"/>
      <c r="AN161" s="338"/>
      <c r="AO161" s="338"/>
      <c r="AP161" s="338"/>
      <c r="AQ161" s="339"/>
      <c r="AR161" s="337"/>
      <c r="AS161" s="338"/>
      <c r="AT161" s="338"/>
      <c r="AU161" s="338"/>
      <c r="AV161" s="338"/>
      <c r="AW161" s="338"/>
      <c r="AX161" s="338"/>
      <c r="AY161" s="339"/>
      <c r="BE161" s="7"/>
      <c r="BF161" s="19"/>
      <c r="BN161" s="9"/>
      <c r="HR161" s="96" t="b">
        <v>0</v>
      </c>
    </row>
    <row r="162" spans="2:227" s="6" customFormat="1" ht="9" customHeight="1">
      <c r="B162" s="215"/>
      <c r="C162" s="102"/>
      <c r="D162" s="102"/>
      <c r="E162" s="102"/>
      <c r="F162" s="102"/>
      <c r="G162" s="102"/>
      <c r="H162" s="102"/>
      <c r="I162" s="103"/>
      <c r="J162" s="3"/>
      <c r="K162" s="9"/>
      <c r="L162" s="269" t="s">
        <v>126</v>
      </c>
      <c r="M162" s="270"/>
      <c r="N162" s="270"/>
      <c r="O162" s="270"/>
      <c r="P162" s="270"/>
      <c r="Q162" s="270"/>
      <c r="R162" s="270"/>
      <c r="S162" s="270"/>
      <c r="T162" s="270"/>
      <c r="U162" s="270"/>
      <c r="V162" s="270"/>
      <c r="W162" s="270"/>
      <c r="X162" s="270"/>
      <c r="Y162" s="270"/>
      <c r="Z162" s="270"/>
      <c r="AA162" s="270"/>
      <c r="AB162" s="270"/>
      <c r="AC162" s="270"/>
      <c r="AD162" s="270"/>
      <c r="AE162" s="270"/>
      <c r="AF162" s="270"/>
      <c r="AG162" s="270"/>
      <c r="AH162" s="270"/>
      <c r="AI162" s="271"/>
      <c r="AJ162" s="263" t="str">
        <f>IF(($HR$122=FALSE)*(AJ156&lt;&gt;""),"0",IF((AJ156&lt;&gt;"")*(AJ159&lt;&gt;""),IF(AJ159&gt;=0.5,IF(AJ156&gt;=100000,100000,AJ156),0),""))</f>
        <v/>
      </c>
      <c r="AK162" s="264"/>
      <c r="AL162" s="264"/>
      <c r="AM162" s="264"/>
      <c r="AN162" s="264"/>
      <c r="AO162" s="264"/>
      <c r="AP162" s="264"/>
      <c r="AQ162" s="265"/>
      <c r="AR162" s="263" t="str">
        <f>IF(($HR$123=FALSE)*(AR156&lt;&gt;""),"0",IF((AR156&lt;&gt;"")*(AR159&lt;&gt;""),IF(AR159&gt;=0.5,IF(AR156&gt;=100000,100000,AR156),0),""))</f>
        <v/>
      </c>
      <c r="AS162" s="264"/>
      <c r="AT162" s="264"/>
      <c r="AU162" s="264"/>
      <c r="AV162" s="264"/>
      <c r="AW162" s="264"/>
      <c r="AX162" s="264"/>
      <c r="AY162" s="265"/>
      <c r="BE162" s="7"/>
      <c r="BF162" s="19"/>
      <c r="HR162" s="96"/>
    </row>
    <row r="163" spans="2:227" s="6" customFormat="1" ht="9" customHeight="1">
      <c r="B163" s="215"/>
      <c r="C163" s="102"/>
      <c r="D163" s="102"/>
      <c r="E163" s="102"/>
      <c r="F163" s="102"/>
      <c r="G163" s="102"/>
      <c r="H163" s="102"/>
      <c r="I163" s="103"/>
      <c r="J163" s="3"/>
      <c r="K163" s="9"/>
      <c r="L163" s="272"/>
      <c r="M163" s="273"/>
      <c r="N163" s="273"/>
      <c r="O163" s="273"/>
      <c r="P163" s="273"/>
      <c r="Q163" s="273"/>
      <c r="R163" s="273"/>
      <c r="S163" s="273"/>
      <c r="T163" s="273"/>
      <c r="U163" s="273"/>
      <c r="V163" s="273"/>
      <c r="W163" s="273"/>
      <c r="X163" s="273"/>
      <c r="Y163" s="273"/>
      <c r="Z163" s="273"/>
      <c r="AA163" s="273"/>
      <c r="AB163" s="273"/>
      <c r="AC163" s="273"/>
      <c r="AD163" s="273"/>
      <c r="AE163" s="273"/>
      <c r="AF163" s="273"/>
      <c r="AG163" s="273"/>
      <c r="AH163" s="273"/>
      <c r="AI163" s="274"/>
      <c r="AJ163" s="199"/>
      <c r="AK163" s="200"/>
      <c r="AL163" s="200"/>
      <c r="AM163" s="200"/>
      <c r="AN163" s="200"/>
      <c r="AO163" s="200"/>
      <c r="AP163" s="200"/>
      <c r="AQ163" s="201"/>
      <c r="AR163" s="199"/>
      <c r="AS163" s="200"/>
      <c r="AT163" s="200"/>
      <c r="AU163" s="200"/>
      <c r="AV163" s="200"/>
      <c r="AW163" s="200"/>
      <c r="AX163" s="200"/>
      <c r="AY163" s="201"/>
      <c r="BE163" s="7"/>
      <c r="BF163" s="19"/>
      <c r="HR163" s="96"/>
    </row>
    <row r="164" spans="2:227" s="6" customFormat="1" ht="9" customHeight="1">
      <c r="B164" s="215"/>
      <c r="C164" s="102"/>
      <c r="D164" s="102"/>
      <c r="E164" s="102"/>
      <c r="F164" s="102"/>
      <c r="G164" s="102"/>
      <c r="H164" s="102"/>
      <c r="I164" s="103"/>
      <c r="J164" s="3"/>
      <c r="K164" s="9"/>
      <c r="L164" s="275"/>
      <c r="M164" s="276"/>
      <c r="N164" s="276"/>
      <c r="O164" s="276"/>
      <c r="P164" s="276"/>
      <c r="Q164" s="276"/>
      <c r="R164" s="276"/>
      <c r="S164" s="276"/>
      <c r="T164" s="276"/>
      <c r="U164" s="276"/>
      <c r="V164" s="276"/>
      <c r="W164" s="276"/>
      <c r="X164" s="276"/>
      <c r="Y164" s="276"/>
      <c r="Z164" s="276"/>
      <c r="AA164" s="276"/>
      <c r="AB164" s="276"/>
      <c r="AC164" s="276"/>
      <c r="AD164" s="276"/>
      <c r="AE164" s="276"/>
      <c r="AF164" s="276"/>
      <c r="AG164" s="276"/>
      <c r="AH164" s="276"/>
      <c r="AI164" s="277"/>
      <c r="AJ164" s="202"/>
      <c r="AK164" s="203"/>
      <c r="AL164" s="203"/>
      <c r="AM164" s="203"/>
      <c r="AN164" s="203"/>
      <c r="AO164" s="203"/>
      <c r="AP164" s="203"/>
      <c r="AQ164" s="204"/>
      <c r="AR164" s="202"/>
      <c r="AS164" s="203"/>
      <c r="AT164" s="203"/>
      <c r="AU164" s="203"/>
      <c r="AV164" s="203"/>
      <c r="AW164" s="203"/>
      <c r="AX164" s="203"/>
      <c r="AY164" s="204"/>
      <c r="BE164" s="7"/>
      <c r="BF164" s="19"/>
      <c r="HR164" s="96"/>
    </row>
    <row r="165" spans="2:227" s="6" customFormat="1" ht="9.6" customHeight="1">
      <c r="B165" s="215"/>
      <c r="C165" s="102"/>
      <c r="D165" s="102"/>
      <c r="E165" s="102"/>
      <c r="F165" s="102"/>
      <c r="G165" s="102"/>
      <c r="H165" s="102"/>
      <c r="I165" s="103"/>
      <c r="J165" s="3"/>
      <c r="K165" s="9"/>
      <c r="L165" s="278" t="s">
        <v>82</v>
      </c>
      <c r="M165" s="279"/>
      <c r="N165" s="279"/>
      <c r="O165" s="279"/>
      <c r="P165" s="279"/>
      <c r="Q165" s="279"/>
      <c r="R165" s="279"/>
      <c r="S165" s="279"/>
      <c r="T165" s="279"/>
      <c r="U165" s="279"/>
      <c r="V165" s="279"/>
      <c r="W165" s="279"/>
      <c r="X165" s="279"/>
      <c r="Y165" s="279"/>
      <c r="Z165" s="279"/>
      <c r="AA165" s="279"/>
      <c r="AB165" s="279"/>
      <c r="AC165" s="279"/>
      <c r="AD165" s="279"/>
      <c r="AE165" s="279"/>
      <c r="AF165" s="279"/>
      <c r="AG165" s="279"/>
      <c r="AH165" s="279"/>
      <c r="AI165" s="280"/>
      <c r="AJ165" s="196" t="str">
        <f>IF((AJ156&lt;&gt;""),AJ156-AJ162,"")</f>
        <v/>
      </c>
      <c r="AK165" s="197"/>
      <c r="AL165" s="197"/>
      <c r="AM165" s="197"/>
      <c r="AN165" s="197"/>
      <c r="AO165" s="197"/>
      <c r="AP165" s="197"/>
      <c r="AQ165" s="198"/>
      <c r="AR165" s="196" t="str">
        <f>IF((AR156&lt;&gt;""),AR156-AR162,"")</f>
        <v/>
      </c>
      <c r="AS165" s="197"/>
      <c r="AT165" s="197"/>
      <c r="AU165" s="197"/>
      <c r="AV165" s="197"/>
      <c r="AW165" s="197"/>
      <c r="AX165" s="197"/>
      <c r="AY165" s="198"/>
      <c r="BE165" s="7"/>
      <c r="BF165" s="19"/>
      <c r="HR165" s="96"/>
    </row>
    <row r="166" spans="2:227" s="6" customFormat="1" ht="9.6" customHeight="1">
      <c r="B166" s="215"/>
      <c r="C166" s="102"/>
      <c r="D166" s="102"/>
      <c r="E166" s="102"/>
      <c r="F166" s="102"/>
      <c r="G166" s="102"/>
      <c r="H166" s="102"/>
      <c r="I166" s="103"/>
      <c r="J166" s="3"/>
      <c r="K166" s="9"/>
      <c r="L166" s="272"/>
      <c r="M166" s="273"/>
      <c r="N166" s="273"/>
      <c r="O166" s="273"/>
      <c r="P166" s="273"/>
      <c r="Q166" s="273"/>
      <c r="R166" s="273"/>
      <c r="S166" s="273"/>
      <c r="T166" s="273"/>
      <c r="U166" s="273"/>
      <c r="V166" s="273"/>
      <c r="W166" s="273"/>
      <c r="X166" s="273"/>
      <c r="Y166" s="273"/>
      <c r="Z166" s="273"/>
      <c r="AA166" s="273"/>
      <c r="AB166" s="273"/>
      <c r="AC166" s="273"/>
      <c r="AD166" s="273"/>
      <c r="AE166" s="273"/>
      <c r="AF166" s="273"/>
      <c r="AG166" s="273"/>
      <c r="AH166" s="273"/>
      <c r="AI166" s="274"/>
      <c r="AJ166" s="199"/>
      <c r="AK166" s="200"/>
      <c r="AL166" s="200"/>
      <c r="AM166" s="200"/>
      <c r="AN166" s="200"/>
      <c r="AO166" s="200"/>
      <c r="AP166" s="200"/>
      <c r="AQ166" s="201"/>
      <c r="AR166" s="199"/>
      <c r="AS166" s="200"/>
      <c r="AT166" s="200"/>
      <c r="AU166" s="200"/>
      <c r="AV166" s="200"/>
      <c r="AW166" s="200"/>
      <c r="AX166" s="200"/>
      <c r="AY166" s="201"/>
      <c r="BE166" s="7"/>
      <c r="BF166" s="19"/>
      <c r="HR166" s="96"/>
    </row>
    <row r="167" spans="2:227" s="6" customFormat="1" ht="9.6" customHeight="1">
      <c r="B167" s="215"/>
      <c r="C167" s="102"/>
      <c r="D167" s="102"/>
      <c r="E167" s="102"/>
      <c r="F167" s="102"/>
      <c r="G167" s="102"/>
      <c r="H167" s="102"/>
      <c r="I167" s="103"/>
      <c r="J167" s="3"/>
      <c r="K167" s="9"/>
      <c r="L167" s="275"/>
      <c r="M167" s="276"/>
      <c r="N167" s="276"/>
      <c r="O167" s="276"/>
      <c r="P167" s="276"/>
      <c r="Q167" s="276"/>
      <c r="R167" s="276"/>
      <c r="S167" s="276"/>
      <c r="T167" s="276"/>
      <c r="U167" s="276"/>
      <c r="V167" s="276"/>
      <c r="W167" s="276"/>
      <c r="X167" s="276"/>
      <c r="Y167" s="276"/>
      <c r="Z167" s="276"/>
      <c r="AA167" s="276"/>
      <c r="AB167" s="276"/>
      <c r="AC167" s="276"/>
      <c r="AD167" s="276"/>
      <c r="AE167" s="276"/>
      <c r="AF167" s="276"/>
      <c r="AG167" s="276"/>
      <c r="AH167" s="276"/>
      <c r="AI167" s="277"/>
      <c r="AJ167" s="202"/>
      <c r="AK167" s="203"/>
      <c r="AL167" s="203"/>
      <c r="AM167" s="203"/>
      <c r="AN167" s="203"/>
      <c r="AO167" s="203"/>
      <c r="AP167" s="203"/>
      <c r="AQ167" s="204"/>
      <c r="AR167" s="202"/>
      <c r="AS167" s="203"/>
      <c r="AT167" s="203"/>
      <c r="AU167" s="203"/>
      <c r="AV167" s="203"/>
      <c r="AW167" s="203"/>
      <c r="AX167" s="203"/>
      <c r="AY167" s="204"/>
      <c r="BE167" s="7"/>
      <c r="BF167" s="19"/>
      <c r="HR167" s="96"/>
    </row>
    <row r="168" spans="2:227" s="6" customFormat="1" ht="9.6" customHeight="1">
      <c r="B168" s="215"/>
      <c r="C168" s="102"/>
      <c r="D168" s="102"/>
      <c r="E168" s="102"/>
      <c r="F168" s="102"/>
      <c r="G168" s="102"/>
      <c r="H168" s="102"/>
      <c r="I168" s="103"/>
      <c r="J168" s="3"/>
      <c r="K168" s="9"/>
      <c r="L168" s="281" t="s">
        <v>127</v>
      </c>
      <c r="M168" s="282"/>
      <c r="N168" s="282"/>
      <c r="O168" s="282"/>
      <c r="P168" s="282"/>
      <c r="Q168" s="282"/>
      <c r="R168" s="282"/>
      <c r="S168" s="282"/>
      <c r="T168" s="282"/>
      <c r="U168" s="282"/>
      <c r="V168" s="282"/>
      <c r="W168" s="282"/>
      <c r="X168" s="282"/>
      <c r="Y168" s="282"/>
      <c r="Z168" s="282"/>
      <c r="AA168" s="282"/>
      <c r="AB168" s="282"/>
      <c r="AC168" s="282"/>
      <c r="AD168" s="282"/>
      <c r="AE168" s="282"/>
      <c r="AF168" s="282"/>
      <c r="AG168" s="282"/>
      <c r="AH168" s="282"/>
      <c r="AI168" s="283"/>
      <c r="AJ168" s="266" t="s">
        <v>83</v>
      </c>
      <c r="AK168" s="284" t="str">
        <f>IF($HR$122=FALSE,"",IF((AJ159&lt;&gt;"")*(AJ165&lt;&gt;""),IF((AJ159&gt;=0.9)*(AJ165&gt;=300000),300000,IF(AJ159&lt;0.9,"",AJ165)),""))</f>
        <v/>
      </c>
      <c r="AL168" s="284"/>
      <c r="AM168" s="284"/>
      <c r="AN168" s="284"/>
      <c r="AO168" s="284"/>
      <c r="AP168" s="284"/>
      <c r="AQ168" s="285"/>
      <c r="AR168" s="266" t="s">
        <v>115</v>
      </c>
      <c r="AS168" s="284" t="str">
        <f>IF($HR$123=FALSE,"",IF((AR159&lt;&gt;"")*(AR165&lt;&gt;""),IF((AR159&gt;=0.9)*(AR165&gt;=300000),300000,IF(AR159&lt;0.9,"",AR165)),""))</f>
        <v/>
      </c>
      <c r="AT168" s="284"/>
      <c r="AU168" s="284"/>
      <c r="AV168" s="284"/>
      <c r="AW168" s="284"/>
      <c r="AX168" s="284"/>
      <c r="AY168" s="285"/>
      <c r="BE168" s="7"/>
      <c r="BF168" s="19"/>
      <c r="BN168" s="9"/>
      <c r="HR168" s="96"/>
    </row>
    <row r="169" spans="2:227" s="6" customFormat="1" ht="9.6" customHeight="1">
      <c r="B169" s="215"/>
      <c r="C169" s="102"/>
      <c r="D169" s="102"/>
      <c r="E169" s="102"/>
      <c r="F169" s="102"/>
      <c r="G169" s="102"/>
      <c r="H169" s="102"/>
      <c r="I169" s="103"/>
      <c r="J169" s="3"/>
      <c r="K169" s="9"/>
      <c r="L169" s="272" t="s">
        <v>143</v>
      </c>
      <c r="M169" s="273"/>
      <c r="N169" s="273"/>
      <c r="O169" s="273"/>
      <c r="P169" s="273"/>
      <c r="Q169" s="273"/>
      <c r="R169" s="273"/>
      <c r="S169" s="273"/>
      <c r="T169" s="273"/>
      <c r="U169" s="273"/>
      <c r="V169" s="273"/>
      <c r="W169" s="273"/>
      <c r="X169" s="273"/>
      <c r="Y169" s="273"/>
      <c r="Z169" s="273"/>
      <c r="AA169" s="273"/>
      <c r="AB169" s="273"/>
      <c r="AC169" s="273"/>
      <c r="AD169" s="273"/>
      <c r="AE169" s="273"/>
      <c r="AF169" s="273"/>
      <c r="AG169" s="273"/>
      <c r="AH169" s="273"/>
      <c r="AI169" s="274"/>
      <c r="AJ169" s="267"/>
      <c r="AK169" s="286"/>
      <c r="AL169" s="286"/>
      <c r="AM169" s="286"/>
      <c r="AN169" s="286"/>
      <c r="AO169" s="286"/>
      <c r="AP169" s="286"/>
      <c r="AQ169" s="287"/>
      <c r="AR169" s="267"/>
      <c r="AS169" s="286"/>
      <c r="AT169" s="286"/>
      <c r="AU169" s="286"/>
      <c r="AV169" s="286"/>
      <c r="AW169" s="286"/>
      <c r="AX169" s="286"/>
      <c r="AY169" s="287"/>
      <c r="BE169" s="7"/>
      <c r="BF169" s="19"/>
      <c r="BN169" s="9"/>
      <c r="HR169" s="96"/>
    </row>
    <row r="170" spans="2:227" s="6" customFormat="1" ht="9.6" customHeight="1">
      <c r="B170" s="215"/>
      <c r="C170" s="102"/>
      <c r="D170" s="102"/>
      <c r="E170" s="102"/>
      <c r="F170" s="102"/>
      <c r="G170" s="102"/>
      <c r="H170" s="102"/>
      <c r="I170" s="103"/>
      <c r="J170" s="3"/>
      <c r="K170" s="9"/>
      <c r="L170" s="272"/>
      <c r="M170" s="273"/>
      <c r="N170" s="273"/>
      <c r="O170" s="273"/>
      <c r="P170" s="273"/>
      <c r="Q170" s="273"/>
      <c r="R170" s="273"/>
      <c r="S170" s="273"/>
      <c r="T170" s="273"/>
      <c r="U170" s="273"/>
      <c r="V170" s="273"/>
      <c r="W170" s="273"/>
      <c r="X170" s="273"/>
      <c r="Y170" s="273"/>
      <c r="Z170" s="273"/>
      <c r="AA170" s="273"/>
      <c r="AB170" s="273"/>
      <c r="AC170" s="273"/>
      <c r="AD170" s="273"/>
      <c r="AE170" s="273"/>
      <c r="AF170" s="273"/>
      <c r="AG170" s="273"/>
      <c r="AH170" s="273"/>
      <c r="AI170" s="274"/>
      <c r="AJ170" s="267"/>
      <c r="AK170" s="286"/>
      <c r="AL170" s="286"/>
      <c r="AM170" s="286"/>
      <c r="AN170" s="286"/>
      <c r="AO170" s="286"/>
      <c r="AP170" s="286"/>
      <c r="AQ170" s="287"/>
      <c r="AR170" s="267"/>
      <c r="AS170" s="286"/>
      <c r="AT170" s="286"/>
      <c r="AU170" s="286"/>
      <c r="AV170" s="286"/>
      <c r="AW170" s="286"/>
      <c r="AX170" s="286"/>
      <c r="AY170" s="287"/>
      <c r="BE170" s="7"/>
      <c r="BF170" s="19"/>
      <c r="BN170" s="9"/>
      <c r="HR170" s="96"/>
    </row>
    <row r="171" spans="2:227" s="6" customFormat="1" ht="9.6" customHeight="1">
      <c r="B171" s="215"/>
      <c r="C171" s="102"/>
      <c r="D171" s="102"/>
      <c r="E171" s="102"/>
      <c r="F171" s="102"/>
      <c r="G171" s="102"/>
      <c r="H171" s="102"/>
      <c r="I171" s="103"/>
      <c r="J171" s="3"/>
      <c r="K171" s="9"/>
      <c r="L171" s="275"/>
      <c r="M171" s="276"/>
      <c r="N171" s="276"/>
      <c r="O171" s="276"/>
      <c r="P171" s="276"/>
      <c r="Q171" s="276"/>
      <c r="R171" s="276"/>
      <c r="S171" s="276"/>
      <c r="T171" s="276"/>
      <c r="U171" s="276"/>
      <c r="V171" s="276"/>
      <c r="W171" s="276"/>
      <c r="X171" s="276"/>
      <c r="Y171" s="276"/>
      <c r="Z171" s="276"/>
      <c r="AA171" s="276"/>
      <c r="AB171" s="276"/>
      <c r="AC171" s="276"/>
      <c r="AD171" s="276"/>
      <c r="AE171" s="276"/>
      <c r="AF171" s="276"/>
      <c r="AG171" s="276"/>
      <c r="AH171" s="276"/>
      <c r="AI171" s="277"/>
      <c r="AJ171" s="268"/>
      <c r="AK171" s="288"/>
      <c r="AL171" s="288"/>
      <c r="AM171" s="288"/>
      <c r="AN171" s="288"/>
      <c r="AO171" s="288"/>
      <c r="AP171" s="288"/>
      <c r="AQ171" s="289"/>
      <c r="AR171" s="268"/>
      <c r="AS171" s="288"/>
      <c r="AT171" s="288"/>
      <c r="AU171" s="288"/>
      <c r="AV171" s="288"/>
      <c r="AW171" s="288"/>
      <c r="AX171" s="288"/>
      <c r="AY171" s="289"/>
      <c r="BE171" s="7"/>
      <c r="BF171" s="19"/>
      <c r="BN171" s="9"/>
      <c r="HR171" s="96"/>
    </row>
    <row r="172" spans="2:227" s="6" customFormat="1" ht="9.6" customHeight="1">
      <c r="B172" s="215"/>
      <c r="C172" s="102"/>
      <c r="D172" s="102"/>
      <c r="E172" s="102"/>
      <c r="F172" s="102"/>
      <c r="G172" s="102"/>
      <c r="H172" s="102"/>
      <c r="I172" s="103"/>
      <c r="J172" s="3"/>
      <c r="K172" s="9"/>
      <c r="L172" s="290" t="s">
        <v>129</v>
      </c>
      <c r="M172" s="291"/>
      <c r="N172" s="291"/>
      <c r="O172" s="291"/>
      <c r="P172" s="291"/>
      <c r="Q172" s="291"/>
      <c r="R172" s="291"/>
      <c r="S172" s="291"/>
      <c r="T172" s="291"/>
      <c r="U172" s="291"/>
      <c r="V172" s="291"/>
      <c r="W172" s="291"/>
      <c r="X172" s="291"/>
      <c r="Y172" s="291"/>
      <c r="Z172" s="291"/>
      <c r="AA172" s="291"/>
      <c r="AB172" s="291"/>
      <c r="AC172" s="291"/>
      <c r="AD172" s="291"/>
      <c r="AE172" s="291"/>
      <c r="AF172" s="291"/>
      <c r="AG172" s="291"/>
      <c r="AH172" s="291"/>
      <c r="AI172" s="292"/>
      <c r="AJ172" s="266" t="s">
        <v>83</v>
      </c>
      <c r="AK172" s="284" t="str">
        <f>IF($HR$122=FALSE,"",IF((AJ159&lt;&gt;"")*(AJ165&lt;&gt;""),IF(((AJ159&gt;=0.7)*(AJ159&lt;0.9))*(AJ165&gt;=200000),200000,IF((AJ159&lt;0.7)+(AJ159&gt;=0.9),"",AJ165)),""))</f>
        <v/>
      </c>
      <c r="AL172" s="284"/>
      <c r="AM172" s="284"/>
      <c r="AN172" s="284"/>
      <c r="AO172" s="284"/>
      <c r="AP172" s="284"/>
      <c r="AQ172" s="285"/>
      <c r="AR172" s="266" t="s">
        <v>115</v>
      </c>
      <c r="AS172" s="284" t="str">
        <f>IF($HR$123=FALSE,"",IF((AR159&lt;&gt;"")*(AR165&lt;&gt;""),IF(((AR159&gt;=0.7)*(AR159&lt;0.9))*(AR165&gt;=200000),200000,IF((AR159&lt;0.7)+(AR159&gt;=0.9),"",AR165)),""))</f>
        <v/>
      </c>
      <c r="AT172" s="284"/>
      <c r="AU172" s="284"/>
      <c r="AV172" s="284"/>
      <c r="AW172" s="284"/>
      <c r="AX172" s="284"/>
      <c r="AY172" s="285"/>
      <c r="BE172" s="7"/>
      <c r="BF172" s="19"/>
      <c r="BN172" s="9"/>
      <c r="HR172" s="96"/>
    </row>
    <row r="173" spans="2:227" s="6" customFormat="1" ht="9.6" customHeight="1">
      <c r="B173" s="215"/>
      <c r="C173" s="102"/>
      <c r="D173" s="102"/>
      <c r="E173" s="102"/>
      <c r="F173" s="102"/>
      <c r="G173" s="102"/>
      <c r="H173" s="102"/>
      <c r="I173" s="103"/>
      <c r="J173" s="3"/>
      <c r="K173" s="9"/>
      <c r="L173" s="272" t="s">
        <v>144</v>
      </c>
      <c r="M173" s="273"/>
      <c r="N173" s="273"/>
      <c r="O173" s="273"/>
      <c r="P173" s="273"/>
      <c r="Q173" s="273"/>
      <c r="R173" s="273"/>
      <c r="S173" s="273"/>
      <c r="T173" s="273"/>
      <c r="U173" s="273"/>
      <c r="V173" s="273"/>
      <c r="W173" s="273"/>
      <c r="X173" s="273"/>
      <c r="Y173" s="273"/>
      <c r="Z173" s="273"/>
      <c r="AA173" s="273"/>
      <c r="AB173" s="273"/>
      <c r="AC173" s="273"/>
      <c r="AD173" s="273"/>
      <c r="AE173" s="273"/>
      <c r="AF173" s="273"/>
      <c r="AG173" s="273"/>
      <c r="AH173" s="273"/>
      <c r="AI173" s="274"/>
      <c r="AJ173" s="267"/>
      <c r="AK173" s="286"/>
      <c r="AL173" s="286"/>
      <c r="AM173" s="286"/>
      <c r="AN173" s="286"/>
      <c r="AO173" s="286"/>
      <c r="AP173" s="286"/>
      <c r="AQ173" s="287"/>
      <c r="AR173" s="267"/>
      <c r="AS173" s="286"/>
      <c r="AT173" s="286"/>
      <c r="AU173" s="286"/>
      <c r="AV173" s="286"/>
      <c r="AW173" s="286"/>
      <c r="AX173" s="286"/>
      <c r="AY173" s="287"/>
      <c r="BE173" s="7"/>
      <c r="BF173" s="19"/>
      <c r="BN173" s="9"/>
      <c r="HR173" s="96"/>
    </row>
    <row r="174" spans="2:227" s="6" customFormat="1" ht="9.6" customHeight="1">
      <c r="B174" s="215"/>
      <c r="C174" s="102"/>
      <c r="D174" s="102"/>
      <c r="E174" s="102"/>
      <c r="F174" s="102"/>
      <c r="G174" s="102"/>
      <c r="H174" s="102"/>
      <c r="I174" s="103"/>
      <c r="J174" s="3"/>
      <c r="K174" s="9"/>
      <c r="L174" s="272"/>
      <c r="M174" s="273"/>
      <c r="N174" s="273"/>
      <c r="O174" s="273"/>
      <c r="P174" s="273"/>
      <c r="Q174" s="273"/>
      <c r="R174" s="273"/>
      <c r="S174" s="273"/>
      <c r="T174" s="273"/>
      <c r="U174" s="273"/>
      <c r="V174" s="273"/>
      <c r="W174" s="273"/>
      <c r="X174" s="273"/>
      <c r="Y174" s="273"/>
      <c r="Z174" s="273"/>
      <c r="AA174" s="273"/>
      <c r="AB174" s="273"/>
      <c r="AC174" s="273"/>
      <c r="AD174" s="273"/>
      <c r="AE174" s="273"/>
      <c r="AF174" s="273"/>
      <c r="AG174" s="273"/>
      <c r="AH174" s="273"/>
      <c r="AI174" s="274"/>
      <c r="AJ174" s="267"/>
      <c r="AK174" s="286"/>
      <c r="AL174" s="286"/>
      <c r="AM174" s="286"/>
      <c r="AN174" s="286"/>
      <c r="AO174" s="286"/>
      <c r="AP174" s="286"/>
      <c r="AQ174" s="287"/>
      <c r="AR174" s="267"/>
      <c r="AS174" s="286"/>
      <c r="AT174" s="286"/>
      <c r="AU174" s="286"/>
      <c r="AV174" s="286"/>
      <c r="AW174" s="286"/>
      <c r="AX174" s="286"/>
      <c r="AY174" s="287"/>
      <c r="BE174" s="7"/>
      <c r="BF174" s="19"/>
      <c r="BN174" s="9"/>
      <c r="HR174" s="96"/>
    </row>
    <row r="175" spans="2:227" s="6" customFormat="1" ht="9.6" customHeight="1">
      <c r="B175" s="215"/>
      <c r="C175" s="102"/>
      <c r="D175" s="102"/>
      <c r="E175" s="102"/>
      <c r="F175" s="102"/>
      <c r="G175" s="102"/>
      <c r="H175" s="102"/>
      <c r="I175" s="103"/>
      <c r="J175" s="3"/>
      <c r="K175" s="9"/>
      <c r="L175" s="275"/>
      <c r="M175" s="276"/>
      <c r="N175" s="276"/>
      <c r="O175" s="276"/>
      <c r="P175" s="276"/>
      <c r="Q175" s="276"/>
      <c r="R175" s="276"/>
      <c r="S175" s="276"/>
      <c r="T175" s="276"/>
      <c r="U175" s="276"/>
      <c r="V175" s="276"/>
      <c r="W175" s="276"/>
      <c r="X175" s="276"/>
      <c r="Y175" s="276"/>
      <c r="Z175" s="276"/>
      <c r="AA175" s="276"/>
      <c r="AB175" s="276"/>
      <c r="AC175" s="276"/>
      <c r="AD175" s="276"/>
      <c r="AE175" s="276"/>
      <c r="AF175" s="276"/>
      <c r="AG175" s="276"/>
      <c r="AH175" s="276"/>
      <c r="AI175" s="277"/>
      <c r="AJ175" s="268"/>
      <c r="AK175" s="288"/>
      <c r="AL175" s="288"/>
      <c r="AM175" s="288"/>
      <c r="AN175" s="288"/>
      <c r="AO175" s="288"/>
      <c r="AP175" s="288"/>
      <c r="AQ175" s="289"/>
      <c r="AR175" s="268"/>
      <c r="AS175" s="288"/>
      <c r="AT175" s="288"/>
      <c r="AU175" s="288"/>
      <c r="AV175" s="288"/>
      <c r="AW175" s="288"/>
      <c r="AX175" s="288"/>
      <c r="AY175" s="289"/>
      <c r="BE175" s="7"/>
      <c r="BF175" s="19"/>
      <c r="BN175" s="9"/>
      <c r="HR175" s="96"/>
    </row>
    <row r="176" spans="2:227" s="6" customFormat="1" ht="9.6" customHeight="1">
      <c r="B176" s="215"/>
      <c r="C176" s="102"/>
      <c r="D176" s="102"/>
      <c r="E176" s="102"/>
      <c r="F176" s="102"/>
      <c r="G176" s="102"/>
      <c r="H176" s="102"/>
      <c r="I176" s="103"/>
      <c r="J176" s="3"/>
      <c r="K176" s="9"/>
      <c r="L176" s="293" t="s">
        <v>156</v>
      </c>
      <c r="M176" s="294"/>
      <c r="N176" s="294"/>
      <c r="O176" s="294"/>
      <c r="P176" s="294"/>
      <c r="Q176" s="294"/>
      <c r="R176" s="294"/>
      <c r="S176" s="294"/>
      <c r="T176" s="294"/>
      <c r="U176" s="294"/>
      <c r="V176" s="294"/>
      <c r="W176" s="294"/>
      <c r="X176" s="294"/>
      <c r="Y176" s="294"/>
      <c r="Z176" s="294"/>
      <c r="AA176" s="294"/>
      <c r="AB176" s="294"/>
      <c r="AC176" s="294"/>
      <c r="AD176" s="294"/>
      <c r="AE176" s="294"/>
      <c r="AF176" s="294"/>
      <c r="AG176" s="294"/>
      <c r="AH176" s="294"/>
      <c r="AI176" s="295"/>
      <c r="AJ176" s="266" t="s">
        <v>114</v>
      </c>
      <c r="AK176" s="284" t="str">
        <f>IF(OR(HR176=TRUE,HR122=FALSE),IF(OR(AJ159&lt;0.3,AJ165=""),"",IF(AJ165&gt;=100000,100000,AJ165)),"")</f>
        <v/>
      </c>
      <c r="AL176" s="284"/>
      <c r="AM176" s="284"/>
      <c r="AN176" s="284"/>
      <c r="AO176" s="284"/>
      <c r="AP176" s="284"/>
      <c r="AQ176" s="285"/>
      <c r="AR176" s="266" t="s">
        <v>84</v>
      </c>
      <c r="AS176" s="284" t="str">
        <f>IF(OR(HR177=TRUE,HR123=FALSE),IF(OR(AR159&lt;0.3,AR165=""),"",IF(AR165&gt;=100000,100000,AR165)),"")</f>
        <v/>
      </c>
      <c r="AT176" s="284"/>
      <c r="AU176" s="284"/>
      <c r="AV176" s="284"/>
      <c r="AW176" s="284"/>
      <c r="AX176" s="284"/>
      <c r="AY176" s="285"/>
      <c r="BE176" s="7"/>
      <c r="BF176" s="19"/>
      <c r="BN176" s="9"/>
      <c r="HR176" s="96" t="b">
        <f>IF(AND(AJ159&gt;=0.3,AJ159&lt;0.7),TRUE,FALSE)</f>
        <v>0</v>
      </c>
      <c r="HS176" s="6" t="s">
        <v>165</v>
      </c>
    </row>
    <row r="177" spans="1:227" s="6" customFormat="1" ht="9.6" customHeight="1">
      <c r="B177" s="215"/>
      <c r="C177" s="102"/>
      <c r="D177" s="102"/>
      <c r="E177" s="102"/>
      <c r="F177" s="102"/>
      <c r="G177" s="102"/>
      <c r="H177" s="102"/>
      <c r="I177" s="103"/>
      <c r="J177" s="3"/>
      <c r="K177" s="9"/>
      <c r="L177" s="272" t="s">
        <v>145</v>
      </c>
      <c r="M177" s="273"/>
      <c r="N177" s="273"/>
      <c r="O177" s="273"/>
      <c r="P177" s="273"/>
      <c r="Q177" s="273"/>
      <c r="R177" s="273"/>
      <c r="S177" s="273"/>
      <c r="T177" s="273"/>
      <c r="U177" s="273"/>
      <c r="V177" s="273"/>
      <c r="W177" s="273"/>
      <c r="X177" s="273"/>
      <c r="Y177" s="273"/>
      <c r="Z177" s="273"/>
      <c r="AA177" s="273"/>
      <c r="AB177" s="273"/>
      <c r="AC177" s="273"/>
      <c r="AD177" s="273"/>
      <c r="AE177" s="273"/>
      <c r="AF177" s="273"/>
      <c r="AG177" s="273"/>
      <c r="AH177" s="273"/>
      <c r="AI177" s="274"/>
      <c r="AJ177" s="267"/>
      <c r="AK177" s="286"/>
      <c r="AL177" s="286"/>
      <c r="AM177" s="286"/>
      <c r="AN177" s="286"/>
      <c r="AO177" s="286"/>
      <c r="AP177" s="286"/>
      <c r="AQ177" s="287"/>
      <c r="AR177" s="267"/>
      <c r="AS177" s="286"/>
      <c r="AT177" s="286"/>
      <c r="AU177" s="286"/>
      <c r="AV177" s="286"/>
      <c r="AW177" s="286"/>
      <c r="AX177" s="286"/>
      <c r="AY177" s="287"/>
      <c r="BE177" s="7"/>
      <c r="BF177" s="19"/>
      <c r="HR177" s="96" t="b">
        <f>IF(AND(AR159&gt;=0.3,AR159&lt;0.7),TRUE,FALSE)</f>
        <v>0</v>
      </c>
      <c r="HS177" s="6" t="s">
        <v>166</v>
      </c>
    </row>
    <row r="178" spans="1:227" s="6" customFormat="1" ht="9.6" customHeight="1">
      <c r="B178" s="215"/>
      <c r="C178" s="102"/>
      <c r="D178" s="102"/>
      <c r="E178" s="102"/>
      <c r="F178" s="102"/>
      <c r="G178" s="102"/>
      <c r="H178" s="102"/>
      <c r="I178" s="103"/>
      <c r="J178" s="3"/>
      <c r="K178" s="9"/>
      <c r="L178" s="272"/>
      <c r="M178" s="273"/>
      <c r="N178" s="273"/>
      <c r="O178" s="273"/>
      <c r="P178" s="273"/>
      <c r="Q178" s="273"/>
      <c r="R178" s="273"/>
      <c r="S178" s="273"/>
      <c r="T178" s="273"/>
      <c r="U178" s="273"/>
      <c r="V178" s="273"/>
      <c r="W178" s="273"/>
      <c r="X178" s="273"/>
      <c r="Y178" s="273"/>
      <c r="Z178" s="273"/>
      <c r="AA178" s="273"/>
      <c r="AB178" s="273"/>
      <c r="AC178" s="273"/>
      <c r="AD178" s="273"/>
      <c r="AE178" s="273"/>
      <c r="AF178" s="273"/>
      <c r="AG178" s="273"/>
      <c r="AH178" s="273"/>
      <c r="AI178" s="274"/>
      <c r="AJ178" s="267"/>
      <c r="AK178" s="286"/>
      <c r="AL178" s="286"/>
      <c r="AM178" s="286"/>
      <c r="AN178" s="286"/>
      <c r="AO178" s="286"/>
      <c r="AP178" s="286"/>
      <c r="AQ178" s="287"/>
      <c r="AR178" s="267"/>
      <c r="AS178" s="286"/>
      <c r="AT178" s="286"/>
      <c r="AU178" s="286"/>
      <c r="AV178" s="286"/>
      <c r="AW178" s="286"/>
      <c r="AX178" s="286"/>
      <c r="AY178" s="287"/>
      <c r="BE178" s="7"/>
      <c r="BF178" s="19"/>
      <c r="HR178" s="96"/>
    </row>
    <row r="179" spans="1:227" s="19" customFormat="1" ht="9.6" customHeight="1">
      <c r="A179" s="6"/>
      <c r="B179" s="215"/>
      <c r="C179" s="102"/>
      <c r="D179" s="102"/>
      <c r="E179" s="102"/>
      <c r="F179" s="102"/>
      <c r="G179" s="102"/>
      <c r="H179" s="102"/>
      <c r="I179" s="103"/>
      <c r="J179" s="3"/>
      <c r="K179" s="5"/>
      <c r="L179" s="275"/>
      <c r="M179" s="276"/>
      <c r="N179" s="276"/>
      <c r="O179" s="276"/>
      <c r="P179" s="276"/>
      <c r="Q179" s="276"/>
      <c r="R179" s="276"/>
      <c r="S179" s="276"/>
      <c r="T179" s="276"/>
      <c r="U179" s="276"/>
      <c r="V179" s="276"/>
      <c r="W179" s="276"/>
      <c r="X179" s="276"/>
      <c r="Y179" s="276"/>
      <c r="Z179" s="276"/>
      <c r="AA179" s="276"/>
      <c r="AB179" s="276"/>
      <c r="AC179" s="276"/>
      <c r="AD179" s="276"/>
      <c r="AE179" s="276"/>
      <c r="AF179" s="276"/>
      <c r="AG179" s="276"/>
      <c r="AH179" s="276"/>
      <c r="AI179" s="277"/>
      <c r="AJ179" s="268"/>
      <c r="AK179" s="288"/>
      <c r="AL179" s="288"/>
      <c r="AM179" s="288"/>
      <c r="AN179" s="288"/>
      <c r="AO179" s="288"/>
      <c r="AP179" s="288"/>
      <c r="AQ179" s="289"/>
      <c r="AR179" s="268"/>
      <c r="AS179" s="288"/>
      <c r="AT179" s="288"/>
      <c r="AU179" s="288"/>
      <c r="AV179" s="288"/>
      <c r="AW179" s="288"/>
      <c r="AX179" s="288"/>
      <c r="AY179" s="289"/>
      <c r="BE179" s="20"/>
      <c r="HR179" s="98"/>
    </row>
    <row r="180" spans="1:227" s="6" customFormat="1" ht="9.6" customHeight="1">
      <c r="B180" s="215"/>
      <c r="C180" s="102"/>
      <c r="D180" s="102"/>
      <c r="E180" s="102"/>
      <c r="F180" s="102"/>
      <c r="G180" s="102"/>
      <c r="H180" s="102"/>
      <c r="I180" s="103"/>
      <c r="J180" s="3"/>
      <c r="K180" s="9"/>
      <c r="L180" s="293" t="s">
        <v>172</v>
      </c>
      <c r="M180" s="294"/>
      <c r="N180" s="294"/>
      <c r="O180" s="294"/>
      <c r="P180" s="294"/>
      <c r="Q180" s="294"/>
      <c r="R180" s="294"/>
      <c r="S180" s="294"/>
      <c r="T180" s="294"/>
      <c r="U180" s="294"/>
      <c r="V180" s="294"/>
      <c r="W180" s="294"/>
      <c r="X180" s="294"/>
      <c r="Y180" s="294"/>
      <c r="Z180" s="294"/>
      <c r="AA180" s="294"/>
      <c r="AB180" s="294"/>
      <c r="AC180" s="294"/>
      <c r="AD180" s="294"/>
      <c r="AE180" s="294"/>
      <c r="AF180" s="294"/>
      <c r="AG180" s="294"/>
      <c r="AH180" s="294"/>
      <c r="AI180" s="295"/>
      <c r="AJ180" s="266" t="s">
        <v>114</v>
      </c>
      <c r="AK180" s="322" t="str">
        <f>IF((AB159&lt;&gt;"")*(AJ159&lt;&gt;"")*(AJ165&lt;&gt;""),IF(AB159="","",IF(((AB159&gt;=0.15)*((AJ159&gt;=0.15)*(AJ159&lt;0.3)))*(AJ165&gt;=100000),100000,IF((AB159&lt;0.15)+((AJ159&lt;0.15)+(AJ159&gt;=0.3)),"",AJ165))),"")</f>
        <v/>
      </c>
      <c r="AL180" s="322"/>
      <c r="AM180" s="322"/>
      <c r="AN180" s="322"/>
      <c r="AO180" s="322"/>
      <c r="AP180" s="322"/>
      <c r="AQ180" s="323"/>
      <c r="AR180" s="266" t="s">
        <v>115</v>
      </c>
      <c r="AS180" s="322" t="str">
        <f>IF((AJ159&lt;&gt;"")*(AR159&lt;&gt;"")*(AR165&lt;&gt;""),IF(AJ159="","",IF(((AJ159&gt;=0.15)*((AR159&gt;=0.15)*(AR159&lt;0.3)))*(AR165&gt;=100000),100000,IF((AJ159&lt;0.15)+((AR159&lt;0.15)+(AR159&gt;=0.3)),"",AR165))),"")</f>
        <v/>
      </c>
      <c r="AT180" s="322"/>
      <c r="AU180" s="322"/>
      <c r="AV180" s="322"/>
      <c r="AW180" s="322"/>
      <c r="AX180" s="322"/>
      <c r="AY180" s="323"/>
      <c r="BE180" s="7"/>
      <c r="BF180" s="19"/>
      <c r="BN180" s="9"/>
      <c r="HR180" s="96" t="b">
        <f>IF(AND(AB159&gt;=0.15,(AJ159&gt;=0.15)*(AJ159&lt;0.3)),TRUE,FALSE)</f>
        <v>0</v>
      </c>
      <c r="HS180" s="110" t="s">
        <v>169</v>
      </c>
    </row>
    <row r="181" spans="1:227" s="6" customFormat="1" ht="9.6" customHeight="1">
      <c r="B181" s="215"/>
      <c r="C181" s="102"/>
      <c r="D181" s="102"/>
      <c r="E181" s="102"/>
      <c r="F181" s="102"/>
      <c r="G181" s="102"/>
      <c r="H181" s="102"/>
      <c r="I181" s="103"/>
      <c r="J181" s="3"/>
      <c r="K181" s="9"/>
      <c r="L181" s="296" t="s">
        <v>145</v>
      </c>
      <c r="M181" s="297"/>
      <c r="N181" s="297"/>
      <c r="O181" s="297"/>
      <c r="P181" s="297"/>
      <c r="Q181" s="297"/>
      <c r="R181" s="297"/>
      <c r="S181" s="297"/>
      <c r="T181" s="297"/>
      <c r="U181" s="297"/>
      <c r="V181" s="297"/>
      <c r="W181" s="297"/>
      <c r="X181" s="297"/>
      <c r="Y181" s="297"/>
      <c r="Z181" s="297"/>
      <c r="AA181" s="297"/>
      <c r="AB181" s="297"/>
      <c r="AC181" s="297"/>
      <c r="AD181" s="297"/>
      <c r="AE181" s="297"/>
      <c r="AF181" s="297"/>
      <c r="AG181" s="297"/>
      <c r="AH181" s="297"/>
      <c r="AI181" s="298"/>
      <c r="AJ181" s="267"/>
      <c r="AK181" s="324"/>
      <c r="AL181" s="324"/>
      <c r="AM181" s="324"/>
      <c r="AN181" s="324"/>
      <c r="AO181" s="324"/>
      <c r="AP181" s="324"/>
      <c r="AQ181" s="325"/>
      <c r="AR181" s="267"/>
      <c r="AS181" s="324"/>
      <c r="AT181" s="324"/>
      <c r="AU181" s="324"/>
      <c r="AV181" s="324"/>
      <c r="AW181" s="324"/>
      <c r="AX181" s="324"/>
      <c r="AY181" s="325"/>
      <c r="BE181" s="7"/>
      <c r="BF181" s="19"/>
      <c r="HR181" s="96" t="b">
        <f>IF(AND((AJ159&gt;=0.15),(AR159&gt;=0.15)*(AR159&lt;0.3)),TRUE,FALSE)</f>
        <v>0</v>
      </c>
      <c r="HS181" s="110" t="s">
        <v>170</v>
      </c>
    </row>
    <row r="182" spans="1:227" s="6" customFormat="1" ht="9.6" customHeight="1">
      <c r="B182" s="215"/>
      <c r="C182" s="102"/>
      <c r="D182" s="102"/>
      <c r="E182" s="102"/>
      <c r="F182" s="102"/>
      <c r="G182" s="102"/>
      <c r="H182" s="102"/>
      <c r="I182" s="103"/>
      <c r="J182" s="3"/>
      <c r="K182" s="9"/>
      <c r="L182" s="296"/>
      <c r="M182" s="297"/>
      <c r="N182" s="297"/>
      <c r="O182" s="297"/>
      <c r="P182" s="297"/>
      <c r="Q182" s="297"/>
      <c r="R182" s="297"/>
      <c r="S182" s="297"/>
      <c r="T182" s="297"/>
      <c r="U182" s="297"/>
      <c r="V182" s="297"/>
      <c r="W182" s="297"/>
      <c r="X182" s="297"/>
      <c r="Y182" s="297"/>
      <c r="Z182" s="297"/>
      <c r="AA182" s="297"/>
      <c r="AB182" s="297"/>
      <c r="AC182" s="297"/>
      <c r="AD182" s="297"/>
      <c r="AE182" s="297"/>
      <c r="AF182" s="297"/>
      <c r="AG182" s="297"/>
      <c r="AH182" s="297"/>
      <c r="AI182" s="298"/>
      <c r="AJ182" s="267"/>
      <c r="AK182" s="324"/>
      <c r="AL182" s="324"/>
      <c r="AM182" s="324"/>
      <c r="AN182" s="324"/>
      <c r="AO182" s="324"/>
      <c r="AP182" s="324"/>
      <c r="AQ182" s="325"/>
      <c r="AR182" s="267"/>
      <c r="AS182" s="324"/>
      <c r="AT182" s="324"/>
      <c r="AU182" s="324"/>
      <c r="AV182" s="324"/>
      <c r="AW182" s="324"/>
      <c r="AX182" s="324"/>
      <c r="AY182" s="325"/>
      <c r="BE182" s="7"/>
      <c r="BF182" s="19"/>
      <c r="HR182" s="96"/>
    </row>
    <row r="183" spans="1:227" s="19" customFormat="1" ht="9.6" customHeight="1">
      <c r="A183" s="6"/>
      <c r="B183" s="215"/>
      <c r="C183" s="102"/>
      <c r="D183" s="102"/>
      <c r="E183" s="102"/>
      <c r="F183" s="102"/>
      <c r="G183" s="102"/>
      <c r="H183" s="102"/>
      <c r="I183" s="103"/>
      <c r="J183" s="3"/>
      <c r="K183" s="5"/>
      <c r="L183" s="299"/>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1"/>
      <c r="AJ183" s="268"/>
      <c r="AK183" s="326"/>
      <c r="AL183" s="326"/>
      <c r="AM183" s="326"/>
      <c r="AN183" s="326"/>
      <c r="AO183" s="326"/>
      <c r="AP183" s="326"/>
      <c r="AQ183" s="327"/>
      <c r="AR183" s="268"/>
      <c r="AS183" s="326"/>
      <c r="AT183" s="326"/>
      <c r="AU183" s="326"/>
      <c r="AV183" s="326"/>
      <c r="AW183" s="326"/>
      <c r="AX183" s="326"/>
      <c r="AY183" s="327"/>
      <c r="BE183" s="20"/>
      <c r="HR183" s="98"/>
    </row>
    <row r="184" spans="1:227" s="19" customFormat="1" ht="9.6" customHeight="1" thickBot="1">
      <c r="A184" s="6"/>
      <c r="B184" s="216"/>
      <c r="C184" s="104"/>
      <c r="D184" s="104"/>
      <c r="E184" s="104"/>
      <c r="F184" s="104"/>
      <c r="G184" s="104"/>
      <c r="H184" s="104"/>
      <c r="I184" s="105"/>
      <c r="J184" s="21"/>
      <c r="K184" s="22"/>
      <c r="L184" s="22"/>
      <c r="M184" s="22"/>
      <c r="N184" s="22"/>
      <c r="O184" s="22"/>
      <c r="P184" s="22"/>
      <c r="Q184" s="22"/>
      <c r="R184" s="22"/>
      <c r="S184" s="22"/>
      <c r="T184" s="22"/>
      <c r="U184" s="22"/>
      <c r="V184" s="22"/>
      <c r="W184" s="22"/>
      <c r="X184" s="22"/>
      <c r="Y184" s="22"/>
      <c r="Z184" s="23"/>
      <c r="AA184" s="23"/>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4"/>
      <c r="AY184" s="24"/>
      <c r="AZ184" s="24"/>
      <c r="BA184" s="24"/>
      <c r="BB184" s="24"/>
      <c r="BC184" s="24"/>
      <c r="BD184" s="24"/>
      <c r="BE184" s="25"/>
      <c r="HR184" s="98"/>
    </row>
    <row r="185" spans="1:227" s="26" customFormat="1" ht="9.6" customHeight="1" thickBot="1">
      <c r="A185" s="6"/>
      <c r="E185" s="6"/>
      <c r="F185" s="6"/>
      <c r="G185" s="6"/>
      <c r="H185" s="27"/>
      <c r="I185" s="27"/>
      <c r="J185" s="28"/>
      <c r="K185" s="28"/>
      <c r="L185" s="28"/>
      <c r="M185" s="28"/>
      <c r="N185" s="28"/>
      <c r="O185" s="28"/>
      <c r="P185" s="28"/>
      <c r="Q185" s="28"/>
      <c r="R185" s="28"/>
      <c r="S185" s="28"/>
      <c r="T185" s="28"/>
      <c r="U185" s="28"/>
      <c r="V185" s="28"/>
      <c r="W185" s="28"/>
      <c r="X185" s="28"/>
      <c r="Y185" s="28"/>
      <c r="Z185" s="29"/>
      <c r="AA185" s="29"/>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6"/>
      <c r="BE185" s="30"/>
      <c r="BF185" s="19"/>
      <c r="HR185" s="99"/>
    </row>
    <row r="186" spans="1:227" s="19" customFormat="1" ht="9.6" customHeight="1">
      <c r="A186" s="6"/>
      <c r="B186" s="26"/>
      <c r="C186" s="302"/>
      <c r="D186" s="302"/>
      <c r="E186" s="302"/>
      <c r="F186" s="302"/>
      <c r="G186" s="302"/>
      <c r="H186" s="302"/>
      <c r="I186" s="302"/>
      <c r="J186" s="302"/>
      <c r="K186" s="302"/>
      <c r="L186" s="302"/>
      <c r="M186" s="302"/>
      <c r="N186" s="302"/>
      <c r="O186" s="302"/>
      <c r="P186" s="302"/>
      <c r="Q186" s="302"/>
      <c r="R186" s="302"/>
      <c r="S186" s="302"/>
      <c r="T186" s="302"/>
      <c r="AD186" s="305" t="s">
        <v>106</v>
      </c>
      <c r="AE186" s="306"/>
      <c r="AF186" s="306"/>
      <c r="AG186" s="306"/>
      <c r="AH186" s="306"/>
      <c r="AI186" s="306"/>
      <c r="AJ186" s="306"/>
      <c r="AK186" s="306"/>
      <c r="AL186" s="306"/>
      <c r="AM186" s="306"/>
      <c r="AN186" s="306"/>
      <c r="AO186" s="306"/>
      <c r="AP186" s="307"/>
      <c r="AQ186" s="314" t="str">
        <f>IF((HR121=TRUE)*(HR159=FALSE),SUMIFS(AB130:AY145,AB130:AY145,"&gt;=0"),IF((HR121=FALSE)*(HR159=TRUE),SUMIFS(AB168:AY183,AB168:AY183,"&gt;=0"),"「法人」または「個人事業者等」どちらか一方にチェックを入れてください"))</f>
        <v>「法人」または「個人事業者等」どちらか一方にチェックを入れてください</v>
      </c>
      <c r="AR186" s="315"/>
      <c r="AS186" s="315"/>
      <c r="AT186" s="315"/>
      <c r="AU186" s="315"/>
      <c r="AV186" s="315"/>
      <c r="AW186" s="315"/>
      <c r="AX186" s="315"/>
      <c r="AY186" s="315"/>
      <c r="AZ186" s="315"/>
      <c r="BA186" s="315"/>
      <c r="BB186" s="315"/>
      <c r="BC186" s="315"/>
      <c r="BD186" s="315"/>
      <c r="BE186" s="316"/>
      <c r="BN186" s="34"/>
      <c r="HR186" s="98"/>
    </row>
    <row r="187" spans="1:227" s="19" customFormat="1" ht="9.6" customHeight="1">
      <c r="A187" s="30"/>
      <c r="B187" s="30"/>
      <c r="C187" s="303"/>
      <c r="D187" s="303"/>
      <c r="E187" s="303"/>
      <c r="F187" s="303"/>
      <c r="G187" s="303"/>
      <c r="H187" s="303"/>
      <c r="I187" s="303"/>
      <c r="J187" s="303"/>
      <c r="K187" s="303"/>
      <c r="L187" s="303"/>
      <c r="M187" s="303"/>
      <c r="N187" s="303"/>
      <c r="O187" s="303"/>
      <c r="P187" s="303"/>
      <c r="Q187" s="303"/>
      <c r="R187" s="303"/>
      <c r="S187" s="303"/>
      <c r="T187" s="303"/>
      <c r="AD187" s="308"/>
      <c r="AE187" s="309"/>
      <c r="AF187" s="309"/>
      <c r="AG187" s="309"/>
      <c r="AH187" s="309"/>
      <c r="AI187" s="309"/>
      <c r="AJ187" s="309"/>
      <c r="AK187" s="309"/>
      <c r="AL187" s="309"/>
      <c r="AM187" s="309"/>
      <c r="AN187" s="309"/>
      <c r="AO187" s="309"/>
      <c r="AP187" s="310"/>
      <c r="AQ187" s="317"/>
      <c r="AR187" s="286"/>
      <c r="AS187" s="286"/>
      <c r="AT187" s="286"/>
      <c r="AU187" s="286"/>
      <c r="AV187" s="286"/>
      <c r="AW187" s="286"/>
      <c r="AX187" s="286"/>
      <c r="AY187" s="286"/>
      <c r="AZ187" s="286"/>
      <c r="BA187" s="286"/>
      <c r="BB187" s="286"/>
      <c r="BC187" s="286"/>
      <c r="BD187" s="286"/>
      <c r="BE187" s="318"/>
      <c r="BG187" s="237" t="s">
        <v>85</v>
      </c>
      <c r="BH187" s="237"/>
      <c r="BN187" s="34"/>
      <c r="HR187" s="98"/>
    </row>
    <row r="188" spans="1:227" s="6" customFormat="1" ht="9.6" customHeight="1" thickBot="1">
      <c r="A188" s="19"/>
      <c r="B188" s="28"/>
      <c r="C188" s="304"/>
      <c r="D188" s="304"/>
      <c r="E188" s="304"/>
      <c r="F188" s="304"/>
      <c r="G188" s="304"/>
      <c r="H188" s="304"/>
      <c r="I188" s="304"/>
      <c r="J188" s="304"/>
      <c r="K188" s="304"/>
      <c r="L188" s="304"/>
      <c r="M188" s="304"/>
      <c r="N188" s="304"/>
      <c r="O188" s="304"/>
      <c r="P188" s="304"/>
      <c r="Q188" s="304"/>
      <c r="R188" s="304"/>
      <c r="S188" s="304"/>
      <c r="T188" s="304"/>
      <c r="Z188" s="19"/>
      <c r="AA188" s="19"/>
      <c r="AD188" s="311"/>
      <c r="AE188" s="312"/>
      <c r="AF188" s="312"/>
      <c r="AG188" s="312"/>
      <c r="AH188" s="312"/>
      <c r="AI188" s="312"/>
      <c r="AJ188" s="312"/>
      <c r="AK188" s="312"/>
      <c r="AL188" s="312"/>
      <c r="AM188" s="312"/>
      <c r="AN188" s="312"/>
      <c r="AO188" s="312"/>
      <c r="AP188" s="313"/>
      <c r="AQ188" s="319"/>
      <c r="AR188" s="320"/>
      <c r="AS188" s="320"/>
      <c r="AT188" s="320"/>
      <c r="AU188" s="320"/>
      <c r="AV188" s="320"/>
      <c r="AW188" s="320"/>
      <c r="AX188" s="320"/>
      <c r="AY188" s="320"/>
      <c r="AZ188" s="320"/>
      <c r="BA188" s="320"/>
      <c r="BB188" s="320"/>
      <c r="BC188" s="320"/>
      <c r="BD188" s="320"/>
      <c r="BE188" s="321"/>
      <c r="BF188" s="19"/>
      <c r="BG188" s="237"/>
      <c r="BH188" s="237"/>
      <c r="HR188" s="96"/>
    </row>
    <row r="189" spans="1:227" s="6" customFormat="1" ht="9.6" customHeight="1">
      <c r="A189" s="19"/>
      <c r="B189" s="28"/>
      <c r="C189" s="28"/>
      <c r="D189" s="28"/>
      <c r="E189" s="29"/>
      <c r="F189" s="29"/>
      <c r="G189" s="29"/>
      <c r="H189" s="69"/>
      <c r="I189" s="69"/>
      <c r="J189" s="29"/>
      <c r="K189" s="28"/>
      <c r="L189" s="28"/>
      <c r="M189" s="28"/>
      <c r="N189" s="28"/>
      <c r="O189" s="28"/>
      <c r="P189" s="28"/>
      <c r="Z189" s="19"/>
      <c r="AA189" s="19"/>
      <c r="AC189" s="9"/>
      <c r="AS189" s="28"/>
      <c r="AT189" s="28"/>
      <c r="AU189" s="28"/>
      <c r="AV189" s="28"/>
      <c r="AW189" s="28"/>
      <c r="BE189" s="9"/>
      <c r="BF189" s="19"/>
      <c r="HR189" s="96"/>
    </row>
    <row r="190" spans="1:227" s="6" customFormat="1" ht="18" customHeight="1">
      <c r="Z190" s="19"/>
      <c r="AA190" s="19"/>
      <c r="BF190" s="19"/>
      <c r="HR190" s="96"/>
    </row>
  </sheetData>
  <sheetProtection algorithmName="SHA-512" hashValue="ALvRvuH7m4NCdP+ZEDrvoUp8HX56hJuW2q7kqrtBwfsh6WwelX1T6nvYOIsxZEvzpz7/xOLIgHhdU3oZ7goIhg==" saltValue="ooxFK8s+wmeq+ITJQnzUCg==" spinCount="100000" sheet="1" objects="1" scenarios="1"/>
  <dataConsolidate/>
  <mergeCells count="339">
    <mergeCell ref="B3:BE3"/>
    <mergeCell ref="AT4:AV4"/>
    <mergeCell ref="AX4:AZ4"/>
    <mergeCell ref="BB4:BD4"/>
    <mergeCell ref="B7:AW7"/>
    <mergeCell ref="B8:AW8"/>
    <mergeCell ref="B10:B29"/>
    <mergeCell ref="C10:I11"/>
    <mergeCell ref="L10:BE10"/>
    <mergeCell ref="L11:BE11"/>
    <mergeCell ref="C12:I13"/>
    <mergeCell ref="L12:BE12"/>
    <mergeCell ref="L13:BE13"/>
    <mergeCell ref="C14:I14"/>
    <mergeCell ref="K14:N14"/>
    <mergeCell ref="O14:S14"/>
    <mergeCell ref="T14:Z14"/>
    <mergeCell ref="AA14:AB14"/>
    <mergeCell ref="AC14:AJ14"/>
    <mergeCell ref="AK14:AL14"/>
    <mergeCell ref="AM14:AU14"/>
    <mergeCell ref="AV14:AW14"/>
    <mergeCell ref="C15:I19"/>
    <mergeCell ref="J15:N15"/>
    <mergeCell ref="O15:BE15"/>
    <mergeCell ref="J16:N16"/>
    <mergeCell ref="O16:BE16"/>
    <mergeCell ref="J17:N17"/>
    <mergeCell ref="O17:BE17"/>
    <mergeCell ref="J18:N18"/>
    <mergeCell ref="J19:N19"/>
    <mergeCell ref="O19:P19"/>
    <mergeCell ref="AF19:AG19"/>
    <mergeCell ref="BB18:BE18"/>
    <mergeCell ref="BB19:BE19"/>
    <mergeCell ref="Q19:AE19"/>
    <mergeCell ref="AH19:BA19"/>
    <mergeCell ref="Q18:AE18"/>
    <mergeCell ref="AH18:BA18"/>
    <mergeCell ref="C20:I23"/>
    <mergeCell ref="J20:J23"/>
    <mergeCell ref="K20:O20"/>
    <mergeCell ref="P20:AE20"/>
    <mergeCell ref="AF20:AG20"/>
    <mergeCell ref="AH20:AI20"/>
    <mergeCell ref="AJ20:AK20"/>
    <mergeCell ref="AL20:AM20"/>
    <mergeCell ref="AN20:AO20"/>
    <mergeCell ref="AP20:AQ20"/>
    <mergeCell ref="AR20:AS20"/>
    <mergeCell ref="AT20:AU20"/>
    <mergeCell ref="AV20:AW20"/>
    <mergeCell ref="AX20:AY20"/>
    <mergeCell ref="BB20:BC20"/>
    <mergeCell ref="BD20:BE20"/>
    <mergeCell ref="K21:O23"/>
    <mergeCell ref="P21:U22"/>
    <mergeCell ref="V21:W21"/>
    <mergeCell ref="X21:AE21"/>
    <mergeCell ref="AF21:BE21"/>
    <mergeCell ref="V22:BE22"/>
    <mergeCell ref="P23:U23"/>
    <mergeCell ref="V23:X23"/>
    <mergeCell ref="Y23:AG23"/>
    <mergeCell ref="AH23:AJ23"/>
    <mergeCell ref="AK23:AN23"/>
    <mergeCell ref="AO23:AQ23"/>
    <mergeCell ref="AR23:AT23"/>
    <mergeCell ref="AU23:AW23"/>
    <mergeCell ref="AZ20:BA20"/>
    <mergeCell ref="BF25:BJ25"/>
    <mergeCell ref="BK25:BO25"/>
    <mergeCell ref="BP25:BT25"/>
    <mergeCell ref="C26:I27"/>
    <mergeCell ref="J26:N26"/>
    <mergeCell ref="O26:AG26"/>
    <mergeCell ref="AH26:AI26"/>
    <mergeCell ref="AJ26:BE26"/>
    <mergeCell ref="J27:N27"/>
    <mergeCell ref="O27:AC27"/>
    <mergeCell ref="AD27:AH27"/>
    <mergeCell ref="AI27:BE27"/>
    <mergeCell ref="C24:I25"/>
    <mergeCell ref="J24:N25"/>
    <mergeCell ref="O24:AC25"/>
    <mergeCell ref="AD24:AH24"/>
    <mergeCell ref="AI24:AR24"/>
    <mergeCell ref="AS24:BE24"/>
    <mergeCell ref="AD25:AH25"/>
    <mergeCell ref="AJ25:AR25"/>
    <mergeCell ref="AT25:BE25"/>
    <mergeCell ref="B33:I36"/>
    <mergeCell ref="C28:I29"/>
    <mergeCell ref="J28:N28"/>
    <mergeCell ref="O28:Z28"/>
    <mergeCell ref="AA28:AC28"/>
    <mergeCell ref="AD28:AI28"/>
    <mergeCell ref="AJ28:BA28"/>
    <mergeCell ref="J29:N29"/>
    <mergeCell ref="O29:P29"/>
    <mergeCell ref="Q29:S29"/>
    <mergeCell ref="T29:U29"/>
    <mergeCell ref="V29:W29"/>
    <mergeCell ref="X29:Y29"/>
    <mergeCell ref="Z29:AA29"/>
    <mergeCell ref="AB29:AC29"/>
    <mergeCell ref="AD29:AI29"/>
    <mergeCell ref="AJ29:AK29"/>
    <mergeCell ref="AL29:AM29"/>
    <mergeCell ref="J33:N34"/>
    <mergeCell ref="O33:Y34"/>
    <mergeCell ref="Z33:AD34"/>
    <mergeCell ref="AN29:BE29"/>
    <mergeCell ref="W40:Z40"/>
    <mergeCell ref="AA40:AH40"/>
    <mergeCell ref="AI40:AK40"/>
    <mergeCell ref="AE33:BE34"/>
    <mergeCell ref="J35:N36"/>
    <mergeCell ref="O35:Y36"/>
    <mergeCell ref="Z35:AD36"/>
    <mergeCell ref="AE35:BE36"/>
    <mergeCell ref="W39:Z39"/>
    <mergeCell ref="AA39:AK39"/>
    <mergeCell ref="AL39:AQ39"/>
    <mergeCell ref="AR39:BE39"/>
    <mergeCell ref="AL40:AO40"/>
    <mergeCell ref="AP40:AQ40"/>
    <mergeCell ref="AR40:AS40"/>
    <mergeCell ref="AT40:AU40"/>
    <mergeCell ref="AV40:AW40"/>
    <mergeCell ref="AX40:AY40"/>
    <mergeCell ref="AZ40:BA40"/>
    <mergeCell ref="BB40:BC40"/>
    <mergeCell ref="BD40:BE40"/>
    <mergeCell ref="AL41:AM41"/>
    <mergeCell ref="AN41:AO41"/>
    <mergeCell ref="AP41:AQ41"/>
    <mergeCell ref="AO97:AU99"/>
    <mergeCell ref="AR121:AY123"/>
    <mergeCell ref="AJ124:AQ126"/>
    <mergeCell ref="AR124:AY126"/>
    <mergeCell ref="B43:I43"/>
    <mergeCell ref="J43:BE43"/>
    <mergeCell ref="B45:AV45"/>
    <mergeCell ref="B46:AV46"/>
    <mergeCell ref="B47:AV48"/>
    <mergeCell ref="J82:O82"/>
    <mergeCell ref="P82:AG82"/>
    <mergeCell ref="AH82:AO82"/>
    <mergeCell ref="AP82:BE82"/>
    <mergeCell ref="J68:O68"/>
    <mergeCell ref="P68:AD68"/>
    <mergeCell ref="AE68:AK68"/>
    <mergeCell ref="AL68:BE68"/>
    <mergeCell ref="J73:O75"/>
    <mergeCell ref="P73:Q73"/>
    <mergeCell ref="R73:BE73"/>
    <mergeCell ref="R74:BE74"/>
    <mergeCell ref="V75:BC75"/>
    <mergeCell ref="P65:BE66"/>
    <mergeCell ref="AJ118:AQ120"/>
    <mergeCell ref="AR118:AY120"/>
    <mergeCell ref="AJ127:AQ129"/>
    <mergeCell ref="AR127:AY129"/>
    <mergeCell ref="L124:AI126"/>
    <mergeCell ref="L127:AI129"/>
    <mergeCell ref="L112:AA114"/>
    <mergeCell ref="L115:AA117"/>
    <mergeCell ref="L118:AA120"/>
    <mergeCell ref="L121:AA123"/>
    <mergeCell ref="L97:Z99"/>
    <mergeCell ref="L100:Z102"/>
    <mergeCell ref="L103:Z105"/>
    <mergeCell ref="AB121:AI123"/>
    <mergeCell ref="AJ121:AQ123"/>
    <mergeCell ref="M108:AS109"/>
    <mergeCell ref="J110:S111"/>
    <mergeCell ref="T110:AA111"/>
    <mergeCell ref="AB110:AI111"/>
    <mergeCell ref="AJ110:AQ111"/>
    <mergeCell ref="AR110:AY111"/>
    <mergeCell ref="P72:BE72"/>
    <mergeCell ref="AJ130:AJ133"/>
    <mergeCell ref="AK130:AQ133"/>
    <mergeCell ref="AR130:AR133"/>
    <mergeCell ref="AS130:AY133"/>
    <mergeCell ref="AJ134:AJ137"/>
    <mergeCell ref="AK134:AQ137"/>
    <mergeCell ref="AR134:AR137"/>
    <mergeCell ref="AS134:AY137"/>
    <mergeCell ref="L130:AI130"/>
    <mergeCell ref="L131:AI133"/>
    <mergeCell ref="L134:AI134"/>
    <mergeCell ref="L135:AI137"/>
    <mergeCell ref="AJ138:AJ141"/>
    <mergeCell ref="AK138:AQ141"/>
    <mergeCell ref="AR138:AR141"/>
    <mergeCell ref="AS138:AY141"/>
    <mergeCell ref="AB150:AI152"/>
    <mergeCell ref="AJ150:AQ152"/>
    <mergeCell ref="AR150:AY152"/>
    <mergeCell ref="L138:AI138"/>
    <mergeCell ref="L139:AI141"/>
    <mergeCell ref="L150:AA152"/>
    <mergeCell ref="AJ142:AJ145"/>
    <mergeCell ref="AK142:AQ145"/>
    <mergeCell ref="AR142:AR145"/>
    <mergeCell ref="AS142:AY145"/>
    <mergeCell ref="J148:S149"/>
    <mergeCell ref="T148:AA149"/>
    <mergeCell ref="AB148:AI149"/>
    <mergeCell ref="AJ148:AQ149"/>
    <mergeCell ref="AR148:AY149"/>
    <mergeCell ref="L142:AI142"/>
    <mergeCell ref="L143:AI145"/>
    <mergeCell ref="AB156:AI158"/>
    <mergeCell ref="AJ156:AQ158"/>
    <mergeCell ref="AR156:AY158"/>
    <mergeCell ref="AB159:AI161"/>
    <mergeCell ref="AJ159:AQ161"/>
    <mergeCell ref="AR159:AY161"/>
    <mergeCell ref="L156:AA158"/>
    <mergeCell ref="L159:AA161"/>
    <mergeCell ref="AB153:AI155"/>
    <mergeCell ref="AJ153:AQ155"/>
    <mergeCell ref="AR153:AY155"/>
    <mergeCell ref="L153:AA155"/>
    <mergeCell ref="AQ186:BE188"/>
    <mergeCell ref="AJ172:AJ175"/>
    <mergeCell ref="AK172:AQ175"/>
    <mergeCell ref="AR172:AR175"/>
    <mergeCell ref="AS172:AY175"/>
    <mergeCell ref="AJ176:AJ179"/>
    <mergeCell ref="AK176:AQ179"/>
    <mergeCell ref="AR176:AR179"/>
    <mergeCell ref="AS176:AY179"/>
    <mergeCell ref="AJ180:AJ183"/>
    <mergeCell ref="AK180:AQ183"/>
    <mergeCell ref="AR180:AR183"/>
    <mergeCell ref="AS180:AY183"/>
    <mergeCell ref="L172:AI172"/>
    <mergeCell ref="L173:AI175"/>
    <mergeCell ref="L176:AI176"/>
    <mergeCell ref="L177:AI179"/>
    <mergeCell ref="L180:AI180"/>
    <mergeCell ref="L181:AI183"/>
    <mergeCell ref="C186:E188"/>
    <mergeCell ref="F186:H188"/>
    <mergeCell ref="I186:J188"/>
    <mergeCell ref="K186:L188"/>
    <mergeCell ref="M186:N188"/>
    <mergeCell ref="O186:P188"/>
    <mergeCell ref="Q186:R188"/>
    <mergeCell ref="S186:T188"/>
    <mergeCell ref="AD186:AP188"/>
    <mergeCell ref="AJ162:AQ164"/>
    <mergeCell ref="AR162:AY164"/>
    <mergeCell ref="AJ165:AQ167"/>
    <mergeCell ref="AR165:AY167"/>
    <mergeCell ref="AJ168:AJ171"/>
    <mergeCell ref="L162:AI164"/>
    <mergeCell ref="L165:AI167"/>
    <mergeCell ref="L168:AI168"/>
    <mergeCell ref="L169:AI171"/>
    <mergeCell ref="AK168:AQ171"/>
    <mergeCell ref="AR168:AR171"/>
    <mergeCell ref="AS168:AY171"/>
    <mergeCell ref="AB118:AI120"/>
    <mergeCell ref="AA103:AG105"/>
    <mergeCell ref="AO103:AU105"/>
    <mergeCell ref="M106:AU107"/>
    <mergeCell ref="BG187:BH188"/>
    <mergeCell ref="J54:BE54"/>
    <mergeCell ref="J56:O58"/>
    <mergeCell ref="P56:BE58"/>
    <mergeCell ref="J59:O59"/>
    <mergeCell ref="Q59:U59"/>
    <mergeCell ref="V59:BE59"/>
    <mergeCell ref="J60:O60"/>
    <mergeCell ref="P60:BE60"/>
    <mergeCell ref="J61:O63"/>
    <mergeCell ref="P61:Q61"/>
    <mergeCell ref="R61:BE61"/>
    <mergeCell ref="R62:BE62"/>
    <mergeCell ref="R63:U63"/>
    <mergeCell ref="V63:BC63"/>
    <mergeCell ref="J64:BE64"/>
    <mergeCell ref="J65:O66"/>
    <mergeCell ref="AH95:AN96"/>
    <mergeCell ref="AH97:AN99"/>
    <mergeCell ref="AH100:AN102"/>
    <mergeCell ref="B39:I42"/>
    <mergeCell ref="J39:V40"/>
    <mergeCell ref="R75:U75"/>
    <mergeCell ref="AB112:AI114"/>
    <mergeCell ref="AJ112:AQ114"/>
    <mergeCell ref="AR112:AY114"/>
    <mergeCell ref="AA100:AG102"/>
    <mergeCell ref="AO100:AU102"/>
    <mergeCell ref="AB115:AI117"/>
    <mergeCell ref="AJ115:AQ117"/>
    <mergeCell ref="AR115:AY117"/>
    <mergeCell ref="AH103:AN105"/>
    <mergeCell ref="B84:B184"/>
    <mergeCell ref="C84:I84"/>
    <mergeCell ref="J84:BE84"/>
    <mergeCell ref="L85:AV86"/>
    <mergeCell ref="L91:AV92"/>
    <mergeCell ref="L93:AU94"/>
    <mergeCell ref="AV93:BD94"/>
    <mergeCell ref="L95:O96"/>
    <mergeCell ref="T95:Z96"/>
    <mergeCell ref="AA95:AG96"/>
    <mergeCell ref="AO95:AU96"/>
    <mergeCell ref="AA97:AG99"/>
    <mergeCell ref="J88:BE88"/>
    <mergeCell ref="L89:AV90"/>
    <mergeCell ref="C88:I88"/>
    <mergeCell ref="AR41:BE41"/>
    <mergeCell ref="C83:BE83"/>
    <mergeCell ref="J69:O70"/>
    <mergeCell ref="P69:BE70"/>
    <mergeCell ref="J71:O71"/>
    <mergeCell ref="Q71:U71"/>
    <mergeCell ref="V71:BE71"/>
    <mergeCell ref="J72:O72"/>
    <mergeCell ref="E77:BE79"/>
    <mergeCell ref="J67:O67"/>
    <mergeCell ref="Q67:U67"/>
    <mergeCell ref="V67:BE67"/>
    <mergeCell ref="B53:D75"/>
    <mergeCell ref="E53:I75"/>
    <mergeCell ref="B77:D79"/>
    <mergeCell ref="J41:R41"/>
    <mergeCell ref="S41:T41"/>
    <mergeCell ref="U41:V41"/>
    <mergeCell ref="W41:X41"/>
    <mergeCell ref="Y41:Z41"/>
    <mergeCell ref="AA41:AK41"/>
  </mergeCells>
  <phoneticPr fontId="3"/>
  <conditionalFormatting sqref="J148:AQ149 AJ172 AJ176 J160:K183 AJ180 J150:K158 AJ168 AR176 AR180 AR168 J159:L159">
    <cfRule type="expression" dxfId="281" priority="345">
      <formula>$HR$159=TRUE</formula>
    </cfRule>
  </conditionalFormatting>
  <conditionalFormatting sqref="J144:K145 J124:L124 J125:K126 J127:L127 J128:K129 J130:L131 J132:K133 J134:L135 J136:K137 J138:L139 J140:K141 J142:L143 J110:AY111 J112:AA123 AJ130:AJ145 AR130:AR145">
    <cfRule type="expression" dxfId="280" priority="344">
      <formula>$HR$121=FALSE</formula>
    </cfRule>
    <cfRule type="expression" dxfId="279" priority="346">
      <formula>$HR$121=TRUE</formula>
    </cfRule>
  </conditionalFormatting>
  <conditionalFormatting sqref="J148:AQ149 AJ172 AJ176 AJ180 J150:K158 J160:K183 AJ168 AR176 AR180 AR168 J159:L159">
    <cfRule type="expression" dxfId="278" priority="343">
      <formula>$HR$159=FALSE</formula>
    </cfRule>
  </conditionalFormatting>
  <conditionalFormatting sqref="AJ130">
    <cfRule type="expression" dxfId="277" priority="342">
      <formula>$HR$121=TRUE</formula>
    </cfRule>
  </conditionalFormatting>
  <conditionalFormatting sqref="AJ130">
    <cfRule type="expression" dxfId="276" priority="341">
      <formula>$HR$121=FALSE</formula>
    </cfRule>
  </conditionalFormatting>
  <conditionalFormatting sqref="AJ142">
    <cfRule type="expression" dxfId="275" priority="340">
      <formula>$HR$121=TRUE</formula>
    </cfRule>
  </conditionalFormatting>
  <conditionalFormatting sqref="AJ142">
    <cfRule type="expression" dxfId="274" priority="339">
      <formula>$HR$121=FALSE</formula>
    </cfRule>
  </conditionalFormatting>
  <conditionalFormatting sqref="AR110:AY111">
    <cfRule type="expression" dxfId="273" priority="316">
      <formula>$HR$121=TRUE</formula>
    </cfRule>
  </conditionalFormatting>
  <conditionalFormatting sqref="AR110:AY111">
    <cfRule type="expression" dxfId="272" priority="315">
      <formula>$HR$121=FALSE</formula>
    </cfRule>
  </conditionalFormatting>
  <conditionalFormatting sqref="AR134">
    <cfRule type="expression" dxfId="271" priority="302">
      <formula>$HR$121=TRUE</formula>
    </cfRule>
  </conditionalFormatting>
  <conditionalFormatting sqref="AR134">
    <cfRule type="expression" dxfId="270" priority="301">
      <formula>$HR$121=FALSE</formula>
    </cfRule>
  </conditionalFormatting>
  <conditionalFormatting sqref="AR130">
    <cfRule type="expression" dxfId="269" priority="300">
      <formula>$HR$121=TRUE</formula>
    </cfRule>
  </conditionalFormatting>
  <conditionalFormatting sqref="AR130">
    <cfRule type="expression" dxfId="268" priority="299">
      <formula>$HR$121=FALSE</formula>
    </cfRule>
  </conditionalFormatting>
  <conditionalFormatting sqref="AR142">
    <cfRule type="expression" dxfId="267" priority="298">
      <formula>$HR$121=TRUE</formula>
    </cfRule>
  </conditionalFormatting>
  <conditionalFormatting sqref="AR142">
    <cfRule type="expression" dxfId="266" priority="297">
      <formula>$HR$121=FALSE</formula>
    </cfRule>
  </conditionalFormatting>
  <conditionalFormatting sqref="AR148:AY149">
    <cfRule type="expression" dxfId="265" priority="284">
      <formula>$HR$159=TRUE</formula>
    </cfRule>
  </conditionalFormatting>
  <conditionalFormatting sqref="AR148:AY149">
    <cfRule type="expression" dxfId="264" priority="283">
      <formula>$HR$159=FALSE</formula>
    </cfRule>
  </conditionalFormatting>
  <conditionalFormatting sqref="AR172">
    <cfRule type="expression" dxfId="263" priority="272">
      <formula>$HR$159=TRUE</formula>
    </cfRule>
  </conditionalFormatting>
  <conditionalFormatting sqref="AR172">
    <cfRule type="expression" dxfId="262" priority="271">
      <formula>$HR$159=FALSE</formula>
    </cfRule>
  </conditionalFormatting>
  <conditionalFormatting sqref="J148:AY149 J162:K183 J150:AA161 AJ168:AJ183 AR168:AR183 L165 L172:L173 L176:L177 L180:L181">
    <cfRule type="expression" dxfId="261" priority="249">
      <formula>$HR$159=FALSE</formula>
    </cfRule>
    <cfRule type="expression" dxfId="260" priority="250">
      <formula>$HR$159=TRUE</formula>
    </cfRule>
  </conditionalFormatting>
  <conditionalFormatting sqref="L162">
    <cfRule type="expression" dxfId="259" priority="169">
      <formula>$HR$159=FALSE</formula>
    </cfRule>
    <cfRule type="expression" dxfId="258" priority="170">
      <formula>$HR$159=TRUE</formula>
    </cfRule>
  </conditionalFormatting>
  <conditionalFormatting sqref="AB112:AI114">
    <cfRule type="expression" dxfId="257" priority="166">
      <formula>$HR$121=TRUE</formula>
    </cfRule>
  </conditionalFormatting>
  <conditionalFormatting sqref="AB112:AI114">
    <cfRule type="expression" dxfId="256" priority="165">
      <formula>$HR$121=FALSE</formula>
    </cfRule>
  </conditionalFormatting>
  <conditionalFormatting sqref="AR112:AY114">
    <cfRule type="expression" dxfId="255" priority="162">
      <formula>$HR$121=TRUE</formula>
    </cfRule>
  </conditionalFormatting>
  <conditionalFormatting sqref="AR112:AY114">
    <cfRule type="expression" dxfId="254" priority="161">
      <formula>$HR$121=FALSE</formula>
    </cfRule>
  </conditionalFormatting>
  <conditionalFormatting sqref="AB115:AI117">
    <cfRule type="expression" dxfId="253" priority="160">
      <formula>$HR$121=TRUE</formula>
    </cfRule>
  </conditionalFormatting>
  <conditionalFormatting sqref="AB115:AI117">
    <cfRule type="expression" dxfId="252" priority="159">
      <formula>$HR$121=FALSE</formula>
    </cfRule>
  </conditionalFormatting>
  <conditionalFormatting sqref="AR115:AY117">
    <cfRule type="expression" dxfId="251" priority="156">
      <formula>$HR$121=TRUE</formula>
    </cfRule>
  </conditionalFormatting>
  <conditionalFormatting sqref="AR115:AY117">
    <cfRule type="expression" dxfId="250" priority="155">
      <formula>$HR$121=FALSE</formula>
    </cfRule>
  </conditionalFormatting>
  <conditionalFormatting sqref="AB118:AI120">
    <cfRule type="expression" dxfId="249" priority="154">
      <formula>$HR$121=TRUE</formula>
    </cfRule>
  </conditionalFormatting>
  <conditionalFormatting sqref="AB118:AI120">
    <cfRule type="expression" dxfId="248" priority="153">
      <formula>$HR$121=FALSE</formula>
    </cfRule>
  </conditionalFormatting>
  <conditionalFormatting sqref="AJ118:AQ120">
    <cfRule type="expression" dxfId="247" priority="152">
      <formula>$HR$121=TRUE</formula>
    </cfRule>
  </conditionalFormatting>
  <conditionalFormatting sqref="AJ118:AQ120">
    <cfRule type="expression" dxfId="246" priority="151">
      <formula>$HR$121=FALSE</formula>
    </cfRule>
  </conditionalFormatting>
  <conditionalFormatting sqref="AR118:AY120">
    <cfRule type="expression" dxfId="245" priority="150">
      <formula>$HR$121=TRUE</formula>
    </cfRule>
  </conditionalFormatting>
  <conditionalFormatting sqref="AR118:AY120">
    <cfRule type="expression" dxfId="244" priority="149">
      <formula>$HR$121=FALSE</formula>
    </cfRule>
  </conditionalFormatting>
  <conditionalFormatting sqref="AB121:AG123">
    <cfRule type="expression" dxfId="243" priority="148">
      <formula>$HR$121=TRUE</formula>
    </cfRule>
  </conditionalFormatting>
  <conditionalFormatting sqref="AB121:AI123">
    <cfRule type="expression" dxfId="242" priority="147">
      <formula>$HR$121=FALSE</formula>
    </cfRule>
  </conditionalFormatting>
  <conditionalFormatting sqref="AJ121:AO123">
    <cfRule type="expression" dxfId="241" priority="146">
      <formula>$HR$121=TRUE</formula>
    </cfRule>
  </conditionalFormatting>
  <conditionalFormatting sqref="AJ121:AQ123">
    <cfRule type="expression" dxfId="240" priority="145">
      <formula>$HR$121=FALSE</formula>
    </cfRule>
  </conditionalFormatting>
  <conditionalFormatting sqref="AR121:AW123">
    <cfRule type="expression" dxfId="239" priority="144">
      <formula>$HR$121=TRUE</formula>
    </cfRule>
  </conditionalFormatting>
  <conditionalFormatting sqref="AR121:AY123">
    <cfRule type="expression" dxfId="238" priority="143">
      <formula>$HR$121=FALSE</formula>
    </cfRule>
  </conditionalFormatting>
  <conditionalFormatting sqref="AJ124:AQ126">
    <cfRule type="expression" dxfId="237" priority="142">
      <formula>$HR$121=TRUE</formula>
    </cfRule>
  </conditionalFormatting>
  <conditionalFormatting sqref="AJ124:AQ126">
    <cfRule type="expression" dxfId="236" priority="141">
      <formula>$HR$121=FALSE</formula>
    </cfRule>
  </conditionalFormatting>
  <conditionalFormatting sqref="AR124:AY126">
    <cfRule type="expression" dxfId="235" priority="140">
      <formula>$HR$121=TRUE</formula>
    </cfRule>
  </conditionalFormatting>
  <conditionalFormatting sqref="AR124:AY126">
    <cfRule type="expression" dxfId="234" priority="139">
      <formula>$HR$121=FALSE</formula>
    </cfRule>
  </conditionalFormatting>
  <conditionalFormatting sqref="AJ127:AQ129">
    <cfRule type="expression" dxfId="233" priority="138">
      <formula>$HR$121=TRUE</formula>
    </cfRule>
  </conditionalFormatting>
  <conditionalFormatting sqref="AJ127:AQ129">
    <cfRule type="expression" dxfId="232" priority="137">
      <formula>$HR$121=FALSE</formula>
    </cfRule>
  </conditionalFormatting>
  <conditionalFormatting sqref="AR127:AY129">
    <cfRule type="expression" dxfId="231" priority="136">
      <formula>$HR$121=TRUE</formula>
    </cfRule>
  </conditionalFormatting>
  <conditionalFormatting sqref="AR127:AY129">
    <cfRule type="expression" dxfId="230" priority="135">
      <formula>$HR$121=FALSE</formula>
    </cfRule>
  </conditionalFormatting>
  <conditionalFormatting sqref="AK131:AQ133">
    <cfRule type="expression" dxfId="229" priority="134">
      <formula>$HR$121=TRUE</formula>
    </cfRule>
  </conditionalFormatting>
  <conditionalFormatting sqref="AK131:AQ133">
    <cfRule type="expression" dxfId="228" priority="133">
      <formula>$HR$121=FALSE</formula>
    </cfRule>
  </conditionalFormatting>
  <conditionalFormatting sqref="AK130:AQ130">
    <cfRule type="expression" dxfId="227" priority="132">
      <formula>$HR$121=TRUE</formula>
    </cfRule>
  </conditionalFormatting>
  <conditionalFormatting sqref="AK130:AQ130">
    <cfRule type="expression" dxfId="226" priority="131">
      <formula>$HR$121=FALSE</formula>
    </cfRule>
  </conditionalFormatting>
  <conditionalFormatting sqref="AS131:AY133">
    <cfRule type="expression" dxfId="225" priority="130">
      <formula>$HR$121=TRUE</formula>
    </cfRule>
  </conditionalFormatting>
  <conditionalFormatting sqref="AS131:AY133">
    <cfRule type="expression" dxfId="224" priority="129">
      <formula>$HR$121=FALSE</formula>
    </cfRule>
  </conditionalFormatting>
  <conditionalFormatting sqref="AS130:AY130">
    <cfRule type="expression" dxfId="223" priority="128">
      <formula>$HR$121=TRUE</formula>
    </cfRule>
  </conditionalFormatting>
  <conditionalFormatting sqref="AS130:AY130">
    <cfRule type="expression" dxfId="222" priority="127">
      <formula>$HR$121=FALSE</formula>
    </cfRule>
  </conditionalFormatting>
  <conditionalFormatting sqref="AK134:AQ137">
    <cfRule type="expression" dxfId="221" priority="126">
      <formula>$HR$121=TRUE</formula>
    </cfRule>
  </conditionalFormatting>
  <conditionalFormatting sqref="AK134:AQ137">
    <cfRule type="expression" dxfId="220" priority="125">
      <formula>$HR$121=FALSE</formula>
    </cfRule>
  </conditionalFormatting>
  <conditionalFormatting sqref="AS134:AY137">
    <cfRule type="expression" dxfId="219" priority="124">
      <formula>$HR$121=TRUE</formula>
    </cfRule>
  </conditionalFormatting>
  <conditionalFormatting sqref="AS134:AY137">
    <cfRule type="expression" dxfId="218" priority="123">
      <formula>$HR$121=FALSE</formula>
    </cfRule>
  </conditionalFormatting>
  <conditionalFormatting sqref="AK138:AQ141">
    <cfRule type="expression" dxfId="217" priority="122">
      <formula>$HR$121=TRUE</formula>
    </cfRule>
  </conditionalFormatting>
  <conditionalFormatting sqref="AK138:AQ141">
    <cfRule type="expression" dxfId="216" priority="121">
      <formula>$HR$121=FALSE</formula>
    </cfRule>
  </conditionalFormatting>
  <conditionalFormatting sqref="AK143:AQ145">
    <cfRule type="expression" dxfId="215" priority="118">
      <formula>$HR$121=TRUE</formula>
    </cfRule>
  </conditionalFormatting>
  <conditionalFormatting sqref="AK143:AQ145">
    <cfRule type="expression" dxfId="214" priority="117">
      <formula>$HR$121=FALSE</formula>
    </cfRule>
  </conditionalFormatting>
  <conditionalFormatting sqref="AK142:AQ142">
    <cfRule type="expression" dxfId="213" priority="116">
      <formula>$HR$121=TRUE</formula>
    </cfRule>
  </conditionalFormatting>
  <conditionalFormatting sqref="AK142:AQ142">
    <cfRule type="expression" dxfId="212" priority="115">
      <formula>$HR$121=FALSE</formula>
    </cfRule>
  </conditionalFormatting>
  <conditionalFormatting sqref="AS143:AY145">
    <cfRule type="expression" dxfId="211" priority="114">
      <formula>$HR$121=TRUE</formula>
    </cfRule>
  </conditionalFormatting>
  <conditionalFormatting sqref="AS143:AY145">
    <cfRule type="expression" dxfId="210" priority="113">
      <formula>$HR$121=FALSE</formula>
    </cfRule>
  </conditionalFormatting>
  <conditionalFormatting sqref="AS142:AY142">
    <cfRule type="expression" dxfId="209" priority="112">
      <formula>$HR$121=TRUE</formula>
    </cfRule>
  </conditionalFormatting>
  <conditionalFormatting sqref="AS142:AY142">
    <cfRule type="expression" dxfId="208" priority="111">
      <formula>$HR$121=FALSE</formula>
    </cfRule>
  </conditionalFormatting>
  <conditionalFormatting sqref="AB150:AI152">
    <cfRule type="expression" dxfId="207" priority="110">
      <formula>$HR$159=TRUE</formula>
    </cfRule>
  </conditionalFormatting>
  <conditionalFormatting sqref="AB150:AI152">
    <cfRule type="expression" dxfId="206" priority="109">
      <formula>$HR$159=FALSE</formula>
    </cfRule>
  </conditionalFormatting>
  <conditionalFormatting sqref="AR150:AY152">
    <cfRule type="expression" dxfId="205" priority="106">
      <formula>$HR$159=TRUE</formula>
    </cfRule>
  </conditionalFormatting>
  <conditionalFormatting sqref="AR150:AY152">
    <cfRule type="expression" dxfId="204" priority="105">
      <formula>$HR$159=FALSE</formula>
    </cfRule>
  </conditionalFormatting>
  <conditionalFormatting sqref="AB153:AI155">
    <cfRule type="expression" dxfId="203" priority="104">
      <formula>$HR$159=TRUE</formula>
    </cfRule>
  </conditionalFormatting>
  <conditionalFormatting sqref="AB153:AI155">
    <cfRule type="expression" dxfId="202" priority="103">
      <formula>$HR$159=FALSE</formula>
    </cfRule>
  </conditionalFormatting>
  <conditionalFormatting sqref="AR153:AY155">
    <cfRule type="expression" dxfId="201" priority="100">
      <formula>$HR$159=TRUE</formula>
    </cfRule>
  </conditionalFormatting>
  <conditionalFormatting sqref="AR153:AY155">
    <cfRule type="expression" dxfId="200" priority="99">
      <formula>$HR$159=FALSE</formula>
    </cfRule>
  </conditionalFormatting>
  <conditionalFormatting sqref="AB156:AI158">
    <cfRule type="expression" dxfId="199" priority="98">
      <formula>$HR$159=TRUE</formula>
    </cfRule>
  </conditionalFormatting>
  <conditionalFormatting sqref="AB156:AI158">
    <cfRule type="expression" dxfId="198" priority="97">
      <formula>$HR$159=FALSE</formula>
    </cfRule>
  </conditionalFormatting>
  <conditionalFormatting sqref="AJ156:AQ158">
    <cfRule type="expression" dxfId="197" priority="96">
      <formula>$HR$159=TRUE</formula>
    </cfRule>
  </conditionalFormatting>
  <conditionalFormatting sqref="AJ156:AQ158">
    <cfRule type="expression" dxfId="196" priority="95">
      <formula>$HR$159=FALSE</formula>
    </cfRule>
  </conditionalFormatting>
  <conditionalFormatting sqref="AR156:AY158">
    <cfRule type="expression" dxfId="195" priority="94">
      <formula>$HR$159=TRUE</formula>
    </cfRule>
  </conditionalFormatting>
  <conditionalFormatting sqref="AR156:AY158">
    <cfRule type="expression" dxfId="194" priority="93">
      <formula>$HR$159=FALSE</formula>
    </cfRule>
  </conditionalFormatting>
  <conditionalFormatting sqref="AB159:AG161">
    <cfRule type="expression" dxfId="193" priority="92">
      <formula>$HR$159=TRUE</formula>
    </cfRule>
  </conditionalFormatting>
  <conditionalFormatting sqref="AB159:AI161">
    <cfRule type="expression" dxfId="192" priority="91">
      <formula>$HR$159=FALSE</formula>
    </cfRule>
  </conditionalFormatting>
  <conditionalFormatting sqref="AJ159:AO161">
    <cfRule type="expression" dxfId="191" priority="90">
      <formula>$HR$159=TRUE</formula>
    </cfRule>
  </conditionalFormatting>
  <conditionalFormatting sqref="AJ159:AQ161">
    <cfRule type="expression" dxfId="190" priority="89">
      <formula>$HR$159=FALSE</formula>
    </cfRule>
  </conditionalFormatting>
  <conditionalFormatting sqref="AR159:AW161">
    <cfRule type="expression" dxfId="189" priority="88">
      <formula>$HR$159=TRUE</formula>
    </cfRule>
  </conditionalFormatting>
  <conditionalFormatting sqref="AR159:AY161">
    <cfRule type="expression" dxfId="188" priority="87">
      <formula>$HR$159=FALSE</formula>
    </cfRule>
  </conditionalFormatting>
  <conditionalFormatting sqref="AK180:AQ183">
    <cfRule type="expression" dxfId="187" priority="66">
      <formula>$HR$159=TRUE</formula>
    </cfRule>
  </conditionalFormatting>
  <conditionalFormatting sqref="AK180:AQ183">
    <cfRule type="expression" dxfId="186" priority="65">
      <formula>$HR$159=FALSE</formula>
    </cfRule>
  </conditionalFormatting>
  <conditionalFormatting sqref="AS180:AY183">
    <cfRule type="expression" dxfId="185" priority="64">
      <formula>$HR$159=TRUE</formula>
    </cfRule>
  </conditionalFormatting>
  <conditionalFormatting sqref="AS180:AY183">
    <cfRule type="expression" dxfId="184" priority="63">
      <formula>$HR$159=FALSE</formula>
    </cfRule>
  </conditionalFormatting>
  <conditionalFormatting sqref="AQ186">
    <cfRule type="expression" dxfId="183" priority="62">
      <formula>$AQ$186="「法人」または「個人事業者等」どちらか一方にチェックを入れてください"</formula>
    </cfRule>
  </conditionalFormatting>
  <conditionalFormatting sqref="L168:L169">
    <cfRule type="expression" dxfId="182" priority="60">
      <formula>$HR$159=FALSE</formula>
    </cfRule>
    <cfRule type="expression" dxfId="181" priority="61">
      <formula>$HR$159=TRUE</formula>
    </cfRule>
  </conditionalFormatting>
  <conditionalFormatting sqref="AS138:AY141">
    <cfRule type="expression" dxfId="180" priority="59">
      <formula>$HR$121=TRUE</formula>
    </cfRule>
  </conditionalFormatting>
  <conditionalFormatting sqref="AS138:AY141">
    <cfRule type="expression" dxfId="179" priority="58">
      <formula>$HR$121=FALSE</formula>
    </cfRule>
  </conditionalFormatting>
  <conditionalFormatting sqref="AJ162:AQ164">
    <cfRule type="expression" dxfId="178" priority="57">
      <formula>$HR$159=TRUE</formula>
    </cfRule>
  </conditionalFormatting>
  <conditionalFormatting sqref="AJ162:AQ164">
    <cfRule type="expression" dxfId="177" priority="56">
      <formula>$HR$159=FALSE</formula>
    </cfRule>
  </conditionalFormatting>
  <conditionalFormatting sqref="AJ165:AQ167">
    <cfRule type="expression" dxfId="176" priority="55">
      <formula>$HR$159=TRUE</formula>
    </cfRule>
  </conditionalFormatting>
  <conditionalFormatting sqref="AJ165:AQ167">
    <cfRule type="expression" dxfId="175" priority="54">
      <formula>$HR$159=FALSE</formula>
    </cfRule>
  </conditionalFormatting>
  <conditionalFormatting sqref="AK169:AQ171">
    <cfRule type="expression" dxfId="174" priority="53">
      <formula>$HR$159=TRUE</formula>
    </cfRule>
  </conditionalFormatting>
  <conditionalFormatting sqref="AK169:AQ171">
    <cfRule type="expression" dxfId="173" priority="52">
      <formula>$HR$159=FALSE</formula>
    </cfRule>
  </conditionalFormatting>
  <conditionalFormatting sqref="AK168:AQ168">
    <cfRule type="expression" dxfId="172" priority="51">
      <formula>$HR$159=TRUE</formula>
    </cfRule>
  </conditionalFormatting>
  <conditionalFormatting sqref="AK168:AQ168">
    <cfRule type="expression" dxfId="171" priority="50">
      <formula>$HR$159=FALSE</formula>
    </cfRule>
  </conditionalFormatting>
  <conditionalFormatting sqref="AK172:AQ175">
    <cfRule type="expression" dxfId="170" priority="49">
      <formula>$HR$159=TRUE</formula>
    </cfRule>
  </conditionalFormatting>
  <conditionalFormatting sqref="AK172:AQ175">
    <cfRule type="expression" dxfId="169" priority="48">
      <formula>$HR$159=FALSE</formula>
    </cfRule>
  </conditionalFormatting>
  <conditionalFormatting sqref="AK176:AQ179">
    <cfRule type="expression" dxfId="168" priority="47">
      <formula>$HR$159=TRUE</formula>
    </cfRule>
  </conditionalFormatting>
  <conditionalFormatting sqref="AK176:AQ179">
    <cfRule type="expression" dxfId="167" priority="46">
      <formula>$HR$159=FALSE</formula>
    </cfRule>
  </conditionalFormatting>
  <conditionalFormatting sqref="AR162:AY164">
    <cfRule type="expression" dxfId="166" priority="45">
      <formula>$HR$159=TRUE</formula>
    </cfRule>
  </conditionalFormatting>
  <conditionalFormatting sqref="AR162:AY164">
    <cfRule type="expression" dxfId="165" priority="44">
      <formula>$HR$159=FALSE</formula>
    </cfRule>
  </conditionalFormatting>
  <conditionalFormatting sqref="AR165:AY167">
    <cfRule type="expression" dxfId="164" priority="43">
      <formula>$HR$159=TRUE</formula>
    </cfRule>
  </conditionalFormatting>
  <conditionalFormatting sqref="AR165:AY167">
    <cfRule type="expression" dxfId="163" priority="42">
      <formula>$HR$159=FALSE</formula>
    </cfRule>
  </conditionalFormatting>
  <conditionalFormatting sqref="AS169:AY171">
    <cfRule type="expression" dxfId="162" priority="41">
      <formula>$HR$159=TRUE</formula>
    </cfRule>
  </conditionalFormatting>
  <conditionalFormatting sqref="AS169:AY171">
    <cfRule type="expression" dxfId="161" priority="40">
      <formula>$HR$159=FALSE</formula>
    </cfRule>
  </conditionalFormatting>
  <conditionalFormatting sqref="AS168:AY168">
    <cfRule type="expression" dxfId="160" priority="39">
      <formula>$HR$159=TRUE</formula>
    </cfRule>
  </conditionalFormatting>
  <conditionalFormatting sqref="AS168:AY168">
    <cfRule type="expression" dxfId="159" priority="38">
      <formula>$HR$159=FALSE</formula>
    </cfRule>
  </conditionalFormatting>
  <conditionalFormatting sqref="AS172:AY175">
    <cfRule type="expression" dxfId="158" priority="37">
      <formula>$HR$159=TRUE</formula>
    </cfRule>
  </conditionalFormatting>
  <conditionalFormatting sqref="AS172:AY175">
    <cfRule type="expression" dxfId="157" priority="36">
      <formula>$HR$159=FALSE</formula>
    </cfRule>
  </conditionalFormatting>
  <conditionalFormatting sqref="AS176:AY179">
    <cfRule type="expression" dxfId="156" priority="35">
      <formula>$HR$121=TRUE</formula>
    </cfRule>
  </conditionalFormatting>
  <conditionalFormatting sqref="AS176:AY179">
    <cfRule type="expression" dxfId="155" priority="34">
      <formula>$HR$159=FALSE</formula>
    </cfRule>
  </conditionalFormatting>
  <conditionalFormatting sqref="AA97:AG102">
    <cfRule type="expression" dxfId="154" priority="17">
      <formula>$HR$101=TRUE</formula>
    </cfRule>
  </conditionalFormatting>
  <conditionalFormatting sqref="AO103:AU105">
    <cfRule type="expression" dxfId="153" priority="16">
      <formula>$HR$102=TRUE</formula>
    </cfRule>
  </conditionalFormatting>
  <conditionalFormatting sqref="AO97:AU102">
    <cfRule type="expression" dxfId="152" priority="15">
      <formula>$HR$102=TRUE</formula>
    </cfRule>
  </conditionalFormatting>
  <conditionalFormatting sqref="AH97:AN102">
    <cfRule type="expression" dxfId="151" priority="11">
      <formula>($HR$101=TRUE)+($HR$102=TRUE)</formula>
    </cfRule>
  </conditionalFormatting>
  <conditionalFormatting sqref="AA103:AG105">
    <cfRule type="expression" dxfId="150" priority="10">
      <formula>$HR$101=TRUE</formula>
    </cfRule>
  </conditionalFormatting>
  <conditionalFormatting sqref="AH103:AN105">
    <cfRule type="expression" dxfId="149" priority="9">
      <formula>($HR$101=TRUE)+($HR$102=TRUE)</formula>
    </cfRule>
  </conditionalFormatting>
  <conditionalFormatting sqref="AJ112:AQ114">
    <cfRule type="expression" dxfId="148" priority="8">
      <formula>$HR$121=TRUE</formula>
    </cfRule>
  </conditionalFormatting>
  <conditionalFormatting sqref="AJ112:AQ114">
    <cfRule type="expression" dxfId="147" priority="7">
      <formula>$HR$121=FALSE</formula>
    </cfRule>
  </conditionalFormatting>
  <conditionalFormatting sqref="AJ115:AQ117">
    <cfRule type="expression" dxfId="146" priority="6">
      <formula>$HR$121=TRUE</formula>
    </cfRule>
  </conditionalFormatting>
  <conditionalFormatting sqref="AJ115:AQ117">
    <cfRule type="expression" dxfId="145" priority="5">
      <formula>$HR$121=FALSE</formula>
    </cfRule>
  </conditionalFormatting>
  <conditionalFormatting sqref="AJ150:AQ152">
    <cfRule type="expression" dxfId="144" priority="4">
      <formula>$HR$159=TRUE</formula>
    </cfRule>
  </conditionalFormatting>
  <conditionalFormatting sqref="AJ150:AQ152">
    <cfRule type="expression" dxfId="143" priority="3">
      <formula>$HR$159=FALSE</formula>
    </cfRule>
  </conditionalFormatting>
  <conditionalFormatting sqref="AJ153:AQ155">
    <cfRule type="expression" dxfId="142" priority="2">
      <formula>$HR$159=TRUE</formula>
    </cfRule>
  </conditionalFormatting>
  <conditionalFormatting sqref="AJ153:AQ155">
    <cfRule type="expression" dxfId="141" priority="1">
      <formula>$HR$159=FALSE</formula>
    </cfRule>
  </conditionalFormatting>
  <dataValidations count="9">
    <dataValidation imeMode="off" allowBlank="1" showInputMessage="1" showErrorMessage="1" sqref="AO4 AX42 AX4:AZ4 BK25 O29 BD42 BB42 AZ42 AV42 AT42 AR41:AR42 BB4:BD4 AM53:AO53 Y53:AA53"/>
    <dataValidation imeMode="fullKatakana" allowBlank="1" showInputMessage="1" showErrorMessage="1" sqref="O15 J43:J44 AI24 AS24 O18 Q18:AE18 AH18:BA18"/>
    <dataValidation imeMode="halfAlpha" allowBlank="1" showInputMessage="1" showErrorMessage="1" sqref="L10 T14:Z14 AC14:AJ14 AM14:AU14 AZ20 X21:AE21 Y23:AG23 AK23:AN23 AR23:AT23 O27:AC27 AE35 O28:Z28 AF20 Q29:S29 V29:W29 Z29:AA29 AJ29:AK29 AJ28 S41:Z41 AL41:AQ41 AI27 Q59:U59 Q67:U67 AX20 AV20 AT20 AR20 AP20 AN20 AL20 AJ20 AH20 AE33 AR40 AT40 AV40 AX40 AZ40 BB40 BD40 L12 P60 BD20 BB20 P68:AD68 Q71:U71 P72"/>
    <dataValidation type="custom" allowBlank="1" showInputMessage="1" showErrorMessage="1" errorTitle="【申請対象月】欄を確認してください" error="「9月分」のチェックボックスにチェックが入っていません" sqref="AO103:AU105 AO97:AU99">
      <formula1>$HR$102=TRUE</formula1>
    </dataValidation>
    <dataValidation type="list" allowBlank="1" showInputMessage="1" showErrorMessage="1" sqref="O14:S14">
      <formula1>"明治,大正,昭和,平成,令和"</formula1>
    </dataValidation>
    <dataValidation imeMode="disabled" allowBlank="1" showInputMessage="1" showErrorMessage="1" sqref="O26:AG26 AJ26:BE26"/>
    <dataValidation type="custom" allowBlank="1" showInputMessage="1" showErrorMessage="1" errorTitle="【申請対象月】欄を確認してください" error="「9月分」のチェックボックスにチェックが入っていません" sqref="AO100:AU102">
      <formula1>AV102=TRUE</formula1>
    </dataValidation>
    <dataValidation type="custom" allowBlank="1" showInputMessage="1" showErrorMessage="1" errorTitle="【申請対象月】欄を確認してください" error="「8月分」のチェックボックスにチェックが入っていません" sqref="AA97:AG105">
      <formula1>$HR$101=TRUE</formula1>
    </dataValidation>
    <dataValidation type="custom" allowBlank="1" showInputMessage="1" showErrorMessage="1" errorTitle="【申請対象月】欄を確認してください" error="「8月分」又は「9月分」のチェックボックスにチェックが入っていません" sqref="AH97:AN105">
      <formula1>($HR$101=TRUE)+($HR$102=TRUE)</formula1>
    </dataValidation>
  </dataValidations>
  <printOptions horizontalCentered="1" verticalCentered="1"/>
  <pageMargins left="0.59055118110236227" right="0.39370078740157483" top="0.19685039370078741" bottom="0.19685039370078741" header="0" footer="0"/>
  <pageSetup paperSize="9" scale="74" fitToHeight="3" orientation="portrait" cellComments="asDisplayed" useFirstPageNumber="1" r:id="rId1"/>
  <headerFooter alignWithMargins="0">
    <oddFooter xml:space="preserve">&amp;C&amp;P </oddFooter>
  </headerFooter>
  <rowBreaks count="2" manualBreakCount="2">
    <brk id="49" max="59" man="1"/>
    <brk id="81" max="59" man="1"/>
  </rowBreaks>
  <drawing r:id="rId2"/>
  <legacyDrawing r:id="rId3"/>
  <mc:AlternateContent xmlns:mc="http://schemas.openxmlformats.org/markup-compatibility/2006">
    <mc:Choice Requires="x14">
      <controls>
        <mc:AlternateContent xmlns:mc="http://schemas.openxmlformats.org/markup-compatibility/2006">
          <mc:Choice Requires="x14">
            <control shapeId="12388" r:id="rId4" name="Check Box 100">
              <controlPr locked="0" defaultSize="0" autoFill="0" autoLine="0" autoPict="0">
                <anchor moveWithCells="1">
                  <from>
                    <xdr:col>15</xdr:col>
                    <xdr:colOff>9525</xdr:colOff>
                    <xdr:row>60</xdr:row>
                    <xdr:rowOff>38100</xdr:rowOff>
                  </from>
                  <to>
                    <xdr:col>17</xdr:col>
                    <xdr:colOff>133350</xdr:colOff>
                    <xdr:row>60</xdr:row>
                    <xdr:rowOff>371475</xdr:rowOff>
                  </to>
                </anchor>
              </controlPr>
            </control>
          </mc:Choice>
        </mc:AlternateContent>
        <mc:AlternateContent xmlns:mc="http://schemas.openxmlformats.org/markup-compatibility/2006">
          <mc:Choice Requires="x14">
            <control shapeId="12389" r:id="rId5" name="Check Box 101">
              <controlPr locked="0" defaultSize="0" autoFill="0" autoLine="0" autoPict="0">
                <anchor moveWithCells="1">
                  <from>
                    <xdr:col>15</xdr:col>
                    <xdr:colOff>9525</xdr:colOff>
                    <xdr:row>61</xdr:row>
                    <xdr:rowOff>38100</xdr:rowOff>
                  </from>
                  <to>
                    <xdr:col>17</xdr:col>
                    <xdr:colOff>66675</xdr:colOff>
                    <xdr:row>61</xdr:row>
                    <xdr:rowOff>361950</xdr:rowOff>
                  </to>
                </anchor>
              </controlPr>
            </control>
          </mc:Choice>
        </mc:AlternateContent>
        <mc:AlternateContent xmlns:mc="http://schemas.openxmlformats.org/markup-compatibility/2006">
          <mc:Choice Requires="x14">
            <control shapeId="12390" r:id="rId6" name="Check Box 102">
              <controlPr locked="0" defaultSize="0" autoFill="0" autoLine="0" autoPict="0">
                <anchor moveWithCells="1">
                  <from>
                    <xdr:col>15</xdr:col>
                    <xdr:colOff>9525</xdr:colOff>
                    <xdr:row>61</xdr:row>
                    <xdr:rowOff>342900</xdr:rowOff>
                  </from>
                  <to>
                    <xdr:col>17</xdr:col>
                    <xdr:colOff>85725</xdr:colOff>
                    <xdr:row>62</xdr:row>
                    <xdr:rowOff>276225</xdr:rowOff>
                  </to>
                </anchor>
              </controlPr>
            </control>
          </mc:Choice>
        </mc:AlternateContent>
        <mc:AlternateContent xmlns:mc="http://schemas.openxmlformats.org/markup-compatibility/2006">
          <mc:Choice Requires="x14">
            <control shapeId="12391" r:id="rId7" name="Check Box 103">
              <controlPr locked="0" defaultSize="0" autoFill="0" autoLine="0" autoPict="0">
                <anchor moveWithCells="1">
                  <from>
                    <xdr:col>15</xdr:col>
                    <xdr:colOff>19050</xdr:colOff>
                    <xdr:row>72</xdr:row>
                    <xdr:rowOff>38100</xdr:rowOff>
                  </from>
                  <to>
                    <xdr:col>17</xdr:col>
                    <xdr:colOff>114300</xdr:colOff>
                    <xdr:row>72</xdr:row>
                    <xdr:rowOff>371475</xdr:rowOff>
                  </to>
                </anchor>
              </controlPr>
            </control>
          </mc:Choice>
        </mc:AlternateContent>
        <mc:AlternateContent xmlns:mc="http://schemas.openxmlformats.org/markup-compatibility/2006">
          <mc:Choice Requires="x14">
            <control shapeId="12392" r:id="rId8" name="Check Box 104">
              <controlPr locked="0" defaultSize="0" autoFill="0" autoLine="0" autoPict="0">
                <anchor moveWithCells="1">
                  <from>
                    <xdr:col>15</xdr:col>
                    <xdr:colOff>19050</xdr:colOff>
                    <xdr:row>73</xdr:row>
                    <xdr:rowOff>38100</xdr:rowOff>
                  </from>
                  <to>
                    <xdr:col>17</xdr:col>
                    <xdr:colOff>76200</xdr:colOff>
                    <xdr:row>73</xdr:row>
                    <xdr:rowOff>361950</xdr:rowOff>
                  </to>
                </anchor>
              </controlPr>
            </control>
          </mc:Choice>
        </mc:AlternateContent>
        <mc:AlternateContent xmlns:mc="http://schemas.openxmlformats.org/markup-compatibility/2006">
          <mc:Choice Requires="x14">
            <control shapeId="12393" r:id="rId9" name="Check Box 105">
              <controlPr locked="0" defaultSize="0" autoFill="0" autoLine="0" autoPict="0">
                <anchor moveWithCells="1">
                  <from>
                    <xdr:col>15</xdr:col>
                    <xdr:colOff>19050</xdr:colOff>
                    <xdr:row>73</xdr:row>
                    <xdr:rowOff>352425</xdr:rowOff>
                  </from>
                  <to>
                    <xdr:col>17</xdr:col>
                    <xdr:colOff>114300</xdr:colOff>
                    <xdr:row>74</xdr:row>
                    <xdr:rowOff>295275</xdr:rowOff>
                  </to>
                </anchor>
              </controlPr>
            </control>
          </mc:Choice>
        </mc:AlternateContent>
        <mc:AlternateContent xmlns:mc="http://schemas.openxmlformats.org/markup-compatibility/2006">
          <mc:Choice Requires="x14">
            <control shapeId="12397" r:id="rId10" name="Check Box 109">
              <controlPr locked="0" defaultSize="0" autoFill="0" autoLine="0" autoPict="0">
                <anchor moveWithCells="1">
                  <from>
                    <xdr:col>4</xdr:col>
                    <xdr:colOff>85725</xdr:colOff>
                    <xdr:row>76</xdr:row>
                    <xdr:rowOff>66675</xdr:rowOff>
                  </from>
                  <to>
                    <xdr:col>7</xdr:col>
                    <xdr:colOff>123825</xdr:colOff>
                    <xdr:row>78</xdr:row>
                    <xdr:rowOff>152400</xdr:rowOff>
                  </to>
                </anchor>
              </controlPr>
            </control>
          </mc:Choice>
        </mc:AlternateContent>
        <mc:AlternateContent xmlns:mc="http://schemas.openxmlformats.org/markup-compatibility/2006">
          <mc:Choice Requires="x14">
            <control shapeId="12373" r:id="rId11" name="Check Box 85">
              <controlPr locked="0" defaultSize="0" autoFill="0" autoLine="0" autoPict="0">
                <anchor moveWithCells="1">
                  <from>
                    <xdr:col>9</xdr:col>
                    <xdr:colOff>123825</xdr:colOff>
                    <xdr:row>19</xdr:row>
                    <xdr:rowOff>0</xdr:rowOff>
                  </from>
                  <to>
                    <xdr:col>12</xdr:col>
                    <xdr:colOff>66675</xdr:colOff>
                    <xdr:row>20</xdr:row>
                    <xdr:rowOff>9525</xdr:rowOff>
                  </to>
                </anchor>
              </controlPr>
            </control>
          </mc:Choice>
        </mc:AlternateContent>
        <mc:AlternateContent xmlns:mc="http://schemas.openxmlformats.org/markup-compatibility/2006">
          <mc:Choice Requires="x14">
            <control shapeId="12374" r:id="rId12" name="Check Box 86">
              <controlPr locked="0" defaultSize="0" autoFill="0" autoLine="0" autoPict="0">
                <anchor moveWithCells="1">
                  <from>
                    <xdr:col>9</xdr:col>
                    <xdr:colOff>123825</xdr:colOff>
                    <xdr:row>20</xdr:row>
                    <xdr:rowOff>361950</xdr:rowOff>
                  </from>
                  <to>
                    <xdr:col>12</xdr:col>
                    <xdr:colOff>66675</xdr:colOff>
                    <xdr:row>22</xdr:row>
                    <xdr:rowOff>0</xdr:rowOff>
                  </to>
                </anchor>
              </controlPr>
            </control>
          </mc:Choice>
        </mc:AlternateContent>
        <mc:AlternateContent xmlns:mc="http://schemas.openxmlformats.org/markup-compatibility/2006">
          <mc:Choice Requires="x14">
            <control shapeId="12377" r:id="rId13" name="Check Box 89">
              <controlPr locked="0" defaultSize="0" autoFill="0" autoLine="0" autoPict="0">
                <anchor moveWithCells="1">
                  <from>
                    <xdr:col>15</xdr:col>
                    <xdr:colOff>85725</xdr:colOff>
                    <xdr:row>34</xdr:row>
                    <xdr:rowOff>114300</xdr:rowOff>
                  </from>
                  <to>
                    <xdr:col>17</xdr:col>
                    <xdr:colOff>104775</xdr:colOff>
                    <xdr:row>35</xdr:row>
                    <xdr:rowOff>133350</xdr:rowOff>
                  </to>
                </anchor>
              </controlPr>
            </control>
          </mc:Choice>
        </mc:AlternateContent>
        <mc:AlternateContent xmlns:mc="http://schemas.openxmlformats.org/markup-compatibility/2006">
          <mc:Choice Requires="x14">
            <control shapeId="12378" r:id="rId14" name="Check Box 90">
              <controlPr locked="0" defaultSize="0" autoFill="0" autoLine="0" autoPict="0">
                <anchor moveWithCells="1">
                  <from>
                    <xdr:col>20</xdr:col>
                    <xdr:colOff>104775</xdr:colOff>
                    <xdr:row>34</xdr:row>
                    <xdr:rowOff>114300</xdr:rowOff>
                  </from>
                  <to>
                    <xdr:col>23</xdr:col>
                    <xdr:colOff>0</xdr:colOff>
                    <xdr:row>35</xdr:row>
                    <xdr:rowOff>133350</xdr:rowOff>
                  </to>
                </anchor>
              </controlPr>
            </control>
          </mc:Choice>
        </mc:AlternateContent>
        <mc:AlternateContent xmlns:mc="http://schemas.openxmlformats.org/markup-compatibility/2006">
          <mc:Choice Requires="x14">
            <control shapeId="12379" r:id="rId15" name="Check Box 91">
              <controlPr locked="0" defaultSize="0" autoFill="0" autoLine="0" autoPict="0">
                <anchor moveWithCells="1">
                  <from>
                    <xdr:col>15</xdr:col>
                    <xdr:colOff>85725</xdr:colOff>
                    <xdr:row>32</xdr:row>
                    <xdr:rowOff>114300</xdr:rowOff>
                  </from>
                  <to>
                    <xdr:col>17</xdr:col>
                    <xdr:colOff>104775</xdr:colOff>
                    <xdr:row>33</xdr:row>
                    <xdr:rowOff>133350</xdr:rowOff>
                  </to>
                </anchor>
              </controlPr>
            </control>
          </mc:Choice>
        </mc:AlternateContent>
        <mc:AlternateContent xmlns:mc="http://schemas.openxmlformats.org/markup-compatibility/2006">
          <mc:Choice Requires="x14">
            <control shapeId="12380" r:id="rId16" name="Check Box 92">
              <controlPr locked="0" defaultSize="0" autoFill="0" autoLine="0" autoPict="0">
                <anchor moveWithCells="1">
                  <from>
                    <xdr:col>20</xdr:col>
                    <xdr:colOff>104775</xdr:colOff>
                    <xdr:row>32</xdr:row>
                    <xdr:rowOff>114300</xdr:rowOff>
                  </from>
                  <to>
                    <xdr:col>23</xdr:col>
                    <xdr:colOff>0</xdr:colOff>
                    <xdr:row>33</xdr:row>
                    <xdr:rowOff>133350</xdr:rowOff>
                  </to>
                </anchor>
              </controlPr>
            </control>
          </mc:Choice>
        </mc:AlternateContent>
        <mc:AlternateContent xmlns:mc="http://schemas.openxmlformats.org/markup-compatibility/2006">
          <mc:Choice Requires="x14">
            <control shapeId="12292" r:id="rId17" name="☆201906要件G">
              <controlPr defaultSize="0" autoFill="0" autoPict="0">
                <anchor moveWithCells="1">
                  <from>
                    <xdr:col>4</xdr:col>
                    <xdr:colOff>66675</xdr:colOff>
                    <xdr:row>81</xdr:row>
                    <xdr:rowOff>0</xdr:rowOff>
                  </from>
                  <to>
                    <xdr:col>8</xdr:col>
                    <xdr:colOff>114300</xdr:colOff>
                    <xdr:row>83</xdr:row>
                    <xdr:rowOff>66675</xdr:rowOff>
                  </to>
                </anchor>
              </controlPr>
            </control>
          </mc:Choice>
        </mc:AlternateContent>
        <mc:AlternateContent xmlns:mc="http://schemas.openxmlformats.org/markup-compatibility/2006">
          <mc:Choice Requires="x14">
            <control shapeId="12296" r:id="rId18" name="☆202006要件G">
              <controlPr defaultSize="0" autoFill="0" autoPict="0">
                <anchor moveWithCells="1">
                  <from>
                    <xdr:col>4</xdr:col>
                    <xdr:colOff>66675</xdr:colOff>
                    <xdr:row>81</xdr:row>
                    <xdr:rowOff>0</xdr:rowOff>
                  </from>
                  <to>
                    <xdr:col>9</xdr:col>
                    <xdr:colOff>0</xdr:colOff>
                    <xdr:row>82</xdr:row>
                    <xdr:rowOff>323850</xdr:rowOff>
                  </to>
                </anchor>
              </controlPr>
            </control>
          </mc:Choice>
        </mc:AlternateContent>
        <mc:AlternateContent xmlns:mc="http://schemas.openxmlformats.org/markup-compatibility/2006">
          <mc:Choice Requires="x14">
            <control shapeId="12299" r:id="rId19" name="☆6月基準G">
              <controlPr defaultSize="0" autoFill="0" autoPict="0">
                <anchor moveWithCells="1">
                  <from>
                    <xdr:col>5</xdr:col>
                    <xdr:colOff>85725</xdr:colOff>
                    <xdr:row>81</xdr:row>
                    <xdr:rowOff>0</xdr:rowOff>
                  </from>
                  <to>
                    <xdr:col>8</xdr:col>
                    <xdr:colOff>9525</xdr:colOff>
                    <xdr:row>82</xdr:row>
                    <xdr:rowOff>66675</xdr:rowOff>
                  </to>
                </anchor>
              </controlPr>
            </control>
          </mc:Choice>
        </mc:AlternateContent>
        <mc:AlternateContent xmlns:mc="http://schemas.openxmlformats.org/markup-compatibility/2006">
          <mc:Choice Requires="x14">
            <control shapeId="12304" r:id="rId20" name="☆201905要件G">
              <controlPr defaultSize="0" autoFill="0" autoPict="0">
                <anchor moveWithCells="1">
                  <from>
                    <xdr:col>4</xdr:col>
                    <xdr:colOff>66675</xdr:colOff>
                    <xdr:row>81</xdr:row>
                    <xdr:rowOff>0</xdr:rowOff>
                  </from>
                  <to>
                    <xdr:col>7</xdr:col>
                    <xdr:colOff>0</xdr:colOff>
                    <xdr:row>83</xdr:row>
                    <xdr:rowOff>57150</xdr:rowOff>
                  </to>
                </anchor>
              </controlPr>
            </control>
          </mc:Choice>
        </mc:AlternateContent>
        <mc:AlternateContent xmlns:mc="http://schemas.openxmlformats.org/markup-compatibility/2006">
          <mc:Choice Requires="x14">
            <control shapeId="12308" r:id="rId21" name="☆202005要件G">
              <controlPr defaultSize="0" autoFill="0" autoPict="0">
                <anchor moveWithCells="1">
                  <from>
                    <xdr:col>4</xdr:col>
                    <xdr:colOff>66675</xdr:colOff>
                    <xdr:row>81</xdr:row>
                    <xdr:rowOff>0</xdr:rowOff>
                  </from>
                  <to>
                    <xdr:col>8</xdr:col>
                    <xdr:colOff>76200</xdr:colOff>
                    <xdr:row>82</xdr:row>
                    <xdr:rowOff>295275</xdr:rowOff>
                  </to>
                </anchor>
              </controlPr>
            </control>
          </mc:Choice>
        </mc:AlternateContent>
        <mc:AlternateContent xmlns:mc="http://schemas.openxmlformats.org/markup-compatibility/2006">
          <mc:Choice Requires="x14">
            <control shapeId="12311" r:id="rId22" name="☆5月基準G">
              <controlPr defaultSize="0" autoFill="0" autoPict="0">
                <anchor moveWithCells="1">
                  <from>
                    <xdr:col>5</xdr:col>
                    <xdr:colOff>47625</xdr:colOff>
                    <xdr:row>81</xdr:row>
                    <xdr:rowOff>0</xdr:rowOff>
                  </from>
                  <to>
                    <xdr:col>12</xdr:col>
                    <xdr:colOff>85725</xdr:colOff>
                    <xdr:row>82</xdr:row>
                    <xdr:rowOff>66675</xdr:rowOff>
                  </to>
                </anchor>
              </controlPr>
            </control>
          </mc:Choice>
        </mc:AlternateContent>
        <mc:AlternateContent xmlns:mc="http://schemas.openxmlformats.org/markup-compatibility/2006">
          <mc:Choice Requires="x14">
            <control shapeId="12316" r:id="rId23" name="☆銀行G">
              <controlPr defaultSize="0" autoFill="0" autoPict="0">
                <anchor moveWithCells="1">
                  <from>
                    <xdr:col>15</xdr:col>
                    <xdr:colOff>104775</xdr:colOff>
                    <xdr:row>81</xdr:row>
                    <xdr:rowOff>0</xdr:rowOff>
                  </from>
                  <to>
                    <xdr:col>21</xdr:col>
                    <xdr:colOff>85725</xdr:colOff>
                    <xdr:row>82</xdr:row>
                    <xdr:rowOff>428625</xdr:rowOff>
                  </to>
                </anchor>
              </controlPr>
            </control>
          </mc:Choice>
        </mc:AlternateContent>
        <mc:AlternateContent xmlns:mc="http://schemas.openxmlformats.org/markup-compatibility/2006">
          <mc:Choice Requires="x14">
            <control shapeId="12319" r:id="rId24" name="☆区分G">
              <controlPr defaultSize="0" autoFill="0" autoPict="0">
                <anchor moveWithCells="1">
                  <from>
                    <xdr:col>9</xdr:col>
                    <xdr:colOff>114300</xdr:colOff>
                    <xdr:row>81</xdr:row>
                    <xdr:rowOff>0</xdr:rowOff>
                  </from>
                  <to>
                    <xdr:col>12</xdr:col>
                    <xdr:colOff>0</xdr:colOff>
                    <xdr:row>83</xdr:row>
                    <xdr:rowOff>200025</xdr:rowOff>
                  </to>
                </anchor>
              </controlPr>
            </control>
          </mc:Choice>
        </mc:AlternateContent>
        <mc:AlternateContent xmlns:mc="http://schemas.openxmlformats.org/markup-compatibility/2006">
          <mc:Choice Requires="x14">
            <control shapeId="12331" r:id="rId25" name="店名G">
              <controlPr defaultSize="0" autoFill="0" autoPict="0">
                <anchor moveWithCells="1">
                  <from>
                    <xdr:col>25</xdr:col>
                    <xdr:colOff>57150</xdr:colOff>
                    <xdr:row>81</xdr:row>
                    <xdr:rowOff>0</xdr:rowOff>
                  </from>
                  <to>
                    <xdr:col>29</xdr:col>
                    <xdr:colOff>47625</xdr:colOff>
                    <xdr:row>82</xdr:row>
                    <xdr:rowOff>142875</xdr:rowOff>
                  </to>
                </anchor>
              </controlPr>
            </control>
          </mc:Choice>
        </mc:AlternateContent>
        <mc:AlternateContent xmlns:mc="http://schemas.openxmlformats.org/markup-compatibility/2006">
          <mc:Choice Requires="x14">
            <control shapeId="12335" r:id="rId26" name="種目G">
              <controlPr defaultSize="0" autoFill="0" autoPict="0">
                <anchor moveWithCells="1">
                  <from>
                    <xdr:col>28</xdr:col>
                    <xdr:colOff>66675</xdr:colOff>
                    <xdr:row>81</xdr:row>
                    <xdr:rowOff>0</xdr:rowOff>
                  </from>
                  <to>
                    <xdr:col>33</xdr:col>
                    <xdr:colOff>19050</xdr:colOff>
                    <xdr:row>82</xdr:row>
                    <xdr:rowOff>66675</xdr:rowOff>
                  </to>
                </anchor>
              </controlPr>
            </control>
          </mc:Choice>
        </mc:AlternateContent>
        <mc:AlternateContent xmlns:mc="http://schemas.openxmlformats.org/markup-compatibility/2006">
          <mc:Choice Requires="x14">
            <control shapeId="12351" r:id="rId27" name="☆201905要件G">
              <controlPr defaultSize="0" autoFill="0" autoPict="0">
                <anchor moveWithCells="1">
                  <from>
                    <xdr:col>4</xdr:col>
                    <xdr:colOff>66675</xdr:colOff>
                    <xdr:row>81</xdr:row>
                    <xdr:rowOff>0</xdr:rowOff>
                  </from>
                  <to>
                    <xdr:col>7</xdr:col>
                    <xdr:colOff>0</xdr:colOff>
                    <xdr:row>83</xdr:row>
                    <xdr:rowOff>57150</xdr:rowOff>
                  </to>
                </anchor>
              </controlPr>
            </control>
          </mc:Choice>
        </mc:AlternateContent>
        <mc:AlternateContent xmlns:mc="http://schemas.openxmlformats.org/markup-compatibility/2006">
          <mc:Choice Requires="x14">
            <control shapeId="12370" r:id="rId28" name="☆201906要件G">
              <controlPr defaultSize="0" autoFill="0" autoPict="0">
                <anchor moveWithCells="1">
                  <from>
                    <xdr:col>4</xdr:col>
                    <xdr:colOff>66675</xdr:colOff>
                    <xdr:row>81</xdr:row>
                    <xdr:rowOff>0</xdr:rowOff>
                  </from>
                  <to>
                    <xdr:col>8</xdr:col>
                    <xdr:colOff>114300</xdr:colOff>
                    <xdr:row>83</xdr:row>
                    <xdr:rowOff>66675</xdr:rowOff>
                  </to>
                </anchor>
              </controlPr>
            </control>
          </mc:Choice>
        </mc:AlternateContent>
        <mc:AlternateContent xmlns:mc="http://schemas.openxmlformats.org/markup-compatibility/2006">
          <mc:Choice Requires="x14">
            <control shapeId="12371" r:id="rId29" name="☆202006要件G">
              <controlPr defaultSize="0" autoFill="0" autoPict="0">
                <anchor moveWithCells="1">
                  <from>
                    <xdr:col>4</xdr:col>
                    <xdr:colOff>66675</xdr:colOff>
                    <xdr:row>81</xdr:row>
                    <xdr:rowOff>0</xdr:rowOff>
                  </from>
                  <to>
                    <xdr:col>9</xdr:col>
                    <xdr:colOff>0</xdr:colOff>
                    <xdr:row>82</xdr:row>
                    <xdr:rowOff>323850</xdr:rowOff>
                  </to>
                </anchor>
              </controlPr>
            </control>
          </mc:Choice>
        </mc:AlternateContent>
        <mc:AlternateContent xmlns:mc="http://schemas.openxmlformats.org/markup-compatibility/2006">
          <mc:Choice Requires="x14">
            <control shapeId="12372" r:id="rId30" name="☆6月基準G">
              <controlPr defaultSize="0" autoFill="0" autoPict="0">
                <anchor moveWithCells="1">
                  <from>
                    <xdr:col>5</xdr:col>
                    <xdr:colOff>85725</xdr:colOff>
                    <xdr:row>81</xdr:row>
                    <xdr:rowOff>0</xdr:rowOff>
                  </from>
                  <to>
                    <xdr:col>8</xdr:col>
                    <xdr:colOff>9525</xdr:colOff>
                    <xdr:row>82</xdr:row>
                    <xdr:rowOff>66675</xdr:rowOff>
                  </to>
                </anchor>
              </controlPr>
            </control>
          </mc:Choice>
        </mc:AlternateContent>
        <mc:AlternateContent xmlns:mc="http://schemas.openxmlformats.org/markup-compatibility/2006">
          <mc:Choice Requires="x14">
            <control shapeId="12382" r:id="rId31" name="Check Box 94">
              <controlPr locked="0" defaultSize="0" autoFill="0" autoLine="0" autoPict="0">
                <anchor moveWithCells="1">
                  <from>
                    <xdr:col>13</xdr:col>
                    <xdr:colOff>28575</xdr:colOff>
                    <xdr:row>83</xdr:row>
                    <xdr:rowOff>57150</xdr:rowOff>
                  </from>
                  <to>
                    <xdr:col>15</xdr:col>
                    <xdr:colOff>9525</xdr:colOff>
                    <xdr:row>83</xdr:row>
                    <xdr:rowOff>295275</xdr:rowOff>
                  </to>
                </anchor>
              </controlPr>
            </control>
          </mc:Choice>
        </mc:AlternateContent>
        <mc:AlternateContent xmlns:mc="http://schemas.openxmlformats.org/markup-compatibility/2006">
          <mc:Choice Requires="x14">
            <control shapeId="12383" r:id="rId32" name="Check Box 95">
              <controlPr locked="0" defaultSize="0" autoFill="0" autoLine="0" autoPict="0">
                <anchor moveWithCells="1">
                  <from>
                    <xdr:col>11</xdr:col>
                    <xdr:colOff>9525</xdr:colOff>
                    <xdr:row>109</xdr:row>
                    <xdr:rowOff>9525</xdr:rowOff>
                  </from>
                  <to>
                    <xdr:col>19</xdr:col>
                    <xdr:colOff>0</xdr:colOff>
                    <xdr:row>111</xdr:row>
                    <xdr:rowOff>9525</xdr:rowOff>
                  </to>
                </anchor>
              </controlPr>
            </control>
          </mc:Choice>
        </mc:AlternateContent>
        <mc:AlternateContent xmlns:mc="http://schemas.openxmlformats.org/markup-compatibility/2006">
          <mc:Choice Requires="x14">
            <control shapeId="12384" r:id="rId33" name="Check Box 96">
              <controlPr locked="0" defaultSize="0" autoFill="0" autoLine="0" autoPict="0">
                <anchor moveWithCells="1">
                  <from>
                    <xdr:col>11</xdr:col>
                    <xdr:colOff>9525</xdr:colOff>
                    <xdr:row>147</xdr:row>
                    <xdr:rowOff>9525</xdr:rowOff>
                  </from>
                  <to>
                    <xdr:col>19</xdr:col>
                    <xdr:colOff>0</xdr:colOff>
                    <xdr:row>149</xdr:row>
                    <xdr:rowOff>19050</xdr:rowOff>
                  </to>
                </anchor>
              </controlPr>
            </control>
          </mc:Choice>
        </mc:AlternateContent>
        <mc:AlternateContent xmlns:mc="http://schemas.openxmlformats.org/markup-compatibility/2006">
          <mc:Choice Requires="x14">
            <control shapeId="12385" r:id="rId34" name="Check Box 97">
              <controlPr locked="0" defaultSize="0" autoFill="0" autoLine="0" autoPict="0">
                <anchor moveWithCells="1">
                  <from>
                    <xdr:col>23</xdr:col>
                    <xdr:colOff>47625</xdr:colOff>
                    <xdr:row>83</xdr:row>
                    <xdr:rowOff>85725</xdr:rowOff>
                  </from>
                  <to>
                    <xdr:col>24</xdr:col>
                    <xdr:colOff>95250</xdr:colOff>
                    <xdr:row>83</xdr:row>
                    <xdr:rowOff>276225</xdr:rowOff>
                  </to>
                </anchor>
              </controlPr>
            </control>
          </mc:Choice>
        </mc:AlternateContent>
        <mc:AlternateContent xmlns:mc="http://schemas.openxmlformats.org/markup-compatibility/2006">
          <mc:Choice Requires="x14">
            <control shapeId="12398" r:id="rId35" name="Check Box 110">
              <controlPr defaultSize="0" autoFill="0" autoLine="0" autoPict="0">
                <anchor moveWithCells="1">
                  <from>
                    <xdr:col>53</xdr:col>
                    <xdr:colOff>66675</xdr:colOff>
                    <xdr:row>18</xdr:row>
                    <xdr:rowOff>47625</xdr:rowOff>
                  </from>
                  <to>
                    <xdr:col>55</xdr:col>
                    <xdr:colOff>85725</xdr:colOff>
                    <xdr:row>18</xdr:row>
                    <xdr:rowOff>295275</xdr:rowOff>
                  </to>
                </anchor>
              </controlPr>
            </control>
          </mc:Choice>
        </mc:AlternateContent>
        <mc:AlternateContent xmlns:mc="http://schemas.openxmlformats.org/markup-compatibility/2006">
          <mc:Choice Requires="x14">
            <control shapeId="12399" r:id="rId36" name="Check Box 111">
              <controlPr defaultSize="0" autoFill="0" autoLine="0" autoPict="0">
                <anchor moveWithCells="1">
                  <from>
                    <xdr:col>53</xdr:col>
                    <xdr:colOff>66675</xdr:colOff>
                    <xdr:row>18</xdr:row>
                    <xdr:rowOff>200025</xdr:rowOff>
                  </from>
                  <to>
                    <xdr:col>55</xdr:col>
                    <xdr:colOff>85725</xdr:colOff>
                    <xdr:row>18</xdr:row>
                    <xdr:rowOff>447675</xdr:rowOff>
                  </to>
                </anchor>
              </controlPr>
            </control>
          </mc:Choice>
        </mc:AlternateContent>
        <mc:AlternateContent xmlns:mc="http://schemas.openxmlformats.org/markup-compatibility/2006">
          <mc:Choice Requires="x14">
            <control shapeId="12409" r:id="rId37" name="Check Box 121">
              <controlPr locked="0" defaultSize="0" autoFill="0" autoLine="0" autoPict="0">
                <anchor moveWithCells="1">
                  <from>
                    <xdr:col>13</xdr:col>
                    <xdr:colOff>28575</xdr:colOff>
                    <xdr:row>85</xdr:row>
                    <xdr:rowOff>0</xdr:rowOff>
                  </from>
                  <to>
                    <xdr:col>16</xdr:col>
                    <xdr:colOff>142875</xdr:colOff>
                    <xdr:row>90</xdr:row>
                    <xdr:rowOff>0</xdr:rowOff>
                  </to>
                </anchor>
              </controlPr>
            </control>
          </mc:Choice>
        </mc:AlternateContent>
        <mc:AlternateContent xmlns:mc="http://schemas.openxmlformats.org/markup-compatibility/2006">
          <mc:Choice Requires="x14">
            <control shapeId="12410" r:id="rId38" name="Check Box 122">
              <controlPr locked="0" defaultSize="0" autoFill="0" autoLine="0" autoPict="0">
                <anchor moveWithCells="1">
                  <from>
                    <xdr:col>35</xdr:col>
                    <xdr:colOff>66675</xdr:colOff>
                    <xdr:row>85</xdr:row>
                    <xdr:rowOff>38100</xdr:rowOff>
                  </from>
                  <to>
                    <xdr:col>37</xdr:col>
                    <xdr:colOff>57150</xdr:colOff>
                    <xdr:row>89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S190"/>
  <sheetViews>
    <sheetView showGridLines="0" view="pageBreakPreview" zoomScale="98" zoomScaleNormal="124" zoomScaleSheetLayoutView="98" workbookViewId="0">
      <selection activeCell="BM167" sqref="BM167"/>
    </sheetView>
  </sheetViews>
  <sheetFormatPr defaultColWidth="3.125" defaultRowHeight="18" customHeight="1"/>
  <cols>
    <col min="1" max="1" width="1.875" style="70" customWidth="1"/>
    <col min="2" max="2" width="2.375" style="70" customWidth="1"/>
    <col min="3" max="9" width="2.125" style="70" customWidth="1"/>
    <col min="10" max="23" width="1.875" style="70" customWidth="1"/>
    <col min="24" max="24" width="2.625" style="70" customWidth="1"/>
    <col min="25" max="29" width="1.875" style="70" customWidth="1"/>
    <col min="30" max="35" width="2.125" style="70" customWidth="1"/>
    <col min="36" max="49" width="1.875" style="70" customWidth="1"/>
    <col min="50" max="50" width="2" style="71" customWidth="1"/>
    <col min="51" max="60" width="1.875" style="70" customWidth="1"/>
    <col min="61" max="63" width="3.125" style="70"/>
    <col min="64" max="64" width="1" style="70" customWidth="1"/>
    <col min="65" max="65" width="4.125" style="70" bestFit="1" customWidth="1"/>
    <col min="66" max="225" width="3.125" style="70" customWidth="1"/>
    <col min="226" max="226" width="6.875" style="100" bestFit="1" customWidth="1"/>
    <col min="227" max="227" width="80" style="70" bestFit="1" customWidth="1"/>
    <col min="228" max="16384" width="3.125" style="70"/>
  </cols>
  <sheetData>
    <row r="1" spans="2:226" s="31" customFormat="1" ht="18" customHeight="1">
      <c r="S1" s="32"/>
      <c r="T1" s="32"/>
      <c r="U1" s="32"/>
      <c r="V1" s="32"/>
      <c r="W1" s="32"/>
      <c r="X1" s="32"/>
      <c r="Y1" s="32"/>
      <c r="Z1" s="32"/>
      <c r="AA1" s="32"/>
      <c r="AB1" s="32"/>
      <c r="AC1" s="32"/>
      <c r="AD1" s="32"/>
      <c r="HR1" s="83"/>
    </row>
    <row r="2" spans="2:226" s="31" customFormat="1" ht="12" customHeight="1">
      <c r="B2" s="33" t="s">
        <v>30</v>
      </c>
      <c r="S2" s="32"/>
      <c r="T2" s="32"/>
      <c r="U2" s="32"/>
      <c r="V2" s="32"/>
      <c r="W2" s="32"/>
      <c r="X2" s="32"/>
      <c r="Y2" s="32"/>
      <c r="Z2" s="32"/>
      <c r="AA2" s="32"/>
      <c r="AB2" s="32"/>
      <c r="AC2" s="32"/>
      <c r="AD2" s="32"/>
      <c r="HR2" s="83"/>
    </row>
    <row r="3" spans="2:226" s="31" customFormat="1" ht="18.600000000000001" customHeight="1">
      <c r="B3" s="575" t="s">
        <v>86</v>
      </c>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575"/>
      <c r="AO3" s="575"/>
      <c r="AP3" s="575"/>
      <c r="AQ3" s="575"/>
      <c r="AR3" s="575"/>
      <c r="AS3" s="575"/>
      <c r="AT3" s="575"/>
      <c r="AU3" s="575"/>
      <c r="AV3" s="575"/>
      <c r="AW3" s="575"/>
      <c r="AX3" s="575"/>
      <c r="AY3" s="575"/>
      <c r="AZ3" s="575"/>
      <c r="BA3" s="575"/>
      <c r="BB3" s="575"/>
      <c r="BC3" s="575"/>
      <c r="BD3" s="575"/>
      <c r="BE3" s="575"/>
      <c r="BF3" s="34"/>
      <c r="HR3" s="83"/>
    </row>
    <row r="4" spans="2:226" s="31" customFormat="1" ht="12" customHeight="1">
      <c r="Z4" s="34"/>
      <c r="AA4" s="34"/>
      <c r="AO4" s="34"/>
      <c r="AQ4" s="34"/>
      <c r="AR4" s="34" t="s">
        <v>123</v>
      </c>
      <c r="AS4" s="34"/>
      <c r="AT4" s="576">
        <v>3</v>
      </c>
      <c r="AU4" s="576"/>
      <c r="AV4" s="576"/>
      <c r="AW4" s="35" t="s">
        <v>0</v>
      </c>
      <c r="AX4" s="576">
        <v>10</v>
      </c>
      <c r="AY4" s="576"/>
      <c r="AZ4" s="576"/>
      <c r="BA4" s="114" t="s">
        <v>1</v>
      </c>
      <c r="BB4" s="576">
        <v>22</v>
      </c>
      <c r="BC4" s="576"/>
      <c r="BD4" s="576"/>
      <c r="BE4" s="35" t="s">
        <v>2</v>
      </c>
      <c r="BF4" s="34"/>
      <c r="HR4" s="83"/>
    </row>
    <row r="5" spans="2:226" s="31" customFormat="1" ht="14.1" customHeight="1">
      <c r="D5" s="37" t="s">
        <v>87</v>
      </c>
      <c r="E5" s="34"/>
      <c r="F5" s="34"/>
      <c r="G5" s="34"/>
      <c r="H5" s="34"/>
      <c r="I5" s="34"/>
      <c r="J5" s="34"/>
      <c r="V5" s="38"/>
      <c r="W5" s="38"/>
      <c r="X5" s="38"/>
      <c r="Y5" s="38"/>
      <c r="Z5" s="38"/>
      <c r="AA5" s="38"/>
      <c r="AB5" s="34"/>
      <c r="AC5" s="34"/>
      <c r="AD5" s="34"/>
      <c r="AE5" s="34"/>
      <c r="AF5" s="34"/>
      <c r="AG5" s="34"/>
      <c r="AH5" s="34"/>
      <c r="AI5" s="34"/>
      <c r="AJ5" s="34"/>
      <c r="AK5" s="34"/>
      <c r="AL5" s="34"/>
      <c r="AM5" s="34"/>
      <c r="AN5" s="34"/>
      <c r="AO5" s="34"/>
      <c r="AP5" s="34"/>
      <c r="AQ5" s="34"/>
      <c r="AR5" s="34"/>
      <c r="AS5" s="34"/>
      <c r="AT5" s="34"/>
      <c r="AU5" s="34"/>
      <c r="AV5" s="34"/>
      <c r="BF5" s="34"/>
      <c r="HR5" s="83"/>
    </row>
    <row r="6" spans="2:226" s="31" customFormat="1" ht="3" customHeight="1">
      <c r="D6" s="37"/>
      <c r="E6" s="34"/>
      <c r="F6" s="34"/>
      <c r="G6" s="34"/>
      <c r="H6" s="34"/>
      <c r="I6" s="34"/>
      <c r="J6" s="34"/>
      <c r="V6" s="38"/>
      <c r="W6" s="38"/>
      <c r="X6" s="38"/>
      <c r="Y6" s="38"/>
      <c r="Z6" s="38"/>
      <c r="AA6" s="38"/>
      <c r="AB6" s="34"/>
      <c r="AC6" s="34"/>
      <c r="AD6" s="34"/>
      <c r="AE6" s="34"/>
      <c r="AF6" s="34"/>
      <c r="AG6" s="34"/>
      <c r="AH6" s="34"/>
      <c r="AI6" s="34"/>
      <c r="AJ6" s="34"/>
      <c r="AK6" s="34"/>
      <c r="AL6" s="34"/>
      <c r="AM6" s="34"/>
      <c r="AN6" s="34"/>
      <c r="AO6" s="34"/>
      <c r="AP6" s="34"/>
      <c r="AQ6" s="34"/>
      <c r="AR6" s="34"/>
      <c r="AS6" s="34"/>
      <c r="AT6" s="34"/>
      <c r="AU6" s="34"/>
      <c r="AV6" s="34"/>
      <c r="BF6" s="34"/>
      <c r="HR6" s="83"/>
    </row>
    <row r="7" spans="2:226" s="31" customFormat="1" ht="16.5" customHeight="1">
      <c r="B7" s="577" t="s">
        <v>88</v>
      </c>
      <c r="C7" s="577"/>
      <c r="D7" s="577"/>
      <c r="E7" s="577"/>
      <c r="F7" s="577"/>
      <c r="G7" s="577"/>
      <c r="H7" s="577"/>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7"/>
      <c r="AI7" s="577"/>
      <c r="AJ7" s="577"/>
      <c r="AK7" s="577"/>
      <c r="AL7" s="577"/>
      <c r="AM7" s="577"/>
      <c r="AN7" s="577"/>
      <c r="AO7" s="577"/>
      <c r="AP7" s="577"/>
      <c r="AQ7" s="577"/>
      <c r="AR7" s="577"/>
      <c r="AS7" s="577"/>
      <c r="AT7" s="577"/>
      <c r="AU7" s="577"/>
      <c r="AV7" s="577"/>
      <c r="AW7" s="577"/>
      <c r="BF7" s="34"/>
      <c r="HR7" s="83"/>
    </row>
    <row r="8" spans="2:226" s="31" customFormat="1" ht="16.5" customHeight="1">
      <c r="B8" s="577" t="s">
        <v>116</v>
      </c>
      <c r="C8" s="577"/>
      <c r="D8" s="577"/>
      <c r="E8" s="577"/>
      <c r="F8" s="577"/>
      <c r="G8" s="577"/>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7"/>
      <c r="AK8" s="577"/>
      <c r="AL8" s="577"/>
      <c r="AM8" s="577"/>
      <c r="AN8" s="577"/>
      <c r="AO8" s="577"/>
      <c r="AP8" s="577"/>
      <c r="AQ8" s="577"/>
      <c r="AR8" s="577"/>
      <c r="AS8" s="577"/>
      <c r="AT8" s="577"/>
      <c r="AU8" s="577"/>
      <c r="AV8" s="577"/>
      <c r="AW8" s="577"/>
      <c r="BF8" s="34"/>
      <c r="HR8" s="83"/>
    </row>
    <row r="9" spans="2:226" s="31" customFormat="1" ht="16.149999999999999" customHeight="1" thickBot="1">
      <c r="D9" s="37"/>
      <c r="E9" s="34"/>
      <c r="F9" s="34"/>
      <c r="G9" s="34"/>
      <c r="H9" s="34"/>
      <c r="I9" s="34"/>
      <c r="J9" s="34"/>
      <c r="V9" s="38"/>
      <c r="W9" s="38"/>
      <c r="X9" s="38"/>
      <c r="Y9" s="38"/>
      <c r="Z9" s="38"/>
      <c r="AA9" s="38"/>
      <c r="AB9" s="34"/>
      <c r="AC9" s="34"/>
      <c r="AD9" s="34"/>
      <c r="AE9" s="34"/>
      <c r="AF9" s="34"/>
      <c r="AG9" s="34"/>
      <c r="AH9" s="34"/>
      <c r="AI9" s="34"/>
      <c r="AJ9" s="34"/>
      <c r="AK9" s="34"/>
      <c r="AL9" s="34"/>
      <c r="AM9" s="34"/>
      <c r="AN9" s="34"/>
      <c r="AO9" s="34"/>
      <c r="AP9" s="34"/>
      <c r="AQ9" s="34"/>
      <c r="AR9" s="34"/>
      <c r="AS9" s="34"/>
      <c r="AT9" s="34"/>
      <c r="AU9" s="34"/>
      <c r="AV9" s="34"/>
      <c r="BF9" s="34"/>
      <c r="HR9" s="83"/>
    </row>
    <row r="10" spans="2:226" s="31" customFormat="1" ht="20.100000000000001" customHeight="1">
      <c r="B10" s="578" t="s">
        <v>10</v>
      </c>
      <c r="C10" s="581" t="s">
        <v>17</v>
      </c>
      <c r="D10" s="186"/>
      <c r="E10" s="186"/>
      <c r="F10" s="186"/>
      <c r="G10" s="186"/>
      <c r="H10" s="186"/>
      <c r="I10" s="186"/>
      <c r="J10" s="39" t="s">
        <v>25</v>
      </c>
      <c r="K10" s="40"/>
      <c r="L10" s="582" t="s">
        <v>173</v>
      </c>
      <c r="M10" s="582"/>
      <c r="N10" s="582"/>
      <c r="O10" s="582"/>
      <c r="P10" s="582"/>
      <c r="Q10" s="582"/>
      <c r="R10" s="582"/>
      <c r="S10" s="582"/>
      <c r="T10" s="582"/>
      <c r="U10" s="582"/>
      <c r="V10" s="582"/>
      <c r="W10" s="582"/>
      <c r="X10" s="582"/>
      <c r="Y10" s="582"/>
      <c r="Z10" s="582"/>
      <c r="AA10" s="582"/>
      <c r="AB10" s="582"/>
      <c r="AC10" s="582"/>
      <c r="AD10" s="582"/>
      <c r="AE10" s="582"/>
      <c r="AF10" s="582"/>
      <c r="AG10" s="582"/>
      <c r="AH10" s="582"/>
      <c r="AI10" s="582"/>
      <c r="AJ10" s="582"/>
      <c r="AK10" s="582"/>
      <c r="AL10" s="582"/>
      <c r="AM10" s="582"/>
      <c r="AN10" s="582"/>
      <c r="AO10" s="582"/>
      <c r="AP10" s="582"/>
      <c r="AQ10" s="582"/>
      <c r="AR10" s="582"/>
      <c r="AS10" s="582"/>
      <c r="AT10" s="582"/>
      <c r="AU10" s="582"/>
      <c r="AV10" s="582"/>
      <c r="AW10" s="582"/>
      <c r="AX10" s="582"/>
      <c r="AY10" s="582"/>
      <c r="AZ10" s="582"/>
      <c r="BA10" s="582"/>
      <c r="BB10" s="582"/>
      <c r="BC10" s="582"/>
      <c r="BD10" s="582"/>
      <c r="BE10" s="583"/>
      <c r="BF10" s="34"/>
      <c r="HR10" s="83"/>
    </row>
    <row r="11" spans="2:226" s="31" customFormat="1" ht="20.100000000000001" customHeight="1">
      <c r="B11" s="579"/>
      <c r="C11" s="534"/>
      <c r="D11" s="535"/>
      <c r="E11" s="535"/>
      <c r="F11" s="535"/>
      <c r="G11" s="535"/>
      <c r="H11" s="535"/>
      <c r="I11" s="536"/>
      <c r="J11" s="41"/>
      <c r="K11" s="130"/>
      <c r="L11" s="527" t="s">
        <v>132</v>
      </c>
      <c r="M11" s="527"/>
      <c r="N11" s="527"/>
      <c r="O11" s="527"/>
      <c r="P11" s="527"/>
      <c r="Q11" s="527"/>
      <c r="R11" s="527"/>
      <c r="S11" s="527"/>
      <c r="T11" s="527"/>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527"/>
      <c r="AS11" s="527"/>
      <c r="AT11" s="527"/>
      <c r="AU11" s="527"/>
      <c r="AV11" s="527"/>
      <c r="AW11" s="527"/>
      <c r="AX11" s="527"/>
      <c r="AY11" s="527"/>
      <c r="AZ11" s="527"/>
      <c r="BA11" s="527"/>
      <c r="BB11" s="527"/>
      <c r="BC11" s="527"/>
      <c r="BD11" s="527"/>
      <c r="BE11" s="528"/>
      <c r="BF11" s="34"/>
      <c r="HR11" s="83"/>
    </row>
    <row r="12" spans="2:226" s="31" customFormat="1" ht="20.100000000000001" customHeight="1">
      <c r="B12" s="579"/>
      <c r="C12" s="584" t="s">
        <v>32</v>
      </c>
      <c r="D12" s="449"/>
      <c r="E12" s="449"/>
      <c r="F12" s="449"/>
      <c r="G12" s="449"/>
      <c r="H12" s="449"/>
      <c r="I12" s="450"/>
      <c r="J12" s="43" t="s">
        <v>27</v>
      </c>
      <c r="K12" s="34"/>
      <c r="L12" s="585" t="s">
        <v>173</v>
      </c>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5"/>
      <c r="AK12" s="585"/>
      <c r="AL12" s="585"/>
      <c r="AM12" s="585"/>
      <c r="AN12" s="585"/>
      <c r="AO12" s="585"/>
      <c r="AP12" s="585"/>
      <c r="AQ12" s="585"/>
      <c r="AR12" s="585"/>
      <c r="AS12" s="585"/>
      <c r="AT12" s="585"/>
      <c r="AU12" s="585"/>
      <c r="AV12" s="585"/>
      <c r="AW12" s="585"/>
      <c r="AX12" s="585"/>
      <c r="AY12" s="585"/>
      <c r="AZ12" s="585"/>
      <c r="BA12" s="585"/>
      <c r="BB12" s="585"/>
      <c r="BC12" s="585"/>
      <c r="BD12" s="585"/>
      <c r="BE12" s="586"/>
      <c r="BF12" s="34"/>
      <c r="HR12" s="83"/>
    </row>
    <row r="13" spans="2:226" s="31" customFormat="1" ht="20.100000000000001" customHeight="1">
      <c r="B13" s="579"/>
      <c r="C13" s="534"/>
      <c r="D13" s="535"/>
      <c r="E13" s="535"/>
      <c r="F13" s="535"/>
      <c r="G13" s="535"/>
      <c r="H13" s="535"/>
      <c r="I13" s="536"/>
      <c r="J13" s="41"/>
      <c r="K13" s="130"/>
      <c r="L13" s="527" t="s">
        <v>132</v>
      </c>
      <c r="M13" s="527"/>
      <c r="N13" s="527"/>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527"/>
      <c r="AL13" s="527"/>
      <c r="AM13" s="527"/>
      <c r="AN13" s="527"/>
      <c r="AO13" s="527"/>
      <c r="AP13" s="527"/>
      <c r="AQ13" s="527"/>
      <c r="AR13" s="527"/>
      <c r="AS13" s="527"/>
      <c r="AT13" s="527"/>
      <c r="AU13" s="527"/>
      <c r="AV13" s="527"/>
      <c r="AW13" s="527"/>
      <c r="AX13" s="527"/>
      <c r="AY13" s="527"/>
      <c r="AZ13" s="527"/>
      <c r="BA13" s="527"/>
      <c r="BB13" s="527"/>
      <c r="BC13" s="527"/>
      <c r="BD13" s="527"/>
      <c r="BE13" s="528"/>
      <c r="BF13" s="34"/>
      <c r="HR13" s="83"/>
    </row>
    <row r="14" spans="2:226" s="31" customFormat="1" ht="30" customHeight="1">
      <c r="B14" s="579"/>
      <c r="C14" s="587" t="s">
        <v>34</v>
      </c>
      <c r="D14" s="588"/>
      <c r="E14" s="588"/>
      <c r="F14" s="588"/>
      <c r="G14" s="588"/>
      <c r="H14" s="588"/>
      <c r="I14" s="589"/>
      <c r="J14" s="113"/>
      <c r="K14" s="456" t="s">
        <v>35</v>
      </c>
      <c r="L14" s="456"/>
      <c r="M14" s="456"/>
      <c r="N14" s="456"/>
      <c r="O14" s="456" t="s">
        <v>147</v>
      </c>
      <c r="P14" s="456"/>
      <c r="Q14" s="456"/>
      <c r="R14" s="456"/>
      <c r="S14" s="456"/>
      <c r="T14" s="590">
        <v>2</v>
      </c>
      <c r="U14" s="590"/>
      <c r="V14" s="590"/>
      <c r="W14" s="590"/>
      <c r="X14" s="590"/>
      <c r="Y14" s="590"/>
      <c r="Z14" s="590"/>
      <c r="AA14" s="406" t="s">
        <v>0</v>
      </c>
      <c r="AB14" s="406"/>
      <c r="AC14" s="590">
        <v>10</v>
      </c>
      <c r="AD14" s="590"/>
      <c r="AE14" s="590"/>
      <c r="AF14" s="590"/>
      <c r="AG14" s="590"/>
      <c r="AH14" s="590"/>
      <c r="AI14" s="590"/>
      <c r="AJ14" s="590"/>
      <c r="AK14" s="406" t="s">
        <v>1</v>
      </c>
      <c r="AL14" s="406"/>
      <c r="AM14" s="590">
        <v>22</v>
      </c>
      <c r="AN14" s="590"/>
      <c r="AO14" s="590"/>
      <c r="AP14" s="590"/>
      <c r="AQ14" s="590"/>
      <c r="AR14" s="590"/>
      <c r="AS14" s="590"/>
      <c r="AT14" s="590"/>
      <c r="AU14" s="590"/>
      <c r="AV14" s="406" t="s">
        <v>2</v>
      </c>
      <c r="AW14" s="406"/>
      <c r="AX14" s="73"/>
      <c r="AY14" s="73"/>
      <c r="AZ14" s="73"/>
      <c r="BA14" s="73"/>
      <c r="BB14" s="73"/>
      <c r="BC14" s="73"/>
      <c r="BD14" s="73"/>
      <c r="BE14" s="74"/>
      <c r="BF14" s="34"/>
      <c r="HR14" s="83"/>
    </row>
    <row r="15" spans="2:226" s="31" customFormat="1" ht="15" customHeight="1">
      <c r="B15" s="579"/>
      <c r="C15" s="584" t="s">
        <v>36</v>
      </c>
      <c r="D15" s="591"/>
      <c r="E15" s="591"/>
      <c r="F15" s="591"/>
      <c r="G15" s="591"/>
      <c r="H15" s="591"/>
      <c r="I15" s="592"/>
      <c r="J15" s="597" t="s">
        <v>3</v>
      </c>
      <c r="K15" s="598"/>
      <c r="L15" s="598"/>
      <c r="M15" s="598"/>
      <c r="N15" s="599"/>
      <c r="O15" s="543" t="s">
        <v>174</v>
      </c>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544"/>
      <c r="AV15" s="544"/>
      <c r="AW15" s="544"/>
      <c r="AX15" s="544"/>
      <c r="AY15" s="544"/>
      <c r="AZ15" s="544"/>
      <c r="BA15" s="544"/>
      <c r="BB15" s="544"/>
      <c r="BC15" s="544"/>
      <c r="BD15" s="544"/>
      <c r="BE15" s="545"/>
      <c r="BF15" s="34"/>
      <c r="HR15" s="83"/>
    </row>
    <row r="16" spans="2:226" s="31" customFormat="1" ht="30" customHeight="1">
      <c r="B16" s="579"/>
      <c r="C16" s="593"/>
      <c r="D16" s="443"/>
      <c r="E16" s="443"/>
      <c r="F16" s="443"/>
      <c r="G16" s="443"/>
      <c r="H16" s="443"/>
      <c r="I16" s="444"/>
      <c r="J16" s="546" t="s">
        <v>16</v>
      </c>
      <c r="K16" s="547"/>
      <c r="L16" s="547"/>
      <c r="M16" s="547"/>
      <c r="N16" s="548"/>
      <c r="O16" s="549" t="s">
        <v>133</v>
      </c>
      <c r="P16" s="550"/>
      <c r="Q16" s="550"/>
      <c r="R16" s="550"/>
      <c r="S16" s="550"/>
      <c r="T16" s="550"/>
      <c r="U16" s="550"/>
      <c r="V16" s="550"/>
      <c r="W16" s="550"/>
      <c r="X16" s="550"/>
      <c r="Y16" s="550"/>
      <c r="Z16" s="550"/>
      <c r="AA16" s="550"/>
      <c r="AB16" s="550"/>
      <c r="AC16" s="550"/>
      <c r="AD16" s="550"/>
      <c r="AE16" s="550"/>
      <c r="AF16" s="550"/>
      <c r="AG16" s="550"/>
      <c r="AH16" s="550"/>
      <c r="AI16" s="550"/>
      <c r="AJ16" s="550"/>
      <c r="AK16" s="550"/>
      <c r="AL16" s="550"/>
      <c r="AM16" s="550"/>
      <c r="AN16" s="550"/>
      <c r="AO16" s="550"/>
      <c r="AP16" s="550"/>
      <c r="AQ16" s="550"/>
      <c r="AR16" s="550"/>
      <c r="AS16" s="550"/>
      <c r="AT16" s="550"/>
      <c r="AU16" s="550"/>
      <c r="AV16" s="550"/>
      <c r="AW16" s="550"/>
      <c r="AX16" s="550"/>
      <c r="AY16" s="550"/>
      <c r="AZ16" s="550"/>
      <c r="BA16" s="550"/>
      <c r="BB16" s="550"/>
      <c r="BC16" s="550"/>
      <c r="BD16" s="550"/>
      <c r="BE16" s="551"/>
      <c r="BF16" s="34"/>
      <c r="HR16" s="83"/>
    </row>
    <row r="17" spans="2:226" s="31" customFormat="1" ht="30" customHeight="1">
      <c r="B17" s="579"/>
      <c r="C17" s="593"/>
      <c r="D17" s="443"/>
      <c r="E17" s="443"/>
      <c r="F17" s="443"/>
      <c r="G17" s="443"/>
      <c r="H17" s="443"/>
      <c r="I17" s="444"/>
      <c r="J17" s="552" t="s">
        <v>18</v>
      </c>
      <c r="K17" s="553"/>
      <c r="L17" s="553"/>
      <c r="M17" s="553"/>
      <c r="N17" s="554"/>
      <c r="O17" s="555" t="s">
        <v>134</v>
      </c>
      <c r="P17" s="556"/>
      <c r="Q17" s="556"/>
      <c r="R17" s="556"/>
      <c r="S17" s="556"/>
      <c r="T17" s="556"/>
      <c r="U17" s="556"/>
      <c r="V17" s="556"/>
      <c r="W17" s="556"/>
      <c r="X17" s="556"/>
      <c r="Y17" s="556"/>
      <c r="Z17" s="556"/>
      <c r="AA17" s="556"/>
      <c r="AB17" s="556"/>
      <c r="AC17" s="556"/>
      <c r="AD17" s="556"/>
      <c r="AE17" s="556"/>
      <c r="AF17" s="556"/>
      <c r="AG17" s="556"/>
      <c r="AH17" s="556"/>
      <c r="AI17" s="556"/>
      <c r="AJ17" s="556"/>
      <c r="AK17" s="556"/>
      <c r="AL17" s="556"/>
      <c r="AM17" s="556"/>
      <c r="AN17" s="556"/>
      <c r="AO17" s="556"/>
      <c r="AP17" s="556"/>
      <c r="AQ17" s="556"/>
      <c r="AR17" s="556"/>
      <c r="AS17" s="556"/>
      <c r="AT17" s="556"/>
      <c r="AU17" s="556"/>
      <c r="AV17" s="556"/>
      <c r="AW17" s="556"/>
      <c r="AX17" s="556"/>
      <c r="AY17" s="556"/>
      <c r="AZ17" s="556"/>
      <c r="BA17" s="556"/>
      <c r="BB17" s="556"/>
      <c r="BC17" s="556"/>
      <c r="BD17" s="556"/>
      <c r="BE17" s="557"/>
      <c r="BF17" s="34"/>
      <c r="HR17" s="83"/>
    </row>
    <row r="18" spans="2:226" s="31" customFormat="1" ht="15" customHeight="1">
      <c r="B18" s="579"/>
      <c r="C18" s="593"/>
      <c r="D18" s="443"/>
      <c r="E18" s="443"/>
      <c r="F18" s="443"/>
      <c r="G18" s="443"/>
      <c r="H18" s="443"/>
      <c r="I18" s="444"/>
      <c r="J18" s="558" t="s">
        <v>3</v>
      </c>
      <c r="K18" s="249"/>
      <c r="L18" s="249"/>
      <c r="M18" s="249"/>
      <c r="N18" s="559"/>
      <c r="O18" s="75"/>
      <c r="P18" s="76"/>
      <c r="Q18" s="573" t="s">
        <v>175</v>
      </c>
      <c r="R18" s="573"/>
      <c r="S18" s="573"/>
      <c r="T18" s="573"/>
      <c r="U18" s="573"/>
      <c r="V18" s="573"/>
      <c r="W18" s="573"/>
      <c r="X18" s="573"/>
      <c r="Y18" s="573"/>
      <c r="Z18" s="573"/>
      <c r="AA18" s="573"/>
      <c r="AB18" s="573"/>
      <c r="AC18" s="573"/>
      <c r="AD18" s="573"/>
      <c r="AE18" s="574"/>
      <c r="AF18" s="75"/>
      <c r="AG18" s="76"/>
      <c r="AH18" s="573" t="s">
        <v>176</v>
      </c>
      <c r="AI18" s="573"/>
      <c r="AJ18" s="573"/>
      <c r="AK18" s="573"/>
      <c r="AL18" s="573"/>
      <c r="AM18" s="573"/>
      <c r="AN18" s="573"/>
      <c r="AO18" s="573"/>
      <c r="AP18" s="573"/>
      <c r="AQ18" s="573"/>
      <c r="AR18" s="573"/>
      <c r="AS18" s="573"/>
      <c r="AT18" s="573"/>
      <c r="AU18" s="573"/>
      <c r="AV18" s="573"/>
      <c r="AW18" s="573"/>
      <c r="AX18" s="573"/>
      <c r="AY18" s="573"/>
      <c r="AZ18" s="573"/>
      <c r="BA18" s="574"/>
      <c r="BB18" s="565" t="s">
        <v>121</v>
      </c>
      <c r="BC18" s="566"/>
      <c r="BD18" s="566"/>
      <c r="BE18" s="567"/>
      <c r="BF18" s="34"/>
      <c r="HR18" s="83"/>
    </row>
    <row r="19" spans="2:226" s="31" customFormat="1" ht="37.5" customHeight="1">
      <c r="B19" s="579"/>
      <c r="C19" s="594"/>
      <c r="D19" s="595"/>
      <c r="E19" s="595"/>
      <c r="F19" s="595"/>
      <c r="G19" s="595"/>
      <c r="H19" s="595"/>
      <c r="I19" s="596"/>
      <c r="J19" s="560" t="s">
        <v>19</v>
      </c>
      <c r="K19" s="561"/>
      <c r="L19" s="561"/>
      <c r="M19" s="561"/>
      <c r="N19" s="562"/>
      <c r="O19" s="563" t="s">
        <v>23</v>
      </c>
      <c r="P19" s="564"/>
      <c r="Q19" s="600" t="s">
        <v>29</v>
      </c>
      <c r="R19" s="600"/>
      <c r="S19" s="600"/>
      <c r="T19" s="600"/>
      <c r="U19" s="600"/>
      <c r="V19" s="600"/>
      <c r="W19" s="600"/>
      <c r="X19" s="600"/>
      <c r="Y19" s="600"/>
      <c r="Z19" s="600"/>
      <c r="AA19" s="600"/>
      <c r="AB19" s="600"/>
      <c r="AC19" s="600"/>
      <c r="AD19" s="600"/>
      <c r="AE19" s="601"/>
      <c r="AF19" s="563" t="s">
        <v>24</v>
      </c>
      <c r="AG19" s="564"/>
      <c r="AH19" s="571" t="s">
        <v>135</v>
      </c>
      <c r="AI19" s="571"/>
      <c r="AJ19" s="571"/>
      <c r="AK19" s="571"/>
      <c r="AL19" s="571"/>
      <c r="AM19" s="571"/>
      <c r="AN19" s="571"/>
      <c r="AO19" s="571"/>
      <c r="AP19" s="571"/>
      <c r="AQ19" s="571"/>
      <c r="AR19" s="571"/>
      <c r="AS19" s="571"/>
      <c r="AT19" s="571"/>
      <c r="AU19" s="571"/>
      <c r="AV19" s="571"/>
      <c r="AW19" s="571"/>
      <c r="AX19" s="571"/>
      <c r="AY19" s="571"/>
      <c r="AZ19" s="571"/>
      <c r="BA19" s="572"/>
      <c r="BB19" s="568" t="s">
        <v>122</v>
      </c>
      <c r="BC19" s="569"/>
      <c r="BD19" s="569"/>
      <c r="BE19" s="570"/>
      <c r="BF19" s="34"/>
      <c r="HR19" s="83"/>
    </row>
    <row r="20" spans="2:226" s="31" customFormat="1" ht="30" customHeight="1">
      <c r="B20" s="579"/>
      <c r="C20" s="530" t="s">
        <v>4</v>
      </c>
      <c r="D20" s="531"/>
      <c r="E20" s="531"/>
      <c r="F20" s="531"/>
      <c r="G20" s="531"/>
      <c r="H20" s="531"/>
      <c r="I20" s="532"/>
      <c r="J20" s="537" t="s">
        <v>40</v>
      </c>
      <c r="K20" s="540" t="s">
        <v>12</v>
      </c>
      <c r="L20" s="541"/>
      <c r="M20" s="541"/>
      <c r="N20" s="541"/>
      <c r="O20" s="542"/>
      <c r="P20" s="455" t="s">
        <v>5</v>
      </c>
      <c r="Q20" s="456"/>
      <c r="R20" s="456"/>
      <c r="S20" s="456"/>
      <c r="T20" s="456"/>
      <c r="U20" s="456"/>
      <c r="V20" s="456"/>
      <c r="W20" s="456"/>
      <c r="X20" s="456"/>
      <c r="Y20" s="456"/>
      <c r="Z20" s="456"/>
      <c r="AA20" s="456"/>
      <c r="AB20" s="456"/>
      <c r="AC20" s="456"/>
      <c r="AD20" s="456"/>
      <c r="AE20" s="457"/>
      <c r="AF20" s="602">
        <v>1</v>
      </c>
      <c r="AG20" s="603"/>
      <c r="AH20" s="602">
        <v>2</v>
      </c>
      <c r="AI20" s="603"/>
      <c r="AJ20" s="602">
        <v>3</v>
      </c>
      <c r="AK20" s="603"/>
      <c r="AL20" s="602">
        <v>4</v>
      </c>
      <c r="AM20" s="603"/>
      <c r="AN20" s="602">
        <v>5</v>
      </c>
      <c r="AO20" s="603"/>
      <c r="AP20" s="602">
        <v>6</v>
      </c>
      <c r="AQ20" s="603"/>
      <c r="AR20" s="602">
        <v>7</v>
      </c>
      <c r="AS20" s="603"/>
      <c r="AT20" s="602">
        <v>8</v>
      </c>
      <c r="AU20" s="603"/>
      <c r="AV20" s="602">
        <v>9</v>
      </c>
      <c r="AW20" s="603"/>
      <c r="AX20" s="602">
        <v>0</v>
      </c>
      <c r="AY20" s="603"/>
      <c r="AZ20" s="602">
        <v>1</v>
      </c>
      <c r="BA20" s="603"/>
      <c r="BB20" s="602">
        <v>2</v>
      </c>
      <c r="BC20" s="603"/>
      <c r="BD20" s="602">
        <v>3</v>
      </c>
      <c r="BE20" s="604"/>
      <c r="BF20" s="34"/>
      <c r="HR20" s="83"/>
    </row>
    <row r="21" spans="2:226" s="31" customFormat="1" ht="29.25" customHeight="1">
      <c r="B21" s="579"/>
      <c r="C21" s="533"/>
      <c r="D21" s="189"/>
      <c r="E21" s="189"/>
      <c r="F21" s="189"/>
      <c r="G21" s="189"/>
      <c r="H21" s="189"/>
      <c r="I21" s="190"/>
      <c r="J21" s="538"/>
      <c r="K21" s="515" t="s">
        <v>41</v>
      </c>
      <c r="L21" s="516"/>
      <c r="M21" s="516"/>
      <c r="N21" s="516"/>
      <c r="O21" s="516"/>
      <c r="P21" s="521" t="s">
        <v>42</v>
      </c>
      <c r="Q21" s="522"/>
      <c r="R21" s="522"/>
      <c r="S21" s="522"/>
      <c r="T21" s="522"/>
      <c r="U21" s="522"/>
      <c r="V21" s="523" t="s">
        <v>43</v>
      </c>
      <c r="W21" s="524"/>
      <c r="X21" s="525"/>
      <c r="Y21" s="525"/>
      <c r="Z21" s="525"/>
      <c r="AA21" s="525"/>
      <c r="AB21" s="525"/>
      <c r="AC21" s="525"/>
      <c r="AD21" s="525"/>
      <c r="AE21" s="525"/>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20"/>
      <c r="BF21" s="34"/>
      <c r="HR21" s="83"/>
    </row>
    <row r="22" spans="2:226" s="31" customFormat="1" ht="29.25" customHeight="1">
      <c r="B22" s="579"/>
      <c r="C22" s="533"/>
      <c r="D22" s="189"/>
      <c r="E22" s="189"/>
      <c r="F22" s="189"/>
      <c r="G22" s="189"/>
      <c r="H22" s="189"/>
      <c r="I22" s="190"/>
      <c r="J22" s="538"/>
      <c r="K22" s="517"/>
      <c r="L22" s="518"/>
      <c r="M22" s="518"/>
      <c r="N22" s="518"/>
      <c r="O22" s="518"/>
      <c r="P22" s="522"/>
      <c r="Q22" s="522"/>
      <c r="R22" s="522"/>
      <c r="S22" s="522"/>
      <c r="T22" s="522"/>
      <c r="U22" s="522"/>
      <c r="V22" s="526"/>
      <c r="W22" s="527"/>
      <c r="X22" s="527"/>
      <c r="Y22" s="527"/>
      <c r="Z22" s="527"/>
      <c r="AA22" s="527"/>
      <c r="AB22" s="527"/>
      <c r="AC22" s="527"/>
      <c r="AD22" s="527"/>
      <c r="AE22" s="527"/>
      <c r="AF22" s="527"/>
      <c r="AG22" s="527"/>
      <c r="AH22" s="527"/>
      <c r="AI22" s="527"/>
      <c r="AJ22" s="527"/>
      <c r="AK22" s="527"/>
      <c r="AL22" s="527"/>
      <c r="AM22" s="527"/>
      <c r="AN22" s="527"/>
      <c r="AO22" s="527"/>
      <c r="AP22" s="527"/>
      <c r="AQ22" s="527"/>
      <c r="AR22" s="527"/>
      <c r="AS22" s="527"/>
      <c r="AT22" s="527"/>
      <c r="AU22" s="527"/>
      <c r="AV22" s="527"/>
      <c r="AW22" s="527"/>
      <c r="AX22" s="527"/>
      <c r="AY22" s="527"/>
      <c r="AZ22" s="527"/>
      <c r="BA22" s="527"/>
      <c r="BB22" s="527"/>
      <c r="BC22" s="527"/>
      <c r="BD22" s="527"/>
      <c r="BE22" s="528"/>
      <c r="BF22" s="34"/>
      <c r="HR22" s="83"/>
    </row>
    <row r="23" spans="2:226" s="31" customFormat="1" ht="30" customHeight="1">
      <c r="B23" s="579"/>
      <c r="C23" s="534"/>
      <c r="D23" s="535"/>
      <c r="E23" s="535"/>
      <c r="F23" s="535"/>
      <c r="G23" s="535"/>
      <c r="H23" s="535"/>
      <c r="I23" s="536"/>
      <c r="J23" s="539"/>
      <c r="K23" s="519"/>
      <c r="L23" s="520"/>
      <c r="M23" s="520"/>
      <c r="N23" s="520"/>
      <c r="O23" s="520"/>
      <c r="P23" s="241" t="s">
        <v>13</v>
      </c>
      <c r="Q23" s="241"/>
      <c r="R23" s="241"/>
      <c r="S23" s="241"/>
      <c r="T23" s="241"/>
      <c r="U23" s="241"/>
      <c r="V23" s="529" t="s">
        <v>20</v>
      </c>
      <c r="W23" s="144"/>
      <c r="X23" s="144"/>
      <c r="Y23" s="144"/>
      <c r="Z23" s="144"/>
      <c r="AA23" s="144"/>
      <c r="AB23" s="144"/>
      <c r="AC23" s="144"/>
      <c r="AD23" s="144"/>
      <c r="AE23" s="144"/>
      <c r="AF23" s="144"/>
      <c r="AG23" s="144"/>
      <c r="AH23" s="144" t="s">
        <v>0</v>
      </c>
      <c r="AI23" s="144"/>
      <c r="AJ23" s="144"/>
      <c r="AK23" s="144"/>
      <c r="AL23" s="144"/>
      <c r="AM23" s="144"/>
      <c r="AN23" s="144"/>
      <c r="AO23" s="144" t="s">
        <v>22</v>
      </c>
      <c r="AP23" s="144"/>
      <c r="AQ23" s="144"/>
      <c r="AR23" s="144"/>
      <c r="AS23" s="144"/>
      <c r="AT23" s="144"/>
      <c r="AU23" s="151" t="s">
        <v>21</v>
      </c>
      <c r="AV23" s="151"/>
      <c r="AW23" s="151"/>
      <c r="AX23" s="73"/>
      <c r="AY23" s="73"/>
      <c r="AZ23" s="73"/>
      <c r="BA23" s="73"/>
      <c r="BB23" s="73"/>
      <c r="BC23" s="73"/>
      <c r="BD23" s="73"/>
      <c r="BE23" s="74"/>
      <c r="BF23" s="34"/>
      <c r="HR23" s="83"/>
    </row>
    <row r="24" spans="2:226" s="31" customFormat="1" ht="15" customHeight="1">
      <c r="B24" s="579"/>
      <c r="C24" s="499" t="s">
        <v>6</v>
      </c>
      <c r="D24" s="499"/>
      <c r="E24" s="499"/>
      <c r="F24" s="499"/>
      <c r="G24" s="499"/>
      <c r="H24" s="499"/>
      <c r="I24" s="499"/>
      <c r="J24" s="500" t="s">
        <v>44</v>
      </c>
      <c r="K24" s="500"/>
      <c r="L24" s="500"/>
      <c r="M24" s="500"/>
      <c r="N24" s="500"/>
      <c r="O24" s="502" t="s">
        <v>136</v>
      </c>
      <c r="P24" s="502"/>
      <c r="Q24" s="502"/>
      <c r="R24" s="502"/>
      <c r="S24" s="502"/>
      <c r="T24" s="502"/>
      <c r="U24" s="502"/>
      <c r="V24" s="502"/>
      <c r="W24" s="502"/>
      <c r="X24" s="502"/>
      <c r="Y24" s="502"/>
      <c r="Z24" s="502"/>
      <c r="AA24" s="502"/>
      <c r="AB24" s="502"/>
      <c r="AC24" s="502"/>
      <c r="AD24" s="504" t="s">
        <v>177</v>
      </c>
      <c r="AE24" s="504"/>
      <c r="AF24" s="504"/>
      <c r="AG24" s="504"/>
      <c r="AH24" s="504"/>
      <c r="AI24" s="505" t="s">
        <v>175</v>
      </c>
      <c r="AJ24" s="506"/>
      <c r="AK24" s="506"/>
      <c r="AL24" s="506"/>
      <c r="AM24" s="506"/>
      <c r="AN24" s="506"/>
      <c r="AO24" s="506"/>
      <c r="AP24" s="506"/>
      <c r="AQ24" s="506"/>
      <c r="AR24" s="507"/>
      <c r="AS24" s="506" t="s">
        <v>178</v>
      </c>
      <c r="AT24" s="506"/>
      <c r="AU24" s="506"/>
      <c r="AV24" s="506"/>
      <c r="AW24" s="506"/>
      <c r="AX24" s="506"/>
      <c r="AY24" s="506"/>
      <c r="AZ24" s="506"/>
      <c r="BA24" s="506"/>
      <c r="BB24" s="506"/>
      <c r="BC24" s="506"/>
      <c r="BD24" s="506"/>
      <c r="BE24" s="508"/>
      <c r="BF24" s="34"/>
      <c r="HR24" s="83"/>
    </row>
    <row r="25" spans="2:226" s="31" customFormat="1" ht="21.75" customHeight="1">
      <c r="B25" s="579"/>
      <c r="C25" s="494"/>
      <c r="D25" s="494"/>
      <c r="E25" s="494"/>
      <c r="F25" s="494"/>
      <c r="G25" s="494"/>
      <c r="H25" s="494"/>
      <c r="I25" s="494"/>
      <c r="J25" s="501"/>
      <c r="K25" s="501"/>
      <c r="L25" s="501"/>
      <c r="M25" s="501"/>
      <c r="N25" s="501"/>
      <c r="O25" s="503"/>
      <c r="P25" s="503"/>
      <c r="Q25" s="503"/>
      <c r="R25" s="503"/>
      <c r="S25" s="503"/>
      <c r="T25" s="503"/>
      <c r="U25" s="503"/>
      <c r="V25" s="503"/>
      <c r="W25" s="503"/>
      <c r="X25" s="503"/>
      <c r="Y25" s="503"/>
      <c r="Z25" s="503"/>
      <c r="AA25" s="503"/>
      <c r="AB25" s="503"/>
      <c r="AC25" s="503"/>
      <c r="AD25" s="500" t="s">
        <v>7</v>
      </c>
      <c r="AE25" s="500"/>
      <c r="AF25" s="500"/>
      <c r="AG25" s="500"/>
      <c r="AH25" s="500"/>
      <c r="AI25" s="77" t="s">
        <v>23</v>
      </c>
      <c r="AJ25" s="509" t="s">
        <v>29</v>
      </c>
      <c r="AK25" s="509"/>
      <c r="AL25" s="509"/>
      <c r="AM25" s="509"/>
      <c r="AN25" s="509"/>
      <c r="AO25" s="509"/>
      <c r="AP25" s="509"/>
      <c r="AQ25" s="509"/>
      <c r="AR25" s="510"/>
      <c r="AS25" s="78" t="s">
        <v>24</v>
      </c>
      <c r="AT25" s="509" t="s">
        <v>137</v>
      </c>
      <c r="AU25" s="509"/>
      <c r="AV25" s="509"/>
      <c r="AW25" s="509"/>
      <c r="AX25" s="509"/>
      <c r="AY25" s="509"/>
      <c r="AZ25" s="509"/>
      <c r="BA25" s="509"/>
      <c r="BB25" s="509"/>
      <c r="BC25" s="509"/>
      <c r="BD25" s="509"/>
      <c r="BE25" s="511"/>
      <c r="BF25" s="493"/>
      <c r="BG25" s="493"/>
      <c r="BH25" s="493"/>
      <c r="BI25" s="493"/>
      <c r="BJ25" s="493"/>
      <c r="BK25" s="493"/>
      <c r="BL25" s="493"/>
      <c r="BM25" s="493"/>
      <c r="BN25" s="493"/>
      <c r="BO25" s="493"/>
      <c r="BP25" s="493"/>
      <c r="BQ25" s="493"/>
      <c r="BR25" s="493"/>
      <c r="BS25" s="493"/>
      <c r="BT25" s="493"/>
      <c r="HR25" s="83"/>
    </row>
    <row r="26" spans="2:226" s="31" customFormat="1" ht="26.25" customHeight="1">
      <c r="B26" s="579"/>
      <c r="C26" s="494" t="s">
        <v>11</v>
      </c>
      <c r="D26" s="494"/>
      <c r="E26" s="494"/>
      <c r="F26" s="494"/>
      <c r="G26" s="494"/>
      <c r="H26" s="494"/>
      <c r="I26" s="494"/>
      <c r="J26" s="455" t="s">
        <v>14</v>
      </c>
      <c r="K26" s="456"/>
      <c r="L26" s="456"/>
      <c r="M26" s="456"/>
      <c r="N26" s="457"/>
      <c r="O26" s="495" t="s">
        <v>179</v>
      </c>
      <c r="P26" s="496"/>
      <c r="Q26" s="496"/>
      <c r="R26" s="496"/>
      <c r="S26" s="496"/>
      <c r="T26" s="496"/>
      <c r="U26" s="496"/>
      <c r="V26" s="496"/>
      <c r="W26" s="496"/>
      <c r="X26" s="496"/>
      <c r="Y26" s="496"/>
      <c r="Z26" s="496"/>
      <c r="AA26" s="496"/>
      <c r="AB26" s="496"/>
      <c r="AC26" s="496"/>
      <c r="AD26" s="496"/>
      <c r="AE26" s="496"/>
      <c r="AF26" s="496"/>
      <c r="AG26" s="496"/>
      <c r="AH26" s="456" t="s">
        <v>47</v>
      </c>
      <c r="AI26" s="456"/>
      <c r="AJ26" s="496" t="s">
        <v>180</v>
      </c>
      <c r="AK26" s="496"/>
      <c r="AL26" s="496"/>
      <c r="AM26" s="496"/>
      <c r="AN26" s="496"/>
      <c r="AO26" s="496"/>
      <c r="AP26" s="496"/>
      <c r="AQ26" s="496"/>
      <c r="AR26" s="496"/>
      <c r="AS26" s="496"/>
      <c r="AT26" s="496"/>
      <c r="AU26" s="496"/>
      <c r="AV26" s="496"/>
      <c r="AW26" s="496"/>
      <c r="AX26" s="496"/>
      <c r="AY26" s="496"/>
      <c r="AZ26" s="496"/>
      <c r="BA26" s="496"/>
      <c r="BB26" s="496"/>
      <c r="BC26" s="496"/>
      <c r="BD26" s="496"/>
      <c r="BE26" s="497"/>
      <c r="BF26" s="34"/>
      <c r="HR26" s="83"/>
    </row>
    <row r="27" spans="2:226" s="31" customFormat="1" ht="30" customHeight="1">
      <c r="B27" s="579"/>
      <c r="C27" s="494"/>
      <c r="D27" s="494"/>
      <c r="E27" s="494"/>
      <c r="F27" s="494"/>
      <c r="G27" s="494"/>
      <c r="H27" s="494"/>
      <c r="I27" s="494"/>
      <c r="J27" s="454" t="s">
        <v>8</v>
      </c>
      <c r="K27" s="454"/>
      <c r="L27" s="454"/>
      <c r="M27" s="454"/>
      <c r="N27" s="454"/>
      <c r="O27" s="498" t="s">
        <v>181</v>
      </c>
      <c r="P27" s="498"/>
      <c r="Q27" s="498"/>
      <c r="R27" s="498"/>
      <c r="S27" s="498"/>
      <c r="T27" s="498"/>
      <c r="U27" s="498"/>
      <c r="V27" s="498"/>
      <c r="W27" s="498"/>
      <c r="X27" s="498"/>
      <c r="Y27" s="498"/>
      <c r="Z27" s="498"/>
      <c r="AA27" s="498"/>
      <c r="AB27" s="498"/>
      <c r="AC27" s="498"/>
      <c r="AD27" s="454" t="s">
        <v>9</v>
      </c>
      <c r="AE27" s="454"/>
      <c r="AF27" s="454"/>
      <c r="AG27" s="454"/>
      <c r="AH27" s="454"/>
      <c r="AI27" s="495" t="s">
        <v>182</v>
      </c>
      <c r="AJ27" s="496"/>
      <c r="AK27" s="496"/>
      <c r="AL27" s="496"/>
      <c r="AM27" s="496"/>
      <c r="AN27" s="496"/>
      <c r="AO27" s="496"/>
      <c r="AP27" s="496"/>
      <c r="AQ27" s="496"/>
      <c r="AR27" s="496"/>
      <c r="AS27" s="496"/>
      <c r="AT27" s="496"/>
      <c r="AU27" s="496"/>
      <c r="AV27" s="496"/>
      <c r="AW27" s="496"/>
      <c r="AX27" s="496"/>
      <c r="AY27" s="496"/>
      <c r="AZ27" s="496"/>
      <c r="BA27" s="496"/>
      <c r="BB27" s="496"/>
      <c r="BC27" s="496"/>
      <c r="BD27" s="496"/>
      <c r="BE27" s="497"/>
      <c r="BF27" s="34"/>
      <c r="HR27" s="83"/>
    </row>
    <row r="28" spans="2:226" s="31" customFormat="1" ht="26.25" customHeight="1">
      <c r="B28" s="579"/>
      <c r="C28" s="448" t="s">
        <v>48</v>
      </c>
      <c r="D28" s="449"/>
      <c r="E28" s="449"/>
      <c r="F28" s="449"/>
      <c r="G28" s="449"/>
      <c r="H28" s="449"/>
      <c r="I28" s="450"/>
      <c r="J28" s="454" t="s">
        <v>49</v>
      </c>
      <c r="K28" s="454"/>
      <c r="L28" s="454"/>
      <c r="M28" s="454"/>
      <c r="N28" s="454"/>
      <c r="O28" s="455">
        <v>100</v>
      </c>
      <c r="P28" s="456"/>
      <c r="Q28" s="456"/>
      <c r="R28" s="456"/>
      <c r="S28" s="456"/>
      <c r="T28" s="456"/>
      <c r="U28" s="456"/>
      <c r="V28" s="456"/>
      <c r="W28" s="456"/>
      <c r="X28" s="456"/>
      <c r="Y28" s="456"/>
      <c r="Z28" s="456"/>
      <c r="AA28" s="456" t="s">
        <v>50</v>
      </c>
      <c r="AB28" s="456"/>
      <c r="AC28" s="457"/>
      <c r="AD28" s="458" t="s">
        <v>183</v>
      </c>
      <c r="AE28" s="459"/>
      <c r="AF28" s="459"/>
      <c r="AG28" s="459"/>
      <c r="AH28" s="459"/>
      <c r="AI28" s="460"/>
      <c r="AJ28" s="461">
        <v>1000</v>
      </c>
      <c r="AK28" s="462"/>
      <c r="AL28" s="462"/>
      <c r="AM28" s="462"/>
      <c r="AN28" s="462"/>
      <c r="AO28" s="462"/>
      <c r="AP28" s="462"/>
      <c r="AQ28" s="462"/>
      <c r="AR28" s="462"/>
      <c r="AS28" s="462"/>
      <c r="AT28" s="462"/>
      <c r="AU28" s="462"/>
      <c r="AV28" s="462"/>
      <c r="AW28" s="462"/>
      <c r="AX28" s="462"/>
      <c r="AY28" s="462"/>
      <c r="AZ28" s="462"/>
      <c r="BA28" s="462"/>
      <c r="BB28" s="73"/>
      <c r="BC28" s="124" t="s">
        <v>52</v>
      </c>
      <c r="BD28" s="73"/>
      <c r="BE28" s="74"/>
      <c r="BF28" s="34"/>
      <c r="HR28" s="83"/>
    </row>
    <row r="29" spans="2:226" s="31" customFormat="1" ht="26.25" customHeight="1" thickBot="1">
      <c r="B29" s="580"/>
      <c r="C29" s="451"/>
      <c r="D29" s="452"/>
      <c r="E29" s="452"/>
      <c r="F29" s="452"/>
      <c r="G29" s="452"/>
      <c r="H29" s="452"/>
      <c r="I29" s="453"/>
      <c r="J29" s="463" t="s">
        <v>53</v>
      </c>
      <c r="K29" s="463"/>
      <c r="L29" s="463"/>
      <c r="M29" s="463"/>
      <c r="N29" s="463"/>
      <c r="O29" s="464" t="s">
        <v>20</v>
      </c>
      <c r="P29" s="465"/>
      <c r="Q29" s="465">
        <v>1974</v>
      </c>
      <c r="R29" s="465"/>
      <c r="S29" s="465"/>
      <c r="T29" s="466" t="s">
        <v>0</v>
      </c>
      <c r="U29" s="466"/>
      <c r="V29" s="467">
        <v>8</v>
      </c>
      <c r="W29" s="467"/>
      <c r="X29" s="468" t="s">
        <v>22</v>
      </c>
      <c r="Y29" s="468"/>
      <c r="Z29" s="467">
        <v>9</v>
      </c>
      <c r="AA29" s="467"/>
      <c r="AB29" s="468" t="s">
        <v>21</v>
      </c>
      <c r="AC29" s="469"/>
      <c r="AD29" s="470" t="s">
        <v>54</v>
      </c>
      <c r="AE29" s="468"/>
      <c r="AF29" s="468"/>
      <c r="AG29" s="468"/>
      <c r="AH29" s="468"/>
      <c r="AI29" s="469"/>
      <c r="AJ29" s="471">
        <v>5</v>
      </c>
      <c r="AK29" s="472"/>
      <c r="AL29" s="472" t="s">
        <v>1</v>
      </c>
      <c r="AM29" s="473"/>
      <c r="AN29" s="490"/>
      <c r="AO29" s="491"/>
      <c r="AP29" s="491"/>
      <c r="AQ29" s="491"/>
      <c r="AR29" s="491"/>
      <c r="AS29" s="491"/>
      <c r="AT29" s="491"/>
      <c r="AU29" s="491"/>
      <c r="AV29" s="491"/>
      <c r="AW29" s="491"/>
      <c r="AX29" s="491"/>
      <c r="AY29" s="491"/>
      <c r="AZ29" s="491"/>
      <c r="BA29" s="491"/>
      <c r="BB29" s="491"/>
      <c r="BC29" s="491"/>
      <c r="BD29" s="491"/>
      <c r="BE29" s="492"/>
      <c r="BF29" s="34"/>
      <c r="HR29" s="83"/>
    </row>
    <row r="30" spans="2:226" s="31" customFormat="1" ht="0.75" customHeight="1">
      <c r="S30" s="44"/>
      <c r="T30" s="44"/>
      <c r="U30" s="44"/>
      <c r="V30" s="44"/>
      <c r="W30" s="44"/>
      <c r="X30" s="44"/>
      <c r="Y30" s="44"/>
      <c r="Z30" s="45"/>
      <c r="AA30" s="128"/>
      <c r="AB30" s="47"/>
      <c r="BF30" s="34"/>
      <c r="HR30" s="83"/>
    </row>
    <row r="31" spans="2:226" s="31" customFormat="1" ht="0.75" customHeight="1">
      <c r="S31" s="44"/>
      <c r="T31" s="44"/>
      <c r="U31" s="44"/>
      <c r="V31" s="44"/>
      <c r="W31" s="44"/>
      <c r="X31" s="44"/>
      <c r="Y31" s="44"/>
      <c r="Z31" s="45"/>
      <c r="AA31" s="128"/>
      <c r="AB31" s="47"/>
      <c r="BF31" s="34"/>
      <c r="HR31" s="83"/>
    </row>
    <row r="32" spans="2:226" s="31" customFormat="1" ht="18" customHeight="1" thickBot="1">
      <c r="S32" s="44"/>
      <c r="T32" s="44"/>
      <c r="U32" s="44"/>
      <c r="V32" s="44"/>
      <c r="W32" s="44"/>
      <c r="X32" s="44"/>
      <c r="Y32" s="44"/>
      <c r="Z32" s="45"/>
      <c r="AA32" s="128"/>
      <c r="AB32" s="47"/>
      <c r="BF32" s="34"/>
      <c r="HR32" s="83"/>
    </row>
    <row r="33" spans="1:226" s="31" customFormat="1" ht="18" customHeight="1">
      <c r="B33" s="439" t="s">
        <v>104</v>
      </c>
      <c r="C33" s="440"/>
      <c r="D33" s="440"/>
      <c r="E33" s="440"/>
      <c r="F33" s="440"/>
      <c r="G33" s="440"/>
      <c r="H33" s="440"/>
      <c r="I33" s="441"/>
      <c r="J33" s="474" t="s">
        <v>57</v>
      </c>
      <c r="K33" s="475"/>
      <c r="L33" s="475"/>
      <c r="M33" s="475"/>
      <c r="N33" s="476"/>
      <c r="O33" s="480" t="s">
        <v>55</v>
      </c>
      <c r="P33" s="404"/>
      <c r="Q33" s="404"/>
      <c r="R33" s="404"/>
      <c r="S33" s="404"/>
      <c r="T33" s="404"/>
      <c r="U33" s="404"/>
      <c r="V33" s="404"/>
      <c r="W33" s="404"/>
      <c r="X33" s="404"/>
      <c r="Y33" s="481"/>
      <c r="Z33" s="484" t="s">
        <v>56</v>
      </c>
      <c r="AA33" s="485"/>
      <c r="AB33" s="485"/>
      <c r="AC33" s="485"/>
      <c r="AD33" s="486"/>
      <c r="AE33" s="404"/>
      <c r="AF33" s="404"/>
      <c r="AG33" s="404"/>
      <c r="AH33" s="404"/>
      <c r="AI33" s="404"/>
      <c r="AJ33" s="404"/>
      <c r="AK33" s="404"/>
      <c r="AL33" s="404"/>
      <c r="AM33" s="404"/>
      <c r="AN33" s="404"/>
      <c r="AO33" s="404"/>
      <c r="AP33" s="404"/>
      <c r="AQ33" s="404"/>
      <c r="AR33" s="404"/>
      <c r="AS33" s="404"/>
      <c r="AT33" s="404"/>
      <c r="AU33" s="404"/>
      <c r="AV33" s="404"/>
      <c r="AW33" s="404"/>
      <c r="AX33" s="404"/>
      <c r="AY33" s="404"/>
      <c r="AZ33" s="404"/>
      <c r="BA33" s="404"/>
      <c r="BB33" s="404"/>
      <c r="BC33" s="404"/>
      <c r="BD33" s="404"/>
      <c r="BE33" s="405"/>
      <c r="BF33" s="34"/>
      <c r="HR33" s="83"/>
    </row>
    <row r="34" spans="1:226" s="31" customFormat="1" ht="18" customHeight="1">
      <c r="B34" s="442"/>
      <c r="C34" s="443"/>
      <c r="D34" s="443"/>
      <c r="E34" s="443"/>
      <c r="F34" s="443"/>
      <c r="G34" s="443"/>
      <c r="H34" s="443"/>
      <c r="I34" s="444"/>
      <c r="J34" s="477"/>
      <c r="K34" s="478"/>
      <c r="L34" s="478"/>
      <c r="M34" s="478"/>
      <c r="N34" s="479"/>
      <c r="O34" s="482"/>
      <c r="P34" s="406"/>
      <c r="Q34" s="406"/>
      <c r="R34" s="406"/>
      <c r="S34" s="406"/>
      <c r="T34" s="406"/>
      <c r="U34" s="406"/>
      <c r="V34" s="406"/>
      <c r="W34" s="406"/>
      <c r="X34" s="406"/>
      <c r="Y34" s="483"/>
      <c r="Z34" s="487"/>
      <c r="AA34" s="488"/>
      <c r="AB34" s="488"/>
      <c r="AC34" s="488"/>
      <c r="AD34" s="489"/>
      <c r="AE34" s="406"/>
      <c r="AF34" s="406"/>
      <c r="AG34" s="406"/>
      <c r="AH34" s="406"/>
      <c r="AI34" s="406"/>
      <c r="AJ34" s="406"/>
      <c r="AK34" s="406"/>
      <c r="AL34" s="406"/>
      <c r="AM34" s="406"/>
      <c r="AN34" s="406"/>
      <c r="AO34" s="406"/>
      <c r="AP34" s="406"/>
      <c r="AQ34" s="406"/>
      <c r="AR34" s="406"/>
      <c r="AS34" s="406"/>
      <c r="AT34" s="406"/>
      <c r="AU34" s="406"/>
      <c r="AV34" s="406"/>
      <c r="AW34" s="406"/>
      <c r="AX34" s="406"/>
      <c r="AY34" s="406"/>
      <c r="AZ34" s="406"/>
      <c r="BA34" s="406"/>
      <c r="BB34" s="406"/>
      <c r="BC34" s="406"/>
      <c r="BD34" s="406"/>
      <c r="BE34" s="407"/>
      <c r="BF34" s="34"/>
      <c r="HR34" s="83"/>
    </row>
    <row r="35" spans="1:226" s="31" customFormat="1" ht="18" customHeight="1">
      <c r="B35" s="442"/>
      <c r="C35" s="443"/>
      <c r="D35" s="443"/>
      <c r="E35" s="443"/>
      <c r="F35" s="443"/>
      <c r="G35" s="443"/>
      <c r="H35" s="443"/>
      <c r="I35" s="444"/>
      <c r="J35" s="408" t="s">
        <v>59</v>
      </c>
      <c r="K35" s="408"/>
      <c r="L35" s="408"/>
      <c r="M35" s="408"/>
      <c r="N35" s="408"/>
      <c r="O35" s="410" t="s">
        <v>55</v>
      </c>
      <c r="P35" s="411"/>
      <c r="Q35" s="411"/>
      <c r="R35" s="411"/>
      <c r="S35" s="411"/>
      <c r="T35" s="411"/>
      <c r="U35" s="411"/>
      <c r="V35" s="411"/>
      <c r="W35" s="411"/>
      <c r="X35" s="411"/>
      <c r="Y35" s="412"/>
      <c r="Z35" s="414" t="s">
        <v>56</v>
      </c>
      <c r="AA35" s="415"/>
      <c r="AB35" s="415"/>
      <c r="AC35" s="415"/>
      <c r="AD35" s="416"/>
      <c r="AE35" s="411" t="s">
        <v>184</v>
      </c>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20"/>
      <c r="BF35" s="34"/>
      <c r="HR35" s="83"/>
    </row>
    <row r="36" spans="1:226" s="31" customFormat="1" ht="18" customHeight="1" thickBot="1">
      <c r="B36" s="445"/>
      <c r="C36" s="446"/>
      <c r="D36" s="446"/>
      <c r="E36" s="446"/>
      <c r="F36" s="446"/>
      <c r="G36" s="446"/>
      <c r="H36" s="446"/>
      <c r="I36" s="447"/>
      <c r="J36" s="409"/>
      <c r="K36" s="409"/>
      <c r="L36" s="409"/>
      <c r="M36" s="409"/>
      <c r="N36" s="409"/>
      <c r="O36" s="376"/>
      <c r="P36" s="377"/>
      <c r="Q36" s="377"/>
      <c r="R36" s="377"/>
      <c r="S36" s="377"/>
      <c r="T36" s="377"/>
      <c r="U36" s="377"/>
      <c r="V36" s="377"/>
      <c r="W36" s="377"/>
      <c r="X36" s="377"/>
      <c r="Y36" s="413"/>
      <c r="Z36" s="417"/>
      <c r="AA36" s="418"/>
      <c r="AB36" s="418"/>
      <c r="AC36" s="418"/>
      <c r="AD36" s="419"/>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8"/>
      <c r="BF36" s="34"/>
      <c r="HR36" s="83"/>
    </row>
    <row r="37" spans="1:226" s="31" customFormat="1" ht="18" customHeight="1">
      <c r="S37" s="44"/>
      <c r="T37" s="44"/>
      <c r="U37" s="44"/>
      <c r="V37" s="44"/>
      <c r="W37" s="44"/>
      <c r="X37" s="44"/>
      <c r="Y37" s="44"/>
      <c r="Z37" s="45"/>
      <c r="AA37" s="128"/>
      <c r="AB37" s="47"/>
      <c r="BF37" s="34"/>
      <c r="HR37" s="83"/>
    </row>
    <row r="38" spans="1:226" s="31" customFormat="1" ht="17.45" customHeight="1" thickBot="1">
      <c r="B38" s="31" t="s">
        <v>142</v>
      </c>
      <c r="S38" s="44"/>
      <c r="T38" s="44"/>
      <c r="U38" s="44"/>
      <c r="V38" s="44"/>
      <c r="W38" s="44"/>
      <c r="X38" s="44"/>
      <c r="Y38" s="44"/>
      <c r="Z38" s="45"/>
      <c r="AA38" s="128"/>
      <c r="AB38" s="47"/>
      <c r="BF38" s="34"/>
      <c r="HR38" s="83"/>
    </row>
    <row r="39" spans="1:226" s="31" customFormat="1" ht="17.25" customHeight="1">
      <c r="B39" s="185" t="s">
        <v>60</v>
      </c>
      <c r="C39" s="186"/>
      <c r="D39" s="186"/>
      <c r="E39" s="186"/>
      <c r="F39" s="186"/>
      <c r="G39" s="186"/>
      <c r="H39" s="186"/>
      <c r="I39" s="187"/>
      <c r="J39" s="191" t="s">
        <v>138</v>
      </c>
      <c r="K39" s="192"/>
      <c r="L39" s="192"/>
      <c r="M39" s="192"/>
      <c r="N39" s="192"/>
      <c r="O39" s="192"/>
      <c r="P39" s="192"/>
      <c r="Q39" s="192"/>
      <c r="R39" s="192"/>
      <c r="S39" s="192"/>
      <c r="T39" s="192"/>
      <c r="U39" s="192"/>
      <c r="V39" s="192"/>
      <c r="W39" s="421" t="s">
        <v>26</v>
      </c>
      <c r="X39" s="421"/>
      <c r="Y39" s="421"/>
      <c r="Z39" s="422"/>
      <c r="AA39" s="423" t="s">
        <v>15</v>
      </c>
      <c r="AB39" s="424"/>
      <c r="AC39" s="424"/>
      <c r="AD39" s="424"/>
      <c r="AE39" s="424"/>
      <c r="AF39" s="424"/>
      <c r="AG39" s="424"/>
      <c r="AH39" s="424"/>
      <c r="AI39" s="424"/>
      <c r="AJ39" s="424"/>
      <c r="AK39" s="425"/>
      <c r="AL39" s="426" t="s">
        <v>61</v>
      </c>
      <c r="AM39" s="427"/>
      <c r="AN39" s="427"/>
      <c r="AO39" s="427"/>
      <c r="AP39" s="427"/>
      <c r="AQ39" s="428"/>
      <c r="AR39" s="429" t="s">
        <v>62</v>
      </c>
      <c r="AS39" s="430"/>
      <c r="AT39" s="430"/>
      <c r="AU39" s="430"/>
      <c r="AV39" s="430"/>
      <c r="AW39" s="430"/>
      <c r="AX39" s="430"/>
      <c r="AY39" s="430"/>
      <c r="AZ39" s="430"/>
      <c r="BA39" s="430"/>
      <c r="BB39" s="430"/>
      <c r="BC39" s="430"/>
      <c r="BD39" s="430"/>
      <c r="BE39" s="431"/>
      <c r="BF39" s="48"/>
      <c r="BG39" s="48"/>
      <c r="BH39" s="48"/>
      <c r="BI39" s="48"/>
      <c r="BJ39" s="48"/>
      <c r="BK39" s="48"/>
      <c r="BL39" s="48"/>
      <c r="BM39" s="48"/>
      <c r="BN39" s="48"/>
      <c r="BO39" s="48"/>
      <c r="BP39" s="48"/>
      <c r="BQ39" s="48"/>
      <c r="BR39" s="49"/>
      <c r="BS39" s="49"/>
      <c r="HR39" s="83"/>
    </row>
    <row r="40" spans="1:226" s="31" customFormat="1" ht="31.5" customHeight="1">
      <c r="B40" s="188"/>
      <c r="C40" s="189"/>
      <c r="D40" s="189"/>
      <c r="E40" s="189"/>
      <c r="F40" s="189"/>
      <c r="G40" s="189"/>
      <c r="H40" s="189"/>
      <c r="I40" s="190"/>
      <c r="J40" s="193"/>
      <c r="K40" s="194"/>
      <c r="L40" s="194"/>
      <c r="M40" s="194"/>
      <c r="N40" s="194"/>
      <c r="O40" s="194"/>
      <c r="P40" s="194"/>
      <c r="Q40" s="194"/>
      <c r="R40" s="194"/>
      <c r="S40" s="194"/>
      <c r="T40" s="194"/>
      <c r="U40" s="194"/>
      <c r="V40" s="194"/>
      <c r="W40" s="398" t="s">
        <v>103</v>
      </c>
      <c r="X40" s="398"/>
      <c r="Y40" s="398"/>
      <c r="Z40" s="399"/>
      <c r="AA40" s="400" t="s">
        <v>139</v>
      </c>
      <c r="AB40" s="401"/>
      <c r="AC40" s="401"/>
      <c r="AD40" s="401"/>
      <c r="AE40" s="401"/>
      <c r="AF40" s="401"/>
      <c r="AG40" s="401"/>
      <c r="AH40" s="402"/>
      <c r="AI40" s="403" t="s">
        <v>63</v>
      </c>
      <c r="AJ40" s="401"/>
      <c r="AK40" s="402"/>
      <c r="AL40" s="432" t="s">
        <v>64</v>
      </c>
      <c r="AM40" s="433"/>
      <c r="AN40" s="433"/>
      <c r="AO40" s="433"/>
      <c r="AP40" s="433" t="s">
        <v>65</v>
      </c>
      <c r="AQ40" s="434"/>
      <c r="AR40" s="435">
        <v>1</v>
      </c>
      <c r="AS40" s="436"/>
      <c r="AT40" s="437">
        <v>2</v>
      </c>
      <c r="AU40" s="436"/>
      <c r="AV40" s="437">
        <v>3</v>
      </c>
      <c r="AW40" s="436"/>
      <c r="AX40" s="437">
        <v>4</v>
      </c>
      <c r="AY40" s="436"/>
      <c r="AZ40" s="437">
        <v>5</v>
      </c>
      <c r="BA40" s="436"/>
      <c r="BB40" s="437">
        <v>6</v>
      </c>
      <c r="BC40" s="436"/>
      <c r="BD40" s="437">
        <v>7</v>
      </c>
      <c r="BE40" s="438"/>
      <c r="BF40" s="48"/>
      <c r="BG40" s="48"/>
      <c r="BH40" s="48"/>
      <c r="BI40" s="48"/>
      <c r="BJ40" s="48"/>
      <c r="BK40" s="48"/>
      <c r="BL40" s="48"/>
      <c r="BM40" s="48"/>
      <c r="BN40" s="48"/>
      <c r="BO40" s="48"/>
      <c r="BP40" s="48"/>
      <c r="BQ40" s="48"/>
      <c r="BR40" s="49"/>
      <c r="BS40" s="49"/>
      <c r="HR40" s="83"/>
    </row>
    <row r="41" spans="1:226" s="31" customFormat="1" ht="26.25" customHeight="1">
      <c r="B41" s="188"/>
      <c r="C41" s="189"/>
      <c r="D41" s="189"/>
      <c r="E41" s="189"/>
      <c r="F41" s="189"/>
      <c r="G41" s="189"/>
      <c r="H41" s="189"/>
      <c r="I41" s="190"/>
      <c r="J41" s="180" t="s">
        <v>66</v>
      </c>
      <c r="K41" s="181"/>
      <c r="L41" s="181"/>
      <c r="M41" s="181"/>
      <c r="N41" s="181"/>
      <c r="O41" s="181"/>
      <c r="P41" s="181"/>
      <c r="Q41" s="181"/>
      <c r="R41" s="182"/>
      <c r="S41" s="183">
        <v>1</v>
      </c>
      <c r="T41" s="183"/>
      <c r="U41" s="183">
        <v>2</v>
      </c>
      <c r="V41" s="183"/>
      <c r="W41" s="183">
        <v>3</v>
      </c>
      <c r="X41" s="183"/>
      <c r="Y41" s="183">
        <v>4</v>
      </c>
      <c r="Z41" s="183"/>
      <c r="AA41" s="184" t="s">
        <v>67</v>
      </c>
      <c r="AB41" s="184"/>
      <c r="AC41" s="184"/>
      <c r="AD41" s="184"/>
      <c r="AE41" s="184"/>
      <c r="AF41" s="184"/>
      <c r="AG41" s="184"/>
      <c r="AH41" s="184"/>
      <c r="AI41" s="184"/>
      <c r="AJ41" s="184"/>
      <c r="AK41" s="184"/>
      <c r="AL41" s="372">
        <v>1</v>
      </c>
      <c r="AM41" s="372"/>
      <c r="AN41" s="372">
        <v>2</v>
      </c>
      <c r="AO41" s="372"/>
      <c r="AP41" s="372">
        <v>3</v>
      </c>
      <c r="AQ41" s="372"/>
      <c r="AR41" s="139"/>
      <c r="AS41" s="140"/>
      <c r="AT41" s="140"/>
      <c r="AU41" s="140"/>
      <c r="AV41" s="140"/>
      <c r="AW41" s="140"/>
      <c r="AX41" s="140"/>
      <c r="AY41" s="140"/>
      <c r="AZ41" s="140"/>
      <c r="BA41" s="140"/>
      <c r="BB41" s="140"/>
      <c r="BC41" s="140"/>
      <c r="BD41" s="140"/>
      <c r="BE41" s="141"/>
      <c r="BF41" s="48"/>
      <c r="BG41" s="48"/>
      <c r="BH41" s="48"/>
      <c r="BI41" s="48"/>
      <c r="BJ41" s="48"/>
      <c r="BK41" s="48"/>
      <c r="BL41" s="48"/>
      <c r="BM41" s="48"/>
      <c r="BN41" s="48"/>
      <c r="BO41" s="48"/>
      <c r="BP41" s="48"/>
      <c r="BQ41" s="48"/>
      <c r="BR41" s="49"/>
      <c r="BS41" s="49"/>
      <c r="HR41" s="83"/>
    </row>
    <row r="42" spans="1:226" s="31" customFormat="1" ht="26.25" hidden="1" customHeight="1">
      <c r="B42" s="188"/>
      <c r="C42" s="189"/>
      <c r="D42" s="189"/>
      <c r="E42" s="189"/>
      <c r="F42" s="189"/>
      <c r="G42" s="189"/>
      <c r="H42" s="189"/>
      <c r="I42" s="190"/>
      <c r="J42" s="80"/>
      <c r="K42" s="81"/>
      <c r="L42" s="81"/>
      <c r="M42" s="81"/>
      <c r="N42" s="81"/>
      <c r="O42" s="81"/>
      <c r="P42" s="81"/>
      <c r="Q42" s="81"/>
      <c r="R42" s="81"/>
      <c r="S42" s="81"/>
      <c r="T42" s="81"/>
      <c r="U42" s="81"/>
      <c r="V42" s="81"/>
      <c r="W42" s="81"/>
      <c r="X42" s="81"/>
      <c r="Y42" s="81"/>
      <c r="Z42" s="81"/>
      <c r="AA42" s="82"/>
      <c r="AB42" s="83"/>
      <c r="AC42" s="83"/>
      <c r="AD42" s="83"/>
      <c r="AE42" s="83"/>
      <c r="AF42" s="83"/>
      <c r="AG42" s="83"/>
      <c r="AH42" s="83"/>
      <c r="AI42" s="81"/>
      <c r="AJ42" s="81"/>
      <c r="AK42" s="81"/>
      <c r="AL42" s="84"/>
      <c r="AM42" s="84"/>
      <c r="AN42" s="84"/>
      <c r="AO42" s="84"/>
      <c r="AP42" s="84"/>
      <c r="AQ42" s="84"/>
      <c r="AR42" s="85"/>
      <c r="AS42" s="85"/>
      <c r="AT42" s="85"/>
      <c r="AU42" s="85"/>
      <c r="AV42" s="85"/>
      <c r="AW42" s="85"/>
      <c r="AX42" s="85"/>
      <c r="AY42" s="85"/>
      <c r="AZ42" s="85"/>
      <c r="BA42" s="85"/>
      <c r="BB42" s="85"/>
      <c r="BC42" s="85"/>
      <c r="BD42" s="85"/>
      <c r="BE42" s="86"/>
      <c r="BF42" s="48"/>
      <c r="BG42" s="48"/>
      <c r="BH42" s="48"/>
      <c r="BI42" s="48"/>
      <c r="BJ42" s="48"/>
      <c r="BK42" s="48"/>
      <c r="BL42" s="48"/>
      <c r="BM42" s="48"/>
      <c r="BN42" s="48"/>
      <c r="BO42" s="48"/>
      <c r="BP42" s="48"/>
      <c r="BQ42" s="48"/>
      <c r="BR42" s="49"/>
      <c r="BS42" s="49"/>
      <c r="HR42" s="83"/>
    </row>
    <row r="43" spans="1:226" s="31" customFormat="1" ht="52.5" customHeight="1" thickBot="1">
      <c r="B43" s="373" t="s">
        <v>68</v>
      </c>
      <c r="C43" s="374"/>
      <c r="D43" s="374"/>
      <c r="E43" s="374"/>
      <c r="F43" s="374"/>
      <c r="G43" s="374"/>
      <c r="H43" s="374"/>
      <c r="I43" s="375"/>
      <c r="J43" s="376" t="s">
        <v>185</v>
      </c>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8"/>
      <c r="BF43" s="48"/>
      <c r="BG43" s="48"/>
      <c r="BH43" s="48"/>
      <c r="BI43" s="48"/>
      <c r="BJ43" s="48"/>
      <c r="BK43" s="48"/>
      <c r="BL43" s="48"/>
      <c r="BM43" s="48"/>
      <c r="BN43" s="48"/>
      <c r="BO43" s="48"/>
      <c r="BP43" s="48"/>
      <c r="BQ43" s="48"/>
      <c r="BR43" s="49"/>
      <c r="BS43" s="49"/>
      <c r="HR43" s="83"/>
    </row>
    <row r="44" spans="1:226" s="34" customFormat="1" ht="4.5" customHeight="1">
      <c r="B44" s="50"/>
      <c r="C44" s="50"/>
      <c r="D44" s="50"/>
      <c r="E44" s="50"/>
      <c r="F44" s="50"/>
      <c r="G44" s="50"/>
      <c r="H44" s="50"/>
      <c r="I44" s="50"/>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48"/>
      <c r="BG44" s="48"/>
      <c r="BH44" s="48"/>
      <c r="BI44" s="48"/>
      <c r="BJ44" s="48"/>
      <c r="BK44" s="48"/>
      <c r="BL44" s="48"/>
      <c r="BM44" s="48"/>
      <c r="BN44" s="48"/>
      <c r="BO44" s="48"/>
      <c r="BP44" s="48"/>
      <c r="BQ44" s="48"/>
      <c r="BR44" s="49"/>
      <c r="BS44" s="49"/>
      <c r="HR44" s="82"/>
    </row>
    <row r="45" spans="1:226" s="31" customFormat="1" ht="37.15" customHeight="1">
      <c r="B45" s="379" t="s">
        <v>146</v>
      </c>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380"/>
      <c r="AW45" s="34"/>
      <c r="BB45" s="48"/>
      <c r="BC45" s="34"/>
      <c r="BD45" s="48"/>
      <c r="BE45" s="48"/>
      <c r="BF45" s="48"/>
      <c r="BG45" s="48"/>
      <c r="BH45" s="48"/>
      <c r="BI45" s="48"/>
      <c r="BJ45" s="48"/>
      <c r="BK45" s="48"/>
      <c r="BL45" s="48"/>
      <c r="BM45" s="48"/>
      <c r="BN45" s="48"/>
      <c r="BO45" s="48"/>
      <c r="BP45" s="48"/>
      <c r="BQ45" s="48"/>
      <c r="BR45" s="49"/>
      <c r="BS45" s="49"/>
      <c r="HR45" s="83"/>
    </row>
    <row r="46" spans="1:226" s="34" customFormat="1" ht="15" customHeight="1">
      <c r="A46" s="31"/>
      <c r="B46" s="239" t="s">
        <v>69</v>
      </c>
      <c r="C46" s="381"/>
      <c r="D46" s="381"/>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c r="AM46" s="381"/>
      <c r="AN46" s="381"/>
      <c r="AO46" s="381"/>
      <c r="AP46" s="381"/>
      <c r="AQ46" s="381"/>
      <c r="AR46" s="381"/>
      <c r="AS46" s="381"/>
      <c r="AT46" s="381"/>
      <c r="AU46" s="381"/>
      <c r="AV46" s="381"/>
      <c r="AW46" s="31"/>
      <c r="AX46" s="31"/>
      <c r="HR46" s="82"/>
    </row>
    <row r="47" spans="1:226" s="34" customFormat="1" ht="15" customHeight="1">
      <c r="A47" s="31"/>
      <c r="B47" s="382" t="s">
        <v>70</v>
      </c>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2"/>
      <c r="AP47" s="382"/>
      <c r="AQ47" s="382"/>
      <c r="AR47" s="382"/>
      <c r="AS47" s="382"/>
      <c r="AT47" s="382"/>
      <c r="AU47" s="382"/>
      <c r="AV47" s="382"/>
      <c r="AW47" s="31"/>
      <c r="AX47" s="31"/>
      <c r="HR47" s="82"/>
    </row>
    <row r="48" spans="1:226" s="31" customFormat="1" ht="15" customHeight="1">
      <c r="B48" s="382"/>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c r="AO48" s="382"/>
      <c r="AP48" s="382"/>
      <c r="AQ48" s="382"/>
      <c r="AR48" s="382"/>
      <c r="AS48" s="382"/>
      <c r="AT48" s="382"/>
      <c r="AU48" s="382"/>
      <c r="AV48" s="382"/>
      <c r="AW48" s="34"/>
      <c r="BB48" s="48"/>
      <c r="BC48" s="34"/>
      <c r="BD48" s="48"/>
      <c r="BE48" s="48"/>
      <c r="BF48" s="48"/>
      <c r="BG48" s="48"/>
      <c r="BH48" s="48"/>
      <c r="BI48" s="48"/>
      <c r="BJ48" s="48"/>
      <c r="BK48" s="48"/>
      <c r="BL48" s="48"/>
      <c r="BM48" s="48"/>
      <c r="BN48" s="48"/>
      <c r="BO48" s="48"/>
      <c r="BP48" s="48"/>
      <c r="BQ48" s="48"/>
      <c r="BR48" s="49"/>
      <c r="BS48" s="49"/>
      <c r="HR48" s="83"/>
    </row>
    <row r="49" spans="2:226" s="31" customFormat="1" ht="16.5" customHeight="1">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7"/>
      <c r="AA49" s="117"/>
      <c r="AB49" s="116"/>
      <c r="AC49" s="116"/>
      <c r="AD49" s="116"/>
      <c r="AE49" s="116"/>
      <c r="AF49" s="116"/>
      <c r="AG49" s="116"/>
      <c r="AH49" s="116"/>
      <c r="AI49" s="116"/>
      <c r="AJ49" s="116"/>
      <c r="AK49" s="116"/>
      <c r="AL49" s="116"/>
      <c r="AM49" s="116"/>
      <c r="AN49" s="116"/>
      <c r="AO49" s="116"/>
      <c r="AP49" s="116"/>
      <c r="AQ49" s="116"/>
      <c r="AR49" s="116"/>
      <c r="AS49" s="116"/>
      <c r="AT49" s="116"/>
      <c r="AU49" s="116"/>
      <c r="AV49" s="116"/>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9"/>
      <c r="CH49" s="49"/>
      <c r="HR49" s="83"/>
    </row>
    <row r="50" spans="2:226" s="31" customFormat="1" ht="15.75" customHeight="1">
      <c r="B50" s="34"/>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7"/>
      <c r="AA50" s="117"/>
      <c r="AB50" s="116"/>
      <c r="AC50" s="116"/>
      <c r="AD50" s="116"/>
      <c r="AE50" s="116"/>
      <c r="AF50" s="116"/>
      <c r="AG50" s="116"/>
      <c r="AH50" s="116"/>
      <c r="AI50" s="116"/>
      <c r="AJ50" s="116"/>
      <c r="AK50" s="116"/>
      <c r="AL50" s="116"/>
      <c r="AM50" s="116"/>
      <c r="AN50" s="116"/>
      <c r="AO50" s="116"/>
      <c r="AP50" s="116"/>
      <c r="AQ50" s="116"/>
      <c r="AR50" s="116"/>
      <c r="AS50" s="116"/>
      <c r="AT50" s="116"/>
      <c r="AU50" s="116"/>
      <c r="AV50" s="116"/>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9"/>
      <c r="CH50" s="49"/>
      <c r="HR50" s="83"/>
    </row>
    <row r="51" spans="2:226" s="31" customFormat="1" ht="15.75" customHeight="1">
      <c r="B51" s="37" t="s">
        <v>89</v>
      </c>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7"/>
      <c r="AA51" s="117"/>
      <c r="AB51" s="116"/>
      <c r="AC51" s="116"/>
      <c r="AD51" s="116"/>
      <c r="AE51" s="116"/>
      <c r="AF51" s="116"/>
      <c r="AG51" s="116"/>
      <c r="AH51" s="116"/>
      <c r="AI51" s="116"/>
      <c r="AJ51" s="116"/>
      <c r="AK51" s="116"/>
      <c r="AL51" s="116"/>
      <c r="AM51" s="116"/>
      <c r="AN51" s="116"/>
      <c r="AO51" s="116"/>
      <c r="AP51" s="116"/>
      <c r="AQ51" s="116"/>
      <c r="AR51" s="116"/>
      <c r="AS51" s="116"/>
      <c r="AT51" s="116"/>
      <c r="AU51" s="116"/>
      <c r="AV51" s="116"/>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9"/>
      <c r="CH51" s="49"/>
      <c r="HR51" s="83"/>
    </row>
    <row r="52" spans="2:226" s="31" customFormat="1" ht="15.75" customHeight="1" thickBot="1">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7"/>
      <c r="AA52" s="117"/>
      <c r="AB52" s="116"/>
      <c r="AC52" s="116"/>
      <c r="AD52" s="116"/>
      <c r="AE52" s="116"/>
      <c r="AF52" s="116"/>
      <c r="AG52" s="116"/>
      <c r="AH52" s="116"/>
      <c r="AI52" s="116"/>
      <c r="AJ52" s="116"/>
      <c r="AK52" s="116"/>
      <c r="AL52" s="116"/>
      <c r="AM52" s="116"/>
      <c r="AN52" s="116"/>
      <c r="AO52" s="116"/>
      <c r="AP52" s="116"/>
      <c r="AQ52" s="116"/>
      <c r="AR52" s="116"/>
      <c r="AS52" s="116"/>
      <c r="AT52" s="116"/>
      <c r="AU52" s="116"/>
      <c r="AV52" s="116"/>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9"/>
      <c r="CH52" s="49"/>
      <c r="HR52" s="83"/>
    </row>
    <row r="53" spans="2:226" s="31" customFormat="1" ht="23.25" customHeight="1">
      <c r="B53" s="162" t="s">
        <v>100</v>
      </c>
      <c r="C53" s="163"/>
      <c r="D53" s="164"/>
      <c r="E53" s="171" t="s">
        <v>99</v>
      </c>
      <c r="F53" s="171"/>
      <c r="G53" s="171"/>
      <c r="H53" s="171"/>
      <c r="I53" s="172"/>
      <c r="J53" s="53" t="s">
        <v>111</v>
      </c>
      <c r="K53" s="54"/>
      <c r="L53" s="40"/>
      <c r="M53" s="40"/>
      <c r="N53" s="40"/>
      <c r="O53" s="40"/>
      <c r="P53" s="40"/>
      <c r="Q53" s="40"/>
      <c r="R53" s="40"/>
      <c r="S53" s="40"/>
      <c r="T53" s="40"/>
      <c r="U53" s="40"/>
      <c r="V53" s="40"/>
      <c r="W53" s="40"/>
      <c r="X53" s="40"/>
      <c r="Y53" s="40"/>
      <c r="Z53" s="40"/>
      <c r="AA53" s="40"/>
      <c r="AB53" s="55"/>
      <c r="AC53" s="55"/>
      <c r="AD53" s="40"/>
      <c r="AE53" s="40"/>
      <c r="AF53" s="40"/>
      <c r="AG53" s="40"/>
      <c r="AH53" s="40"/>
      <c r="AI53" s="40"/>
      <c r="AJ53" s="40"/>
      <c r="AK53" s="40"/>
      <c r="AL53" s="40"/>
      <c r="AM53" s="40"/>
      <c r="AN53" s="40"/>
      <c r="AO53" s="40"/>
      <c r="AP53" s="40"/>
      <c r="AQ53" s="40"/>
      <c r="AR53" s="40"/>
      <c r="AS53" s="40"/>
      <c r="AT53" s="40"/>
      <c r="AU53" s="54"/>
      <c r="AV53" s="54"/>
      <c r="AW53" s="54"/>
      <c r="AX53" s="54"/>
      <c r="AY53" s="54"/>
      <c r="AZ53" s="54"/>
      <c r="BA53" s="54"/>
      <c r="BB53" s="54"/>
      <c r="BC53" s="54"/>
      <c r="BD53" s="54"/>
      <c r="BE53" s="56"/>
      <c r="BF53" s="34"/>
      <c r="HR53" s="83"/>
    </row>
    <row r="54" spans="2:226" s="31" customFormat="1" ht="23.25" customHeight="1">
      <c r="B54" s="165"/>
      <c r="C54" s="166"/>
      <c r="D54" s="167"/>
      <c r="E54" s="173"/>
      <c r="F54" s="173"/>
      <c r="G54" s="173"/>
      <c r="H54" s="173"/>
      <c r="I54" s="174"/>
      <c r="J54" s="238" t="s">
        <v>112</v>
      </c>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40"/>
      <c r="BF54" s="34"/>
      <c r="HR54" s="83"/>
    </row>
    <row r="55" spans="2:226" s="31" customFormat="1" ht="3" customHeight="1">
      <c r="B55" s="165"/>
      <c r="C55" s="166"/>
      <c r="D55" s="167"/>
      <c r="E55" s="173"/>
      <c r="F55" s="173"/>
      <c r="G55" s="173"/>
      <c r="H55" s="173"/>
      <c r="I55" s="174"/>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58"/>
      <c r="AY55" s="58"/>
      <c r="AZ55" s="58"/>
      <c r="BA55" s="58"/>
      <c r="BB55" s="58"/>
      <c r="BC55" s="58"/>
      <c r="BD55" s="58"/>
      <c r="BE55" s="59"/>
      <c r="BF55" s="34"/>
      <c r="HR55" s="83"/>
    </row>
    <row r="56" spans="2:226" s="31" customFormat="1" ht="10.5" customHeight="1">
      <c r="B56" s="165"/>
      <c r="C56" s="166"/>
      <c r="D56" s="167"/>
      <c r="E56" s="173"/>
      <c r="F56" s="173"/>
      <c r="G56" s="173"/>
      <c r="H56" s="173"/>
      <c r="I56" s="174"/>
      <c r="J56" s="158" t="s">
        <v>90</v>
      </c>
      <c r="K56" s="241"/>
      <c r="L56" s="241"/>
      <c r="M56" s="241"/>
      <c r="N56" s="241"/>
      <c r="O56" s="242"/>
      <c r="P56" s="145" t="s">
        <v>140</v>
      </c>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7"/>
      <c r="BF56" s="34"/>
      <c r="HR56" s="83"/>
    </row>
    <row r="57" spans="2:226" s="31" customFormat="1" ht="10.5" customHeight="1">
      <c r="B57" s="165"/>
      <c r="C57" s="166"/>
      <c r="D57" s="167"/>
      <c r="E57" s="173"/>
      <c r="F57" s="173"/>
      <c r="G57" s="173"/>
      <c r="H57" s="173"/>
      <c r="I57" s="174"/>
      <c r="J57" s="158"/>
      <c r="K57" s="241"/>
      <c r="L57" s="241"/>
      <c r="M57" s="241"/>
      <c r="N57" s="241"/>
      <c r="O57" s="242"/>
      <c r="P57" s="243"/>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5"/>
      <c r="BF57" s="34"/>
      <c r="HR57" s="83"/>
    </row>
    <row r="58" spans="2:226" s="31" customFormat="1" ht="10.5" customHeight="1">
      <c r="B58" s="165"/>
      <c r="C58" s="166"/>
      <c r="D58" s="167"/>
      <c r="E58" s="173"/>
      <c r="F58" s="173"/>
      <c r="G58" s="173"/>
      <c r="H58" s="173"/>
      <c r="I58" s="174"/>
      <c r="J58" s="158"/>
      <c r="K58" s="241"/>
      <c r="L58" s="241"/>
      <c r="M58" s="241"/>
      <c r="N58" s="241"/>
      <c r="O58" s="242"/>
      <c r="P58" s="148"/>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50"/>
      <c r="BF58" s="34"/>
      <c r="HR58" s="83"/>
    </row>
    <row r="59" spans="2:226" s="31" customFormat="1" ht="31.5" customHeight="1">
      <c r="B59" s="165"/>
      <c r="C59" s="166"/>
      <c r="D59" s="167"/>
      <c r="E59" s="173"/>
      <c r="F59" s="173"/>
      <c r="G59" s="173"/>
      <c r="H59" s="173"/>
      <c r="I59" s="174"/>
      <c r="J59" s="158" t="s">
        <v>91</v>
      </c>
      <c r="K59" s="241"/>
      <c r="L59" s="241"/>
      <c r="M59" s="241"/>
      <c r="N59" s="241"/>
      <c r="O59" s="241"/>
      <c r="P59" s="87" t="s">
        <v>27</v>
      </c>
      <c r="Q59" s="152" t="s">
        <v>186</v>
      </c>
      <c r="R59" s="152"/>
      <c r="S59" s="152"/>
      <c r="T59" s="152"/>
      <c r="U59" s="153"/>
      <c r="V59" s="154" t="s">
        <v>141</v>
      </c>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6"/>
      <c r="BF59" s="34"/>
      <c r="HR59" s="83"/>
    </row>
    <row r="60" spans="2:226" s="31" customFormat="1" ht="31.5" customHeight="1">
      <c r="B60" s="165"/>
      <c r="C60" s="166"/>
      <c r="D60" s="167"/>
      <c r="E60" s="173"/>
      <c r="F60" s="173"/>
      <c r="G60" s="173"/>
      <c r="H60" s="173"/>
      <c r="I60" s="174"/>
      <c r="J60" s="157" t="s">
        <v>28</v>
      </c>
      <c r="K60" s="151"/>
      <c r="L60" s="151"/>
      <c r="M60" s="151"/>
      <c r="N60" s="151"/>
      <c r="O60" s="158"/>
      <c r="P60" s="246" t="s">
        <v>187</v>
      </c>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7"/>
      <c r="BE60" s="248"/>
      <c r="BF60" s="34"/>
      <c r="HR60" s="83"/>
    </row>
    <row r="61" spans="2:226" s="31" customFormat="1" ht="31.5" customHeight="1">
      <c r="B61" s="165"/>
      <c r="C61" s="166"/>
      <c r="D61" s="167"/>
      <c r="E61" s="173"/>
      <c r="F61" s="173"/>
      <c r="G61" s="173"/>
      <c r="H61" s="173"/>
      <c r="I61" s="174"/>
      <c r="J61" s="249" t="s">
        <v>92</v>
      </c>
      <c r="K61" s="250"/>
      <c r="L61" s="250"/>
      <c r="M61" s="250"/>
      <c r="N61" s="250"/>
      <c r="O61" s="251"/>
      <c r="P61" s="256"/>
      <c r="Q61" s="257"/>
      <c r="R61" s="258" t="s">
        <v>97</v>
      </c>
      <c r="S61" s="258"/>
      <c r="T61" s="258"/>
      <c r="U61" s="258"/>
      <c r="V61" s="258"/>
      <c r="W61" s="258"/>
      <c r="X61" s="258"/>
      <c r="Y61" s="258"/>
      <c r="Z61" s="258"/>
      <c r="AA61" s="258"/>
      <c r="AB61" s="258"/>
      <c r="AC61" s="258"/>
      <c r="AD61" s="258"/>
      <c r="AE61" s="258"/>
      <c r="AF61" s="258"/>
      <c r="AG61" s="258"/>
      <c r="AH61" s="258"/>
      <c r="AI61" s="258"/>
      <c r="AJ61" s="258"/>
      <c r="AK61" s="258"/>
      <c r="AL61" s="258"/>
      <c r="AM61" s="258"/>
      <c r="AN61" s="258"/>
      <c r="AO61" s="258"/>
      <c r="AP61" s="258"/>
      <c r="AQ61" s="258"/>
      <c r="AR61" s="258"/>
      <c r="AS61" s="258"/>
      <c r="AT61" s="258"/>
      <c r="AU61" s="258"/>
      <c r="AV61" s="258"/>
      <c r="AW61" s="258"/>
      <c r="AX61" s="258"/>
      <c r="AY61" s="258"/>
      <c r="AZ61" s="258"/>
      <c r="BA61" s="258"/>
      <c r="BB61" s="258"/>
      <c r="BC61" s="258"/>
      <c r="BD61" s="258"/>
      <c r="BE61" s="259"/>
      <c r="BF61" s="34"/>
      <c r="HR61" s="83"/>
    </row>
    <row r="62" spans="2:226" s="31" customFormat="1" ht="31.5" customHeight="1">
      <c r="B62" s="165"/>
      <c r="C62" s="166"/>
      <c r="D62" s="167"/>
      <c r="E62" s="173"/>
      <c r="F62" s="173"/>
      <c r="G62" s="173"/>
      <c r="H62" s="173"/>
      <c r="I62" s="174"/>
      <c r="J62" s="252"/>
      <c r="K62" s="252"/>
      <c r="L62" s="252"/>
      <c r="M62" s="252"/>
      <c r="N62" s="252"/>
      <c r="O62" s="253"/>
      <c r="P62" s="111"/>
      <c r="Q62" s="89"/>
      <c r="R62" s="258" t="s">
        <v>98</v>
      </c>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258"/>
      <c r="AU62" s="258"/>
      <c r="AV62" s="258"/>
      <c r="AW62" s="258"/>
      <c r="AX62" s="258"/>
      <c r="AY62" s="258"/>
      <c r="AZ62" s="258"/>
      <c r="BA62" s="258"/>
      <c r="BB62" s="258"/>
      <c r="BC62" s="258"/>
      <c r="BD62" s="258"/>
      <c r="BE62" s="259"/>
      <c r="BF62" s="34"/>
      <c r="HR62" s="83"/>
    </row>
    <row r="63" spans="2:226" s="31" customFormat="1" ht="31.5" customHeight="1">
      <c r="B63" s="165"/>
      <c r="C63" s="166"/>
      <c r="D63" s="167"/>
      <c r="E63" s="173"/>
      <c r="F63" s="173"/>
      <c r="G63" s="173"/>
      <c r="H63" s="173"/>
      <c r="I63" s="174"/>
      <c r="J63" s="254"/>
      <c r="K63" s="254"/>
      <c r="L63" s="254"/>
      <c r="M63" s="254"/>
      <c r="N63" s="254"/>
      <c r="O63" s="255"/>
      <c r="P63" s="111"/>
      <c r="Q63" s="89"/>
      <c r="R63" s="144" t="s">
        <v>93</v>
      </c>
      <c r="S63" s="144"/>
      <c r="T63" s="144"/>
      <c r="U63" s="144"/>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c r="AT63" s="258"/>
      <c r="AU63" s="258"/>
      <c r="AV63" s="258"/>
      <c r="AW63" s="258"/>
      <c r="AX63" s="258"/>
      <c r="AY63" s="258"/>
      <c r="AZ63" s="258"/>
      <c r="BA63" s="258"/>
      <c r="BB63" s="258"/>
      <c r="BC63" s="258"/>
      <c r="BD63" s="73" t="s">
        <v>94</v>
      </c>
      <c r="BE63" s="74"/>
      <c r="BF63" s="34"/>
      <c r="HR63" s="83"/>
    </row>
    <row r="64" spans="2:226" s="31" customFormat="1" ht="46.5" customHeight="1">
      <c r="B64" s="165"/>
      <c r="C64" s="166"/>
      <c r="D64" s="167"/>
      <c r="E64" s="173"/>
      <c r="F64" s="173"/>
      <c r="G64" s="173"/>
      <c r="H64" s="173"/>
      <c r="I64" s="174"/>
      <c r="J64" s="260" t="s">
        <v>113</v>
      </c>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1"/>
      <c r="AY64" s="261"/>
      <c r="AZ64" s="261"/>
      <c r="BA64" s="261"/>
      <c r="BB64" s="261"/>
      <c r="BC64" s="261"/>
      <c r="BD64" s="261"/>
      <c r="BE64" s="262"/>
      <c r="BF64" s="34"/>
      <c r="HR64" s="83"/>
    </row>
    <row r="65" spans="2:226" s="31" customFormat="1" ht="27.75" customHeight="1">
      <c r="B65" s="165"/>
      <c r="C65" s="166"/>
      <c r="D65" s="167"/>
      <c r="E65" s="173"/>
      <c r="F65" s="173"/>
      <c r="G65" s="173"/>
      <c r="H65" s="173"/>
      <c r="I65" s="174"/>
      <c r="J65" s="143" t="s">
        <v>148</v>
      </c>
      <c r="K65" s="143"/>
      <c r="L65" s="143"/>
      <c r="M65" s="143"/>
      <c r="N65" s="143"/>
      <c r="O65" s="143"/>
      <c r="P65" s="145"/>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7"/>
      <c r="BF65" s="34"/>
      <c r="HR65" s="83"/>
    </row>
    <row r="66" spans="2:226" s="31" customFormat="1" ht="27.75" customHeight="1">
      <c r="B66" s="165"/>
      <c r="C66" s="166"/>
      <c r="D66" s="167"/>
      <c r="E66" s="173"/>
      <c r="F66" s="173"/>
      <c r="G66" s="173"/>
      <c r="H66" s="173"/>
      <c r="I66" s="174"/>
      <c r="J66" s="144"/>
      <c r="K66" s="144"/>
      <c r="L66" s="144"/>
      <c r="M66" s="144"/>
      <c r="N66" s="144"/>
      <c r="O66" s="144"/>
      <c r="P66" s="148"/>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50"/>
      <c r="BF66" s="34"/>
      <c r="HR66" s="83"/>
    </row>
    <row r="67" spans="2:226" s="31" customFormat="1" ht="31.5" customHeight="1">
      <c r="B67" s="165"/>
      <c r="C67" s="166"/>
      <c r="D67" s="167"/>
      <c r="E67" s="173"/>
      <c r="F67" s="173"/>
      <c r="G67" s="173"/>
      <c r="H67" s="173"/>
      <c r="I67" s="174"/>
      <c r="J67" s="151" t="s">
        <v>91</v>
      </c>
      <c r="K67" s="151"/>
      <c r="L67" s="151"/>
      <c r="M67" s="151"/>
      <c r="N67" s="151"/>
      <c r="O67" s="151"/>
      <c r="P67" s="87" t="s">
        <v>27</v>
      </c>
      <c r="Q67" s="152"/>
      <c r="R67" s="152"/>
      <c r="S67" s="152"/>
      <c r="T67" s="152"/>
      <c r="U67" s="153"/>
      <c r="V67" s="154"/>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6"/>
      <c r="BF67" s="34"/>
      <c r="HR67" s="83"/>
    </row>
    <row r="68" spans="2:226" s="31" customFormat="1" ht="31.5" customHeight="1">
      <c r="B68" s="165"/>
      <c r="C68" s="166"/>
      <c r="D68" s="167"/>
      <c r="E68" s="173"/>
      <c r="F68" s="173"/>
      <c r="G68" s="173"/>
      <c r="H68" s="173"/>
      <c r="I68" s="174"/>
      <c r="J68" s="157" t="s">
        <v>28</v>
      </c>
      <c r="K68" s="151"/>
      <c r="L68" s="151"/>
      <c r="M68" s="151"/>
      <c r="N68" s="151"/>
      <c r="O68" s="158"/>
      <c r="P68" s="387"/>
      <c r="Q68" s="388"/>
      <c r="R68" s="388"/>
      <c r="S68" s="388"/>
      <c r="T68" s="388"/>
      <c r="U68" s="388"/>
      <c r="V68" s="149"/>
      <c r="W68" s="149"/>
      <c r="X68" s="149"/>
      <c r="Y68" s="149"/>
      <c r="Z68" s="149"/>
      <c r="AA68" s="149"/>
      <c r="AB68" s="149"/>
      <c r="AC68" s="149"/>
      <c r="AD68" s="389"/>
      <c r="AE68" s="256" t="s">
        <v>95</v>
      </c>
      <c r="AF68" s="390"/>
      <c r="AG68" s="390"/>
      <c r="AH68" s="390"/>
      <c r="AI68" s="390"/>
      <c r="AJ68" s="390"/>
      <c r="AK68" s="391"/>
      <c r="AL68" s="392"/>
      <c r="AM68" s="393"/>
      <c r="AN68" s="393"/>
      <c r="AO68" s="393"/>
      <c r="AP68" s="393"/>
      <c r="AQ68" s="393"/>
      <c r="AR68" s="393"/>
      <c r="AS68" s="393"/>
      <c r="AT68" s="393"/>
      <c r="AU68" s="393"/>
      <c r="AV68" s="393"/>
      <c r="AW68" s="393"/>
      <c r="AX68" s="393"/>
      <c r="AY68" s="393"/>
      <c r="AZ68" s="393"/>
      <c r="BA68" s="393"/>
      <c r="BB68" s="393"/>
      <c r="BC68" s="393"/>
      <c r="BD68" s="393"/>
      <c r="BE68" s="394"/>
      <c r="BF68" s="34"/>
      <c r="HR68" s="83"/>
    </row>
    <row r="69" spans="2:226" s="31" customFormat="1" ht="27.75" customHeight="1">
      <c r="B69" s="165"/>
      <c r="C69" s="166"/>
      <c r="D69" s="167"/>
      <c r="E69" s="173"/>
      <c r="F69" s="173"/>
      <c r="G69" s="173"/>
      <c r="H69" s="173"/>
      <c r="I69" s="174"/>
      <c r="J69" s="143" t="s">
        <v>124</v>
      </c>
      <c r="K69" s="143"/>
      <c r="L69" s="143"/>
      <c r="M69" s="143"/>
      <c r="N69" s="143"/>
      <c r="O69" s="143"/>
      <c r="P69" s="145"/>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7"/>
      <c r="BF69" s="34"/>
      <c r="HR69" s="83"/>
    </row>
    <row r="70" spans="2:226" s="31" customFormat="1" ht="27.75" customHeight="1">
      <c r="B70" s="165"/>
      <c r="C70" s="166"/>
      <c r="D70" s="167"/>
      <c r="E70" s="173"/>
      <c r="F70" s="173"/>
      <c r="G70" s="173"/>
      <c r="H70" s="173"/>
      <c r="I70" s="174"/>
      <c r="J70" s="144"/>
      <c r="K70" s="144"/>
      <c r="L70" s="144"/>
      <c r="M70" s="144"/>
      <c r="N70" s="144"/>
      <c r="O70" s="144"/>
      <c r="P70" s="148"/>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50"/>
      <c r="BF70" s="34"/>
      <c r="HR70" s="83"/>
    </row>
    <row r="71" spans="2:226" s="31" customFormat="1" ht="31.5" customHeight="1">
      <c r="B71" s="165"/>
      <c r="C71" s="166"/>
      <c r="D71" s="167"/>
      <c r="E71" s="173"/>
      <c r="F71" s="173"/>
      <c r="G71" s="173"/>
      <c r="H71" s="173"/>
      <c r="I71" s="174"/>
      <c r="J71" s="151" t="s">
        <v>91</v>
      </c>
      <c r="K71" s="151"/>
      <c r="L71" s="151"/>
      <c r="M71" s="151"/>
      <c r="N71" s="151"/>
      <c r="O71" s="151"/>
      <c r="P71" s="87" t="s">
        <v>27</v>
      </c>
      <c r="Q71" s="152"/>
      <c r="R71" s="152"/>
      <c r="S71" s="152"/>
      <c r="T71" s="152"/>
      <c r="U71" s="153"/>
      <c r="V71" s="154"/>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c r="AZ71" s="155"/>
      <c r="BA71" s="155"/>
      <c r="BB71" s="155"/>
      <c r="BC71" s="155"/>
      <c r="BD71" s="155"/>
      <c r="BE71" s="156"/>
      <c r="BF71" s="34"/>
      <c r="HR71" s="83"/>
    </row>
    <row r="72" spans="2:226" s="31" customFormat="1" ht="31.5" customHeight="1">
      <c r="B72" s="165"/>
      <c r="C72" s="166"/>
      <c r="D72" s="167"/>
      <c r="E72" s="173"/>
      <c r="F72" s="173"/>
      <c r="G72" s="173"/>
      <c r="H72" s="173"/>
      <c r="I72" s="174"/>
      <c r="J72" s="157" t="s">
        <v>28</v>
      </c>
      <c r="K72" s="151"/>
      <c r="L72" s="151"/>
      <c r="M72" s="151"/>
      <c r="N72" s="151"/>
      <c r="O72" s="158"/>
      <c r="P72" s="246"/>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247"/>
      <c r="AP72" s="247"/>
      <c r="AQ72" s="247"/>
      <c r="AR72" s="247"/>
      <c r="AS72" s="247"/>
      <c r="AT72" s="247"/>
      <c r="AU72" s="247"/>
      <c r="AV72" s="247"/>
      <c r="AW72" s="247"/>
      <c r="AX72" s="247"/>
      <c r="AY72" s="247"/>
      <c r="AZ72" s="247"/>
      <c r="BA72" s="247"/>
      <c r="BB72" s="247"/>
      <c r="BC72" s="247"/>
      <c r="BD72" s="247"/>
      <c r="BE72" s="248"/>
      <c r="BF72" s="34"/>
      <c r="HR72" s="83"/>
    </row>
    <row r="73" spans="2:226" s="31" customFormat="1" ht="31.5" customHeight="1">
      <c r="B73" s="165"/>
      <c r="C73" s="166"/>
      <c r="D73" s="167"/>
      <c r="E73" s="173"/>
      <c r="F73" s="173"/>
      <c r="G73" s="173"/>
      <c r="H73" s="173"/>
      <c r="I73" s="174"/>
      <c r="J73" s="249" t="s">
        <v>92</v>
      </c>
      <c r="K73" s="250"/>
      <c r="L73" s="250"/>
      <c r="M73" s="250"/>
      <c r="N73" s="250"/>
      <c r="O73" s="251"/>
      <c r="P73" s="249"/>
      <c r="Q73" s="397"/>
      <c r="R73" s="258" t="s">
        <v>109</v>
      </c>
      <c r="S73" s="258"/>
      <c r="T73" s="258"/>
      <c r="U73" s="258"/>
      <c r="V73" s="258"/>
      <c r="W73" s="258"/>
      <c r="X73" s="258"/>
      <c r="Y73" s="258"/>
      <c r="Z73" s="258"/>
      <c r="AA73" s="258"/>
      <c r="AB73" s="258"/>
      <c r="AC73" s="258"/>
      <c r="AD73" s="258"/>
      <c r="AE73" s="258"/>
      <c r="AF73" s="258"/>
      <c r="AG73" s="258"/>
      <c r="AH73" s="258"/>
      <c r="AI73" s="258"/>
      <c r="AJ73" s="258"/>
      <c r="AK73" s="258"/>
      <c r="AL73" s="258"/>
      <c r="AM73" s="258"/>
      <c r="AN73" s="258"/>
      <c r="AO73" s="258"/>
      <c r="AP73" s="258"/>
      <c r="AQ73" s="258"/>
      <c r="AR73" s="258"/>
      <c r="AS73" s="258"/>
      <c r="AT73" s="258"/>
      <c r="AU73" s="258"/>
      <c r="AV73" s="258"/>
      <c r="AW73" s="258"/>
      <c r="AX73" s="258"/>
      <c r="AY73" s="258"/>
      <c r="AZ73" s="258"/>
      <c r="BA73" s="258"/>
      <c r="BB73" s="258"/>
      <c r="BC73" s="258"/>
      <c r="BD73" s="258"/>
      <c r="BE73" s="259"/>
      <c r="BF73" s="34"/>
      <c r="HR73" s="83"/>
    </row>
    <row r="74" spans="2:226" s="31" customFormat="1" ht="31.5" customHeight="1">
      <c r="B74" s="165"/>
      <c r="C74" s="166"/>
      <c r="D74" s="167"/>
      <c r="E74" s="173"/>
      <c r="F74" s="173"/>
      <c r="G74" s="173"/>
      <c r="H74" s="173"/>
      <c r="I74" s="174"/>
      <c r="J74" s="252"/>
      <c r="K74" s="252"/>
      <c r="L74" s="252"/>
      <c r="M74" s="252"/>
      <c r="N74" s="252"/>
      <c r="O74" s="253"/>
      <c r="P74" s="112"/>
      <c r="Q74" s="119"/>
      <c r="R74" s="258" t="s">
        <v>110</v>
      </c>
      <c r="S74" s="258"/>
      <c r="T74" s="258"/>
      <c r="U74" s="258"/>
      <c r="V74" s="258"/>
      <c r="W74" s="258"/>
      <c r="X74" s="258"/>
      <c r="Y74" s="258"/>
      <c r="Z74" s="258"/>
      <c r="AA74" s="258"/>
      <c r="AB74" s="258"/>
      <c r="AC74" s="258"/>
      <c r="AD74" s="258"/>
      <c r="AE74" s="258"/>
      <c r="AF74" s="258"/>
      <c r="AG74" s="258"/>
      <c r="AH74" s="258"/>
      <c r="AI74" s="258"/>
      <c r="AJ74" s="258"/>
      <c r="AK74" s="258"/>
      <c r="AL74" s="258"/>
      <c r="AM74" s="258"/>
      <c r="AN74" s="258"/>
      <c r="AO74" s="258"/>
      <c r="AP74" s="258"/>
      <c r="AQ74" s="258"/>
      <c r="AR74" s="258"/>
      <c r="AS74" s="258"/>
      <c r="AT74" s="258"/>
      <c r="AU74" s="258"/>
      <c r="AV74" s="258"/>
      <c r="AW74" s="258"/>
      <c r="AX74" s="258"/>
      <c r="AY74" s="258"/>
      <c r="AZ74" s="258"/>
      <c r="BA74" s="258"/>
      <c r="BB74" s="258"/>
      <c r="BC74" s="258"/>
      <c r="BD74" s="258"/>
      <c r="BE74" s="259"/>
      <c r="BF74" s="34"/>
      <c r="HR74" s="83"/>
    </row>
    <row r="75" spans="2:226" s="31" customFormat="1" ht="31.5" customHeight="1" thickBot="1">
      <c r="B75" s="168"/>
      <c r="C75" s="169"/>
      <c r="D75" s="170"/>
      <c r="E75" s="175"/>
      <c r="F75" s="175"/>
      <c r="G75" s="175"/>
      <c r="H75" s="175"/>
      <c r="I75" s="176"/>
      <c r="J75" s="395"/>
      <c r="K75" s="395"/>
      <c r="L75" s="395"/>
      <c r="M75" s="395"/>
      <c r="N75" s="395"/>
      <c r="O75" s="396"/>
      <c r="P75" s="115"/>
      <c r="Q75" s="93"/>
      <c r="R75" s="195" t="s">
        <v>93</v>
      </c>
      <c r="S75" s="195"/>
      <c r="T75" s="195"/>
      <c r="U75" s="195"/>
      <c r="V75" s="361"/>
      <c r="W75" s="361"/>
      <c r="X75" s="361"/>
      <c r="Y75" s="361"/>
      <c r="Z75" s="361"/>
      <c r="AA75" s="361"/>
      <c r="AB75" s="361"/>
      <c r="AC75" s="361"/>
      <c r="AD75" s="361"/>
      <c r="AE75" s="361"/>
      <c r="AF75" s="361"/>
      <c r="AG75" s="361"/>
      <c r="AH75" s="361"/>
      <c r="AI75" s="361"/>
      <c r="AJ75" s="361"/>
      <c r="AK75" s="361"/>
      <c r="AL75" s="361"/>
      <c r="AM75" s="361"/>
      <c r="AN75" s="361"/>
      <c r="AO75" s="361"/>
      <c r="AP75" s="361"/>
      <c r="AQ75" s="361"/>
      <c r="AR75" s="361"/>
      <c r="AS75" s="361"/>
      <c r="AT75" s="361"/>
      <c r="AU75" s="361"/>
      <c r="AV75" s="361"/>
      <c r="AW75" s="361"/>
      <c r="AX75" s="361"/>
      <c r="AY75" s="361"/>
      <c r="AZ75" s="361"/>
      <c r="BA75" s="361"/>
      <c r="BB75" s="361"/>
      <c r="BC75" s="361"/>
      <c r="BD75" s="94" t="s">
        <v>96</v>
      </c>
      <c r="BE75" s="95"/>
      <c r="BF75" s="34"/>
      <c r="HR75" s="83"/>
    </row>
    <row r="76" spans="2:226" s="31" customFormat="1" ht="11.25" customHeight="1" thickBot="1">
      <c r="B76" s="60"/>
      <c r="C76" s="61"/>
      <c r="D76" s="61"/>
      <c r="E76" s="61"/>
      <c r="F76" s="61"/>
      <c r="G76" s="61"/>
      <c r="H76" s="62"/>
      <c r="I76" s="62"/>
      <c r="J76" s="63"/>
      <c r="K76" s="63"/>
      <c r="L76" s="63"/>
      <c r="M76" s="63"/>
      <c r="N76" s="63"/>
      <c r="O76" s="63"/>
      <c r="P76" s="118"/>
      <c r="Q76" s="65"/>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F76" s="34"/>
      <c r="HR76" s="83"/>
    </row>
    <row r="77" spans="2:226" s="31" customFormat="1" ht="17.25" customHeight="1">
      <c r="B77" s="177" t="s">
        <v>101</v>
      </c>
      <c r="C77" s="177"/>
      <c r="D77" s="177"/>
      <c r="E77" s="159" t="s">
        <v>149</v>
      </c>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59"/>
      <c r="BC77" s="159"/>
      <c r="BD77" s="159"/>
      <c r="BE77" s="159"/>
      <c r="BF77" s="34"/>
      <c r="HR77" s="83"/>
    </row>
    <row r="78" spans="2:226" s="31" customFormat="1" ht="17.25" customHeight="1">
      <c r="B78" s="178"/>
      <c r="C78" s="178"/>
      <c r="D78" s="178"/>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0"/>
      <c r="BC78" s="160"/>
      <c r="BD78" s="160"/>
      <c r="BE78" s="160"/>
      <c r="BF78" s="34"/>
      <c r="HR78" s="83"/>
    </row>
    <row r="79" spans="2:226" s="31" customFormat="1" ht="17.25" customHeight="1" thickBot="1">
      <c r="B79" s="179"/>
      <c r="C79" s="179"/>
      <c r="D79" s="179"/>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c r="BC79" s="161"/>
      <c r="BD79" s="161"/>
      <c r="BE79" s="161"/>
      <c r="BF79" s="34"/>
      <c r="HR79" s="83"/>
    </row>
    <row r="80" spans="2:226" s="31" customFormat="1" ht="22.5" customHeight="1">
      <c r="B80" s="60"/>
      <c r="C80" s="61"/>
      <c r="D80" s="61"/>
      <c r="E80" s="61"/>
      <c r="F80" s="61"/>
      <c r="G80" s="61"/>
      <c r="H80" s="62"/>
      <c r="I80" s="62"/>
      <c r="J80" s="63"/>
      <c r="K80" s="63"/>
      <c r="L80" s="63"/>
      <c r="M80" s="63"/>
      <c r="N80" s="63"/>
      <c r="O80" s="63"/>
      <c r="P80" s="118"/>
      <c r="Q80" s="65"/>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F80" s="34"/>
      <c r="HR80" s="83"/>
    </row>
    <row r="81" spans="1:226" s="6" customFormat="1" ht="18" customHeight="1">
      <c r="Z81" s="19"/>
      <c r="AA81" s="19"/>
      <c r="AM81" s="9"/>
      <c r="AN81" s="9"/>
      <c r="AO81" s="9"/>
      <c r="AP81" s="9"/>
      <c r="AQ81" s="9"/>
      <c r="AR81" s="9"/>
      <c r="AS81" s="9"/>
      <c r="AT81" s="9"/>
      <c r="AU81" s="9"/>
      <c r="AV81" s="9"/>
      <c r="AW81" s="9"/>
      <c r="AX81" s="9"/>
      <c r="AY81" s="9"/>
      <c r="AZ81" s="9"/>
      <c r="BA81" s="9"/>
      <c r="BB81" s="9"/>
      <c r="BC81" s="9"/>
      <c r="BF81" s="19"/>
      <c r="HR81" s="96"/>
    </row>
    <row r="82" spans="1:226" s="6" customFormat="1" ht="31.5" customHeight="1">
      <c r="B82" s="66" t="s">
        <v>71</v>
      </c>
      <c r="C82" s="66"/>
      <c r="D82" s="66"/>
      <c r="E82" s="66"/>
      <c r="F82" s="66"/>
      <c r="G82" s="66"/>
      <c r="H82" s="66"/>
      <c r="I82" s="66"/>
      <c r="J82" s="383"/>
      <c r="K82" s="383"/>
      <c r="L82" s="383"/>
      <c r="M82" s="383"/>
      <c r="N82" s="383"/>
      <c r="O82" s="383"/>
      <c r="P82" s="384"/>
      <c r="Q82" s="384"/>
      <c r="R82" s="384"/>
      <c r="S82" s="384"/>
      <c r="T82" s="384"/>
      <c r="U82" s="384"/>
      <c r="V82" s="384"/>
      <c r="W82" s="384"/>
      <c r="X82" s="384"/>
      <c r="Y82" s="384"/>
      <c r="Z82" s="384"/>
      <c r="AA82" s="384"/>
      <c r="AB82" s="384"/>
      <c r="AC82" s="384"/>
      <c r="AD82" s="384"/>
      <c r="AE82" s="384"/>
      <c r="AF82" s="384"/>
      <c r="AG82" s="384"/>
      <c r="AH82" s="385"/>
      <c r="AI82" s="385"/>
      <c r="AJ82" s="385"/>
      <c r="AK82" s="385"/>
      <c r="AL82" s="385"/>
      <c r="AM82" s="385"/>
      <c r="AN82" s="385"/>
      <c r="AO82" s="385"/>
      <c r="AP82" s="386"/>
      <c r="AQ82" s="386"/>
      <c r="AR82" s="386"/>
      <c r="AS82" s="386"/>
      <c r="AT82" s="386"/>
      <c r="AU82" s="386"/>
      <c r="AV82" s="386"/>
      <c r="AW82" s="386"/>
      <c r="AX82" s="386"/>
      <c r="AY82" s="386"/>
      <c r="AZ82" s="386"/>
      <c r="BA82" s="386"/>
      <c r="BB82" s="386"/>
      <c r="BC82" s="386"/>
      <c r="BD82" s="386"/>
      <c r="BE82" s="386"/>
      <c r="BF82" s="34"/>
      <c r="HR82" s="96"/>
    </row>
    <row r="83" spans="1:226" s="6" customFormat="1" ht="39.75" customHeight="1" thickBot="1">
      <c r="A83" s="9"/>
      <c r="C83" s="142" t="s">
        <v>118</v>
      </c>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c r="BB83" s="142"/>
      <c r="BC83" s="142"/>
      <c r="BD83" s="142"/>
      <c r="BE83" s="142"/>
      <c r="BF83" s="19"/>
      <c r="BN83" s="9"/>
      <c r="HR83" s="96"/>
    </row>
    <row r="84" spans="1:226" s="6" customFormat="1" ht="27" customHeight="1" thickBot="1">
      <c r="B84" s="214" t="s">
        <v>105</v>
      </c>
      <c r="C84" s="217" t="s">
        <v>72</v>
      </c>
      <c r="D84" s="218"/>
      <c r="E84" s="218"/>
      <c r="F84" s="218"/>
      <c r="G84" s="218"/>
      <c r="H84" s="218"/>
      <c r="I84" s="219"/>
      <c r="J84" s="220" t="s">
        <v>157</v>
      </c>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1"/>
      <c r="AM84" s="221"/>
      <c r="AN84" s="221"/>
      <c r="AO84" s="221"/>
      <c r="AP84" s="221"/>
      <c r="AQ84" s="221"/>
      <c r="AR84" s="221"/>
      <c r="AS84" s="221"/>
      <c r="AT84" s="221"/>
      <c r="AU84" s="221"/>
      <c r="AV84" s="221"/>
      <c r="AW84" s="221"/>
      <c r="AX84" s="221"/>
      <c r="AY84" s="221"/>
      <c r="AZ84" s="221"/>
      <c r="BA84" s="221"/>
      <c r="BB84" s="221"/>
      <c r="BC84" s="221"/>
      <c r="BD84" s="221"/>
      <c r="BE84" s="222"/>
      <c r="BF84" s="19"/>
      <c r="BK84" s="106" t="s">
        <v>158</v>
      </c>
      <c r="BN84" s="9"/>
      <c r="HR84" s="96"/>
    </row>
    <row r="85" spans="1:226" s="6" customFormat="1" ht="9.6" customHeight="1">
      <c r="B85" s="215"/>
      <c r="C85" s="102"/>
      <c r="D85" s="102"/>
      <c r="E85" s="102"/>
      <c r="F85" s="102"/>
      <c r="G85" s="102"/>
      <c r="H85" s="102"/>
      <c r="I85" s="103"/>
      <c r="J85" s="3"/>
      <c r="K85" s="125"/>
      <c r="L85" s="135" t="s">
        <v>117</v>
      </c>
      <c r="M85" s="135"/>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5"/>
      <c r="AL85" s="135"/>
      <c r="AM85" s="135"/>
      <c r="AN85" s="135"/>
      <c r="AO85" s="135"/>
      <c r="AP85" s="135"/>
      <c r="AQ85" s="135"/>
      <c r="AR85" s="135"/>
      <c r="AS85" s="135"/>
      <c r="AT85" s="135"/>
      <c r="AU85" s="135"/>
      <c r="AV85" s="135"/>
      <c r="AW85" s="5"/>
      <c r="BE85" s="7"/>
      <c r="BF85" s="19"/>
      <c r="BN85" s="9"/>
      <c r="HR85" s="97" t="b">
        <v>0</v>
      </c>
    </row>
    <row r="86" spans="1:226" s="6" customFormat="1" ht="9.6" customHeight="1">
      <c r="B86" s="215"/>
      <c r="C86" s="102"/>
      <c r="D86" s="102"/>
      <c r="E86" s="102"/>
      <c r="F86" s="102"/>
      <c r="G86" s="102"/>
      <c r="H86" s="102"/>
      <c r="I86" s="103"/>
      <c r="J86" s="3"/>
      <c r="K86" s="125"/>
      <c r="L86" s="135"/>
      <c r="M86" s="135"/>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5"/>
      <c r="BE86" s="7"/>
      <c r="BF86" s="19"/>
      <c r="BN86" s="9"/>
      <c r="HR86" s="97" t="b">
        <v>0</v>
      </c>
    </row>
    <row r="87" spans="1:226" s="6" customFormat="1" ht="9.6" customHeight="1" thickBot="1">
      <c r="B87" s="215"/>
      <c r="C87" s="102"/>
      <c r="D87" s="102"/>
      <c r="E87" s="102"/>
      <c r="F87" s="102"/>
      <c r="G87" s="102"/>
      <c r="H87" s="102"/>
      <c r="I87" s="103"/>
      <c r="J87" s="3"/>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5"/>
      <c r="BE87" s="7"/>
      <c r="BF87" s="19"/>
      <c r="BN87" s="9"/>
      <c r="HR87" s="97"/>
    </row>
    <row r="88" spans="1:226" s="6" customFormat="1" ht="27" customHeight="1" thickBot="1">
      <c r="B88" s="215"/>
      <c r="C88" s="136" t="s">
        <v>154</v>
      </c>
      <c r="D88" s="137"/>
      <c r="E88" s="137"/>
      <c r="F88" s="137"/>
      <c r="G88" s="137"/>
      <c r="H88" s="137"/>
      <c r="I88" s="138"/>
      <c r="J88" s="132" t="s">
        <v>159</v>
      </c>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4"/>
      <c r="BF88" s="19"/>
      <c r="BK88" s="106" t="s">
        <v>158</v>
      </c>
      <c r="BN88" s="9"/>
    </row>
    <row r="89" spans="1:226" s="6" customFormat="1" ht="9.6" customHeight="1">
      <c r="B89" s="215"/>
      <c r="C89" s="102"/>
      <c r="D89" s="102"/>
      <c r="E89" s="102"/>
      <c r="F89" s="102"/>
      <c r="G89" s="102"/>
      <c r="H89" s="102"/>
      <c r="I89" s="103"/>
      <c r="J89" s="3"/>
      <c r="K89" s="125"/>
      <c r="L89" s="135" t="s">
        <v>153</v>
      </c>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5"/>
      <c r="BE89" s="7"/>
      <c r="BF89" s="19"/>
      <c r="BN89" s="9"/>
      <c r="HR89" s="97"/>
    </row>
    <row r="90" spans="1:226" s="6" customFormat="1" ht="9.6" customHeight="1">
      <c r="B90" s="215"/>
      <c r="C90" s="102"/>
      <c r="D90" s="102"/>
      <c r="E90" s="102"/>
      <c r="F90" s="102"/>
      <c r="G90" s="102"/>
      <c r="H90" s="102"/>
      <c r="I90" s="103"/>
      <c r="J90" s="3"/>
      <c r="K90" s="125"/>
      <c r="L90" s="135"/>
      <c r="M90" s="135"/>
      <c r="N90" s="135"/>
      <c r="O90" s="135"/>
      <c r="P90" s="135"/>
      <c r="Q90" s="135"/>
      <c r="R90" s="135"/>
      <c r="S90" s="135"/>
      <c r="T90" s="135"/>
      <c r="U90" s="135"/>
      <c r="V90" s="135"/>
      <c r="W90" s="135"/>
      <c r="X90" s="135"/>
      <c r="Y90" s="135"/>
      <c r="Z90" s="135"/>
      <c r="AA90" s="135"/>
      <c r="AB90" s="135"/>
      <c r="AC90" s="135"/>
      <c r="AD90" s="135"/>
      <c r="AE90" s="135"/>
      <c r="AF90" s="135"/>
      <c r="AG90" s="135"/>
      <c r="AH90" s="135"/>
      <c r="AI90" s="135"/>
      <c r="AJ90" s="135"/>
      <c r="AK90" s="135"/>
      <c r="AL90" s="135"/>
      <c r="AM90" s="135"/>
      <c r="AN90" s="135"/>
      <c r="AO90" s="135"/>
      <c r="AP90" s="135"/>
      <c r="AQ90" s="135"/>
      <c r="AR90" s="135"/>
      <c r="AS90" s="135"/>
      <c r="AT90" s="135"/>
      <c r="AU90" s="135"/>
      <c r="AV90" s="135"/>
      <c r="AW90" s="5"/>
      <c r="BE90" s="7"/>
      <c r="BF90" s="19"/>
      <c r="BN90" s="9"/>
      <c r="HR90" s="97"/>
    </row>
    <row r="91" spans="1:226" s="6" customFormat="1" ht="9.6" customHeight="1">
      <c r="B91" s="215"/>
      <c r="C91" s="102"/>
      <c r="D91" s="102"/>
      <c r="E91" s="102"/>
      <c r="F91" s="102"/>
      <c r="G91" s="102"/>
      <c r="H91" s="102"/>
      <c r="I91" s="103"/>
      <c r="J91" s="3"/>
      <c r="K91" s="125"/>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135"/>
      <c r="AP91" s="135"/>
      <c r="AQ91" s="135"/>
      <c r="AR91" s="135"/>
      <c r="AS91" s="135"/>
      <c r="AT91" s="135"/>
      <c r="AU91" s="135"/>
      <c r="AV91" s="135"/>
      <c r="AW91" s="5"/>
      <c r="BE91" s="7"/>
      <c r="BF91" s="19"/>
      <c r="BN91" s="9"/>
      <c r="HR91" s="97" t="b">
        <v>0</v>
      </c>
    </row>
    <row r="92" spans="1:226" s="6" customFormat="1" ht="9.6" customHeight="1">
      <c r="B92" s="215"/>
      <c r="C92" s="102"/>
      <c r="D92" s="102"/>
      <c r="E92" s="102"/>
      <c r="F92" s="102"/>
      <c r="G92" s="102"/>
      <c r="H92" s="102"/>
      <c r="I92" s="103"/>
      <c r="J92" s="3"/>
      <c r="K92" s="125"/>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135"/>
      <c r="AP92" s="135"/>
      <c r="AQ92" s="135"/>
      <c r="AR92" s="135"/>
      <c r="AS92" s="135"/>
      <c r="AT92" s="135"/>
      <c r="AU92" s="135"/>
      <c r="AV92" s="135"/>
      <c r="AW92" s="5"/>
      <c r="BE92" s="7"/>
      <c r="BF92" s="19"/>
      <c r="BN92" s="9"/>
      <c r="HR92" s="96"/>
    </row>
    <row r="93" spans="1:226" s="6" customFormat="1" ht="9.6" customHeight="1">
      <c r="B93" s="215"/>
      <c r="C93" s="102"/>
      <c r="D93" s="102"/>
      <c r="E93" s="102"/>
      <c r="F93" s="102"/>
      <c r="G93" s="102"/>
      <c r="H93" s="102"/>
      <c r="I93" s="103"/>
      <c r="J93" s="3"/>
      <c r="K93" s="122"/>
      <c r="L93" s="223" t="s">
        <v>73</v>
      </c>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c r="AL93" s="224"/>
      <c r="AM93" s="224"/>
      <c r="AN93" s="224"/>
      <c r="AO93" s="224"/>
      <c r="AP93" s="224"/>
      <c r="AQ93" s="224"/>
      <c r="AR93" s="224"/>
      <c r="AS93" s="224"/>
      <c r="AT93" s="224"/>
      <c r="AU93" s="225"/>
      <c r="AV93" s="229" t="s">
        <v>74</v>
      </c>
      <c r="AW93" s="230"/>
      <c r="AX93" s="230"/>
      <c r="AY93" s="230"/>
      <c r="AZ93" s="230"/>
      <c r="BA93" s="230"/>
      <c r="BB93" s="230"/>
      <c r="BC93" s="230"/>
      <c r="BD93" s="230"/>
      <c r="BE93" s="7"/>
      <c r="BN93" s="9"/>
      <c r="HR93" s="96"/>
    </row>
    <row r="94" spans="1:226" s="6" customFormat="1" ht="9.6" customHeight="1">
      <c r="B94" s="215"/>
      <c r="C94" s="102"/>
      <c r="D94" s="102"/>
      <c r="E94" s="102"/>
      <c r="F94" s="102"/>
      <c r="G94" s="102"/>
      <c r="H94" s="102"/>
      <c r="I94" s="103"/>
      <c r="J94" s="3"/>
      <c r="K94" s="9"/>
      <c r="L94" s="226"/>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27"/>
      <c r="AP94" s="227"/>
      <c r="AQ94" s="227"/>
      <c r="AR94" s="227"/>
      <c r="AS94" s="227"/>
      <c r="AT94" s="227"/>
      <c r="AU94" s="228"/>
      <c r="AV94" s="229"/>
      <c r="AW94" s="230"/>
      <c r="AX94" s="230"/>
      <c r="AY94" s="230"/>
      <c r="AZ94" s="230"/>
      <c r="BA94" s="230"/>
      <c r="BB94" s="230"/>
      <c r="BC94" s="230"/>
      <c r="BD94" s="230"/>
      <c r="BE94" s="7"/>
      <c r="BN94" s="9"/>
      <c r="HR94" s="96"/>
    </row>
    <row r="95" spans="1:226" s="6" customFormat="1" ht="9.6" customHeight="1">
      <c r="B95" s="215"/>
      <c r="C95" s="102"/>
      <c r="D95" s="102"/>
      <c r="E95" s="102"/>
      <c r="F95" s="102"/>
      <c r="G95" s="102"/>
      <c r="H95" s="102"/>
      <c r="I95" s="103"/>
      <c r="J95" s="3"/>
      <c r="K95" s="9"/>
      <c r="L95" s="231"/>
      <c r="M95" s="232"/>
      <c r="N95" s="232"/>
      <c r="O95" s="232"/>
      <c r="P95" s="10"/>
      <c r="Q95" s="121"/>
      <c r="R95" s="10"/>
      <c r="S95" s="126"/>
      <c r="T95" s="224"/>
      <c r="U95" s="224"/>
      <c r="V95" s="224"/>
      <c r="W95" s="224"/>
      <c r="X95" s="224"/>
      <c r="Y95" s="224"/>
      <c r="Z95" s="225"/>
      <c r="AA95" s="223" t="s">
        <v>75</v>
      </c>
      <c r="AB95" s="224"/>
      <c r="AC95" s="224"/>
      <c r="AD95" s="224"/>
      <c r="AE95" s="224"/>
      <c r="AF95" s="224"/>
      <c r="AG95" s="225"/>
      <c r="AH95" s="223" t="s">
        <v>57</v>
      </c>
      <c r="AI95" s="224"/>
      <c r="AJ95" s="224"/>
      <c r="AK95" s="224"/>
      <c r="AL95" s="224"/>
      <c r="AM95" s="224"/>
      <c r="AN95" s="225"/>
      <c r="AO95" s="223" t="s">
        <v>76</v>
      </c>
      <c r="AP95" s="224"/>
      <c r="AQ95" s="224"/>
      <c r="AR95" s="224"/>
      <c r="AS95" s="224"/>
      <c r="AT95" s="224"/>
      <c r="AU95" s="225"/>
      <c r="AV95" s="5"/>
      <c r="AW95" s="5"/>
      <c r="BE95" s="7"/>
      <c r="BF95" s="34"/>
      <c r="BN95" s="9"/>
      <c r="HR95" s="96"/>
    </row>
    <row r="96" spans="1:226" s="6" customFormat="1" ht="9.6" customHeight="1">
      <c r="B96" s="215"/>
      <c r="C96" s="102"/>
      <c r="D96" s="102"/>
      <c r="E96" s="102"/>
      <c r="F96" s="102"/>
      <c r="G96" s="102"/>
      <c r="H96" s="102"/>
      <c r="I96" s="103"/>
      <c r="J96" s="3"/>
      <c r="K96" s="9"/>
      <c r="L96" s="233"/>
      <c r="M96" s="234"/>
      <c r="N96" s="234"/>
      <c r="O96" s="234"/>
      <c r="P96" s="123"/>
      <c r="Q96" s="123"/>
      <c r="R96" s="127"/>
      <c r="S96" s="127"/>
      <c r="T96" s="227"/>
      <c r="U96" s="227"/>
      <c r="V96" s="227"/>
      <c r="W96" s="227"/>
      <c r="X96" s="227"/>
      <c r="Y96" s="227"/>
      <c r="Z96" s="228"/>
      <c r="AA96" s="226"/>
      <c r="AB96" s="227"/>
      <c r="AC96" s="227"/>
      <c r="AD96" s="227"/>
      <c r="AE96" s="227"/>
      <c r="AF96" s="227"/>
      <c r="AG96" s="228"/>
      <c r="AH96" s="226"/>
      <c r="AI96" s="227"/>
      <c r="AJ96" s="227"/>
      <c r="AK96" s="227"/>
      <c r="AL96" s="227"/>
      <c r="AM96" s="227"/>
      <c r="AN96" s="228"/>
      <c r="AO96" s="226"/>
      <c r="AP96" s="227"/>
      <c r="AQ96" s="227"/>
      <c r="AR96" s="227"/>
      <c r="AS96" s="227"/>
      <c r="AT96" s="227"/>
      <c r="AU96" s="228"/>
      <c r="AV96" s="5"/>
      <c r="AW96" s="5"/>
      <c r="BE96" s="7"/>
      <c r="BF96" s="34"/>
      <c r="BN96" s="9"/>
      <c r="HR96" s="96"/>
    </row>
    <row r="97" spans="2:227" s="6" customFormat="1" ht="9.6" customHeight="1">
      <c r="B97" s="215"/>
      <c r="C97" s="102"/>
      <c r="D97" s="102"/>
      <c r="E97" s="102"/>
      <c r="F97" s="102"/>
      <c r="G97" s="102"/>
      <c r="H97" s="102"/>
      <c r="I97" s="103"/>
      <c r="J97" s="3"/>
      <c r="K97" s="9"/>
      <c r="L97" s="278" t="s">
        <v>150</v>
      </c>
      <c r="M97" s="279"/>
      <c r="N97" s="279"/>
      <c r="O97" s="279"/>
      <c r="P97" s="279"/>
      <c r="Q97" s="279"/>
      <c r="R97" s="279"/>
      <c r="S97" s="279"/>
      <c r="T97" s="279"/>
      <c r="U97" s="279"/>
      <c r="V97" s="279"/>
      <c r="W97" s="279"/>
      <c r="X97" s="279"/>
      <c r="Y97" s="279"/>
      <c r="Z97" s="280"/>
      <c r="AA97" s="205">
        <v>1000000</v>
      </c>
      <c r="AB97" s="206"/>
      <c r="AC97" s="206"/>
      <c r="AD97" s="206"/>
      <c r="AE97" s="206"/>
      <c r="AF97" s="206"/>
      <c r="AG97" s="207"/>
      <c r="AH97" s="205">
        <v>1000000</v>
      </c>
      <c r="AI97" s="206"/>
      <c r="AJ97" s="206"/>
      <c r="AK97" s="206"/>
      <c r="AL97" s="206"/>
      <c r="AM97" s="206"/>
      <c r="AN97" s="207"/>
      <c r="AO97" s="205">
        <v>300000</v>
      </c>
      <c r="AP97" s="206"/>
      <c r="AQ97" s="206"/>
      <c r="AR97" s="206"/>
      <c r="AS97" s="206"/>
      <c r="AT97" s="206"/>
      <c r="AU97" s="207"/>
      <c r="AV97" s="5"/>
      <c r="AW97" s="5"/>
      <c r="BE97" s="7"/>
      <c r="BF97" s="34"/>
      <c r="BN97" s="9"/>
      <c r="HR97" s="96"/>
    </row>
    <row r="98" spans="2:227" s="6" customFormat="1" ht="9.6" customHeight="1">
      <c r="B98" s="215"/>
      <c r="C98" s="102"/>
      <c r="D98" s="102"/>
      <c r="E98" s="102"/>
      <c r="F98" s="102"/>
      <c r="G98" s="102"/>
      <c r="H98" s="102"/>
      <c r="I98" s="103"/>
      <c r="J98" s="3"/>
      <c r="K98" s="9"/>
      <c r="L98" s="272"/>
      <c r="M98" s="273"/>
      <c r="N98" s="273"/>
      <c r="O98" s="273"/>
      <c r="P98" s="273"/>
      <c r="Q98" s="273"/>
      <c r="R98" s="273"/>
      <c r="S98" s="273"/>
      <c r="T98" s="273"/>
      <c r="U98" s="273"/>
      <c r="V98" s="273"/>
      <c r="W98" s="273"/>
      <c r="X98" s="273"/>
      <c r="Y98" s="273"/>
      <c r="Z98" s="274"/>
      <c r="AA98" s="208"/>
      <c r="AB98" s="209"/>
      <c r="AC98" s="209"/>
      <c r="AD98" s="209"/>
      <c r="AE98" s="209"/>
      <c r="AF98" s="209"/>
      <c r="AG98" s="210"/>
      <c r="AH98" s="208"/>
      <c r="AI98" s="209"/>
      <c r="AJ98" s="209"/>
      <c r="AK98" s="209"/>
      <c r="AL98" s="209"/>
      <c r="AM98" s="209"/>
      <c r="AN98" s="210"/>
      <c r="AO98" s="208"/>
      <c r="AP98" s="209"/>
      <c r="AQ98" s="209"/>
      <c r="AR98" s="209"/>
      <c r="AS98" s="209"/>
      <c r="AT98" s="209"/>
      <c r="AU98" s="210"/>
      <c r="AV98" s="5"/>
      <c r="AW98" s="5"/>
      <c r="BE98" s="7"/>
      <c r="BF98" s="34"/>
      <c r="BN98" s="9"/>
      <c r="HR98" s="96"/>
    </row>
    <row r="99" spans="2:227" s="6" customFormat="1" ht="9.6" customHeight="1">
      <c r="B99" s="215"/>
      <c r="C99" s="102"/>
      <c r="D99" s="102"/>
      <c r="E99" s="102"/>
      <c r="F99" s="102"/>
      <c r="G99" s="102"/>
      <c r="H99" s="102"/>
      <c r="I99" s="103"/>
      <c r="J99" s="3"/>
      <c r="K99" s="9"/>
      <c r="L99" s="275"/>
      <c r="M99" s="276"/>
      <c r="N99" s="276"/>
      <c r="O99" s="276"/>
      <c r="P99" s="276"/>
      <c r="Q99" s="276"/>
      <c r="R99" s="276"/>
      <c r="S99" s="276"/>
      <c r="T99" s="276"/>
      <c r="U99" s="276"/>
      <c r="V99" s="276"/>
      <c r="W99" s="276"/>
      <c r="X99" s="276"/>
      <c r="Y99" s="276"/>
      <c r="Z99" s="277"/>
      <c r="AA99" s="211"/>
      <c r="AB99" s="212"/>
      <c r="AC99" s="212"/>
      <c r="AD99" s="212"/>
      <c r="AE99" s="212"/>
      <c r="AF99" s="212"/>
      <c r="AG99" s="213"/>
      <c r="AH99" s="211"/>
      <c r="AI99" s="212"/>
      <c r="AJ99" s="212"/>
      <c r="AK99" s="212"/>
      <c r="AL99" s="212"/>
      <c r="AM99" s="212"/>
      <c r="AN99" s="213"/>
      <c r="AO99" s="211"/>
      <c r="AP99" s="212"/>
      <c r="AQ99" s="212"/>
      <c r="AR99" s="212"/>
      <c r="AS99" s="212"/>
      <c r="AT99" s="212"/>
      <c r="AU99" s="213"/>
      <c r="AV99" s="5"/>
      <c r="AW99" s="5"/>
      <c r="BE99" s="7"/>
      <c r="BF99" s="34"/>
      <c r="BN99" s="9"/>
      <c r="HR99" s="96"/>
    </row>
    <row r="100" spans="2:227" s="6" customFormat="1" ht="9.6" customHeight="1">
      <c r="B100" s="215"/>
      <c r="C100" s="102"/>
      <c r="D100" s="102"/>
      <c r="E100" s="102"/>
      <c r="F100" s="102"/>
      <c r="G100" s="102"/>
      <c r="H100" s="102"/>
      <c r="I100" s="103"/>
      <c r="J100" s="3"/>
      <c r="K100" s="9"/>
      <c r="L100" s="278" t="s">
        <v>151</v>
      </c>
      <c r="M100" s="279"/>
      <c r="N100" s="279"/>
      <c r="O100" s="279"/>
      <c r="P100" s="279"/>
      <c r="Q100" s="279"/>
      <c r="R100" s="279"/>
      <c r="S100" s="279"/>
      <c r="T100" s="279"/>
      <c r="U100" s="279"/>
      <c r="V100" s="279"/>
      <c r="W100" s="279"/>
      <c r="X100" s="279"/>
      <c r="Y100" s="279"/>
      <c r="Z100" s="280"/>
      <c r="AA100" s="205">
        <v>1300000</v>
      </c>
      <c r="AB100" s="206"/>
      <c r="AC100" s="206"/>
      <c r="AD100" s="206"/>
      <c r="AE100" s="206"/>
      <c r="AF100" s="206"/>
      <c r="AG100" s="207"/>
      <c r="AH100" s="205">
        <v>1300000</v>
      </c>
      <c r="AI100" s="206"/>
      <c r="AJ100" s="206"/>
      <c r="AK100" s="206"/>
      <c r="AL100" s="206"/>
      <c r="AM100" s="206"/>
      <c r="AN100" s="207"/>
      <c r="AO100" s="205">
        <v>1500000</v>
      </c>
      <c r="AP100" s="206"/>
      <c r="AQ100" s="206"/>
      <c r="AR100" s="206"/>
      <c r="AS100" s="206"/>
      <c r="AT100" s="206"/>
      <c r="AU100" s="207"/>
      <c r="AV100" s="5"/>
      <c r="AW100" s="5"/>
      <c r="BE100" s="7"/>
      <c r="BF100" s="34"/>
      <c r="BN100" s="9"/>
      <c r="HR100" s="96" t="b">
        <v>1</v>
      </c>
    </row>
    <row r="101" spans="2:227" s="6" customFormat="1" ht="9.6" customHeight="1">
      <c r="B101" s="215"/>
      <c r="C101" s="102"/>
      <c r="D101" s="102"/>
      <c r="E101" s="102"/>
      <c r="F101" s="102"/>
      <c r="G101" s="102"/>
      <c r="H101" s="102"/>
      <c r="I101" s="103"/>
      <c r="J101" s="3"/>
      <c r="K101" s="9"/>
      <c r="L101" s="272"/>
      <c r="M101" s="273"/>
      <c r="N101" s="273"/>
      <c r="O101" s="273"/>
      <c r="P101" s="273"/>
      <c r="Q101" s="273"/>
      <c r="R101" s="273"/>
      <c r="S101" s="273"/>
      <c r="T101" s="273"/>
      <c r="U101" s="273"/>
      <c r="V101" s="273"/>
      <c r="W101" s="273"/>
      <c r="X101" s="273"/>
      <c r="Y101" s="273"/>
      <c r="Z101" s="274"/>
      <c r="AA101" s="208"/>
      <c r="AB101" s="209"/>
      <c r="AC101" s="209"/>
      <c r="AD101" s="209"/>
      <c r="AE101" s="209"/>
      <c r="AF101" s="209"/>
      <c r="AG101" s="210"/>
      <c r="AH101" s="208"/>
      <c r="AI101" s="209"/>
      <c r="AJ101" s="209"/>
      <c r="AK101" s="209"/>
      <c r="AL101" s="209"/>
      <c r="AM101" s="209"/>
      <c r="AN101" s="210"/>
      <c r="AO101" s="208"/>
      <c r="AP101" s="209"/>
      <c r="AQ101" s="209"/>
      <c r="AR101" s="209"/>
      <c r="AS101" s="209"/>
      <c r="AT101" s="209"/>
      <c r="AU101" s="210"/>
      <c r="AV101" s="5"/>
      <c r="AW101" s="5"/>
      <c r="BE101" s="7"/>
      <c r="BF101" s="34"/>
      <c r="BN101" s="9"/>
      <c r="HR101" s="96" t="b">
        <v>1</v>
      </c>
      <c r="HS101" s="6" t="s">
        <v>160</v>
      </c>
    </row>
    <row r="102" spans="2:227" s="6" customFormat="1" ht="9.6" customHeight="1">
      <c r="B102" s="215"/>
      <c r="C102" s="102"/>
      <c r="D102" s="102"/>
      <c r="E102" s="102"/>
      <c r="F102" s="102"/>
      <c r="G102" s="102"/>
      <c r="H102" s="102"/>
      <c r="I102" s="103"/>
      <c r="J102" s="3"/>
      <c r="K102" s="9"/>
      <c r="L102" s="275"/>
      <c r="M102" s="276"/>
      <c r="N102" s="276"/>
      <c r="O102" s="276"/>
      <c r="P102" s="276"/>
      <c r="Q102" s="276"/>
      <c r="R102" s="276"/>
      <c r="S102" s="276"/>
      <c r="T102" s="276"/>
      <c r="U102" s="276"/>
      <c r="V102" s="276"/>
      <c r="W102" s="276"/>
      <c r="X102" s="276"/>
      <c r="Y102" s="276"/>
      <c r="Z102" s="277"/>
      <c r="AA102" s="211"/>
      <c r="AB102" s="212"/>
      <c r="AC102" s="212"/>
      <c r="AD102" s="212"/>
      <c r="AE102" s="212"/>
      <c r="AF102" s="212"/>
      <c r="AG102" s="213"/>
      <c r="AH102" s="211"/>
      <c r="AI102" s="212"/>
      <c r="AJ102" s="212"/>
      <c r="AK102" s="212"/>
      <c r="AL102" s="212"/>
      <c r="AM102" s="212"/>
      <c r="AN102" s="213"/>
      <c r="AO102" s="211"/>
      <c r="AP102" s="212"/>
      <c r="AQ102" s="212"/>
      <c r="AR102" s="212"/>
      <c r="AS102" s="212"/>
      <c r="AT102" s="212"/>
      <c r="AU102" s="213"/>
      <c r="AV102" s="5"/>
      <c r="AW102" s="5"/>
      <c r="BE102" s="7"/>
      <c r="BF102" s="34"/>
      <c r="BN102" s="9"/>
      <c r="HR102" s="96" t="b">
        <v>1</v>
      </c>
      <c r="HS102" s="6" t="s">
        <v>161</v>
      </c>
    </row>
    <row r="103" spans="2:227" s="6" customFormat="1" ht="9.6" customHeight="1">
      <c r="B103" s="215"/>
      <c r="C103" s="102"/>
      <c r="D103" s="102"/>
      <c r="E103" s="102"/>
      <c r="F103" s="102"/>
      <c r="G103" s="102"/>
      <c r="H103" s="102"/>
      <c r="I103" s="103"/>
      <c r="J103" s="3"/>
      <c r="K103" s="9"/>
      <c r="L103" s="278" t="s">
        <v>152</v>
      </c>
      <c r="M103" s="279"/>
      <c r="N103" s="279"/>
      <c r="O103" s="279"/>
      <c r="P103" s="279"/>
      <c r="Q103" s="279"/>
      <c r="R103" s="279"/>
      <c r="S103" s="279"/>
      <c r="T103" s="279"/>
      <c r="U103" s="279"/>
      <c r="V103" s="279"/>
      <c r="W103" s="279"/>
      <c r="X103" s="279"/>
      <c r="Y103" s="279"/>
      <c r="Z103" s="280"/>
      <c r="AA103" s="205">
        <v>1400000</v>
      </c>
      <c r="AB103" s="206"/>
      <c r="AC103" s="206"/>
      <c r="AD103" s="206"/>
      <c r="AE103" s="206"/>
      <c r="AF103" s="206"/>
      <c r="AG103" s="207"/>
      <c r="AH103" s="205">
        <v>1400000</v>
      </c>
      <c r="AI103" s="206"/>
      <c r="AJ103" s="206"/>
      <c r="AK103" s="206"/>
      <c r="AL103" s="206"/>
      <c r="AM103" s="206"/>
      <c r="AN103" s="207"/>
      <c r="AO103" s="205">
        <v>3000000</v>
      </c>
      <c r="AP103" s="206"/>
      <c r="AQ103" s="206"/>
      <c r="AR103" s="206"/>
      <c r="AS103" s="206"/>
      <c r="AT103" s="206"/>
      <c r="AU103" s="207"/>
      <c r="AV103" s="5"/>
      <c r="AW103" s="5"/>
      <c r="BE103" s="7"/>
      <c r="BF103" s="34"/>
      <c r="BN103" s="9"/>
      <c r="HR103" s="96"/>
    </row>
    <row r="104" spans="2:227" s="6" customFormat="1" ht="9.6" customHeight="1">
      <c r="B104" s="215"/>
      <c r="C104" s="102"/>
      <c r="D104" s="102"/>
      <c r="E104" s="102"/>
      <c r="F104" s="102"/>
      <c r="G104" s="102"/>
      <c r="H104" s="102"/>
      <c r="I104" s="103"/>
      <c r="J104" s="3"/>
      <c r="K104" s="9"/>
      <c r="L104" s="272"/>
      <c r="M104" s="273"/>
      <c r="N104" s="273"/>
      <c r="O104" s="273"/>
      <c r="P104" s="273"/>
      <c r="Q104" s="273"/>
      <c r="R104" s="273"/>
      <c r="S104" s="273"/>
      <c r="T104" s="273"/>
      <c r="U104" s="273"/>
      <c r="V104" s="273"/>
      <c r="W104" s="273"/>
      <c r="X104" s="273"/>
      <c r="Y104" s="273"/>
      <c r="Z104" s="274"/>
      <c r="AA104" s="208"/>
      <c r="AB104" s="209"/>
      <c r="AC104" s="209"/>
      <c r="AD104" s="209"/>
      <c r="AE104" s="209"/>
      <c r="AF104" s="209"/>
      <c r="AG104" s="210"/>
      <c r="AH104" s="208"/>
      <c r="AI104" s="209"/>
      <c r="AJ104" s="209"/>
      <c r="AK104" s="209"/>
      <c r="AL104" s="209"/>
      <c r="AM104" s="209"/>
      <c r="AN104" s="210"/>
      <c r="AO104" s="208"/>
      <c r="AP104" s="209"/>
      <c r="AQ104" s="209"/>
      <c r="AR104" s="209"/>
      <c r="AS104" s="209"/>
      <c r="AT104" s="209"/>
      <c r="AU104" s="210"/>
      <c r="AV104" s="5"/>
      <c r="AW104" s="5"/>
      <c r="BE104" s="9"/>
      <c r="BF104" s="67"/>
      <c r="BN104" s="9"/>
      <c r="HR104" s="96"/>
    </row>
    <row r="105" spans="2:227" s="6" customFormat="1" ht="9.6" customHeight="1">
      <c r="B105" s="215"/>
      <c r="C105" s="102"/>
      <c r="D105" s="102"/>
      <c r="E105" s="102"/>
      <c r="F105" s="102"/>
      <c r="G105" s="102"/>
      <c r="H105" s="102"/>
      <c r="I105" s="103"/>
      <c r="J105" s="3"/>
      <c r="K105" s="9"/>
      <c r="L105" s="275"/>
      <c r="M105" s="276"/>
      <c r="N105" s="276"/>
      <c r="O105" s="276"/>
      <c r="P105" s="276"/>
      <c r="Q105" s="276"/>
      <c r="R105" s="276"/>
      <c r="S105" s="276"/>
      <c r="T105" s="276"/>
      <c r="U105" s="276"/>
      <c r="V105" s="276"/>
      <c r="W105" s="276"/>
      <c r="X105" s="276"/>
      <c r="Y105" s="276"/>
      <c r="Z105" s="277"/>
      <c r="AA105" s="211"/>
      <c r="AB105" s="212"/>
      <c r="AC105" s="212"/>
      <c r="AD105" s="212"/>
      <c r="AE105" s="212"/>
      <c r="AF105" s="212"/>
      <c r="AG105" s="213"/>
      <c r="AH105" s="211"/>
      <c r="AI105" s="212"/>
      <c r="AJ105" s="212"/>
      <c r="AK105" s="212"/>
      <c r="AL105" s="212"/>
      <c r="AM105" s="212"/>
      <c r="AN105" s="213"/>
      <c r="AO105" s="211"/>
      <c r="AP105" s="212"/>
      <c r="AQ105" s="212"/>
      <c r="AR105" s="212"/>
      <c r="AS105" s="212"/>
      <c r="AT105" s="212"/>
      <c r="AU105" s="213"/>
      <c r="AV105" s="13"/>
      <c r="AW105" s="5"/>
      <c r="AX105" s="9"/>
      <c r="AY105" s="9"/>
      <c r="AZ105" s="9"/>
      <c r="BA105" s="9"/>
      <c r="BB105" s="9"/>
      <c r="BE105" s="9"/>
      <c r="BF105" s="67"/>
      <c r="BN105" s="9"/>
      <c r="HR105" s="96"/>
    </row>
    <row r="106" spans="2:227" s="6" customFormat="1" ht="9.6" customHeight="1">
      <c r="B106" s="215"/>
      <c r="C106" s="102"/>
      <c r="D106" s="102"/>
      <c r="E106" s="102"/>
      <c r="F106" s="102"/>
      <c r="G106" s="102"/>
      <c r="H106" s="102"/>
      <c r="I106" s="103"/>
      <c r="J106" s="3"/>
      <c r="K106" s="9"/>
      <c r="L106" s="9"/>
      <c r="M106" s="235" t="s">
        <v>119</v>
      </c>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5"/>
      <c r="AM106" s="235"/>
      <c r="AN106" s="235"/>
      <c r="AO106" s="236"/>
      <c r="AP106" s="236"/>
      <c r="AQ106" s="236"/>
      <c r="AR106" s="236"/>
      <c r="AS106" s="236"/>
      <c r="AT106" s="236"/>
      <c r="AU106" s="236"/>
      <c r="AV106" s="5"/>
      <c r="AW106" s="5"/>
      <c r="BE106" s="7"/>
      <c r="BF106" s="19"/>
      <c r="BN106" s="9"/>
      <c r="HR106" s="96"/>
    </row>
    <row r="107" spans="2:227" s="6" customFormat="1" ht="9.6" customHeight="1">
      <c r="B107" s="215"/>
      <c r="C107" s="102"/>
      <c r="D107" s="102"/>
      <c r="E107" s="102"/>
      <c r="F107" s="102"/>
      <c r="G107" s="102"/>
      <c r="H107" s="102"/>
      <c r="I107" s="103"/>
      <c r="J107" s="3"/>
      <c r="K107" s="9"/>
      <c r="L107" s="9"/>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6"/>
      <c r="AP107" s="236"/>
      <c r="AQ107" s="236"/>
      <c r="AR107" s="236"/>
      <c r="AS107" s="236"/>
      <c r="AT107" s="236"/>
      <c r="AU107" s="236"/>
      <c r="AV107" s="5"/>
      <c r="AW107" s="5"/>
      <c r="BE107" s="7"/>
      <c r="BF107" s="19"/>
      <c r="BN107" s="9"/>
      <c r="HR107" s="96"/>
    </row>
    <row r="108" spans="2:227" s="6" customFormat="1" ht="9.6" customHeight="1">
      <c r="B108" s="215"/>
      <c r="C108" s="102"/>
      <c r="D108" s="102"/>
      <c r="E108" s="102"/>
      <c r="F108" s="102"/>
      <c r="G108" s="102"/>
      <c r="H108" s="102"/>
      <c r="I108" s="103"/>
      <c r="J108" s="3"/>
      <c r="K108" s="9"/>
      <c r="L108" s="9"/>
      <c r="M108" s="236" t="s">
        <v>120</v>
      </c>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236"/>
      <c r="AN108" s="236"/>
      <c r="AO108" s="236"/>
      <c r="AP108" s="236"/>
      <c r="AQ108" s="236"/>
      <c r="AR108" s="236"/>
      <c r="AS108" s="236"/>
      <c r="AT108" s="9"/>
      <c r="AU108" s="9"/>
      <c r="AV108" s="5"/>
      <c r="AW108" s="5"/>
      <c r="BE108" s="7"/>
      <c r="BF108" s="19"/>
      <c r="HR108" s="96"/>
    </row>
    <row r="109" spans="2:227" s="6" customFormat="1" ht="9.6" customHeight="1">
      <c r="B109" s="215"/>
      <c r="C109" s="102"/>
      <c r="D109" s="102"/>
      <c r="E109" s="102"/>
      <c r="F109" s="102"/>
      <c r="G109" s="102"/>
      <c r="H109" s="102"/>
      <c r="I109" s="103"/>
      <c r="J109" s="3"/>
      <c r="K109" s="9"/>
      <c r="L109" s="9"/>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9"/>
      <c r="AU109" s="14"/>
      <c r="AV109" s="5"/>
      <c r="AW109" s="5"/>
      <c r="BE109" s="7"/>
      <c r="BF109" s="19"/>
      <c r="BN109" s="9"/>
      <c r="HR109" s="96"/>
    </row>
    <row r="110" spans="2:227" s="6" customFormat="1" ht="9.6" customHeight="1">
      <c r="B110" s="215"/>
      <c r="C110" s="102"/>
      <c r="D110" s="102"/>
      <c r="E110" s="102"/>
      <c r="F110" s="102"/>
      <c r="G110" s="102"/>
      <c r="H110" s="102"/>
      <c r="I110" s="103"/>
      <c r="J110" s="371"/>
      <c r="K110" s="357"/>
      <c r="L110" s="357"/>
      <c r="M110" s="357"/>
      <c r="N110" s="357"/>
      <c r="O110" s="357"/>
      <c r="P110" s="357"/>
      <c r="Q110" s="357"/>
      <c r="R110" s="357"/>
      <c r="S110" s="357"/>
      <c r="T110" s="357"/>
      <c r="U110" s="357"/>
      <c r="V110" s="357"/>
      <c r="W110" s="357"/>
      <c r="X110" s="357"/>
      <c r="Y110" s="357"/>
      <c r="Z110" s="357"/>
      <c r="AA110" s="358"/>
      <c r="AB110" s="223" t="s">
        <v>75</v>
      </c>
      <c r="AC110" s="224"/>
      <c r="AD110" s="224"/>
      <c r="AE110" s="224"/>
      <c r="AF110" s="224"/>
      <c r="AG110" s="224"/>
      <c r="AH110" s="224"/>
      <c r="AI110" s="225"/>
      <c r="AJ110" s="223" t="s">
        <v>57</v>
      </c>
      <c r="AK110" s="224"/>
      <c r="AL110" s="224"/>
      <c r="AM110" s="224"/>
      <c r="AN110" s="224"/>
      <c r="AO110" s="224"/>
      <c r="AP110" s="224"/>
      <c r="AQ110" s="225"/>
      <c r="AR110" s="223" t="s">
        <v>76</v>
      </c>
      <c r="AS110" s="224"/>
      <c r="AT110" s="224"/>
      <c r="AU110" s="224"/>
      <c r="AV110" s="224"/>
      <c r="AW110" s="224"/>
      <c r="AX110" s="224"/>
      <c r="AY110" s="225"/>
      <c r="BA110" s="15"/>
      <c r="BE110" s="7"/>
      <c r="BF110" s="19"/>
      <c r="BN110" s="9"/>
      <c r="HR110" s="97" t="b">
        <v>0</v>
      </c>
    </row>
    <row r="111" spans="2:227" s="6" customFormat="1" ht="9.6" customHeight="1">
      <c r="B111" s="215"/>
      <c r="C111" s="102"/>
      <c r="D111" s="102"/>
      <c r="E111" s="102"/>
      <c r="F111" s="102"/>
      <c r="G111" s="102"/>
      <c r="H111" s="102"/>
      <c r="I111" s="103"/>
      <c r="J111" s="371"/>
      <c r="K111" s="357"/>
      <c r="L111" s="357"/>
      <c r="M111" s="357"/>
      <c r="N111" s="357"/>
      <c r="O111" s="357"/>
      <c r="P111" s="357"/>
      <c r="Q111" s="357"/>
      <c r="R111" s="357"/>
      <c r="S111" s="357"/>
      <c r="T111" s="359"/>
      <c r="U111" s="359"/>
      <c r="V111" s="359"/>
      <c r="W111" s="359"/>
      <c r="X111" s="359"/>
      <c r="Y111" s="359"/>
      <c r="Z111" s="359"/>
      <c r="AA111" s="360"/>
      <c r="AB111" s="226"/>
      <c r="AC111" s="227"/>
      <c r="AD111" s="227"/>
      <c r="AE111" s="227"/>
      <c r="AF111" s="227"/>
      <c r="AG111" s="227"/>
      <c r="AH111" s="227"/>
      <c r="AI111" s="228"/>
      <c r="AJ111" s="226"/>
      <c r="AK111" s="227"/>
      <c r="AL111" s="227"/>
      <c r="AM111" s="227"/>
      <c r="AN111" s="227"/>
      <c r="AO111" s="227"/>
      <c r="AP111" s="227"/>
      <c r="AQ111" s="228"/>
      <c r="AR111" s="226"/>
      <c r="AS111" s="227"/>
      <c r="AT111" s="227"/>
      <c r="AU111" s="227"/>
      <c r="AV111" s="227"/>
      <c r="AW111" s="227"/>
      <c r="AX111" s="227"/>
      <c r="AY111" s="228"/>
      <c r="BE111" s="7"/>
      <c r="BF111" s="19"/>
      <c r="BN111" s="9"/>
      <c r="HR111" s="96"/>
    </row>
    <row r="112" spans="2:227" s="6" customFormat="1" ht="9.6" customHeight="1">
      <c r="B112" s="215"/>
      <c r="C112" s="102"/>
      <c r="D112" s="102"/>
      <c r="E112" s="102"/>
      <c r="F112" s="102"/>
      <c r="G112" s="102"/>
      <c r="H112" s="102"/>
      <c r="I112" s="103"/>
      <c r="J112" s="3"/>
      <c r="K112" s="9"/>
      <c r="L112" s="278" t="s">
        <v>78</v>
      </c>
      <c r="M112" s="279"/>
      <c r="N112" s="279"/>
      <c r="O112" s="279"/>
      <c r="P112" s="279"/>
      <c r="Q112" s="279"/>
      <c r="R112" s="279"/>
      <c r="S112" s="279"/>
      <c r="T112" s="279"/>
      <c r="U112" s="279"/>
      <c r="V112" s="279"/>
      <c r="W112" s="279"/>
      <c r="X112" s="279"/>
      <c r="Y112" s="279"/>
      <c r="Z112" s="279"/>
      <c r="AA112" s="280"/>
      <c r="AB112" s="196">
        <f>IF($HR$101=TRUE,IF((AA100="")*(AA103=""),"前年度と前々年度の事業収入が入力されていません",IF(AA100&gt;AA103,AA100,AA103)),"")</f>
        <v>1400000</v>
      </c>
      <c r="AC112" s="197"/>
      <c r="AD112" s="197"/>
      <c r="AE112" s="197"/>
      <c r="AF112" s="197"/>
      <c r="AG112" s="197"/>
      <c r="AH112" s="197"/>
      <c r="AI112" s="198"/>
      <c r="AJ112" s="196">
        <f>IF(OR($HR$101=TRUE,AND((AR121&gt;=0.15)*(AR121&lt;0.3),(BL119&gt;0.15))),IF((AH100="")*(AH103=""),"前年度と前々年度の事業収入が入力されていません",IF(AH100&gt;AH103,AH100,AH103)),"")</f>
        <v>1400000</v>
      </c>
      <c r="AK112" s="197"/>
      <c r="AL112" s="197"/>
      <c r="AM112" s="197"/>
      <c r="AN112" s="197"/>
      <c r="AO112" s="197"/>
      <c r="AP112" s="197"/>
      <c r="AQ112" s="198"/>
      <c r="AR112" s="196">
        <f>IF($HR$102=TRUE,IF((AO100="")*(AO103=""),"前年度と前々年度の事業収入が入力されていません",IF(AO100&gt;AO103,AO100,AO103)),"")</f>
        <v>3000000</v>
      </c>
      <c r="AS112" s="197"/>
      <c r="AT112" s="197"/>
      <c r="AU112" s="197"/>
      <c r="AV112" s="197"/>
      <c r="AW112" s="197"/>
      <c r="AX112" s="197"/>
      <c r="AY112" s="198"/>
      <c r="BE112" s="7"/>
      <c r="BF112" s="19"/>
      <c r="BL112" s="107"/>
      <c r="BN112" s="9"/>
      <c r="HR112" s="96"/>
    </row>
    <row r="113" spans="2:227" s="6" customFormat="1" ht="9.6" customHeight="1">
      <c r="B113" s="215"/>
      <c r="C113" s="102"/>
      <c r="D113" s="102"/>
      <c r="E113" s="102"/>
      <c r="F113" s="102"/>
      <c r="G113" s="102"/>
      <c r="H113" s="102"/>
      <c r="I113" s="103"/>
      <c r="J113" s="3"/>
      <c r="K113" s="9"/>
      <c r="L113" s="272"/>
      <c r="M113" s="273"/>
      <c r="N113" s="273"/>
      <c r="O113" s="273"/>
      <c r="P113" s="273"/>
      <c r="Q113" s="273"/>
      <c r="R113" s="273"/>
      <c r="S113" s="273"/>
      <c r="T113" s="273"/>
      <c r="U113" s="273"/>
      <c r="V113" s="273"/>
      <c r="W113" s="273"/>
      <c r="X113" s="273"/>
      <c r="Y113" s="273"/>
      <c r="Z113" s="273"/>
      <c r="AA113" s="274"/>
      <c r="AB113" s="199"/>
      <c r="AC113" s="200"/>
      <c r="AD113" s="200"/>
      <c r="AE113" s="200"/>
      <c r="AF113" s="200"/>
      <c r="AG113" s="200"/>
      <c r="AH113" s="200"/>
      <c r="AI113" s="201"/>
      <c r="AJ113" s="199"/>
      <c r="AK113" s="200"/>
      <c r="AL113" s="200"/>
      <c r="AM113" s="200"/>
      <c r="AN113" s="200"/>
      <c r="AO113" s="200"/>
      <c r="AP113" s="200"/>
      <c r="AQ113" s="201"/>
      <c r="AR113" s="199"/>
      <c r="AS113" s="200"/>
      <c r="AT113" s="200"/>
      <c r="AU113" s="200"/>
      <c r="AV113" s="200"/>
      <c r="AW113" s="200"/>
      <c r="AX113" s="200"/>
      <c r="AY113" s="201"/>
      <c r="BE113" s="7"/>
      <c r="BF113" s="19"/>
      <c r="BL113" s="107">
        <f>IF($AH$100&gt;$AH$103,$AH$100,$AH$103)</f>
        <v>1400000</v>
      </c>
      <c r="BN113" s="9"/>
      <c r="HR113" s="96"/>
    </row>
    <row r="114" spans="2:227" s="6" customFormat="1" ht="9.6" customHeight="1">
      <c r="B114" s="215"/>
      <c r="C114" s="102"/>
      <c r="D114" s="102"/>
      <c r="E114" s="102"/>
      <c r="F114" s="102"/>
      <c r="G114" s="102"/>
      <c r="H114" s="102"/>
      <c r="I114" s="103"/>
      <c r="J114" s="3"/>
      <c r="K114" s="9"/>
      <c r="L114" s="275"/>
      <c r="M114" s="276"/>
      <c r="N114" s="276"/>
      <c r="O114" s="276"/>
      <c r="P114" s="276"/>
      <c r="Q114" s="276"/>
      <c r="R114" s="276"/>
      <c r="S114" s="276"/>
      <c r="T114" s="276"/>
      <c r="U114" s="276"/>
      <c r="V114" s="276"/>
      <c r="W114" s="276"/>
      <c r="X114" s="276"/>
      <c r="Y114" s="276"/>
      <c r="Z114" s="276"/>
      <c r="AA114" s="277"/>
      <c r="AB114" s="202"/>
      <c r="AC114" s="203"/>
      <c r="AD114" s="203"/>
      <c r="AE114" s="203"/>
      <c r="AF114" s="203"/>
      <c r="AG114" s="203"/>
      <c r="AH114" s="203"/>
      <c r="AI114" s="204"/>
      <c r="AJ114" s="202"/>
      <c r="AK114" s="203"/>
      <c r="AL114" s="203"/>
      <c r="AM114" s="203"/>
      <c r="AN114" s="203"/>
      <c r="AO114" s="203"/>
      <c r="AP114" s="203"/>
      <c r="AQ114" s="204"/>
      <c r="AR114" s="202"/>
      <c r="AS114" s="203"/>
      <c r="AT114" s="203"/>
      <c r="AU114" s="203"/>
      <c r="AV114" s="203"/>
      <c r="AW114" s="203"/>
      <c r="AX114" s="203"/>
      <c r="AY114" s="204"/>
      <c r="BE114" s="7"/>
      <c r="BF114" s="19"/>
      <c r="BL114" s="107"/>
      <c r="BN114" s="9"/>
      <c r="HR114" s="96"/>
    </row>
    <row r="115" spans="2:227" s="6" customFormat="1" ht="9.6" customHeight="1">
      <c r="B115" s="215"/>
      <c r="C115" s="102"/>
      <c r="D115" s="102"/>
      <c r="E115" s="102"/>
      <c r="F115" s="102"/>
      <c r="G115" s="102"/>
      <c r="H115" s="102"/>
      <c r="I115" s="103"/>
      <c r="J115" s="3"/>
      <c r="K115" s="9"/>
      <c r="L115" s="340" t="s">
        <v>79</v>
      </c>
      <c r="M115" s="341"/>
      <c r="N115" s="341"/>
      <c r="O115" s="341"/>
      <c r="P115" s="341"/>
      <c r="Q115" s="341"/>
      <c r="R115" s="341"/>
      <c r="S115" s="341"/>
      <c r="T115" s="341"/>
      <c r="U115" s="341"/>
      <c r="V115" s="341"/>
      <c r="W115" s="341"/>
      <c r="X115" s="341"/>
      <c r="Y115" s="341"/>
      <c r="Z115" s="341"/>
      <c r="AA115" s="342"/>
      <c r="AB115" s="196">
        <f>IF($HR$101=TRUE,IF(AA97="","2021年7月の事業収入が入力されていません",AA97),"")</f>
        <v>1000000</v>
      </c>
      <c r="AC115" s="197"/>
      <c r="AD115" s="197"/>
      <c r="AE115" s="197"/>
      <c r="AF115" s="197"/>
      <c r="AG115" s="197"/>
      <c r="AH115" s="197"/>
      <c r="AI115" s="198"/>
      <c r="AJ115" s="196">
        <f>IF(OR($HR$101=TRUE,AND((AR121&gt;=0.15)*(AR121&lt;0.3),(BL119&gt;0.15))),IF(AH97="","2021年8月の事業収入が入力されていません",AH97),"")</f>
        <v>1000000</v>
      </c>
      <c r="AK115" s="197"/>
      <c r="AL115" s="197"/>
      <c r="AM115" s="197"/>
      <c r="AN115" s="197"/>
      <c r="AO115" s="197"/>
      <c r="AP115" s="197"/>
      <c r="AQ115" s="198"/>
      <c r="AR115" s="196">
        <f>IF($HR$102=TRUE,IF(AO97="","2021年9月の事業収入が入力されていません",AO97),"")</f>
        <v>300000</v>
      </c>
      <c r="AS115" s="197"/>
      <c r="AT115" s="197"/>
      <c r="AU115" s="197"/>
      <c r="AV115" s="197"/>
      <c r="AW115" s="197"/>
      <c r="AX115" s="197"/>
      <c r="AY115" s="198"/>
      <c r="BE115" s="7"/>
      <c r="BF115" s="19"/>
      <c r="BL115" s="108">
        <f>$AH$97</f>
        <v>1000000</v>
      </c>
      <c r="BN115" s="9"/>
      <c r="HR115" s="96"/>
    </row>
    <row r="116" spans="2:227" s="6" customFormat="1" ht="9.6" customHeight="1">
      <c r="B116" s="215"/>
      <c r="C116" s="102"/>
      <c r="D116" s="102"/>
      <c r="E116" s="102"/>
      <c r="F116" s="102"/>
      <c r="G116" s="102"/>
      <c r="H116" s="102"/>
      <c r="I116" s="103"/>
      <c r="J116" s="3"/>
      <c r="K116" s="9"/>
      <c r="L116" s="296"/>
      <c r="M116" s="297"/>
      <c r="N116" s="297"/>
      <c r="O116" s="297"/>
      <c r="P116" s="297"/>
      <c r="Q116" s="297"/>
      <c r="R116" s="297"/>
      <c r="S116" s="297"/>
      <c r="T116" s="297"/>
      <c r="U116" s="297"/>
      <c r="V116" s="297"/>
      <c r="W116" s="297"/>
      <c r="X116" s="297"/>
      <c r="Y116" s="297"/>
      <c r="Z116" s="297"/>
      <c r="AA116" s="298"/>
      <c r="AB116" s="199"/>
      <c r="AC116" s="200"/>
      <c r="AD116" s="200"/>
      <c r="AE116" s="200"/>
      <c r="AF116" s="200"/>
      <c r="AG116" s="200"/>
      <c r="AH116" s="200"/>
      <c r="AI116" s="201"/>
      <c r="AJ116" s="199"/>
      <c r="AK116" s="200"/>
      <c r="AL116" s="200"/>
      <c r="AM116" s="200"/>
      <c r="AN116" s="200"/>
      <c r="AO116" s="200"/>
      <c r="AP116" s="200"/>
      <c r="AQ116" s="201"/>
      <c r="AR116" s="199"/>
      <c r="AS116" s="200"/>
      <c r="AT116" s="200"/>
      <c r="AU116" s="200"/>
      <c r="AV116" s="200"/>
      <c r="AW116" s="200"/>
      <c r="AX116" s="200"/>
      <c r="AY116" s="201"/>
      <c r="BE116" s="7"/>
      <c r="BF116" s="19"/>
      <c r="BL116" s="107"/>
      <c r="BN116" s="9"/>
      <c r="HR116" s="96"/>
    </row>
    <row r="117" spans="2:227" s="6" customFormat="1" ht="9.6" customHeight="1">
      <c r="B117" s="215"/>
      <c r="C117" s="102"/>
      <c r="D117" s="102"/>
      <c r="E117" s="102"/>
      <c r="F117" s="102"/>
      <c r="G117" s="102"/>
      <c r="H117" s="102"/>
      <c r="I117" s="103"/>
      <c r="J117" s="3"/>
      <c r="K117" s="9"/>
      <c r="L117" s="299"/>
      <c r="M117" s="300"/>
      <c r="N117" s="300"/>
      <c r="O117" s="300"/>
      <c r="P117" s="300"/>
      <c r="Q117" s="300"/>
      <c r="R117" s="300"/>
      <c r="S117" s="300"/>
      <c r="T117" s="300"/>
      <c r="U117" s="300"/>
      <c r="V117" s="300"/>
      <c r="W117" s="300"/>
      <c r="X117" s="300"/>
      <c r="Y117" s="300"/>
      <c r="Z117" s="300"/>
      <c r="AA117" s="301"/>
      <c r="AB117" s="202"/>
      <c r="AC117" s="203"/>
      <c r="AD117" s="203"/>
      <c r="AE117" s="203"/>
      <c r="AF117" s="203"/>
      <c r="AG117" s="203"/>
      <c r="AH117" s="203"/>
      <c r="AI117" s="204"/>
      <c r="AJ117" s="202"/>
      <c r="AK117" s="203"/>
      <c r="AL117" s="203"/>
      <c r="AM117" s="203"/>
      <c r="AN117" s="203"/>
      <c r="AO117" s="203"/>
      <c r="AP117" s="203"/>
      <c r="AQ117" s="204"/>
      <c r="AR117" s="202"/>
      <c r="AS117" s="203"/>
      <c r="AT117" s="203"/>
      <c r="AU117" s="203"/>
      <c r="AV117" s="203"/>
      <c r="AW117" s="203"/>
      <c r="AX117" s="203"/>
      <c r="AY117" s="204"/>
      <c r="BE117" s="7"/>
      <c r="BF117" s="19"/>
      <c r="BL117" s="109">
        <f>BL113-BL115</f>
        <v>400000</v>
      </c>
      <c r="HR117" s="96"/>
    </row>
    <row r="118" spans="2:227" s="6" customFormat="1" ht="9.6" customHeight="1">
      <c r="B118" s="215"/>
      <c r="C118" s="102"/>
      <c r="D118" s="102"/>
      <c r="E118" s="102"/>
      <c r="F118" s="102"/>
      <c r="G118" s="102"/>
      <c r="H118" s="102"/>
      <c r="I118" s="103"/>
      <c r="J118" s="3"/>
      <c r="K118" s="9"/>
      <c r="L118" s="340" t="s">
        <v>80</v>
      </c>
      <c r="M118" s="341"/>
      <c r="N118" s="341"/>
      <c r="O118" s="341"/>
      <c r="P118" s="341"/>
      <c r="Q118" s="341"/>
      <c r="R118" s="341"/>
      <c r="S118" s="341"/>
      <c r="T118" s="341"/>
      <c r="U118" s="341"/>
      <c r="V118" s="341"/>
      <c r="W118" s="341"/>
      <c r="X118" s="341"/>
      <c r="Y118" s="341"/>
      <c r="Z118" s="341"/>
      <c r="AA118" s="342"/>
      <c r="AB118" s="196">
        <f>IF((AB112="前年度と前々年度の事業収入が入力されていません")+(AB115="2021年7月の事業収入が入力されていません"),"",IF((AB112&lt;&gt;"")*(AB115&lt;&gt;""),AB112-AB115,""))</f>
        <v>400000</v>
      </c>
      <c r="AC118" s="197"/>
      <c r="AD118" s="197"/>
      <c r="AE118" s="197"/>
      <c r="AF118" s="197"/>
      <c r="AG118" s="197"/>
      <c r="AH118" s="197"/>
      <c r="AI118" s="198"/>
      <c r="AJ118" s="196">
        <f>IF((AJ112="前年度と前々年度の事業収入が入力されていません")+(AJ115="2021年8月の事業収入が入力されていません"),"",IF((AJ112&lt;&gt;"")*(AJ115&lt;&gt;""),AJ112-AJ115,""))</f>
        <v>400000</v>
      </c>
      <c r="AK118" s="197"/>
      <c r="AL118" s="197"/>
      <c r="AM118" s="197"/>
      <c r="AN118" s="197"/>
      <c r="AO118" s="197"/>
      <c r="AP118" s="197"/>
      <c r="AQ118" s="198"/>
      <c r="AR118" s="196">
        <f>IF((AR112="前年度と前々年度の事業収入が入力されていません")+(AR115="2021年9月の事業収入が入力されていません"),"",IF((AR112&lt;&gt;"")*(AR115&lt;&gt;""),AR112-AR115,""))</f>
        <v>2700000</v>
      </c>
      <c r="AS118" s="197"/>
      <c r="AT118" s="197"/>
      <c r="AU118" s="197"/>
      <c r="AV118" s="197"/>
      <c r="AW118" s="197"/>
      <c r="AX118" s="197"/>
      <c r="AY118" s="198"/>
      <c r="BE118" s="7"/>
      <c r="BF118" s="19"/>
      <c r="BL118" s="107"/>
      <c r="HR118" s="96" t="b">
        <v>1</v>
      </c>
    </row>
    <row r="119" spans="2:227" s="6" customFormat="1" ht="9.6" customHeight="1">
      <c r="B119" s="215"/>
      <c r="C119" s="102"/>
      <c r="D119" s="102"/>
      <c r="E119" s="102"/>
      <c r="F119" s="102"/>
      <c r="G119" s="102"/>
      <c r="H119" s="102"/>
      <c r="I119" s="103"/>
      <c r="J119" s="3"/>
      <c r="K119" s="9"/>
      <c r="L119" s="296"/>
      <c r="M119" s="297"/>
      <c r="N119" s="297"/>
      <c r="O119" s="297"/>
      <c r="P119" s="297"/>
      <c r="Q119" s="297"/>
      <c r="R119" s="297"/>
      <c r="S119" s="297"/>
      <c r="T119" s="297"/>
      <c r="U119" s="297"/>
      <c r="V119" s="297"/>
      <c r="W119" s="297"/>
      <c r="X119" s="297"/>
      <c r="Y119" s="297"/>
      <c r="Z119" s="297"/>
      <c r="AA119" s="298"/>
      <c r="AB119" s="199"/>
      <c r="AC119" s="200"/>
      <c r="AD119" s="200"/>
      <c r="AE119" s="200"/>
      <c r="AF119" s="200"/>
      <c r="AG119" s="200"/>
      <c r="AH119" s="200"/>
      <c r="AI119" s="201"/>
      <c r="AJ119" s="199"/>
      <c r="AK119" s="200"/>
      <c r="AL119" s="200"/>
      <c r="AM119" s="200"/>
      <c r="AN119" s="200"/>
      <c r="AO119" s="200"/>
      <c r="AP119" s="200"/>
      <c r="AQ119" s="201"/>
      <c r="AR119" s="199"/>
      <c r="AS119" s="200"/>
      <c r="AT119" s="200"/>
      <c r="AU119" s="200"/>
      <c r="AV119" s="200"/>
      <c r="AW119" s="200"/>
      <c r="AX119" s="200"/>
      <c r="AY119" s="201"/>
      <c r="BE119" s="7"/>
      <c r="BF119" s="19"/>
      <c r="BL119" s="107">
        <f>ROUNDDOWN(BL117/BL113,3)</f>
        <v>0.28499999999999998</v>
      </c>
      <c r="HR119" s="96"/>
    </row>
    <row r="120" spans="2:227" s="6" customFormat="1" ht="9.6" customHeight="1" thickBot="1">
      <c r="B120" s="215"/>
      <c r="C120" s="102"/>
      <c r="D120" s="102"/>
      <c r="E120" s="102"/>
      <c r="F120" s="102"/>
      <c r="G120" s="102"/>
      <c r="H120" s="102"/>
      <c r="I120" s="103"/>
      <c r="J120" s="3"/>
      <c r="K120" s="9"/>
      <c r="L120" s="296"/>
      <c r="M120" s="297"/>
      <c r="N120" s="297"/>
      <c r="O120" s="297"/>
      <c r="P120" s="297"/>
      <c r="Q120" s="297"/>
      <c r="R120" s="297"/>
      <c r="S120" s="297"/>
      <c r="T120" s="297"/>
      <c r="U120" s="297"/>
      <c r="V120" s="297"/>
      <c r="W120" s="297"/>
      <c r="X120" s="297"/>
      <c r="Y120" s="297"/>
      <c r="Z120" s="297"/>
      <c r="AA120" s="298"/>
      <c r="AB120" s="202"/>
      <c r="AC120" s="203"/>
      <c r="AD120" s="203"/>
      <c r="AE120" s="203"/>
      <c r="AF120" s="203"/>
      <c r="AG120" s="203"/>
      <c r="AH120" s="203"/>
      <c r="AI120" s="204"/>
      <c r="AJ120" s="202"/>
      <c r="AK120" s="203"/>
      <c r="AL120" s="203"/>
      <c r="AM120" s="203"/>
      <c r="AN120" s="203"/>
      <c r="AO120" s="203"/>
      <c r="AP120" s="203"/>
      <c r="AQ120" s="204"/>
      <c r="AR120" s="202"/>
      <c r="AS120" s="203"/>
      <c r="AT120" s="203"/>
      <c r="AU120" s="203"/>
      <c r="AV120" s="203"/>
      <c r="AW120" s="203"/>
      <c r="AX120" s="203"/>
      <c r="AY120" s="204"/>
      <c r="BE120" s="7"/>
      <c r="BF120" s="19"/>
      <c r="BL120" s="107"/>
      <c r="HR120" s="96"/>
    </row>
    <row r="121" spans="2:227" s="6" customFormat="1" ht="9.6" customHeight="1">
      <c r="B121" s="215"/>
      <c r="C121" s="102"/>
      <c r="D121" s="102"/>
      <c r="E121" s="102"/>
      <c r="F121" s="102"/>
      <c r="G121" s="102"/>
      <c r="H121" s="102"/>
      <c r="I121" s="103"/>
      <c r="J121" s="3"/>
      <c r="K121" s="9"/>
      <c r="L121" s="362" t="s">
        <v>81</v>
      </c>
      <c r="M121" s="363"/>
      <c r="N121" s="363"/>
      <c r="O121" s="363"/>
      <c r="P121" s="363"/>
      <c r="Q121" s="363"/>
      <c r="R121" s="363"/>
      <c r="S121" s="363"/>
      <c r="T121" s="363"/>
      <c r="U121" s="363"/>
      <c r="V121" s="363"/>
      <c r="W121" s="363"/>
      <c r="X121" s="363"/>
      <c r="Y121" s="363"/>
      <c r="Z121" s="363"/>
      <c r="AA121" s="364"/>
      <c r="AB121" s="331">
        <f>IF(AB118="","",ROUNDDOWN(AB118/AB112,3))</f>
        <v>0.28499999999999998</v>
      </c>
      <c r="AC121" s="332"/>
      <c r="AD121" s="332"/>
      <c r="AE121" s="332"/>
      <c r="AF121" s="332"/>
      <c r="AG121" s="332"/>
      <c r="AH121" s="332"/>
      <c r="AI121" s="333"/>
      <c r="AJ121" s="331">
        <f>IF(AJ118="","",ROUNDDOWN(AJ118/AJ112,3))</f>
        <v>0.28499999999999998</v>
      </c>
      <c r="AK121" s="332"/>
      <c r="AL121" s="332"/>
      <c r="AM121" s="332"/>
      <c r="AN121" s="332"/>
      <c r="AO121" s="332"/>
      <c r="AP121" s="332"/>
      <c r="AQ121" s="333"/>
      <c r="AR121" s="331">
        <f>IF(AR118="","",ROUNDDOWN(AR118/AR112,3))</f>
        <v>0.9</v>
      </c>
      <c r="AS121" s="332"/>
      <c r="AT121" s="332"/>
      <c r="AU121" s="332"/>
      <c r="AV121" s="332"/>
      <c r="AW121" s="332"/>
      <c r="AX121" s="332"/>
      <c r="AY121" s="333"/>
      <c r="BE121" s="7"/>
      <c r="BF121" s="19"/>
      <c r="HR121" s="96" t="b">
        <v>1</v>
      </c>
      <c r="HS121" s="6" t="s">
        <v>162</v>
      </c>
    </row>
    <row r="122" spans="2:227" s="6" customFormat="1" ht="9.6" customHeight="1">
      <c r="B122" s="215"/>
      <c r="C122" s="102"/>
      <c r="D122" s="102"/>
      <c r="E122" s="102"/>
      <c r="F122" s="102"/>
      <c r="G122" s="102"/>
      <c r="H122" s="102"/>
      <c r="I122" s="103"/>
      <c r="J122" s="3"/>
      <c r="K122" s="9"/>
      <c r="L122" s="365"/>
      <c r="M122" s="366"/>
      <c r="N122" s="366"/>
      <c r="O122" s="366"/>
      <c r="P122" s="366"/>
      <c r="Q122" s="366"/>
      <c r="R122" s="366"/>
      <c r="S122" s="366"/>
      <c r="T122" s="366"/>
      <c r="U122" s="366"/>
      <c r="V122" s="366"/>
      <c r="W122" s="366"/>
      <c r="X122" s="366"/>
      <c r="Y122" s="366"/>
      <c r="Z122" s="366"/>
      <c r="AA122" s="367"/>
      <c r="AB122" s="334"/>
      <c r="AC122" s="335"/>
      <c r="AD122" s="335"/>
      <c r="AE122" s="335"/>
      <c r="AF122" s="335"/>
      <c r="AG122" s="335"/>
      <c r="AH122" s="335"/>
      <c r="AI122" s="336"/>
      <c r="AJ122" s="334"/>
      <c r="AK122" s="335"/>
      <c r="AL122" s="335"/>
      <c r="AM122" s="335"/>
      <c r="AN122" s="335"/>
      <c r="AO122" s="335"/>
      <c r="AP122" s="335"/>
      <c r="AQ122" s="336"/>
      <c r="AR122" s="334"/>
      <c r="AS122" s="335"/>
      <c r="AT122" s="335"/>
      <c r="AU122" s="335"/>
      <c r="AV122" s="335"/>
      <c r="AW122" s="335"/>
      <c r="AX122" s="335"/>
      <c r="AY122" s="336"/>
      <c r="BE122" s="7"/>
      <c r="BF122" s="19"/>
      <c r="BM122" s="68"/>
      <c r="HR122" s="96" t="b">
        <v>0</v>
      </c>
      <c r="HS122" s="6" t="s">
        <v>163</v>
      </c>
    </row>
    <row r="123" spans="2:227" s="6" customFormat="1" ht="9.6" customHeight="1" thickBot="1">
      <c r="B123" s="215"/>
      <c r="C123" s="102"/>
      <c r="D123" s="102"/>
      <c r="E123" s="102"/>
      <c r="F123" s="102"/>
      <c r="G123" s="102"/>
      <c r="H123" s="102"/>
      <c r="I123" s="103"/>
      <c r="J123" s="3"/>
      <c r="K123" s="9"/>
      <c r="L123" s="368"/>
      <c r="M123" s="369"/>
      <c r="N123" s="369"/>
      <c r="O123" s="369"/>
      <c r="P123" s="369"/>
      <c r="Q123" s="369"/>
      <c r="R123" s="369"/>
      <c r="S123" s="369"/>
      <c r="T123" s="369"/>
      <c r="U123" s="369"/>
      <c r="V123" s="369"/>
      <c r="W123" s="369"/>
      <c r="X123" s="369"/>
      <c r="Y123" s="369"/>
      <c r="Z123" s="369"/>
      <c r="AA123" s="370"/>
      <c r="AB123" s="337"/>
      <c r="AC123" s="338"/>
      <c r="AD123" s="338"/>
      <c r="AE123" s="338"/>
      <c r="AF123" s="338"/>
      <c r="AG123" s="338"/>
      <c r="AH123" s="338"/>
      <c r="AI123" s="339"/>
      <c r="AJ123" s="337"/>
      <c r="AK123" s="338"/>
      <c r="AL123" s="338"/>
      <c r="AM123" s="338"/>
      <c r="AN123" s="338"/>
      <c r="AO123" s="338"/>
      <c r="AP123" s="338"/>
      <c r="AQ123" s="339"/>
      <c r="AR123" s="337"/>
      <c r="AS123" s="338"/>
      <c r="AT123" s="338"/>
      <c r="AU123" s="338"/>
      <c r="AV123" s="338"/>
      <c r="AW123" s="338"/>
      <c r="AX123" s="338"/>
      <c r="AY123" s="339"/>
      <c r="BE123" s="7"/>
      <c r="BF123" s="19"/>
      <c r="BN123" s="9"/>
      <c r="HR123" s="96" t="b">
        <v>1</v>
      </c>
      <c r="HS123" s="6" t="s">
        <v>164</v>
      </c>
    </row>
    <row r="124" spans="2:227" s="6" customFormat="1" ht="9" customHeight="1">
      <c r="B124" s="215"/>
      <c r="C124" s="102"/>
      <c r="D124" s="102"/>
      <c r="E124" s="102"/>
      <c r="F124" s="102"/>
      <c r="G124" s="102"/>
      <c r="H124" s="102"/>
      <c r="I124" s="103"/>
      <c r="J124" s="3"/>
      <c r="K124" s="9"/>
      <c r="L124" s="269" t="s">
        <v>125</v>
      </c>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1"/>
      <c r="AJ124" s="263" t="str">
        <f>IF(($HR$122=FALSE)*(AJ118&lt;&gt;""),"0",IF((AJ118&lt;&gt;"")*(AJ121&lt;&gt;""),IF(AJ121&gt;=0.5,IF(AJ118&gt;=200000,200000,AJ118),0),""))</f>
        <v>0</v>
      </c>
      <c r="AK124" s="264"/>
      <c r="AL124" s="264"/>
      <c r="AM124" s="264"/>
      <c r="AN124" s="264"/>
      <c r="AO124" s="264"/>
      <c r="AP124" s="264"/>
      <c r="AQ124" s="265"/>
      <c r="AR124" s="263">
        <f>IF(($HR$123=FALSE)*(AR118&lt;&gt;""),"0",IF((AR118&lt;&gt;"")*(AR121&lt;&gt;""),IF(AR121&gt;=0.5,IF(AR118&gt;=200000,200000,AR118),0),""))</f>
        <v>200000</v>
      </c>
      <c r="AS124" s="264"/>
      <c r="AT124" s="264"/>
      <c r="AU124" s="264"/>
      <c r="AV124" s="264"/>
      <c r="AW124" s="264"/>
      <c r="AX124" s="264"/>
      <c r="AY124" s="265"/>
      <c r="BE124" s="7"/>
      <c r="BF124" s="19"/>
      <c r="BN124" s="9"/>
      <c r="HR124" s="96" t="b">
        <v>0</v>
      </c>
    </row>
    <row r="125" spans="2:227" s="6" customFormat="1" ht="9" customHeight="1">
      <c r="B125" s="215"/>
      <c r="C125" s="102"/>
      <c r="D125" s="102"/>
      <c r="E125" s="102"/>
      <c r="F125" s="102"/>
      <c r="G125" s="102"/>
      <c r="H125" s="102"/>
      <c r="I125" s="103"/>
      <c r="J125" s="3"/>
      <c r="K125" s="9"/>
      <c r="L125" s="272"/>
      <c r="M125" s="273"/>
      <c r="N125" s="273"/>
      <c r="O125" s="273"/>
      <c r="P125" s="273"/>
      <c r="Q125" s="273"/>
      <c r="R125" s="273"/>
      <c r="S125" s="273"/>
      <c r="T125" s="273"/>
      <c r="U125" s="273"/>
      <c r="V125" s="273"/>
      <c r="W125" s="273"/>
      <c r="X125" s="273"/>
      <c r="Y125" s="273"/>
      <c r="Z125" s="273"/>
      <c r="AA125" s="273"/>
      <c r="AB125" s="273"/>
      <c r="AC125" s="273"/>
      <c r="AD125" s="273"/>
      <c r="AE125" s="273"/>
      <c r="AF125" s="273"/>
      <c r="AG125" s="273"/>
      <c r="AH125" s="273"/>
      <c r="AI125" s="274"/>
      <c r="AJ125" s="199"/>
      <c r="AK125" s="200"/>
      <c r="AL125" s="200"/>
      <c r="AM125" s="200"/>
      <c r="AN125" s="200"/>
      <c r="AO125" s="200"/>
      <c r="AP125" s="200"/>
      <c r="AQ125" s="201"/>
      <c r="AR125" s="199"/>
      <c r="AS125" s="200"/>
      <c r="AT125" s="200"/>
      <c r="AU125" s="200"/>
      <c r="AV125" s="200"/>
      <c r="AW125" s="200"/>
      <c r="AX125" s="200"/>
      <c r="AY125" s="201"/>
      <c r="BE125" s="7"/>
      <c r="BF125" s="19"/>
      <c r="BN125" s="9"/>
      <c r="HR125" s="96"/>
    </row>
    <row r="126" spans="2:227" s="6" customFormat="1" ht="9" customHeight="1">
      <c r="B126" s="215"/>
      <c r="C126" s="102"/>
      <c r="D126" s="102"/>
      <c r="E126" s="102"/>
      <c r="F126" s="102"/>
      <c r="G126" s="102"/>
      <c r="H126" s="102"/>
      <c r="I126" s="103"/>
      <c r="J126" s="3"/>
      <c r="K126" s="9"/>
      <c r="L126" s="275"/>
      <c r="M126" s="276"/>
      <c r="N126" s="276"/>
      <c r="O126" s="276"/>
      <c r="P126" s="276"/>
      <c r="Q126" s="276"/>
      <c r="R126" s="276"/>
      <c r="S126" s="276"/>
      <c r="T126" s="276"/>
      <c r="U126" s="276"/>
      <c r="V126" s="276"/>
      <c r="W126" s="276"/>
      <c r="X126" s="276"/>
      <c r="Y126" s="276"/>
      <c r="Z126" s="276"/>
      <c r="AA126" s="276"/>
      <c r="AB126" s="276"/>
      <c r="AC126" s="276"/>
      <c r="AD126" s="276"/>
      <c r="AE126" s="276"/>
      <c r="AF126" s="276"/>
      <c r="AG126" s="276"/>
      <c r="AH126" s="276"/>
      <c r="AI126" s="277"/>
      <c r="AJ126" s="202"/>
      <c r="AK126" s="203"/>
      <c r="AL126" s="203"/>
      <c r="AM126" s="203"/>
      <c r="AN126" s="203"/>
      <c r="AO126" s="203"/>
      <c r="AP126" s="203"/>
      <c r="AQ126" s="204"/>
      <c r="AR126" s="202"/>
      <c r="AS126" s="203"/>
      <c r="AT126" s="203"/>
      <c r="AU126" s="203"/>
      <c r="AV126" s="203"/>
      <c r="AW126" s="203"/>
      <c r="AX126" s="203"/>
      <c r="AY126" s="204"/>
      <c r="BE126" s="7"/>
      <c r="BF126" s="19"/>
      <c r="BN126" s="9"/>
      <c r="HR126" s="96"/>
    </row>
    <row r="127" spans="2:227" s="6" customFormat="1" ht="9.6" customHeight="1">
      <c r="B127" s="215"/>
      <c r="C127" s="102"/>
      <c r="D127" s="102"/>
      <c r="E127" s="102"/>
      <c r="F127" s="102"/>
      <c r="G127" s="102"/>
      <c r="H127" s="102"/>
      <c r="I127" s="103"/>
      <c r="J127" s="3"/>
      <c r="K127" s="9"/>
      <c r="L127" s="278" t="s">
        <v>82</v>
      </c>
      <c r="M127" s="279"/>
      <c r="N127" s="279"/>
      <c r="O127" s="279"/>
      <c r="P127" s="279"/>
      <c r="Q127" s="279"/>
      <c r="R127" s="279"/>
      <c r="S127" s="279"/>
      <c r="T127" s="279"/>
      <c r="U127" s="279"/>
      <c r="V127" s="279"/>
      <c r="W127" s="279"/>
      <c r="X127" s="279"/>
      <c r="Y127" s="279"/>
      <c r="Z127" s="279"/>
      <c r="AA127" s="279"/>
      <c r="AB127" s="279"/>
      <c r="AC127" s="279"/>
      <c r="AD127" s="279"/>
      <c r="AE127" s="279"/>
      <c r="AF127" s="279"/>
      <c r="AG127" s="279"/>
      <c r="AH127" s="279"/>
      <c r="AI127" s="280"/>
      <c r="AJ127" s="196">
        <f>IF((AJ118&lt;&gt;""),AJ118-AJ124,"")</f>
        <v>400000</v>
      </c>
      <c r="AK127" s="197"/>
      <c r="AL127" s="197"/>
      <c r="AM127" s="197"/>
      <c r="AN127" s="197"/>
      <c r="AO127" s="197"/>
      <c r="AP127" s="197"/>
      <c r="AQ127" s="198"/>
      <c r="AR127" s="196">
        <f>IF((AR118&lt;&gt;""),AR118-AR124,"")</f>
        <v>2500000</v>
      </c>
      <c r="AS127" s="197"/>
      <c r="AT127" s="197"/>
      <c r="AU127" s="197"/>
      <c r="AV127" s="197"/>
      <c r="AW127" s="197"/>
      <c r="AX127" s="197"/>
      <c r="AY127" s="198"/>
      <c r="BE127" s="7"/>
      <c r="BF127" s="19"/>
      <c r="BN127" s="9"/>
      <c r="HR127" s="96"/>
    </row>
    <row r="128" spans="2:227" s="6" customFormat="1" ht="9.6" customHeight="1">
      <c r="B128" s="215"/>
      <c r="C128" s="102"/>
      <c r="D128" s="102"/>
      <c r="E128" s="102"/>
      <c r="F128" s="102"/>
      <c r="G128" s="102"/>
      <c r="H128" s="102"/>
      <c r="I128" s="103"/>
      <c r="J128" s="3"/>
      <c r="K128" s="9"/>
      <c r="L128" s="272"/>
      <c r="M128" s="273"/>
      <c r="N128" s="273"/>
      <c r="O128" s="273"/>
      <c r="P128" s="273"/>
      <c r="Q128" s="273"/>
      <c r="R128" s="273"/>
      <c r="S128" s="273"/>
      <c r="T128" s="273"/>
      <c r="U128" s="273"/>
      <c r="V128" s="273"/>
      <c r="W128" s="273"/>
      <c r="X128" s="273"/>
      <c r="Y128" s="273"/>
      <c r="Z128" s="273"/>
      <c r="AA128" s="273"/>
      <c r="AB128" s="273"/>
      <c r="AC128" s="273"/>
      <c r="AD128" s="273"/>
      <c r="AE128" s="273"/>
      <c r="AF128" s="273"/>
      <c r="AG128" s="273"/>
      <c r="AH128" s="273"/>
      <c r="AI128" s="274"/>
      <c r="AJ128" s="199"/>
      <c r="AK128" s="200"/>
      <c r="AL128" s="200"/>
      <c r="AM128" s="200"/>
      <c r="AN128" s="200"/>
      <c r="AO128" s="200"/>
      <c r="AP128" s="200"/>
      <c r="AQ128" s="201"/>
      <c r="AR128" s="199"/>
      <c r="AS128" s="200"/>
      <c r="AT128" s="200"/>
      <c r="AU128" s="200"/>
      <c r="AV128" s="200"/>
      <c r="AW128" s="200"/>
      <c r="AX128" s="200"/>
      <c r="AY128" s="201"/>
      <c r="BE128" s="7"/>
      <c r="BF128" s="19"/>
      <c r="BN128" s="9"/>
      <c r="HR128" s="96"/>
    </row>
    <row r="129" spans="2:227" s="6" customFormat="1" ht="9.6" customHeight="1">
      <c r="B129" s="215"/>
      <c r="C129" s="102"/>
      <c r="D129" s="102"/>
      <c r="E129" s="102"/>
      <c r="F129" s="102"/>
      <c r="G129" s="102"/>
      <c r="H129" s="102"/>
      <c r="I129" s="103"/>
      <c r="J129" s="3"/>
      <c r="K129" s="9"/>
      <c r="L129" s="275"/>
      <c r="M129" s="276"/>
      <c r="N129" s="276"/>
      <c r="O129" s="276"/>
      <c r="P129" s="276"/>
      <c r="Q129" s="276"/>
      <c r="R129" s="276"/>
      <c r="S129" s="276"/>
      <c r="T129" s="276"/>
      <c r="U129" s="276"/>
      <c r="V129" s="276"/>
      <c r="W129" s="276"/>
      <c r="X129" s="276"/>
      <c r="Y129" s="276"/>
      <c r="Z129" s="276"/>
      <c r="AA129" s="276"/>
      <c r="AB129" s="276"/>
      <c r="AC129" s="276"/>
      <c r="AD129" s="276"/>
      <c r="AE129" s="276"/>
      <c r="AF129" s="276"/>
      <c r="AG129" s="276"/>
      <c r="AH129" s="276"/>
      <c r="AI129" s="277"/>
      <c r="AJ129" s="202"/>
      <c r="AK129" s="203"/>
      <c r="AL129" s="203"/>
      <c r="AM129" s="203"/>
      <c r="AN129" s="203"/>
      <c r="AO129" s="203"/>
      <c r="AP129" s="203"/>
      <c r="AQ129" s="204"/>
      <c r="AR129" s="202"/>
      <c r="AS129" s="203"/>
      <c r="AT129" s="203"/>
      <c r="AU129" s="203"/>
      <c r="AV129" s="203"/>
      <c r="AW129" s="203"/>
      <c r="AX129" s="203"/>
      <c r="AY129" s="204"/>
      <c r="BE129" s="7"/>
      <c r="BF129" s="19"/>
      <c r="BN129" s="9"/>
      <c r="HR129" s="96"/>
    </row>
    <row r="130" spans="2:227" s="6" customFormat="1" ht="9.6" customHeight="1">
      <c r="B130" s="215"/>
      <c r="C130" s="102"/>
      <c r="D130" s="102"/>
      <c r="E130" s="102"/>
      <c r="F130" s="102"/>
      <c r="G130" s="102"/>
      <c r="H130" s="102"/>
      <c r="I130" s="103"/>
      <c r="J130" s="3"/>
      <c r="K130" s="9"/>
      <c r="L130" s="281" t="s">
        <v>127</v>
      </c>
      <c r="M130" s="282"/>
      <c r="N130" s="282"/>
      <c r="O130" s="282"/>
      <c r="P130" s="282"/>
      <c r="Q130" s="282"/>
      <c r="R130" s="282"/>
      <c r="S130" s="282"/>
      <c r="T130" s="282"/>
      <c r="U130" s="282"/>
      <c r="V130" s="282"/>
      <c r="W130" s="282"/>
      <c r="X130" s="282"/>
      <c r="Y130" s="282"/>
      <c r="Z130" s="282"/>
      <c r="AA130" s="282"/>
      <c r="AB130" s="282"/>
      <c r="AC130" s="282"/>
      <c r="AD130" s="282"/>
      <c r="AE130" s="282"/>
      <c r="AF130" s="282"/>
      <c r="AG130" s="282"/>
      <c r="AH130" s="282"/>
      <c r="AI130" s="283"/>
      <c r="AJ130" s="267" t="s">
        <v>83</v>
      </c>
      <c r="AK130" s="284" t="str">
        <f>IF($HR$122=FALSE,"",IF((AJ121&lt;&gt;"")*(AJ127&lt;&gt;""),IF((AJ121&gt;=0.9)*(AJ127&gt;=600000),600000,IF(AJ121&lt;0.9,"",AJ127)),""))</f>
        <v/>
      </c>
      <c r="AL130" s="284"/>
      <c r="AM130" s="284"/>
      <c r="AN130" s="284"/>
      <c r="AO130" s="284"/>
      <c r="AP130" s="284"/>
      <c r="AQ130" s="285"/>
      <c r="AR130" s="266" t="s">
        <v>84</v>
      </c>
      <c r="AS130" s="284">
        <f>IF($HR$123=FALSE,"",IF((AR121&lt;&gt;"")*(AR127&lt;&gt;""),IF((AR121&gt;=0.9)*(AR127&gt;=600000),600000,IF(AR121&lt;0.9,"",AR127)),""))</f>
        <v>600000</v>
      </c>
      <c r="AT130" s="284"/>
      <c r="AU130" s="284"/>
      <c r="AV130" s="284"/>
      <c r="AW130" s="284"/>
      <c r="AX130" s="284"/>
      <c r="AY130" s="285"/>
      <c r="BE130" s="7"/>
      <c r="BF130" s="19"/>
      <c r="BN130" s="9"/>
      <c r="HR130" s="96"/>
    </row>
    <row r="131" spans="2:227" s="6" customFormat="1" ht="9.6" customHeight="1">
      <c r="B131" s="215"/>
      <c r="C131" s="102"/>
      <c r="D131" s="102"/>
      <c r="E131" s="102"/>
      <c r="F131" s="102"/>
      <c r="G131" s="102"/>
      <c r="H131" s="102"/>
      <c r="I131" s="103"/>
      <c r="J131" s="3"/>
      <c r="K131" s="9"/>
      <c r="L131" s="272" t="s">
        <v>128</v>
      </c>
      <c r="M131" s="273"/>
      <c r="N131" s="273"/>
      <c r="O131" s="273"/>
      <c r="P131" s="273"/>
      <c r="Q131" s="273"/>
      <c r="R131" s="273"/>
      <c r="S131" s="273"/>
      <c r="T131" s="273"/>
      <c r="U131" s="273"/>
      <c r="V131" s="273"/>
      <c r="W131" s="273"/>
      <c r="X131" s="273"/>
      <c r="Y131" s="273"/>
      <c r="Z131" s="273"/>
      <c r="AA131" s="273"/>
      <c r="AB131" s="273"/>
      <c r="AC131" s="273"/>
      <c r="AD131" s="273"/>
      <c r="AE131" s="273"/>
      <c r="AF131" s="273"/>
      <c r="AG131" s="273"/>
      <c r="AH131" s="273"/>
      <c r="AI131" s="274"/>
      <c r="AJ131" s="267"/>
      <c r="AK131" s="286"/>
      <c r="AL131" s="286"/>
      <c r="AM131" s="286"/>
      <c r="AN131" s="286"/>
      <c r="AO131" s="286"/>
      <c r="AP131" s="286"/>
      <c r="AQ131" s="287"/>
      <c r="AR131" s="267"/>
      <c r="AS131" s="286"/>
      <c r="AT131" s="286"/>
      <c r="AU131" s="286"/>
      <c r="AV131" s="286"/>
      <c r="AW131" s="286"/>
      <c r="AX131" s="286"/>
      <c r="AY131" s="287"/>
      <c r="BE131" s="7"/>
      <c r="BF131" s="19"/>
      <c r="BN131" s="9"/>
      <c r="HR131" s="96"/>
    </row>
    <row r="132" spans="2:227" s="6" customFormat="1" ht="9.6" customHeight="1">
      <c r="B132" s="215"/>
      <c r="C132" s="102"/>
      <c r="D132" s="102"/>
      <c r="E132" s="102"/>
      <c r="F132" s="102"/>
      <c r="G132" s="102"/>
      <c r="H132" s="102"/>
      <c r="I132" s="103"/>
      <c r="J132" s="3"/>
      <c r="K132" s="9"/>
      <c r="L132" s="272"/>
      <c r="M132" s="273"/>
      <c r="N132" s="273"/>
      <c r="O132" s="273"/>
      <c r="P132" s="273"/>
      <c r="Q132" s="273"/>
      <c r="R132" s="273"/>
      <c r="S132" s="273"/>
      <c r="T132" s="273"/>
      <c r="U132" s="273"/>
      <c r="V132" s="273"/>
      <c r="W132" s="273"/>
      <c r="X132" s="273"/>
      <c r="Y132" s="273"/>
      <c r="Z132" s="273"/>
      <c r="AA132" s="273"/>
      <c r="AB132" s="273"/>
      <c r="AC132" s="273"/>
      <c r="AD132" s="273"/>
      <c r="AE132" s="273"/>
      <c r="AF132" s="273"/>
      <c r="AG132" s="273"/>
      <c r="AH132" s="273"/>
      <c r="AI132" s="274"/>
      <c r="AJ132" s="267"/>
      <c r="AK132" s="286"/>
      <c r="AL132" s="286"/>
      <c r="AM132" s="286"/>
      <c r="AN132" s="286"/>
      <c r="AO132" s="286"/>
      <c r="AP132" s="286"/>
      <c r="AQ132" s="287"/>
      <c r="AR132" s="267"/>
      <c r="AS132" s="286"/>
      <c r="AT132" s="286"/>
      <c r="AU132" s="286"/>
      <c r="AV132" s="286"/>
      <c r="AW132" s="286"/>
      <c r="AX132" s="286"/>
      <c r="AY132" s="287"/>
      <c r="BE132" s="7"/>
      <c r="BF132" s="19"/>
      <c r="BN132" s="9"/>
      <c r="HR132" s="96"/>
    </row>
    <row r="133" spans="2:227" s="6" customFormat="1" ht="9.6" customHeight="1">
      <c r="B133" s="215"/>
      <c r="C133" s="102"/>
      <c r="D133" s="102"/>
      <c r="E133" s="102"/>
      <c r="F133" s="102"/>
      <c r="G133" s="102"/>
      <c r="H133" s="102"/>
      <c r="I133" s="103"/>
      <c r="J133" s="3"/>
      <c r="K133" s="9"/>
      <c r="L133" s="275"/>
      <c r="M133" s="276"/>
      <c r="N133" s="276"/>
      <c r="O133" s="276"/>
      <c r="P133" s="276"/>
      <c r="Q133" s="276"/>
      <c r="R133" s="276"/>
      <c r="S133" s="276"/>
      <c r="T133" s="276"/>
      <c r="U133" s="276"/>
      <c r="V133" s="276"/>
      <c r="W133" s="276"/>
      <c r="X133" s="276"/>
      <c r="Y133" s="276"/>
      <c r="Z133" s="276"/>
      <c r="AA133" s="276"/>
      <c r="AB133" s="276"/>
      <c r="AC133" s="276"/>
      <c r="AD133" s="276"/>
      <c r="AE133" s="276"/>
      <c r="AF133" s="276"/>
      <c r="AG133" s="276"/>
      <c r="AH133" s="276"/>
      <c r="AI133" s="277"/>
      <c r="AJ133" s="268"/>
      <c r="AK133" s="288"/>
      <c r="AL133" s="288"/>
      <c r="AM133" s="288"/>
      <c r="AN133" s="288"/>
      <c r="AO133" s="288"/>
      <c r="AP133" s="288"/>
      <c r="AQ133" s="289"/>
      <c r="AR133" s="268"/>
      <c r="AS133" s="288"/>
      <c r="AT133" s="288"/>
      <c r="AU133" s="288"/>
      <c r="AV133" s="288"/>
      <c r="AW133" s="288"/>
      <c r="AX133" s="288"/>
      <c r="AY133" s="289"/>
      <c r="BE133" s="7"/>
      <c r="BF133" s="19"/>
      <c r="HR133" s="96"/>
    </row>
    <row r="134" spans="2:227" s="6" customFormat="1" ht="9.6" customHeight="1">
      <c r="B134" s="215"/>
      <c r="C134" s="102"/>
      <c r="D134" s="102"/>
      <c r="E134" s="102"/>
      <c r="F134" s="102"/>
      <c r="G134" s="102"/>
      <c r="H134" s="102"/>
      <c r="I134" s="103"/>
      <c r="J134" s="3"/>
      <c r="K134" s="9"/>
      <c r="L134" s="290" t="s">
        <v>129</v>
      </c>
      <c r="M134" s="291"/>
      <c r="N134" s="291"/>
      <c r="O134" s="291"/>
      <c r="P134" s="291"/>
      <c r="Q134" s="291"/>
      <c r="R134" s="291"/>
      <c r="S134" s="291"/>
      <c r="T134" s="291"/>
      <c r="U134" s="291"/>
      <c r="V134" s="291"/>
      <c r="W134" s="291"/>
      <c r="X134" s="291"/>
      <c r="Y134" s="291"/>
      <c r="Z134" s="291"/>
      <c r="AA134" s="291"/>
      <c r="AB134" s="291"/>
      <c r="AC134" s="291"/>
      <c r="AD134" s="291"/>
      <c r="AE134" s="291"/>
      <c r="AF134" s="291"/>
      <c r="AG134" s="291"/>
      <c r="AH134" s="291"/>
      <c r="AI134" s="292"/>
      <c r="AJ134" s="266" t="s">
        <v>83</v>
      </c>
      <c r="AK134" s="284" t="str">
        <f>IF($HR$122=FALSE,"",IF((AJ121&lt;&gt;"")*(AJ127&lt;&gt;""),IF(((AJ121&gt;=0.7)*(AJ121&lt;0.9))*(AJ127&gt;=400000),400000,IF((AJ121&lt;0.7)+(AJ121&gt;=0.9),"",AJ127)),""))</f>
        <v/>
      </c>
      <c r="AL134" s="284"/>
      <c r="AM134" s="284"/>
      <c r="AN134" s="284"/>
      <c r="AO134" s="284"/>
      <c r="AP134" s="284"/>
      <c r="AQ134" s="285"/>
      <c r="AR134" s="266" t="s">
        <v>84</v>
      </c>
      <c r="AS134" s="284" t="str">
        <f>IF($HR$123=FALSE,"",IF((AR121&lt;&gt;"")*(AR127&lt;&gt;""),IF(((AR121&gt;=0.7)*(AR121&lt;0.9))*(AR127&gt;=400000),400000,IF((AR121&lt;0.7)+(AR121&gt;=0.9),"",AR127)),""))</f>
        <v/>
      </c>
      <c r="AT134" s="284"/>
      <c r="AU134" s="284"/>
      <c r="AV134" s="284"/>
      <c r="AW134" s="284"/>
      <c r="AX134" s="284"/>
      <c r="AY134" s="285"/>
      <c r="BE134" s="7"/>
      <c r="BF134" s="19"/>
      <c r="BN134" s="9"/>
      <c r="HR134" s="96"/>
    </row>
    <row r="135" spans="2:227" s="6" customFormat="1" ht="9.6" customHeight="1">
      <c r="B135" s="215"/>
      <c r="C135" s="102"/>
      <c r="D135" s="102"/>
      <c r="E135" s="102"/>
      <c r="F135" s="102"/>
      <c r="G135" s="102"/>
      <c r="H135" s="102"/>
      <c r="I135" s="103"/>
      <c r="J135" s="3"/>
      <c r="K135" s="9"/>
      <c r="L135" s="272" t="s">
        <v>130</v>
      </c>
      <c r="M135" s="273"/>
      <c r="N135" s="273"/>
      <c r="O135" s="273"/>
      <c r="P135" s="273"/>
      <c r="Q135" s="273"/>
      <c r="R135" s="273"/>
      <c r="S135" s="273"/>
      <c r="T135" s="273"/>
      <c r="U135" s="273"/>
      <c r="V135" s="273"/>
      <c r="W135" s="273"/>
      <c r="X135" s="273"/>
      <c r="Y135" s="273"/>
      <c r="Z135" s="273"/>
      <c r="AA135" s="273"/>
      <c r="AB135" s="273"/>
      <c r="AC135" s="273"/>
      <c r="AD135" s="273"/>
      <c r="AE135" s="273"/>
      <c r="AF135" s="273"/>
      <c r="AG135" s="273"/>
      <c r="AH135" s="273"/>
      <c r="AI135" s="274"/>
      <c r="AJ135" s="267"/>
      <c r="AK135" s="286"/>
      <c r="AL135" s="286"/>
      <c r="AM135" s="286"/>
      <c r="AN135" s="286"/>
      <c r="AO135" s="286"/>
      <c r="AP135" s="286"/>
      <c r="AQ135" s="287"/>
      <c r="AR135" s="267"/>
      <c r="AS135" s="286"/>
      <c r="AT135" s="286"/>
      <c r="AU135" s="286"/>
      <c r="AV135" s="286"/>
      <c r="AW135" s="286"/>
      <c r="AX135" s="286"/>
      <c r="AY135" s="287"/>
      <c r="BE135" s="7"/>
      <c r="BF135" s="19"/>
      <c r="BN135" s="9"/>
      <c r="HR135" s="96"/>
    </row>
    <row r="136" spans="2:227" s="6" customFormat="1" ht="9.6" customHeight="1">
      <c r="B136" s="215"/>
      <c r="C136" s="102"/>
      <c r="D136" s="102"/>
      <c r="E136" s="102"/>
      <c r="F136" s="102"/>
      <c r="G136" s="102"/>
      <c r="H136" s="102"/>
      <c r="I136" s="103"/>
      <c r="J136" s="3"/>
      <c r="K136" s="9"/>
      <c r="L136" s="272"/>
      <c r="M136" s="273"/>
      <c r="N136" s="273"/>
      <c r="O136" s="273"/>
      <c r="P136" s="273"/>
      <c r="Q136" s="273"/>
      <c r="R136" s="273"/>
      <c r="S136" s="273"/>
      <c r="T136" s="273"/>
      <c r="U136" s="273"/>
      <c r="V136" s="273"/>
      <c r="W136" s="273"/>
      <c r="X136" s="273"/>
      <c r="Y136" s="273"/>
      <c r="Z136" s="273"/>
      <c r="AA136" s="273"/>
      <c r="AB136" s="273"/>
      <c r="AC136" s="273"/>
      <c r="AD136" s="273"/>
      <c r="AE136" s="273"/>
      <c r="AF136" s="273"/>
      <c r="AG136" s="273"/>
      <c r="AH136" s="273"/>
      <c r="AI136" s="274"/>
      <c r="AJ136" s="267"/>
      <c r="AK136" s="286"/>
      <c r="AL136" s="286"/>
      <c r="AM136" s="286"/>
      <c r="AN136" s="286"/>
      <c r="AO136" s="286"/>
      <c r="AP136" s="286"/>
      <c r="AQ136" s="287"/>
      <c r="AR136" s="267"/>
      <c r="AS136" s="286"/>
      <c r="AT136" s="286"/>
      <c r="AU136" s="286"/>
      <c r="AV136" s="286"/>
      <c r="AW136" s="286"/>
      <c r="AX136" s="286"/>
      <c r="AY136" s="287"/>
      <c r="BE136" s="7"/>
      <c r="BF136" s="19"/>
      <c r="BN136" s="9"/>
      <c r="HR136" s="96"/>
    </row>
    <row r="137" spans="2:227" s="6" customFormat="1" ht="9.6" customHeight="1">
      <c r="B137" s="215"/>
      <c r="C137" s="102"/>
      <c r="D137" s="102"/>
      <c r="E137" s="102"/>
      <c r="F137" s="102"/>
      <c r="G137" s="102"/>
      <c r="H137" s="102"/>
      <c r="I137" s="103"/>
      <c r="J137" s="3"/>
      <c r="K137" s="9"/>
      <c r="L137" s="275"/>
      <c r="M137" s="276"/>
      <c r="N137" s="276"/>
      <c r="O137" s="276"/>
      <c r="P137" s="276"/>
      <c r="Q137" s="276"/>
      <c r="R137" s="276"/>
      <c r="S137" s="276"/>
      <c r="T137" s="276"/>
      <c r="U137" s="276"/>
      <c r="V137" s="276"/>
      <c r="W137" s="276"/>
      <c r="X137" s="276"/>
      <c r="Y137" s="276"/>
      <c r="Z137" s="276"/>
      <c r="AA137" s="276"/>
      <c r="AB137" s="276"/>
      <c r="AC137" s="276"/>
      <c r="AD137" s="276"/>
      <c r="AE137" s="276"/>
      <c r="AF137" s="276"/>
      <c r="AG137" s="276"/>
      <c r="AH137" s="276"/>
      <c r="AI137" s="277"/>
      <c r="AJ137" s="268"/>
      <c r="AK137" s="288"/>
      <c r="AL137" s="288"/>
      <c r="AM137" s="288"/>
      <c r="AN137" s="288"/>
      <c r="AO137" s="288"/>
      <c r="AP137" s="288"/>
      <c r="AQ137" s="289"/>
      <c r="AR137" s="268"/>
      <c r="AS137" s="288"/>
      <c r="AT137" s="288"/>
      <c r="AU137" s="288"/>
      <c r="AV137" s="288"/>
      <c r="AW137" s="288"/>
      <c r="AX137" s="288"/>
      <c r="AY137" s="289"/>
      <c r="BE137" s="7"/>
      <c r="BF137" s="19"/>
      <c r="HR137" s="96"/>
    </row>
    <row r="138" spans="2:227" s="6" customFormat="1" ht="9.6" customHeight="1">
      <c r="B138" s="215"/>
      <c r="C138" s="102"/>
      <c r="D138" s="102"/>
      <c r="E138" s="102"/>
      <c r="F138" s="102"/>
      <c r="G138" s="102"/>
      <c r="H138" s="102"/>
      <c r="I138" s="103"/>
      <c r="J138" s="3"/>
      <c r="K138" s="9"/>
      <c r="L138" s="293" t="s">
        <v>155</v>
      </c>
      <c r="M138" s="294"/>
      <c r="N138" s="294"/>
      <c r="O138" s="294"/>
      <c r="P138" s="294"/>
      <c r="Q138" s="294"/>
      <c r="R138" s="294"/>
      <c r="S138" s="294"/>
      <c r="T138" s="294"/>
      <c r="U138" s="294"/>
      <c r="V138" s="294"/>
      <c r="W138" s="294"/>
      <c r="X138" s="294"/>
      <c r="Y138" s="294"/>
      <c r="Z138" s="294"/>
      <c r="AA138" s="294"/>
      <c r="AB138" s="294"/>
      <c r="AC138" s="294"/>
      <c r="AD138" s="294"/>
      <c r="AE138" s="294"/>
      <c r="AF138" s="294"/>
      <c r="AG138" s="294"/>
      <c r="AH138" s="294"/>
      <c r="AI138" s="295"/>
      <c r="AJ138" s="266" t="s">
        <v>83</v>
      </c>
      <c r="AK138" s="284" t="str">
        <f>IF(OR(AJ121&lt;0,HR101=FALSE,HR122=TRUE,HR142=TRUE),"",IF(OR(HR176=TRUE,HR122=FALSE),IF(AJ121&gt;=0.5,IF(AJ127&gt;=100000,100000,AJ127),IF((AJ121&gt;=0.3)*(AJ127&lt;&gt;""),IF(AJ127&gt;=100000,100000,AJ127)))))</f>
        <v/>
      </c>
      <c r="AL138" s="284"/>
      <c r="AM138" s="284"/>
      <c r="AN138" s="284"/>
      <c r="AO138" s="284"/>
      <c r="AP138" s="284"/>
      <c r="AQ138" s="285"/>
      <c r="AR138" s="266" t="s">
        <v>84</v>
      </c>
      <c r="AS138" s="284" t="str">
        <f>IF(OR(AR121&lt;0,HR102=FALSE,HR123=TRUE,HR143=TRUE),"",IF(OR(HR176=TRUE,HR122=FALSE),IF(AR121&gt;=0.5,IF(AR127&gt;=100000,100000,AR127),IF((AR121&gt;=0.3)*(AR127&lt;&gt;""),IF(AR127&gt;=100000,100000,AR127)))))</f>
        <v/>
      </c>
      <c r="AT138" s="284"/>
      <c r="AU138" s="284"/>
      <c r="AV138" s="284"/>
      <c r="AW138" s="284"/>
      <c r="AX138" s="284"/>
      <c r="AY138" s="285"/>
      <c r="BE138" s="7"/>
      <c r="BF138" s="19"/>
      <c r="HR138" s="96" t="b">
        <f>IF(AND(AJ121&gt;=0.3,AJ121&lt;0.7),TRUE,FALSE)</f>
        <v>0</v>
      </c>
      <c r="HS138" s="6" t="s">
        <v>165</v>
      </c>
    </row>
    <row r="139" spans="2:227" s="6" customFormat="1" ht="9.6" customHeight="1">
      <c r="B139" s="215"/>
      <c r="C139" s="102"/>
      <c r="D139" s="102"/>
      <c r="E139" s="102"/>
      <c r="F139" s="102"/>
      <c r="G139" s="102"/>
      <c r="H139" s="102"/>
      <c r="I139" s="103"/>
      <c r="J139" s="3"/>
      <c r="K139" s="9"/>
      <c r="L139" s="272" t="s">
        <v>131</v>
      </c>
      <c r="M139" s="273"/>
      <c r="N139" s="273"/>
      <c r="O139" s="273"/>
      <c r="P139" s="273"/>
      <c r="Q139" s="273"/>
      <c r="R139" s="273"/>
      <c r="S139" s="273"/>
      <c r="T139" s="273"/>
      <c r="U139" s="273"/>
      <c r="V139" s="273"/>
      <c r="W139" s="273"/>
      <c r="X139" s="273"/>
      <c r="Y139" s="273"/>
      <c r="Z139" s="273"/>
      <c r="AA139" s="273"/>
      <c r="AB139" s="273"/>
      <c r="AC139" s="273"/>
      <c r="AD139" s="273"/>
      <c r="AE139" s="273"/>
      <c r="AF139" s="273"/>
      <c r="AG139" s="273"/>
      <c r="AH139" s="273"/>
      <c r="AI139" s="274"/>
      <c r="AJ139" s="267"/>
      <c r="AK139" s="286"/>
      <c r="AL139" s="286"/>
      <c r="AM139" s="286"/>
      <c r="AN139" s="286"/>
      <c r="AO139" s="286"/>
      <c r="AP139" s="286"/>
      <c r="AQ139" s="287"/>
      <c r="AR139" s="267"/>
      <c r="AS139" s="286"/>
      <c r="AT139" s="286"/>
      <c r="AU139" s="286"/>
      <c r="AV139" s="286"/>
      <c r="AW139" s="286"/>
      <c r="AX139" s="286"/>
      <c r="AY139" s="287"/>
      <c r="BE139" s="7"/>
      <c r="BF139" s="19"/>
      <c r="HR139" s="96" t="b">
        <f>IF(AND(AR121&gt;=0.3,AR121&lt;0.7),TRUE,FALSE)</f>
        <v>0</v>
      </c>
      <c r="HS139" s="6" t="s">
        <v>166</v>
      </c>
    </row>
    <row r="140" spans="2:227" s="6" customFormat="1" ht="9.6" customHeight="1">
      <c r="B140" s="215"/>
      <c r="C140" s="102"/>
      <c r="D140" s="102"/>
      <c r="E140" s="102"/>
      <c r="F140" s="102"/>
      <c r="G140" s="102"/>
      <c r="H140" s="102"/>
      <c r="I140" s="103"/>
      <c r="J140" s="3"/>
      <c r="K140" s="9"/>
      <c r="L140" s="272"/>
      <c r="M140" s="273"/>
      <c r="N140" s="273"/>
      <c r="O140" s="273"/>
      <c r="P140" s="273"/>
      <c r="Q140" s="273"/>
      <c r="R140" s="273"/>
      <c r="S140" s="273"/>
      <c r="T140" s="273"/>
      <c r="U140" s="273"/>
      <c r="V140" s="273"/>
      <c r="W140" s="273"/>
      <c r="X140" s="273"/>
      <c r="Y140" s="273"/>
      <c r="Z140" s="273"/>
      <c r="AA140" s="273"/>
      <c r="AB140" s="273"/>
      <c r="AC140" s="273"/>
      <c r="AD140" s="273"/>
      <c r="AE140" s="273"/>
      <c r="AF140" s="273"/>
      <c r="AG140" s="273"/>
      <c r="AH140" s="273"/>
      <c r="AI140" s="274"/>
      <c r="AJ140" s="267"/>
      <c r="AK140" s="286"/>
      <c r="AL140" s="286"/>
      <c r="AM140" s="286"/>
      <c r="AN140" s="286"/>
      <c r="AO140" s="286"/>
      <c r="AP140" s="286"/>
      <c r="AQ140" s="287"/>
      <c r="AR140" s="267"/>
      <c r="AS140" s="286"/>
      <c r="AT140" s="286"/>
      <c r="AU140" s="286"/>
      <c r="AV140" s="286"/>
      <c r="AW140" s="286"/>
      <c r="AX140" s="286"/>
      <c r="AY140" s="287"/>
      <c r="BE140" s="7"/>
      <c r="BF140" s="19"/>
      <c r="BN140" s="9"/>
      <c r="HR140" s="96"/>
    </row>
    <row r="141" spans="2:227" s="6" customFormat="1" ht="9.6" customHeight="1">
      <c r="B141" s="215"/>
      <c r="C141" s="102"/>
      <c r="D141" s="102"/>
      <c r="E141" s="102"/>
      <c r="F141" s="102"/>
      <c r="G141" s="102"/>
      <c r="H141" s="102"/>
      <c r="I141" s="103"/>
      <c r="J141" s="3"/>
      <c r="K141" s="9"/>
      <c r="L141" s="275"/>
      <c r="M141" s="276"/>
      <c r="N141" s="276"/>
      <c r="O141" s="276"/>
      <c r="P141" s="276"/>
      <c r="Q141" s="276"/>
      <c r="R141" s="276"/>
      <c r="S141" s="276"/>
      <c r="T141" s="276"/>
      <c r="U141" s="276"/>
      <c r="V141" s="276"/>
      <c r="W141" s="276"/>
      <c r="X141" s="276"/>
      <c r="Y141" s="276"/>
      <c r="Z141" s="276"/>
      <c r="AA141" s="276"/>
      <c r="AB141" s="276"/>
      <c r="AC141" s="276"/>
      <c r="AD141" s="276"/>
      <c r="AE141" s="276"/>
      <c r="AF141" s="276"/>
      <c r="AG141" s="276"/>
      <c r="AH141" s="276"/>
      <c r="AI141" s="277"/>
      <c r="AJ141" s="268"/>
      <c r="AK141" s="288"/>
      <c r="AL141" s="288"/>
      <c r="AM141" s="288"/>
      <c r="AN141" s="288"/>
      <c r="AO141" s="288"/>
      <c r="AP141" s="288"/>
      <c r="AQ141" s="289"/>
      <c r="AR141" s="268"/>
      <c r="AS141" s="288"/>
      <c r="AT141" s="288"/>
      <c r="AU141" s="288"/>
      <c r="AV141" s="288"/>
      <c r="AW141" s="288"/>
      <c r="AX141" s="288"/>
      <c r="AY141" s="289"/>
      <c r="BE141" s="7"/>
      <c r="BF141" s="19"/>
      <c r="BN141" s="9"/>
      <c r="HR141" s="96"/>
    </row>
    <row r="142" spans="2:227" s="6" customFormat="1" ht="9.6" customHeight="1">
      <c r="B142" s="215"/>
      <c r="C142" s="102"/>
      <c r="D142" s="102"/>
      <c r="E142" s="102"/>
      <c r="F142" s="102"/>
      <c r="G142" s="102"/>
      <c r="H142" s="102"/>
      <c r="I142" s="103"/>
      <c r="J142" s="3"/>
      <c r="K142" s="9"/>
      <c r="L142" s="293" t="s">
        <v>171</v>
      </c>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5"/>
      <c r="AJ142" s="266" t="s">
        <v>83</v>
      </c>
      <c r="AK142" s="322">
        <f>IF((AB121&lt;&gt;"")*(AJ121&lt;&gt;"")*(AJ127&lt;&gt;""),IF(AB121="","",IF(((AB121&gt;=0.15)*((AJ121&gt;=0.15)*(AJ121&lt;0.3)))*(AJ127&gt;=200000),200000,IF((AB121&lt;0.15)+((AJ121&lt;0.15)+(AJ121&gt;=0.3)),"",AJ127))),"")</f>
        <v>200000</v>
      </c>
      <c r="AL142" s="322"/>
      <c r="AM142" s="322"/>
      <c r="AN142" s="322"/>
      <c r="AO142" s="322"/>
      <c r="AP142" s="322"/>
      <c r="AQ142" s="323"/>
      <c r="AR142" s="266" t="s">
        <v>84</v>
      </c>
      <c r="AS142" s="322" t="str">
        <f>IF((AJ121&lt;&gt;"")*(AR121&lt;&gt;"")*(AR127&lt;&gt;""),IF(AJ121="","",IF(((AJ121&gt;=0.15)*((AR121&gt;=0.15)*(AR121&lt;0.3)))*(AR127&gt;=200000),200000,IF((AJ121&lt;0.15)+((AR121&lt;0.15)+(AR121&gt;=0.3)),"",AR127))),"")</f>
        <v/>
      </c>
      <c r="AT142" s="322"/>
      <c r="AU142" s="322"/>
      <c r="AV142" s="322"/>
      <c r="AW142" s="322"/>
      <c r="AX142" s="322"/>
      <c r="AY142" s="323"/>
      <c r="BE142" s="7"/>
      <c r="BF142" s="19"/>
      <c r="HR142" s="96" t="b">
        <f>IF(AND(AB121&gt;=0.15,(AJ121&gt;=0.15)*(AJ121&lt;0.3)),TRUE,FALSE)</f>
        <v>1</v>
      </c>
      <c r="HS142" s="110" t="s">
        <v>169</v>
      </c>
    </row>
    <row r="143" spans="2:227" s="6" customFormat="1" ht="9.6" customHeight="1">
      <c r="B143" s="215"/>
      <c r="C143" s="102"/>
      <c r="D143" s="102"/>
      <c r="E143" s="102"/>
      <c r="F143" s="102"/>
      <c r="G143" s="102"/>
      <c r="H143" s="102"/>
      <c r="I143" s="103"/>
      <c r="J143" s="3"/>
      <c r="K143" s="9"/>
      <c r="L143" s="296" t="s">
        <v>131</v>
      </c>
      <c r="M143" s="297"/>
      <c r="N143" s="297"/>
      <c r="O143" s="297"/>
      <c r="P143" s="297"/>
      <c r="Q143" s="297"/>
      <c r="R143" s="297"/>
      <c r="S143" s="297"/>
      <c r="T143" s="297"/>
      <c r="U143" s="297"/>
      <c r="V143" s="297"/>
      <c r="W143" s="297"/>
      <c r="X143" s="297"/>
      <c r="Y143" s="297"/>
      <c r="Z143" s="297"/>
      <c r="AA143" s="297"/>
      <c r="AB143" s="297"/>
      <c r="AC143" s="297"/>
      <c r="AD143" s="297"/>
      <c r="AE143" s="297"/>
      <c r="AF143" s="297"/>
      <c r="AG143" s="297"/>
      <c r="AH143" s="297"/>
      <c r="AI143" s="298"/>
      <c r="AJ143" s="267"/>
      <c r="AK143" s="324"/>
      <c r="AL143" s="324"/>
      <c r="AM143" s="324"/>
      <c r="AN143" s="324"/>
      <c r="AO143" s="324"/>
      <c r="AP143" s="324"/>
      <c r="AQ143" s="325"/>
      <c r="AR143" s="267"/>
      <c r="AS143" s="324"/>
      <c r="AT143" s="324"/>
      <c r="AU143" s="324"/>
      <c r="AV143" s="324"/>
      <c r="AW143" s="324"/>
      <c r="AX143" s="324"/>
      <c r="AY143" s="325"/>
      <c r="BE143" s="7"/>
      <c r="BF143" s="19"/>
      <c r="HR143" s="96" t="b">
        <f>IF(AND((AJ121&gt;=0.15),(AR121&gt;=0.15)*(AR121&lt;0.3)),TRUE,FALSE)</f>
        <v>0</v>
      </c>
      <c r="HS143" s="110" t="s">
        <v>170</v>
      </c>
    </row>
    <row r="144" spans="2:227" s="6" customFormat="1" ht="9.6" customHeight="1">
      <c r="B144" s="215"/>
      <c r="C144" s="102"/>
      <c r="D144" s="102"/>
      <c r="E144" s="102"/>
      <c r="F144" s="102"/>
      <c r="G144" s="102"/>
      <c r="H144" s="102"/>
      <c r="I144" s="103"/>
      <c r="J144" s="3"/>
      <c r="K144" s="9"/>
      <c r="L144" s="296"/>
      <c r="M144" s="297"/>
      <c r="N144" s="297"/>
      <c r="O144" s="297"/>
      <c r="P144" s="297"/>
      <c r="Q144" s="297"/>
      <c r="R144" s="297"/>
      <c r="S144" s="297"/>
      <c r="T144" s="297"/>
      <c r="U144" s="297"/>
      <c r="V144" s="297"/>
      <c r="W144" s="297"/>
      <c r="X144" s="297"/>
      <c r="Y144" s="297"/>
      <c r="Z144" s="297"/>
      <c r="AA144" s="297"/>
      <c r="AB144" s="297"/>
      <c r="AC144" s="297"/>
      <c r="AD144" s="297"/>
      <c r="AE144" s="297"/>
      <c r="AF144" s="297"/>
      <c r="AG144" s="297"/>
      <c r="AH144" s="297"/>
      <c r="AI144" s="298"/>
      <c r="AJ144" s="267"/>
      <c r="AK144" s="324"/>
      <c r="AL144" s="324"/>
      <c r="AM144" s="324"/>
      <c r="AN144" s="324"/>
      <c r="AO144" s="324"/>
      <c r="AP144" s="324"/>
      <c r="AQ144" s="325"/>
      <c r="AR144" s="267"/>
      <c r="AS144" s="324"/>
      <c r="AT144" s="324"/>
      <c r="AU144" s="324"/>
      <c r="AV144" s="324"/>
      <c r="AW144" s="324"/>
      <c r="AX144" s="324"/>
      <c r="AY144" s="325"/>
      <c r="BE144" s="7"/>
      <c r="BF144" s="19"/>
      <c r="BN144" s="9"/>
      <c r="HR144" s="96"/>
    </row>
    <row r="145" spans="2:227" s="6" customFormat="1" ht="9.6" customHeight="1">
      <c r="B145" s="215"/>
      <c r="C145" s="102"/>
      <c r="D145" s="102"/>
      <c r="E145" s="102"/>
      <c r="F145" s="102"/>
      <c r="G145" s="102"/>
      <c r="H145" s="102"/>
      <c r="I145" s="103"/>
      <c r="J145" s="3"/>
      <c r="K145" s="9"/>
      <c r="L145" s="299"/>
      <c r="M145" s="300"/>
      <c r="N145" s="300"/>
      <c r="O145" s="300"/>
      <c r="P145" s="300"/>
      <c r="Q145" s="300"/>
      <c r="R145" s="300"/>
      <c r="S145" s="300"/>
      <c r="T145" s="300"/>
      <c r="U145" s="300"/>
      <c r="V145" s="300"/>
      <c r="W145" s="300"/>
      <c r="X145" s="300"/>
      <c r="Y145" s="300"/>
      <c r="Z145" s="300"/>
      <c r="AA145" s="300"/>
      <c r="AB145" s="300"/>
      <c r="AC145" s="300"/>
      <c r="AD145" s="300"/>
      <c r="AE145" s="300"/>
      <c r="AF145" s="300"/>
      <c r="AG145" s="300"/>
      <c r="AH145" s="300"/>
      <c r="AI145" s="301"/>
      <c r="AJ145" s="268"/>
      <c r="AK145" s="326"/>
      <c r="AL145" s="326"/>
      <c r="AM145" s="326"/>
      <c r="AN145" s="326"/>
      <c r="AO145" s="326"/>
      <c r="AP145" s="326"/>
      <c r="AQ145" s="327"/>
      <c r="AR145" s="268"/>
      <c r="AS145" s="326"/>
      <c r="AT145" s="326"/>
      <c r="AU145" s="326"/>
      <c r="AV145" s="326"/>
      <c r="AW145" s="326"/>
      <c r="AX145" s="326"/>
      <c r="AY145" s="327"/>
      <c r="BE145" s="7"/>
      <c r="BF145" s="19"/>
      <c r="BN145" s="9"/>
      <c r="HR145" s="96"/>
    </row>
    <row r="146" spans="2:227" s="6" customFormat="1" ht="9.6" customHeight="1">
      <c r="B146" s="215"/>
      <c r="C146" s="102"/>
      <c r="D146" s="102"/>
      <c r="E146" s="102"/>
      <c r="F146" s="102"/>
      <c r="G146" s="102"/>
      <c r="H146" s="102"/>
      <c r="I146" s="103"/>
      <c r="J146" s="3"/>
      <c r="K146" s="9"/>
      <c r="L146" s="9"/>
      <c r="M146" s="9"/>
      <c r="N146" s="9"/>
      <c r="O146" s="9"/>
      <c r="P146" s="9"/>
      <c r="Q146" s="9"/>
      <c r="R146" s="9"/>
      <c r="S146" s="9"/>
      <c r="T146" s="9"/>
      <c r="U146" s="9"/>
      <c r="V146" s="9"/>
      <c r="W146" s="5"/>
      <c r="X146" s="9"/>
      <c r="Y146" s="5"/>
      <c r="Z146" s="16"/>
      <c r="AA146" s="16"/>
      <c r="AB146" s="120"/>
      <c r="AC146" s="120"/>
      <c r="AD146" s="120"/>
      <c r="AE146" s="120"/>
      <c r="AF146" s="120"/>
      <c r="AG146" s="120"/>
      <c r="AH146" s="120"/>
      <c r="AI146" s="120"/>
      <c r="AJ146" s="14"/>
      <c r="AK146" s="14"/>
      <c r="AL146" s="14"/>
      <c r="AM146" s="14"/>
      <c r="AN146" s="14"/>
      <c r="AO146" s="14"/>
      <c r="AP146" s="14"/>
      <c r="AQ146" s="14"/>
      <c r="AR146" s="14"/>
      <c r="AS146" s="14"/>
      <c r="AT146" s="14"/>
      <c r="AU146" s="14"/>
      <c r="AV146" s="5"/>
      <c r="AW146" s="5"/>
      <c r="BE146" s="7"/>
      <c r="BF146" s="19"/>
      <c r="BN146" s="9"/>
      <c r="HR146" s="96"/>
    </row>
    <row r="147" spans="2:227" s="6" customFormat="1" ht="9.6" customHeight="1">
      <c r="B147" s="215"/>
      <c r="C147" s="102"/>
      <c r="D147" s="102"/>
      <c r="E147" s="102"/>
      <c r="F147" s="102"/>
      <c r="G147" s="102"/>
      <c r="H147" s="102"/>
      <c r="I147" s="103"/>
      <c r="J147" s="3"/>
      <c r="K147" s="9"/>
      <c r="L147" s="9"/>
      <c r="M147" s="9"/>
      <c r="N147" s="9"/>
      <c r="O147" s="9"/>
      <c r="P147" s="9"/>
      <c r="Q147" s="9"/>
      <c r="R147" s="9"/>
      <c r="S147" s="9"/>
      <c r="T147" s="5"/>
      <c r="U147" s="9"/>
      <c r="V147" s="5"/>
      <c r="W147" s="5"/>
      <c r="X147" s="5"/>
      <c r="Y147" s="120"/>
      <c r="Z147" s="18"/>
      <c r="AA147" s="18"/>
      <c r="AB147" s="120"/>
      <c r="AC147" s="120"/>
      <c r="AD147" s="120"/>
      <c r="AE147" s="120"/>
      <c r="AF147" s="120"/>
      <c r="AG147" s="14"/>
      <c r="AH147" s="14"/>
      <c r="AI147" s="14"/>
      <c r="AJ147" s="14"/>
      <c r="AK147" s="14"/>
      <c r="AL147" s="14"/>
      <c r="AM147" s="14"/>
      <c r="AN147" s="14"/>
      <c r="AO147" s="14"/>
      <c r="AP147" s="14"/>
      <c r="AQ147" s="14"/>
      <c r="AR147" s="14"/>
      <c r="AS147" s="14"/>
      <c r="AT147" s="14"/>
      <c r="AU147" s="14"/>
      <c r="AV147" s="5"/>
      <c r="AW147" s="5"/>
      <c r="BE147" s="7"/>
      <c r="BF147" s="19"/>
      <c r="BN147" s="9"/>
      <c r="HR147" s="96"/>
    </row>
    <row r="148" spans="2:227" s="6" customFormat="1" ht="9.6" customHeight="1">
      <c r="B148" s="215"/>
      <c r="C148" s="102"/>
      <c r="D148" s="102"/>
      <c r="E148" s="102"/>
      <c r="F148" s="102"/>
      <c r="G148" s="102"/>
      <c r="H148" s="102"/>
      <c r="I148" s="103"/>
      <c r="J148" s="355"/>
      <c r="K148" s="356"/>
      <c r="L148" s="356"/>
      <c r="M148" s="356"/>
      <c r="N148" s="356"/>
      <c r="O148" s="356"/>
      <c r="P148" s="356"/>
      <c r="Q148" s="356"/>
      <c r="R148" s="356"/>
      <c r="S148" s="356"/>
      <c r="T148" s="357"/>
      <c r="U148" s="357"/>
      <c r="V148" s="357"/>
      <c r="W148" s="357"/>
      <c r="X148" s="357"/>
      <c r="Y148" s="357"/>
      <c r="Z148" s="357"/>
      <c r="AA148" s="358"/>
      <c r="AB148" s="223" t="s">
        <v>75</v>
      </c>
      <c r="AC148" s="224"/>
      <c r="AD148" s="224"/>
      <c r="AE148" s="224"/>
      <c r="AF148" s="224"/>
      <c r="AG148" s="224"/>
      <c r="AH148" s="224"/>
      <c r="AI148" s="225"/>
      <c r="AJ148" s="223" t="s">
        <v>57</v>
      </c>
      <c r="AK148" s="224"/>
      <c r="AL148" s="224"/>
      <c r="AM148" s="224"/>
      <c r="AN148" s="224"/>
      <c r="AO148" s="224"/>
      <c r="AP148" s="224"/>
      <c r="AQ148" s="225"/>
      <c r="AR148" s="223" t="s">
        <v>76</v>
      </c>
      <c r="AS148" s="224"/>
      <c r="AT148" s="224"/>
      <c r="AU148" s="224"/>
      <c r="AV148" s="224"/>
      <c r="AW148" s="224"/>
      <c r="AX148" s="224"/>
      <c r="AY148" s="225"/>
      <c r="BA148" s="15"/>
      <c r="BE148" s="7"/>
      <c r="BF148" s="19"/>
      <c r="BN148" s="9"/>
      <c r="HR148" s="97" t="b">
        <v>0</v>
      </c>
    </row>
    <row r="149" spans="2:227" s="6" customFormat="1" ht="9.6" customHeight="1">
      <c r="B149" s="215"/>
      <c r="C149" s="102"/>
      <c r="D149" s="102"/>
      <c r="E149" s="102"/>
      <c r="F149" s="102"/>
      <c r="G149" s="102"/>
      <c r="H149" s="102"/>
      <c r="I149" s="103"/>
      <c r="J149" s="355"/>
      <c r="K149" s="356"/>
      <c r="L149" s="356"/>
      <c r="M149" s="356"/>
      <c r="N149" s="356"/>
      <c r="O149" s="356"/>
      <c r="P149" s="356"/>
      <c r="Q149" s="356"/>
      <c r="R149" s="356"/>
      <c r="S149" s="356"/>
      <c r="T149" s="359"/>
      <c r="U149" s="359"/>
      <c r="V149" s="359"/>
      <c r="W149" s="359"/>
      <c r="X149" s="359"/>
      <c r="Y149" s="359"/>
      <c r="Z149" s="359"/>
      <c r="AA149" s="360"/>
      <c r="AB149" s="226"/>
      <c r="AC149" s="227"/>
      <c r="AD149" s="227"/>
      <c r="AE149" s="227"/>
      <c r="AF149" s="227"/>
      <c r="AG149" s="227"/>
      <c r="AH149" s="227"/>
      <c r="AI149" s="228"/>
      <c r="AJ149" s="226"/>
      <c r="AK149" s="227"/>
      <c r="AL149" s="227"/>
      <c r="AM149" s="227"/>
      <c r="AN149" s="227"/>
      <c r="AO149" s="227"/>
      <c r="AP149" s="227"/>
      <c r="AQ149" s="228"/>
      <c r="AR149" s="226"/>
      <c r="AS149" s="227"/>
      <c r="AT149" s="227"/>
      <c r="AU149" s="227"/>
      <c r="AV149" s="227"/>
      <c r="AW149" s="227"/>
      <c r="AX149" s="227"/>
      <c r="AY149" s="228"/>
      <c r="BE149" s="7"/>
      <c r="BF149" s="19"/>
      <c r="BN149" s="9"/>
      <c r="HR149" s="96"/>
    </row>
    <row r="150" spans="2:227" s="6" customFormat="1" ht="9.6" customHeight="1">
      <c r="B150" s="215"/>
      <c r="C150" s="102"/>
      <c r="D150" s="102"/>
      <c r="E150" s="102"/>
      <c r="F150" s="102"/>
      <c r="G150" s="102"/>
      <c r="H150" s="102"/>
      <c r="I150" s="103"/>
      <c r="J150" s="3"/>
      <c r="K150" s="9"/>
      <c r="L150" s="278" t="s">
        <v>78</v>
      </c>
      <c r="M150" s="279"/>
      <c r="N150" s="279"/>
      <c r="O150" s="279"/>
      <c r="P150" s="279"/>
      <c r="Q150" s="279"/>
      <c r="R150" s="279"/>
      <c r="S150" s="279"/>
      <c r="T150" s="279"/>
      <c r="U150" s="279"/>
      <c r="V150" s="279"/>
      <c r="W150" s="279"/>
      <c r="X150" s="279"/>
      <c r="Y150" s="279"/>
      <c r="Z150" s="279"/>
      <c r="AA150" s="280"/>
      <c r="AB150" s="196">
        <f>IF($HR$101=TRUE,IF((AA100="")*(AA103=""),"前年度と前々年度の事業収入が入力されていません",IF(AA100&gt;AA103,AA100,AA103)),"")</f>
        <v>1400000</v>
      </c>
      <c r="AC150" s="197"/>
      <c r="AD150" s="197"/>
      <c r="AE150" s="197"/>
      <c r="AF150" s="197"/>
      <c r="AG150" s="197"/>
      <c r="AH150" s="197"/>
      <c r="AI150" s="198"/>
      <c r="AJ150" s="196">
        <f>IF(OR($HR$101=TRUE,AND((AR159&gt;=0.15)*(AR159&lt;0.3),(BL119&gt;0.15))),IF((AH100="")*(AH103=""),"前年度と前々年度の事業収入が入力されていません",IF(AH100&gt;AH103,AH100,AH103)),"")</f>
        <v>1400000</v>
      </c>
      <c r="AK150" s="197"/>
      <c r="AL150" s="197"/>
      <c r="AM150" s="197"/>
      <c r="AN150" s="197"/>
      <c r="AO150" s="197"/>
      <c r="AP150" s="197"/>
      <c r="AQ150" s="198"/>
      <c r="AR150" s="196">
        <f>IF($HR$102=TRUE,IF((AO100="")*(AO103=""),"前年度と前々年度の事業収入が入力されていません",IF(AO100&gt;AO103,AO100,AO103)),"")</f>
        <v>3000000</v>
      </c>
      <c r="AS150" s="197"/>
      <c r="AT150" s="197"/>
      <c r="AU150" s="197"/>
      <c r="AV150" s="197"/>
      <c r="AW150" s="197"/>
      <c r="AX150" s="197"/>
      <c r="AY150" s="198"/>
      <c r="BE150" s="7"/>
      <c r="BF150" s="19"/>
      <c r="BN150" s="9"/>
      <c r="HR150" s="96"/>
    </row>
    <row r="151" spans="2:227" s="6" customFormat="1" ht="9.6" customHeight="1">
      <c r="B151" s="215"/>
      <c r="C151" s="102"/>
      <c r="D151" s="102"/>
      <c r="E151" s="102"/>
      <c r="F151" s="102"/>
      <c r="G151" s="102"/>
      <c r="H151" s="102"/>
      <c r="I151" s="103"/>
      <c r="J151" s="3"/>
      <c r="K151" s="9"/>
      <c r="L151" s="272"/>
      <c r="M151" s="273"/>
      <c r="N151" s="273"/>
      <c r="O151" s="273"/>
      <c r="P151" s="273"/>
      <c r="Q151" s="273"/>
      <c r="R151" s="273"/>
      <c r="S151" s="273"/>
      <c r="T151" s="273"/>
      <c r="U151" s="273"/>
      <c r="V151" s="273"/>
      <c r="W151" s="273"/>
      <c r="X151" s="273"/>
      <c r="Y151" s="273"/>
      <c r="Z151" s="273"/>
      <c r="AA151" s="274"/>
      <c r="AB151" s="199"/>
      <c r="AC151" s="200"/>
      <c r="AD151" s="200"/>
      <c r="AE151" s="200"/>
      <c r="AF151" s="200"/>
      <c r="AG151" s="200"/>
      <c r="AH151" s="200"/>
      <c r="AI151" s="201"/>
      <c r="AJ151" s="199"/>
      <c r="AK151" s="200"/>
      <c r="AL151" s="200"/>
      <c r="AM151" s="200"/>
      <c r="AN151" s="200"/>
      <c r="AO151" s="200"/>
      <c r="AP151" s="200"/>
      <c r="AQ151" s="201"/>
      <c r="AR151" s="199"/>
      <c r="AS151" s="200"/>
      <c r="AT151" s="200"/>
      <c r="AU151" s="200"/>
      <c r="AV151" s="200"/>
      <c r="AW151" s="200"/>
      <c r="AX151" s="200"/>
      <c r="AY151" s="201"/>
      <c r="BE151" s="7"/>
      <c r="BF151" s="19"/>
      <c r="BN151" s="9"/>
      <c r="HR151" s="96"/>
    </row>
    <row r="152" spans="2:227" s="6" customFormat="1" ht="9.6" customHeight="1">
      <c r="B152" s="215"/>
      <c r="C152" s="102"/>
      <c r="D152" s="102"/>
      <c r="E152" s="102"/>
      <c r="F152" s="102"/>
      <c r="G152" s="102"/>
      <c r="H152" s="102"/>
      <c r="I152" s="103"/>
      <c r="J152" s="3"/>
      <c r="K152" s="9"/>
      <c r="L152" s="275"/>
      <c r="M152" s="276"/>
      <c r="N152" s="276"/>
      <c r="O152" s="276"/>
      <c r="P152" s="276"/>
      <c r="Q152" s="276"/>
      <c r="R152" s="276"/>
      <c r="S152" s="276"/>
      <c r="T152" s="276"/>
      <c r="U152" s="276"/>
      <c r="V152" s="276"/>
      <c r="W152" s="276"/>
      <c r="X152" s="276"/>
      <c r="Y152" s="276"/>
      <c r="Z152" s="276"/>
      <c r="AA152" s="277"/>
      <c r="AB152" s="202"/>
      <c r="AC152" s="203"/>
      <c r="AD152" s="203"/>
      <c r="AE152" s="203"/>
      <c r="AF152" s="203"/>
      <c r="AG152" s="203"/>
      <c r="AH152" s="203"/>
      <c r="AI152" s="204"/>
      <c r="AJ152" s="202"/>
      <c r="AK152" s="203"/>
      <c r="AL152" s="203"/>
      <c r="AM152" s="203"/>
      <c r="AN152" s="203"/>
      <c r="AO152" s="203"/>
      <c r="AP152" s="203"/>
      <c r="AQ152" s="204"/>
      <c r="AR152" s="202"/>
      <c r="AS152" s="203"/>
      <c r="AT152" s="203"/>
      <c r="AU152" s="203"/>
      <c r="AV152" s="203"/>
      <c r="AW152" s="203"/>
      <c r="AX152" s="203"/>
      <c r="AY152" s="204"/>
      <c r="BE152" s="7"/>
      <c r="BF152" s="19"/>
      <c r="BN152" s="9"/>
      <c r="HR152" s="96"/>
    </row>
    <row r="153" spans="2:227" s="6" customFormat="1" ht="9.6" customHeight="1">
      <c r="B153" s="215"/>
      <c r="C153" s="102"/>
      <c r="D153" s="102"/>
      <c r="E153" s="102"/>
      <c r="F153" s="102"/>
      <c r="G153" s="102"/>
      <c r="H153" s="102"/>
      <c r="I153" s="103"/>
      <c r="J153" s="3"/>
      <c r="K153" s="9"/>
      <c r="L153" s="340" t="s">
        <v>79</v>
      </c>
      <c r="M153" s="341"/>
      <c r="N153" s="341"/>
      <c r="O153" s="341"/>
      <c r="P153" s="341"/>
      <c r="Q153" s="341"/>
      <c r="R153" s="341"/>
      <c r="S153" s="341"/>
      <c r="T153" s="341"/>
      <c r="U153" s="341"/>
      <c r="V153" s="341"/>
      <c r="W153" s="341"/>
      <c r="X153" s="341"/>
      <c r="Y153" s="341"/>
      <c r="Z153" s="341"/>
      <c r="AA153" s="342"/>
      <c r="AB153" s="196">
        <f>IF($HR$101=TRUE,IF(AA97="","2021年7月の事業収入が入力されていません",AA97),"")</f>
        <v>1000000</v>
      </c>
      <c r="AC153" s="197"/>
      <c r="AD153" s="197"/>
      <c r="AE153" s="197"/>
      <c r="AF153" s="197"/>
      <c r="AG153" s="197"/>
      <c r="AH153" s="197"/>
      <c r="AI153" s="198"/>
      <c r="AJ153" s="196">
        <f>IF(OR($HR$101=TRUE,AND((AR159&gt;=0.15)*(AR159&lt;0.3),(BL119&gt;0.15))),IF(AH97="","2021年8月の事業収入が入力されていません",AH97),"")</f>
        <v>1000000</v>
      </c>
      <c r="AK153" s="197"/>
      <c r="AL153" s="197"/>
      <c r="AM153" s="197"/>
      <c r="AN153" s="197"/>
      <c r="AO153" s="197"/>
      <c r="AP153" s="197"/>
      <c r="AQ153" s="198"/>
      <c r="AR153" s="196">
        <f>IF($HR$102=TRUE,IF(AO97="","2021年9月の事業収入が入力されていません",AO97),"")</f>
        <v>300000</v>
      </c>
      <c r="AS153" s="197"/>
      <c r="AT153" s="197"/>
      <c r="AU153" s="197"/>
      <c r="AV153" s="197"/>
      <c r="AW153" s="197"/>
      <c r="AX153" s="197"/>
      <c r="AY153" s="198"/>
      <c r="BE153" s="7"/>
      <c r="BF153" s="19"/>
      <c r="BN153" s="9"/>
      <c r="HR153" s="96"/>
    </row>
    <row r="154" spans="2:227" s="6" customFormat="1" ht="9.6" customHeight="1">
      <c r="B154" s="215"/>
      <c r="C154" s="102"/>
      <c r="D154" s="102"/>
      <c r="E154" s="102"/>
      <c r="F154" s="102"/>
      <c r="G154" s="102"/>
      <c r="H154" s="102"/>
      <c r="I154" s="103"/>
      <c r="J154" s="3"/>
      <c r="K154" s="9"/>
      <c r="L154" s="296"/>
      <c r="M154" s="297"/>
      <c r="N154" s="297"/>
      <c r="O154" s="297"/>
      <c r="P154" s="297"/>
      <c r="Q154" s="297"/>
      <c r="R154" s="297"/>
      <c r="S154" s="297"/>
      <c r="T154" s="297"/>
      <c r="U154" s="297"/>
      <c r="V154" s="297"/>
      <c r="W154" s="297"/>
      <c r="X154" s="297"/>
      <c r="Y154" s="297"/>
      <c r="Z154" s="297"/>
      <c r="AA154" s="298"/>
      <c r="AB154" s="199"/>
      <c r="AC154" s="200"/>
      <c r="AD154" s="200"/>
      <c r="AE154" s="200"/>
      <c r="AF154" s="200"/>
      <c r="AG154" s="200"/>
      <c r="AH154" s="200"/>
      <c r="AI154" s="201"/>
      <c r="AJ154" s="199"/>
      <c r="AK154" s="200"/>
      <c r="AL154" s="200"/>
      <c r="AM154" s="200"/>
      <c r="AN154" s="200"/>
      <c r="AO154" s="200"/>
      <c r="AP154" s="200"/>
      <c r="AQ154" s="201"/>
      <c r="AR154" s="199"/>
      <c r="AS154" s="200"/>
      <c r="AT154" s="200"/>
      <c r="AU154" s="200"/>
      <c r="AV154" s="200"/>
      <c r="AW154" s="200"/>
      <c r="AX154" s="200"/>
      <c r="AY154" s="201"/>
      <c r="BE154" s="7"/>
      <c r="BF154" s="19"/>
      <c r="BN154" s="9"/>
      <c r="HR154" s="96"/>
    </row>
    <row r="155" spans="2:227" s="6" customFormat="1" ht="9.6" customHeight="1">
      <c r="B155" s="215"/>
      <c r="C155" s="102"/>
      <c r="D155" s="102"/>
      <c r="E155" s="102"/>
      <c r="F155" s="102"/>
      <c r="G155" s="102"/>
      <c r="H155" s="102"/>
      <c r="I155" s="103"/>
      <c r="J155" s="3"/>
      <c r="K155" s="9"/>
      <c r="L155" s="299"/>
      <c r="M155" s="300"/>
      <c r="N155" s="300"/>
      <c r="O155" s="300"/>
      <c r="P155" s="300"/>
      <c r="Q155" s="300"/>
      <c r="R155" s="300"/>
      <c r="S155" s="300"/>
      <c r="T155" s="300"/>
      <c r="U155" s="300"/>
      <c r="V155" s="300"/>
      <c r="W155" s="300"/>
      <c r="X155" s="300"/>
      <c r="Y155" s="300"/>
      <c r="Z155" s="300"/>
      <c r="AA155" s="301"/>
      <c r="AB155" s="202"/>
      <c r="AC155" s="203"/>
      <c r="AD155" s="203"/>
      <c r="AE155" s="203"/>
      <c r="AF155" s="203"/>
      <c r="AG155" s="203"/>
      <c r="AH155" s="203"/>
      <c r="AI155" s="204"/>
      <c r="AJ155" s="202"/>
      <c r="AK155" s="203"/>
      <c r="AL155" s="203"/>
      <c r="AM155" s="203"/>
      <c r="AN155" s="203"/>
      <c r="AO155" s="203"/>
      <c r="AP155" s="203"/>
      <c r="AQ155" s="204"/>
      <c r="AR155" s="202"/>
      <c r="AS155" s="203"/>
      <c r="AT155" s="203"/>
      <c r="AU155" s="203"/>
      <c r="AV155" s="203"/>
      <c r="AW155" s="203"/>
      <c r="AX155" s="203"/>
      <c r="AY155" s="204"/>
      <c r="BE155" s="7"/>
      <c r="BF155" s="19"/>
      <c r="BN155" s="9"/>
      <c r="HR155" s="96"/>
    </row>
    <row r="156" spans="2:227" s="6" customFormat="1" ht="9.6" customHeight="1">
      <c r="B156" s="215"/>
      <c r="C156" s="102"/>
      <c r="D156" s="102"/>
      <c r="E156" s="102"/>
      <c r="F156" s="102"/>
      <c r="G156" s="102"/>
      <c r="H156" s="102"/>
      <c r="I156" s="103"/>
      <c r="J156" s="3"/>
      <c r="K156" s="9"/>
      <c r="L156" s="340" t="s">
        <v>80</v>
      </c>
      <c r="M156" s="341"/>
      <c r="N156" s="341"/>
      <c r="O156" s="341"/>
      <c r="P156" s="341"/>
      <c r="Q156" s="341"/>
      <c r="R156" s="341"/>
      <c r="S156" s="341"/>
      <c r="T156" s="341"/>
      <c r="U156" s="341"/>
      <c r="V156" s="341"/>
      <c r="W156" s="341"/>
      <c r="X156" s="341"/>
      <c r="Y156" s="341"/>
      <c r="Z156" s="341"/>
      <c r="AA156" s="342"/>
      <c r="AB156" s="196">
        <f>IF((AB150="前年度と前々年度の事業収入が入力されていません")+(AB153="2021年7月の事業収入が入力されていません"),"",IF((AB150&lt;&gt;"")*(AB153&lt;&gt;""),AB150-AB153,""))</f>
        <v>400000</v>
      </c>
      <c r="AC156" s="197"/>
      <c r="AD156" s="197"/>
      <c r="AE156" s="197"/>
      <c r="AF156" s="197"/>
      <c r="AG156" s="197"/>
      <c r="AH156" s="197"/>
      <c r="AI156" s="198"/>
      <c r="AJ156" s="196">
        <f>IF((AJ150="前年度と前々年度の事業収入が入力されていません")+(AJ153="2021年8月の事業収入が入力されていません"),"",IF((AJ150&lt;&gt;"")*(AJ153&lt;&gt;""),AJ150-AJ153,""))</f>
        <v>400000</v>
      </c>
      <c r="AK156" s="197"/>
      <c r="AL156" s="197"/>
      <c r="AM156" s="197"/>
      <c r="AN156" s="197"/>
      <c r="AO156" s="197"/>
      <c r="AP156" s="197"/>
      <c r="AQ156" s="198"/>
      <c r="AR156" s="196">
        <f>IF((AR150="前年度と前々年度の事業収入が入力されていません")+(AR153="2021年9月の事業収入が入力されていません"),"",IF((AR150&lt;&gt;"")*(AR153&lt;&gt;""),AR150-AR153,""))</f>
        <v>2700000</v>
      </c>
      <c r="AS156" s="197"/>
      <c r="AT156" s="197"/>
      <c r="AU156" s="197"/>
      <c r="AV156" s="197"/>
      <c r="AW156" s="197"/>
      <c r="AX156" s="197"/>
      <c r="AY156" s="198"/>
      <c r="BE156" s="7"/>
      <c r="BF156" s="19"/>
      <c r="BN156" s="9"/>
      <c r="HR156" s="96"/>
    </row>
    <row r="157" spans="2:227" s="6" customFormat="1" ht="9.6" customHeight="1">
      <c r="B157" s="215"/>
      <c r="C157" s="102"/>
      <c r="D157" s="102"/>
      <c r="E157" s="102"/>
      <c r="F157" s="102"/>
      <c r="G157" s="102"/>
      <c r="H157" s="102"/>
      <c r="I157" s="103"/>
      <c r="J157" s="3"/>
      <c r="K157" s="9"/>
      <c r="L157" s="296"/>
      <c r="M157" s="297"/>
      <c r="N157" s="297"/>
      <c r="O157" s="297"/>
      <c r="P157" s="297"/>
      <c r="Q157" s="297"/>
      <c r="R157" s="297"/>
      <c r="S157" s="297"/>
      <c r="T157" s="297"/>
      <c r="U157" s="297"/>
      <c r="V157" s="297"/>
      <c r="W157" s="297"/>
      <c r="X157" s="297"/>
      <c r="Y157" s="297"/>
      <c r="Z157" s="297"/>
      <c r="AA157" s="298"/>
      <c r="AB157" s="199"/>
      <c r="AC157" s="200"/>
      <c r="AD157" s="200"/>
      <c r="AE157" s="200"/>
      <c r="AF157" s="200"/>
      <c r="AG157" s="200"/>
      <c r="AH157" s="200"/>
      <c r="AI157" s="201"/>
      <c r="AJ157" s="199"/>
      <c r="AK157" s="200"/>
      <c r="AL157" s="200"/>
      <c r="AM157" s="200"/>
      <c r="AN157" s="200"/>
      <c r="AO157" s="200"/>
      <c r="AP157" s="200"/>
      <c r="AQ157" s="201"/>
      <c r="AR157" s="199"/>
      <c r="AS157" s="200"/>
      <c r="AT157" s="200"/>
      <c r="AU157" s="200"/>
      <c r="AV157" s="200"/>
      <c r="AW157" s="200"/>
      <c r="AX157" s="200"/>
      <c r="AY157" s="201"/>
      <c r="BE157" s="7"/>
      <c r="BF157" s="19"/>
      <c r="BN157" s="9"/>
      <c r="HR157" s="96"/>
    </row>
    <row r="158" spans="2:227" s="6" customFormat="1" ht="9.6" customHeight="1" thickBot="1">
      <c r="B158" s="215"/>
      <c r="C158" s="102"/>
      <c r="D158" s="102"/>
      <c r="E158" s="102"/>
      <c r="F158" s="102"/>
      <c r="G158" s="102"/>
      <c r="H158" s="102"/>
      <c r="I158" s="103"/>
      <c r="J158" s="3"/>
      <c r="K158" s="9"/>
      <c r="L158" s="343"/>
      <c r="M158" s="344"/>
      <c r="N158" s="344"/>
      <c r="O158" s="344"/>
      <c r="P158" s="344"/>
      <c r="Q158" s="344"/>
      <c r="R158" s="344"/>
      <c r="S158" s="344"/>
      <c r="T158" s="344"/>
      <c r="U158" s="344"/>
      <c r="V158" s="344"/>
      <c r="W158" s="344"/>
      <c r="X158" s="344"/>
      <c r="Y158" s="344"/>
      <c r="Z158" s="344"/>
      <c r="AA158" s="345"/>
      <c r="AB158" s="328"/>
      <c r="AC158" s="329"/>
      <c r="AD158" s="329"/>
      <c r="AE158" s="329"/>
      <c r="AF158" s="329"/>
      <c r="AG158" s="329"/>
      <c r="AH158" s="329"/>
      <c r="AI158" s="330"/>
      <c r="AJ158" s="328"/>
      <c r="AK158" s="329"/>
      <c r="AL158" s="329"/>
      <c r="AM158" s="329"/>
      <c r="AN158" s="329"/>
      <c r="AO158" s="329"/>
      <c r="AP158" s="329"/>
      <c r="AQ158" s="330"/>
      <c r="AR158" s="328"/>
      <c r="AS158" s="329"/>
      <c r="AT158" s="329"/>
      <c r="AU158" s="329"/>
      <c r="AV158" s="329"/>
      <c r="AW158" s="329"/>
      <c r="AX158" s="329"/>
      <c r="AY158" s="330"/>
      <c r="BE158" s="7"/>
      <c r="BF158" s="19"/>
      <c r="BN158" s="9"/>
      <c r="HR158" s="96"/>
    </row>
    <row r="159" spans="2:227" s="6" customFormat="1" ht="9.6" customHeight="1">
      <c r="B159" s="215"/>
      <c r="C159" s="102"/>
      <c r="D159" s="102"/>
      <c r="E159" s="102"/>
      <c r="F159" s="102"/>
      <c r="G159" s="102"/>
      <c r="H159" s="102"/>
      <c r="I159" s="103"/>
      <c r="J159" s="3"/>
      <c r="K159" s="9"/>
      <c r="L159" s="346" t="s">
        <v>81</v>
      </c>
      <c r="M159" s="347"/>
      <c r="N159" s="347"/>
      <c r="O159" s="347"/>
      <c r="P159" s="347"/>
      <c r="Q159" s="347"/>
      <c r="R159" s="347"/>
      <c r="S159" s="347"/>
      <c r="T159" s="347"/>
      <c r="U159" s="347"/>
      <c r="V159" s="347"/>
      <c r="W159" s="347"/>
      <c r="X159" s="347"/>
      <c r="Y159" s="347"/>
      <c r="Z159" s="347"/>
      <c r="AA159" s="348"/>
      <c r="AB159" s="331">
        <f>IF(AB156="","",ROUNDDOWN(AB156/AB150,3))</f>
        <v>0.28499999999999998</v>
      </c>
      <c r="AC159" s="332"/>
      <c r="AD159" s="332"/>
      <c r="AE159" s="332"/>
      <c r="AF159" s="332"/>
      <c r="AG159" s="332"/>
      <c r="AH159" s="332"/>
      <c r="AI159" s="333"/>
      <c r="AJ159" s="331">
        <f>IF(AJ156="","",ROUNDDOWN(AJ156/AJ150,3))</f>
        <v>0.28499999999999998</v>
      </c>
      <c r="AK159" s="332"/>
      <c r="AL159" s="332"/>
      <c r="AM159" s="332"/>
      <c r="AN159" s="332"/>
      <c r="AO159" s="332"/>
      <c r="AP159" s="332"/>
      <c r="AQ159" s="333"/>
      <c r="AR159" s="331">
        <f>IF(AR156="","",ROUNDDOWN(AR156/AR150,3))</f>
        <v>0.9</v>
      </c>
      <c r="AS159" s="332"/>
      <c r="AT159" s="332"/>
      <c r="AU159" s="332"/>
      <c r="AV159" s="332"/>
      <c r="AW159" s="332"/>
      <c r="AX159" s="332"/>
      <c r="AY159" s="333"/>
      <c r="BE159" s="7"/>
      <c r="BF159" s="19"/>
      <c r="BN159" s="9"/>
      <c r="HR159" s="96" t="b">
        <v>0</v>
      </c>
      <c r="HS159" s="6" t="s">
        <v>167</v>
      </c>
    </row>
    <row r="160" spans="2:227" s="6" customFormat="1" ht="9.6" customHeight="1">
      <c r="B160" s="215"/>
      <c r="C160" s="102"/>
      <c r="D160" s="102"/>
      <c r="E160" s="102"/>
      <c r="F160" s="102"/>
      <c r="G160" s="102"/>
      <c r="H160" s="102"/>
      <c r="I160" s="103"/>
      <c r="J160" s="3"/>
      <c r="K160" s="9"/>
      <c r="L160" s="349"/>
      <c r="M160" s="350"/>
      <c r="N160" s="350"/>
      <c r="O160" s="350"/>
      <c r="P160" s="350"/>
      <c r="Q160" s="350"/>
      <c r="R160" s="350"/>
      <c r="S160" s="350"/>
      <c r="T160" s="350"/>
      <c r="U160" s="350"/>
      <c r="V160" s="350"/>
      <c r="W160" s="350"/>
      <c r="X160" s="350"/>
      <c r="Y160" s="350"/>
      <c r="Z160" s="350"/>
      <c r="AA160" s="351"/>
      <c r="AB160" s="334"/>
      <c r="AC160" s="335"/>
      <c r="AD160" s="335"/>
      <c r="AE160" s="335"/>
      <c r="AF160" s="335"/>
      <c r="AG160" s="335"/>
      <c r="AH160" s="335"/>
      <c r="AI160" s="336"/>
      <c r="AJ160" s="334"/>
      <c r="AK160" s="335"/>
      <c r="AL160" s="335"/>
      <c r="AM160" s="335"/>
      <c r="AN160" s="335"/>
      <c r="AO160" s="335"/>
      <c r="AP160" s="335"/>
      <c r="AQ160" s="336"/>
      <c r="AR160" s="334"/>
      <c r="AS160" s="335"/>
      <c r="AT160" s="335"/>
      <c r="AU160" s="335"/>
      <c r="AV160" s="335"/>
      <c r="AW160" s="335"/>
      <c r="AX160" s="335"/>
      <c r="AY160" s="336"/>
      <c r="BE160" s="7"/>
      <c r="BF160" s="19"/>
      <c r="BN160" s="9"/>
      <c r="HR160" s="96" t="b">
        <v>0</v>
      </c>
    </row>
    <row r="161" spans="2:227" s="6" customFormat="1" ht="9.6" customHeight="1" thickBot="1">
      <c r="B161" s="215"/>
      <c r="C161" s="102"/>
      <c r="D161" s="102"/>
      <c r="E161" s="102"/>
      <c r="F161" s="102"/>
      <c r="G161" s="102"/>
      <c r="H161" s="102"/>
      <c r="I161" s="103"/>
      <c r="J161" s="3"/>
      <c r="K161" s="9"/>
      <c r="L161" s="352"/>
      <c r="M161" s="353"/>
      <c r="N161" s="353"/>
      <c r="O161" s="353"/>
      <c r="P161" s="353"/>
      <c r="Q161" s="353"/>
      <c r="R161" s="353"/>
      <c r="S161" s="353"/>
      <c r="T161" s="353"/>
      <c r="U161" s="353"/>
      <c r="V161" s="353"/>
      <c r="W161" s="353"/>
      <c r="X161" s="353"/>
      <c r="Y161" s="353"/>
      <c r="Z161" s="353"/>
      <c r="AA161" s="354"/>
      <c r="AB161" s="337"/>
      <c r="AC161" s="338"/>
      <c r="AD161" s="338"/>
      <c r="AE161" s="338"/>
      <c r="AF161" s="338"/>
      <c r="AG161" s="338"/>
      <c r="AH161" s="338"/>
      <c r="AI161" s="339"/>
      <c r="AJ161" s="337"/>
      <c r="AK161" s="338"/>
      <c r="AL161" s="338"/>
      <c r="AM161" s="338"/>
      <c r="AN161" s="338"/>
      <c r="AO161" s="338"/>
      <c r="AP161" s="338"/>
      <c r="AQ161" s="339"/>
      <c r="AR161" s="337"/>
      <c r="AS161" s="338"/>
      <c r="AT161" s="338"/>
      <c r="AU161" s="338"/>
      <c r="AV161" s="338"/>
      <c r="AW161" s="338"/>
      <c r="AX161" s="338"/>
      <c r="AY161" s="339"/>
      <c r="BE161" s="7"/>
      <c r="BF161" s="19"/>
      <c r="BN161" s="9"/>
      <c r="HR161" s="96" t="b">
        <v>0</v>
      </c>
    </row>
    <row r="162" spans="2:227" s="6" customFormat="1" ht="9" customHeight="1">
      <c r="B162" s="215"/>
      <c r="C162" s="102"/>
      <c r="D162" s="102"/>
      <c r="E162" s="102"/>
      <c r="F162" s="102"/>
      <c r="G162" s="102"/>
      <c r="H162" s="102"/>
      <c r="I162" s="103"/>
      <c r="J162" s="3"/>
      <c r="K162" s="9"/>
      <c r="L162" s="269" t="s">
        <v>126</v>
      </c>
      <c r="M162" s="270"/>
      <c r="N162" s="270"/>
      <c r="O162" s="270"/>
      <c r="P162" s="270"/>
      <c r="Q162" s="270"/>
      <c r="R162" s="270"/>
      <c r="S162" s="270"/>
      <c r="T162" s="270"/>
      <c r="U162" s="270"/>
      <c r="V162" s="270"/>
      <c r="W162" s="270"/>
      <c r="X162" s="270"/>
      <c r="Y162" s="270"/>
      <c r="Z162" s="270"/>
      <c r="AA162" s="270"/>
      <c r="AB162" s="270"/>
      <c r="AC162" s="270"/>
      <c r="AD162" s="270"/>
      <c r="AE162" s="270"/>
      <c r="AF162" s="270"/>
      <c r="AG162" s="270"/>
      <c r="AH162" s="270"/>
      <c r="AI162" s="271"/>
      <c r="AJ162" s="263" t="str">
        <f>IF(($HR$122=FALSE)*(AJ156&lt;&gt;""),"0",IF((AJ156&lt;&gt;"")*(AJ159&lt;&gt;""),IF(AJ159&gt;=0.5,IF(AJ156&gt;=100000,100000,AJ156),0),""))</f>
        <v>0</v>
      </c>
      <c r="AK162" s="264"/>
      <c r="AL162" s="264"/>
      <c r="AM162" s="264"/>
      <c r="AN162" s="264"/>
      <c r="AO162" s="264"/>
      <c r="AP162" s="264"/>
      <c r="AQ162" s="265"/>
      <c r="AR162" s="263">
        <f>IF(($HR$123=FALSE)*(AR156&lt;&gt;""),"0",IF((AR156&lt;&gt;"")*(AR159&lt;&gt;""),IF(AR159&gt;=0.5,IF(AR156&gt;=100000,100000,AR156),0),""))</f>
        <v>100000</v>
      </c>
      <c r="AS162" s="264"/>
      <c r="AT162" s="264"/>
      <c r="AU162" s="264"/>
      <c r="AV162" s="264"/>
      <c r="AW162" s="264"/>
      <c r="AX162" s="264"/>
      <c r="AY162" s="265"/>
      <c r="BE162" s="7"/>
      <c r="BF162" s="19"/>
      <c r="HR162" s="96"/>
    </row>
    <row r="163" spans="2:227" s="6" customFormat="1" ht="9" customHeight="1">
      <c r="B163" s="215"/>
      <c r="C163" s="102"/>
      <c r="D163" s="102"/>
      <c r="E163" s="102"/>
      <c r="F163" s="102"/>
      <c r="G163" s="102"/>
      <c r="H163" s="102"/>
      <c r="I163" s="103"/>
      <c r="J163" s="3"/>
      <c r="K163" s="9"/>
      <c r="L163" s="272"/>
      <c r="M163" s="273"/>
      <c r="N163" s="273"/>
      <c r="O163" s="273"/>
      <c r="P163" s="273"/>
      <c r="Q163" s="273"/>
      <c r="R163" s="273"/>
      <c r="S163" s="273"/>
      <c r="T163" s="273"/>
      <c r="U163" s="273"/>
      <c r="V163" s="273"/>
      <c r="W163" s="273"/>
      <c r="X163" s="273"/>
      <c r="Y163" s="273"/>
      <c r="Z163" s="273"/>
      <c r="AA163" s="273"/>
      <c r="AB163" s="273"/>
      <c r="AC163" s="273"/>
      <c r="AD163" s="273"/>
      <c r="AE163" s="273"/>
      <c r="AF163" s="273"/>
      <c r="AG163" s="273"/>
      <c r="AH163" s="273"/>
      <c r="AI163" s="274"/>
      <c r="AJ163" s="199"/>
      <c r="AK163" s="200"/>
      <c r="AL163" s="200"/>
      <c r="AM163" s="200"/>
      <c r="AN163" s="200"/>
      <c r="AO163" s="200"/>
      <c r="AP163" s="200"/>
      <c r="AQ163" s="201"/>
      <c r="AR163" s="199"/>
      <c r="AS163" s="200"/>
      <c r="AT163" s="200"/>
      <c r="AU163" s="200"/>
      <c r="AV163" s="200"/>
      <c r="AW163" s="200"/>
      <c r="AX163" s="200"/>
      <c r="AY163" s="201"/>
      <c r="BE163" s="7"/>
      <c r="BF163" s="19"/>
      <c r="HR163" s="96"/>
    </row>
    <row r="164" spans="2:227" s="6" customFormat="1" ht="9" customHeight="1">
      <c r="B164" s="215"/>
      <c r="C164" s="102"/>
      <c r="D164" s="102"/>
      <c r="E164" s="102"/>
      <c r="F164" s="102"/>
      <c r="G164" s="102"/>
      <c r="H164" s="102"/>
      <c r="I164" s="103"/>
      <c r="J164" s="3"/>
      <c r="K164" s="9"/>
      <c r="L164" s="275"/>
      <c r="M164" s="276"/>
      <c r="N164" s="276"/>
      <c r="O164" s="276"/>
      <c r="P164" s="276"/>
      <c r="Q164" s="276"/>
      <c r="R164" s="276"/>
      <c r="S164" s="276"/>
      <c r="T164" s="276"/>
      <c r="U164" s="276"/>
      <c r="V164" s="276"/>
      <c r="W164" s="276"/>
      <c r="X164" s="276"/>
      <c r="Y164" s="276"/>
      <c r="Z164" s="276"/>
      <c r="AA164" s="276"/>
      <c r="AB164" s="276"/>
      <c r="AC164" s="276"/>
      <c r="AD164" s="276"/>
      <c r="AE164" s="276"/>
      <c r="AF164" s="276"/>
      <c r="AG164" s="276"/>
      <c r="AH164" s="276"/>
      <c r="AI164" s="277"/>
      <c r="AJ164" s="202"/>
      <c r="AK164" s="203"/>
      <c r="AL164" s="203"/>
      <c r="AM164" s="203"/>
      <c r="AN164" s="203"/>
      <c r="AO164" s="203"/>
      <c r="AP164" s="203"/>
      <c r="AQ164" s="204"/>
      <c r="AR164" s="202"/>
      <c r="AS164" s="203"/>
      <c r="AT164" s="203"/>
      <c r="AU164" s="203"/>
      <c r="AV164" s="203"/>
      <c r="AW164" s="203"/>
      <c r="AX164" s="203"/>
      <c r="AY164" s="204"/>
      <c r="BE164" s="7"/>
      <c r="BF164" s="19"/>
      <c r="HR164" s="96"/>
    </row>
    <row r="165" spans="2:227" s="6" customFormat="1" ht="9.6" customHeight="1">
      <c r="B165" s="215"/>
      <c r="C165" s="102"/>
      <c r="D165" s="102"/>
      <c r="E165" s="102"/>
      <c r="F165" s="102"/>
      <c r="G165" s="102"/>
      <c r="H165" s="102"/>
      <c r="I165" s="103"/>
      <c r="J165" s="3"/>
      <c r="K165" s="9"/>
      <c r="L165" s="278" t="s">
        <v>82</v>
      </c>
      <c r="M165" s="279"/>
      <c r="N165" s="279"/>
      <c r="O165" s="279"/>
      <c r="P165" s="279"/>
      <c r="Q165" s="279"/>
      <c r="R165" s="279"/>
      <c r="S165" s="279"/>
      <c r="T165" s="279"/>
      <c r="U165" s="279"/>
      <c r="V165" s="279"/>
      <c r="W165" s="279"/>
      <c r="X165" s="279"/>
      <c r="Y165" s="279"/>
      <c r="Z165" s="279"/>
      <c r="AA165" s="279"/>
      <c r="AB165" s="279"/>
      <c r="AC165" s="279"/>
      <c r="AD165" s="279"/>
      <c r="AE165" s="279"/>
      <c r="AF165" s="279"/>
      <c r="AG165" s="279"/>
      <c r="AH165" s="279"/>
      <c r="AI165" s="280"/>
      <c r="AJ165" s="196">
        <f>IF((AJ156&lt;&gt;""),AJ156-AJ162,"")</f>
        <v>400000</v>
      </c>
      <c r="AK165" s="197"/>
      <c r="AL165" s="197"/>
      <c r="AM165" s="197"/>
      <c r="AN165" s="197"/>
      <c r="AO165" s="197"/>
      <c r="AP165" s="197"/>
      <c r="AQ165" s="198"/>
      <c r="AR165" s="196">
        <f>IF((AR156&lt;&gt;""),AR156-AR162,"")</f>
        <v>2600000</v>
      </c>
      <c r="AS165" s="197"/>
      <c r="AT165" s="197"/>
      <c r="AU165" s="197"/>
      <c r="AV165" s="197"/>
      <c r="AW165" s="197"/>
      <c r="AX165" s="197"/>
      <c r="AY165" s="198"/>
      <c r="BE165" s="7"/>
      <c r="BF165" s="19"/>
      <c r="HR165" s="96"/>
    </row>
    <row r="166" spans="2:227" s="6" customFormat="1" ht="9.6" customHeight="1">
      <c r="B166" s="215"/>
      <c r="C166" s="102"/>
      <c r="D166" s="102"/>
      <c r="E166" s="102"/>
      <c r="F166" s="102"/>
      <c r="G166" s="102"/>
      <c r="H166" s="102"/>
      <c r="I166" s="103"/>
      <c r="J166" s="3"/>
      <c r="K166" s="9"/>
      <c r="L166" s="272"/>
      <c r="M166" s="273"/>
      <c r="N166" s="273"/>
      <c r="O166" s="273"/>
      <c r="P166" s="273"/>
      <c r="Q166" s="273"/>
      <c r="R166" s="273"/>
      <c r="S166" s="273"/>
      <c r="T166" s="273"/>
      <c r="U166" s="273"/>
      <c r="V166" s="273"/>
      <c r="W166" s="273"/>
      <c r="X166" s="273"/>
      <c r="Y166" s="273"/>
      <c r="Z166" s="273"/>
      <c r="AA166" s="273"/>
      <c r="AB166" s="273"/>
      <c r="AC166" s="273"/>
      <c r="AD166" s="273"/>
      <c r="AE166" s="273"/>
      <c r="AF166" s="273"/>
      <c r="AG166" s="273"/>
      <c r="AH166" s="273"/>
      <c r="AI166" s="274"/>
      <c r="AJ166" s="199"/>
      <c r="AK166" s="200"/>
      <c r="AL166" s="200"/>
      <c r="AM166" s="200"/>
      <c r="AN166" s="200"/>
      <c r="AO166" s="200"/>
      <c r="AP166" s="200"/>
      <c r="AQ166" s="201"/>
      <c r="AR166" s="199"/>
      <c r="AS166" s="200"/>
      <c r="AT166" s="200"/>
      <c r="AU166" s="200"/>
      <c r="AV166" s="200"/>
      <c r="AW166" s="200"/>
      <c r="AX166" s="200"/>
      <c r="AY166" s="201"/>
      <c r="BE166" s="7"/>
      <c r="BF166" s="19"/>
      <c r="HR166" s="96"/>
    </row>
    <row r="167" spans="2:227" s="6" customFormat="1" ht="9.6" customHeight="1">
      <c r="B167" s="215"/>
      <c r="C167" s="102"/>
      <c r="D167" s="102"/>
      <c r="E167" s="102"/>
      <c r="F167" s="102"/>
      <c r="G167" s="102"/>
      <c r="H167" s="102"/>
      <c r="I167" s="103"/>
      <c r="J167" s="3"/>
      <c r="K167" s="9"/>
      <c r="L167" s="275"/>
      <c r="M167" s="276"/>
      <c r="N167" s="276"/>
      <c r="O167" s="276"/>
      <c r="P167" s="276"/>
      <c r="Q167" s="276"/>
      <c r="R167" s="276"/>
      <c r="S167" s="276"/>
      <c r="T167" s="276"/>
      <c r="U167" s="276"/>
      <c r="V167" s="276"/>
      <c r="W167" s="276"/>
      <c r="X167" s="276"/>
      <c r="Y167" s="276"/>
      <c r="Z167" s="276"/>
      <c r="AA167" s="276"/>
      <c r="AB167" s="276"/>
      <c r="AC167" s="276"/>
      <c r="AD167" s="276"/>
      <c r="AE167" s="276"/>
      <c r="AF167" s="276"/>
      <c r="AG167" s="276"/>
      <c r="AH167" s="276"/>
      <c r="AI167" s="277"/>
      <c r="AJ167" s="202"/>
      <c r="AK167" s="203"/>
      <c r="AL167" s="203"/>
      <c r="AM167" s="203"/>
      <c r="AN167" s="203"/>
      <c r="AO167" s="203"/>
      <c r="AP167" s="203"/>
      <c r="AQ167" s="204"/>
      <c r="AR167" s="202"/>
      <c r="AS167" s="203"/>
      <c r="AT167" s="203"/>
      <c r="AU167" s="203"/>
      <c r="AV167" s="203"/>
      <c r="AW167" s="203"/>
      <c r="AX167" s="203"/>
      <c r="AY167" s="204"/>
      <c r="BE167" s="7"/>
      <c r="BF167" s="19"/>
      <c r="HR167" s="96"/>
    </row>
    <row r="168" spans="2:227" s="6" customFormat="1" ht="9.6" customHeight="1">
      <c r="B168" s="215"/>
      <c r="C168" s="102"/>
      <c r="D168" s="102"/>
      <c r="E168" s="102"/>
      <c r="F168" s="102"/>
      <c r="G168" s="102"/>
      <c r="H168" s="102"/>
      <c r="I168" s="103"/>
      <c r="J168" s="3"/>
      <c r="K168" s="9"/>
      <c r="L168" s="281" t="s">
        <v>127</v>
      </c>
      <c r="M168" s="282"/>
      <c r="N168" s="282"/>
      <c r="O168" s="282"/>
      <c r="P168" s="282"/>
      <c r="Q168" s="282"/>
      <c r="R168" s="282"/>
      <c r="S168" s="282"/>
      <c r="T168" s="282"/>
      <c r="U168" s="282"/>
      <c r="V168" s="282"/>
      <c r="W168" s="282"/>
      <c r="X168" s="282"/>
      <c r="Y168" s="282"/>
      <c r="Z168" s="282"/>
      <c r="AA168" s="282"/>
      <c r="AB168" s="282"/>
      <c r="AC168" s="282"/>
      <c r="AD168" s="282"/>
      <c r="AE168" s="282"/>
      <c r="AF168" s="282"/>
      <c r="AG168" s="282"/>
      <c r="AH168" s="282"/>
      <c r="AI168" s="283"/>
      <c r="AJ168" s="266" t="s">
        <v>83</v>
      </c>
      <c r="AK168" s="284" t="str">
        <f>IF($HR$122=FALSE,"",IF((AJ159&lt;&gt;"")*(AJ165&lt;&gt;""),IF((AJ159&gt;=0.9)*(AJ165&gt;=300000),300000,IF(AJ159&lt;0.9,"",AJ165)),""))</f>
        <v/>
      </c>
      <c r="AL168" s="284"/>
      <c r="AM168" s="284"/>
      <c r="AN168" s="284"/>
      <c r="AO168" s="284"/>
      <c r="AP168" s="284"/>
      <c r="AQ168" s="285"/>
      <c r="AR168" s="266" t="s">
        <v>84</v>
      </c>
      <c r="AS168" s="284">
        <f>IF($HR$123=FALSE,"",IF((AR159&lt;&gt;"")*(AR165&lt;&gt;""),IF((AR159&gt;=0.9)*(AR165&gt;=300000),300000,IF(AR159&lt;0.9,"",AR165)),""))</f>
        <v>300000</v>
      </c>
      <c r="AT168" s="284"/>
      <c r="AU168" s="284"/>
      <c r="AV168" s="284"/>
      <c r="AW168" s="284"/>
      <c r="AX168" s="284"/>
      <c r="AY168" s="285"/>
      <c r="BE168" s="7"/>
      <c r="BF168" s="19"/>
      <c r="BN168" s="9"/>
      <c r="HR168" s="96"/>
    </row>
    <row r="169" spans="2:227" s="6" customFormat="1" ht="9.6" customHeight="1">
      <c r="B169" s="215"/>
      <c r="C169" s="102"/>
      <c r="D169" s="102"/>
      <c r="E169" s="102"/>
      <c r="F169" s="102"/>
      <c r="G169" s="102"/>
      <c r="H169" s="102"/>
      <c r="I169" s="103"/>
      <c r="J169" s="3"/>
      <c r="K169" s="9"/>
      <c r="L169" s="272" t="s">
        <v>143</v>
      </c>
      <c r="M169" s="273"/>
      <c r="N169" s="273"/>
      <c r="O169" s="273"/>
      <c r="P169" s="273"/>
      <c r="Q169" s="273"/>
      <c r="R169" s="273"/>
      <c r="S169" s="273"/>
      <c r="T169" s="273"/>
      <c r="U169" s="273"/>
      <c r="V169" s="273"/>
      <c r="W169" s="273"/>
      <c r="X169" s="273"/>
      <c r="Y169" s="273"/>
      <c r="Z169" s="273"/>
      <c r="AA169" s="273"/>
      <c r="AB169" s="273"/>
      <c r="AC169" s="273"/>
      <c r="AD169" s="273"/>
      <c r="AE169" s="273"/>
      <c r="AF169" s="273"/>
      <c r="AG169" s="273"/>
      <c r="AH169" s="273"/>
      <c r="AI169" s="274"/>
      <c r="AJ169" s="267"/>
      <c r="AK169" s="286"/>
      <c r="AL169" s="286"/>
      <c r="AM169" s="286"/>
      <c r="AN169" s="286"/>
      <c r="AO169" s="286"/>
      <c r="AP169" s="286"/>
      <c r="AQ169" s="287"/>
      <c r="AR169" s="267"/>
      <c r="AS169" s="286"/>
      <c r="AT169" s="286"/>
      <c r="AU169" s="286"/>
      <c r="AV169" s="286"/>
      <c r="AW169" s="286"/>
      <c r="AX169" s="286"/>
      <c r="AY169" s="287"/>
      <c r="BE169" s="7"/>
      <c r="BF169" s="19"/>
      <c r="BN169" s="9"/>
      <c r="HR169" s="96"/>
    </row>
    <row r="170" spans="2:227" s="6" customFormat="1" ht="9.6" customHeight="1">
      <c r="B170" s="215"/>
      <c r="C170" s="102"/>
      <c r="D170" s="102"/>
      <c r="E170" s="102"/>
      <c r="F170" s="102"/>
      <c r="G170" s="102"/>
      <c r="H170" s="102"/>
      <c r="I170" s="103"/>
      <c r="J170" s="3"/>
      <c r="K170" s="9"/>
      <c r="L170" s="272"/>
      <c r="M170" s="273"/>
      <c r="N170" s="273"/>
      <c r="O170" s="273"/>
      <c r="P170" s="273"/>
      <c r="Q170" s="273"/>
      <c r="R170" s="273"/>
      <c r="S170" s="273"/>
      <c r="T170" s="273"/>
      <c r="U170" s="273"/>
      <c r="V170" s="273"/>
      <c r="W170" s="273"/>
      <c r="X170" s="273"/>
      <c r="Y170" s="273"/>
      <c r="Z170" s="273"/>
      <c r="AA170" s="273"/>
      <c r="AB170" s="273"/>
      <c r="AC170" s="273"/>
      <c r="AD170" s="273"/>
      <c r="AE170" s="273"/>
      <c r="AF170" s="273"/>
      <c r="AG170" s="273"/>
      <c r="AH170" s="273"/>
      <c r="AI170" s="274"/>
      <c r="AJ170" s="267"/>
      <c r="AK170" s="286"/>
      <c r="AL170" s="286"/>
      <c r="AM170" s="286"/>
      <c r="AN170" s="286"/>
      <c r="AO170" s="286"/>
      <c r="AP170" s="286"/>
      <c r="AQ170" s="287"/>
      <c r="AR170" s="267"/>
      <c r="AS170" s="286"/>
      <c r="AT170" s="286"/>
      <c r="AU170" s="286"/>
      <c r="AV170" s="286"/>
      <c r="AW170" s="286"/>
      <c r="AX170" s="286"/>
      <c r="AY170" s="287"/>
      <c r="BE170" s="7"/>
      <c r="BF170" s="19"/>
      <c r="BN170" s="9"/>
      <c r="HR170" s="96"/>
    </row>
    <row r="171" spans="2:227" s="6" customFormat="1" ht="9.6" customHeight="1">
      <c r="B171" s="215"/>
      <c r="C171" s="102"/>
      <c r="D171" s="102"/>
      <c r="E171" s="102"/>
      <c r="F171" s="102"/>
      <c r="G171" s="102"/>
      <c r="H171" s="102"/>
      <c r="I171" s="103"/>
      <c r="J171" s="3"/>
      <c r="K171" s="9"/>
      <c r="L171" s="275"/>
      <c r="M171" s="276"/>
      <c r="N171" s="276"/>
      <c r="O171" s="276"/>
      <c r="P171" s="276"/>
      <c r="Q171" s="276"/>
      <c r="R171" s="276"/>
      <c r="S171" s="276"/>
      <c r="T171" s="276"/>
      <c r="U171" s="276"/>
      <c r="V171" s="276"/>
      <c r="W171" s="276"/>
      <c r="X171" s="276"/>
      <c r="Y171" s="276"/>
      <c r="Z171" s="276"/>
      <c r="AA171" s="276"/>
      <c r="AB171" s="276"/>
      <c r="AC171" s="276"/>
      <c r="AD171" s="276"/>
      <c r="AE171" s="276"/>
      <c r="AF171" s="276"/>
      <c r="AG171" s="276"/>
      <c r="AH171" s="276"/>
      <c r="AI171" s="277"/>
      <c r="AJ171" s="268"/>
      <c r="AK171" s="288"/>
      <c r="AL171" s="288"/>
      <c r="AM171" s="288"/>
      <c r="AN171" s="288"/>
      <c r="AO171" s="288"/>
      <c r="AP171" s="288"/>
      <c r="AQ171" s="289"/>
      <c r="AR171" s="268"/>
      <c r="AS171" s="288"/>
      <c r="AT171" s="288"/>
      <c r="AU171" s="288"/>
      <c r="AV171" s="288"/>
      <c r="AW171" s="288"/>
      <c r="AX171" s="288"/>
      <c r="AY171" s="289"/>
      <c r="BE171" s="7"/>
      <c r="BF171" s="19"/>
      <c r="BN171" s="9"/>
      <c r="HR171" s="96"/>
    </row>
    <row r="172" spans="2:227" s="6" customFormat="1" ht="9.6" customHeight="1">
      <c r="B172" s="215"/>
      <c r="C172" s="102"/>
      <c r="D172" s="102"/>
      <c r="E172" s="102"/>
      <c r="F172" s="102"/>
      <c r="G172" s="102"/>
      <c r="H172" s="102"/>
      <c r="I172" s="103"/>
      <c r="J172" s="3"/>
      <c r="K172" s="9"/>
      <c r="L172" s="290" t="s">
        <v>129</v>
      </c>
      <c r="M172" s="291"/>
      <c r="N172" s="291"/>
      <c r="O172" s="291"/>
      <c r="P172" s="291"/>
      <c r="Q172" s="291"/>
      <c r="R172" s="291"/>
      <c r="S172" s="291"/>
      <c r="T172" s="291"/>
      <c r="U172" s="291"/>
      <c r="V172" s="291"/>
      <c r="W172" s="291"/>
      <c r="X172" s="291"/>
      <c r="Y172" s="291"/>
      <c r="Z172" s="291"/>
      <c r="AA172" s="291"/>
      <c r="AB172" s="291"/>
      <c r="AC172" s="291"/>
      <c r="AD172" s="291"/>
      <c r="AE172" s="291"/>
      <c r="AF172" s="291"/>
      <c r="AG172" s="291"/>
      <c r="AH172" s="291"/>
      <c r="AI172" s="292"/>
      <c r="AJ172" s="266" t="s">
        <v>83</v>
      </c>
      <c r="AK172" s="284" t="str">
        <f>IF($HR$122=FALSE,"",IF((AJ159&lt;&gt;"")*(AJ165&lt;&gt;""),IF(((AJ159&gt;=0.7)*(AJ159&lt;0.9))*(AJ165&gt;=200000),200000,IF((AJ159&lt;0.7)+(AJ159&gt;=0.9),"",AJ165)),""))</f>
        <v/>
      </c>
      <c r="AL172" s="284"/>
      <c r="AM172" s="284"/>
      <c r="AN172" s="284"/>
      <c r="AO172" s="284"/>
      <c r="AP172" s="284"/>
      <c r="AQ172" s="285"/>
      <c r="AR172" s="266" t="s">
        <v>84</v>
      </c>
      <c r="AS172" s="284" t="str">
        <f>IF($HR$123=FALSE,"",IF((AR159&lt;&gt;"")*(AR165&lt;&gt;""),IF(((AR159&gt;=0.7)*(AR159&lt;0.9))*(AR165&gt;=200000),200000,IF((AR159&lt;0.7)+(AR159&gt;=0.9),"",AR165)),""))</f>
        <v/>
      </c>
      <c r="AT172" s="284"/>
      <c r="AU172" s="284"/>
      <c r="AV172" s="284"/>
      <c r="AW172" s="284"/>
      <c r="AX172" s="284"/>
      <c r="AY172" s="285"/>
      <c r="BE172" s="7"/>
      <c r="BF172" s="19"/>
      <c r="BN172" s="9"/>
      <c r="HR172" s="96"/>
    </row>
    <row r="173" spans="2:227" s="6" customFormat="1" ht="9.6" customHeight="1">
      <c r="B173" s="215"/>
      <c r="C173" s="102"/>
      <c r="D173" s="102"/>
      <c r="E173" s="102"/>
      <c r="F173" s="102"/>
      <c r="G173" s="102"/>
      <c r="H173" s="102"/>
      <c r="I173" s="103"/>
      <c r="J173" s="3"/>
      <c r="K173" s="9"/>
      <c r="L173" s="272" t="s">
        <v>144</v>
      </c>
      <c r="M173" s="273"/>
      <c r="N173" s="273"/>
      <c r="O173" s="273"/>
      <c r="P173" s="273"/>
      <c r="Q173" s="273"/>
      <c r="R173" s="273"/>
      <c r="S173" s="273"/>
      <c r="T173" s="273"/>
      <c r="U173" s="273"/>
      <c r="V173" s="273"/>
      <c r="W173" s="273"/>
      <c r="X173" s="273"/>
      <c r="Y173" s="273"/>
      <c r="Z173" s="273"/>
      <c r="AA173" s="273"/>
      <c r="AB173" s="273"/>
      <c r="AC173" s="273"/>
      <c r="AD173" s="273"/>
      <c r="AE173" s="273"/>
      <c r="AF173" s="273"/>
      <c r="AG173" s="273"/>
      <c r="AH173" s="273"/>
      <c r="AI173" s="274"/>
      <c r="AJ173" s="267"/>
      <c r="AK173" s="286"/>
      <c r="AL173" s="286"/>
      <c r="AM173" s="286"/>
      <c r="AN173" s="286"/>
      <c r="AO173" s="286"/>
      <c r="AP173" s="286"/>
      <c r="AQ173" s="287"/>
      <c r="AR173" s="267"/>
      <c r="AS173" s="286"/>
      <c r="AT173" s="286"/>
      <c r="AU173" s="286"/>
      <c r="AV173" s="286"/>
      <c r="AW173" s="286"/>
      <c r="AX173" s="286"/>
      <c r="AY173" s="287"/>
      <c r="BE173" s="7"/>
      <c r="BF173" s="19"/>
      <c r="BN173" s="9"/>
      <c r="HR173" s="96"/>
    </row>
    <row r="174" spans="2:227" s="6" customFormat="1" ht="9.6" customHeight="1">
      <c r="B174" s="215"/>
      <c r="C174" s="102"/>
      <c r="D174" s="102"/>
      <c r="E174" s="102"/>
      <c r="F174" s="102"/>
      <c r="G174" s="102"/>
      <c r="H174" s="102"/>
      <c r="I174" s="103"/>
      <c r="J174" s="3"/>
      <c r="K174" s="9"/>
      <c r="L174" s="272"/>
      <c r="M174" s="273"/>
      <c r="N174" s="273"/>
      <c r="O174" s="273"/>
      <c r="P174" s="273"/>
      <c r="Q174" s="273"/>
      <c r="R174" s="273"/>
      <c r="S174" s="273"/>
      <c r="T174" s="273"/>
      <c r="U174" s="273"/>
      <c r="V174" s="273"/>
      <c r="W174" s="273"/>
      <c r="X174" s="273"/>
      <c r="Y174" s="273"/>
      <c r="Z174" s="273"/>
      <c r="AA174" s="273"/>
      <c r="AB174" s="273"/>
      <c r="AC174" s="273"/>
      <c r="AD174" s="273"/>
      <c r="AE174" s="273"/>
      <c r="AF174" s="273"/>
      <c r="AG174" s="273"/>
      <c r="AH174" s="273"/>
      <c r="AI174" s="274"/>
      <c r="AJ174" s="267"/>
      <c r="AK174" s="286"/>
      <c r="AL174" s="286"/>
      <c r="AM174" s="286"/>
      <c r="AN174" s="286"/>
      <c r="AO174" s="286"/>
      <c r="AP174" s="286"/>
      <c r="AQ174" s="287"/>
      <c r="AR174" s="267"/>
      <c r="AS174" s="286"/>
      <c r="AT174" s="286"/>
      <c r="AU174" s="286"/>
      <c r="AV174" s="286"/>
      <c r="AW174" s="286"/>
      <c r="AX174" s="286"/>
      <c r="AY174" s="287"/>
      <c r="BE174" s="7"/>
      <c r="BF174" s="19"/>
      <c r="BN174" s="9"/>
      <c r="HR174" s="96"/>
    </row>
    <row r="175" spans="2:227" s="6" customFormat="1" ht="9.6" customHeight="1">
      <c r="B175" s="215"/>
      <c r="C175" s="102"/>
      <c r="D175" s="102"/>
      <c r="E175" s="102"/>
      <c r="F175" s="102"/>
      <c r="G175" s="102"/>
      <c r="H175" s="102"/>
      <c r="I175" s="103"/>
      <c r="J175" s="3"/>
      <c r="K175" s="9"/>
      <c r="L175" s="275"/>
      <c r="M175" s="276"/>
      <c r="N175" s="276"/>
      <c r="O175" s="276"/>
      <c r="P175" s="276"/>
      <c r="Q175" s="276"/>
      <c r="R175" s="276"/>
      <c r="S175" s="276"/>
      <c r="T175" s="276"/>
      <c r="U175" s="276"/>
      <c r="V175" s="276"/>
      <c r="W175" s="276"/>
      <c r="X175" s="276"/>
      <c r="Y175" s="276"/>
      <c r="Z175" s="276"/>
      <c r="AA175" s="276"/>
      <c r="AB175" s="276"/>
      <c r="AC175" s="276"/>
      <c r="AD175" s="276"/>
      <c r="AE175" s="276"/>
      <c r="AF175" s="276"/>
      <c r="AG175" s="276"/>
      <c r="AH175" s="276"/>
      <c r="AI175" s="277"/>
      <c r="AJ175" s="268"/>
      <c r="AK175" s="288"/>
      <c r="AL175" s="288"/>
      <c r="AM175" s="288"/>
      <c r="AN175" s="288"/>
      <c r="AO175" s="288"/>
      <c r="AP175" s="288"/>
      <c r="AQ175" s="289"/>
      <c r="AR175" s="268"/>
      <c r="AS175" s="288"/>
      <c r="AT175" s="288"/>
      <c r="AU175" s="288"/>
      <c r="AV175" s="288"/>
      <c r="AW175" s="288"/>
      <c r="AX175" s="288"/>
      <c r="AY175" s="289"/>
      <c r="BE175" s="7"/>
      <c r="BF175" s="19"/>
      <c r="BN175" s="9"/>
      <c r="HR175" s="96"/>
    </row>
    <row r="176" spans="2:227" s="6" customFormat="1" ht="9.6" customHeight="1">
      <c r="B176" s="215"/>
      <c r="C176" s="102"/>
      <c r="D176" s="102"/>
      <c r="E176" s="102"/>
      <c r="F176" s="102"/>
      <c r="G176" s="102"/>
      <c r="H176" s="102"/>
      <c r="I176" s="103"/>
      <c r="J176" s="3"/>
      <c r="K176" s="9"/>
      <c r="L176" s="293" t="s">
        <v>156</v>
      </c>
      <c r="M176" s="294"/>
      <c r="N176" s="294"/>
      <c r="O176" s="294"/>
      <c r="P176" s="294"/>
      <c r="Q176" s="294"/>
      <c r="R176" s="294"/>
      <c r="S176" s="294"/>
      <c r="T176" s="294"/>
      <c r="U176" s="294"/>
      <c r="V176" s="294"/>
      <c r="W176" s="294"/>
      <c r="X176" s="294"/>
      <c r="Y176" s="294"/>
      <c r="Z176" s="294"/>
      <c r="AA176" s="294"/>
      <c r="AB176" s="294"/>
      <c r="AC176" s="294"/>
      <c r="AD176" s="294"/>
      <c r="AE176" s="294"/>
      <c r="AF176" s="294"/>
      <c r="AG176" s="294"/>
      <c r="AH176" s="294"/>
      <c r="AI176" s="295"/>
      <c r="AJ176" s="266" t="s">
        <v>83</v>
      </c>
      <c r="AK176" s="284" t="str">
        <f>IF(OR(AJ159&lt;0,HR101=FALSE,HR122=TRUE&lt;HR180=TRUE),"",IF(OR(HR176=TRUE,HR122=FALSE),IF(AJ159&gt;=0.5,IF(AJ165&gt;=100000,100000,AJ165),IF((AJ159&gt;=0.3)*(AJ165&lt;&gt;""),IF(AJ165&gt;=100000,100000,AJ165)))))</f>
        <v/>
      </c>
      <c r="AL176" s="284"/>
      <c r="AM176" s="284"/>
      <c r="AN176" s="284"/>
      <c r="AO176" s="284"/>
      <c r="AP176" s="284"/>
      <c r="AQ176" s="285"/>
      <c r="AR176" s="266" t="s">
        <v>84</v>
      </c>
      <c r="AS176" s="284" t="str">
        <f>IF(OR(AR159&lt;0,HR102=FALSE,HR123=TRUE,HR181=TRUE),"",IF(OR(HR176=TRUE,HR122=FALSE),IF(AR159&gt;=0.5,IF(AR165&gt;=100000,100000,AR165),IF((AR159&gt;=0.3)*(AR165&lt;&gt;""),IF(AR165&gt;=100000,100000,AR165)))))</f>
        <v/>
      </c>
      <c r="AT176" s="284"/>
      <c r="AU176" s="284"/>
      <c r="AV176" s="284"/>
      <c r="AW176" s="284"/>
      <c r="AX176" s="284"/>
      <c r="AY176" s="285"/>
      <c r="BE176" s="7"/>
      <c r="BF176" s="19"/>
      <c r="BN176" s="9"/>
      <c r="HR176" s="96" t="b">
        <f>IF(AND(AJ159&gt;=0.3,AJ159&lt;0.7),TRUE,FALSE)</f>
        <v>0</v>
      </c>
      <c r="HS176" s="6" t="s">
        <v>165</v>
      </c>
    </row>
    <row r="177" spans="1:227" s="6" customFormat="1" ht="9.6" customHeight="1">
      <c r="B177" s="215"/>
      <c r="C177" s="102"/>
      <c r="D177" s="102"/>
      <c r="E177" s="102"/>
      <c r="F177" s="102"/>
      <c r="G177" s="102"/>
      <c r="H177" s="102"/>
      <c r="I177" s="103"/>
      <c r="J177" s="3"/>
      <c r="K177" s="9"/>
      <c r="L177" s="272" t="s">
        <v>145</v>
      </c>
      <c r="M177" s="273"/>
      <c r="N177" s="273"/>
      <c r="O177" s="273"/>
      <c r="P177" s="273"/>
      <c r="Q177" s="273"/>
      <c r="R177" s="273"/>
      <c r="S177" s="273"/>
      <c r="T177" s="273"/>
      <c r="U177" s="273"/>
      <c r="V177" s="273"/>
      <c r="W177" s="273"/>
      <c r="X177" s="273"/>
      <c r="Y177" s="273"/>
      <c r="Z177" s="273"/>
      <c r="AA177" s="273"/>
      <c r="AB177" s="273"/>
      <c r="AC177" s="273"/>
      <c r="AD177" s="273"/>
      <c r="AE177" s="273"/>
      <c r="AF177" s="273"/>
      <c r="AG177" s="273"/>
      <c r="AH177" s="273"/>
      <c r="AI177" s="274"/>
      <c r="AJ177" s="267"/>
      <c r="AK177" s="286"/>
      <c r="AL177" s="286"/>
      <c r="AM177" s="286"/>
      <c r="AN177" s="286"/>
      <c r="AO177" s="286"/>
      <c r="AP177" s="286"/>
      <c r="AQ177" s="287"/>
      <c r="AR177" s="267"/>
      <c r="AS177" s="286"/>
      <c r="AT177" s="286"/>
      <c r="AU177" s="286"/>
      <c r="AV177" s="286"/>
      <c r="AW177" s="286"/>
      <c r="AX177" s="286"/>
      <c r="AY177" s="287"/>
      <c r="BE177" s="7"/>
      <c r="BF177" s="19"/>
      <c r="HR177" s="96" t="b">
        <f>IF(AND(AR159&gt;=0.3,AR159&lt;0.7),TRUE,FALSE)</f>
        <v>0</v>
      </c>
      <c r="HS177" s="6" t="s">
        <v>166</v>
      </c>
    </row>
    <row r="178" spans="1:227" s="6" customFormat="1" ht="9.6" customHeight="1">
      <c r="B178" s="215"/>
      <c r="C178" s="102"/>
      <c r="D178" s="102"/>
      <c r="E178" s="102"/>
      <c r="F178" s="102"/>
      <c r="G178" s="102"/>
      <c r="H178" s="102"/>
      <c r="I178" s="103"/>
      <c r="J178" s="3"/>
      <c r="K178" s="9"/>
      <c r="L178" s="272"/>
      <c r="M178" s="273"/>
      <c r="N178" s="273"/>
      <c r="O178" s="273"/>
      <c r="P178" s="273"/>
      <c r="Q178" s="273"/>
      <c r="R178" s="273"/>
      <c r="S178" s="273"/>
      <c r="T178" s="273"/>
      <c r="U178" s="273"/>
      <c r="V178" s="273"/>
      <c r="W178" s="273"/>
      <c r="X178" s="273"/>
      <c r="Y178" s="273"/>
      <c r="Z178" s="273"/>
      <c r="AA178" s="273"/>
      <c r="AB178" s="273"/>
      <c r="AC178" s="273"/>
      <c r="AD178" s="273"/>
      <c r="AE178" s="273"/>
      <c r="AF178" s="273"/>
      <c r="AG178" s="273"/>
      <c r="AH178" s="273"/>
      <c r="AI178" s="274"/>
      <c r="AJ178" s="267"/>
      <c r="AK178" s="286"/>
      <c r="AL178" s="286"/>
      <c r="AM178" s="286"/>
      <c r="AN178" s="286"/>
      <c r="AO178" s="286"/>
      <c r="AP178" s="286"/>
      <c r="AQ178" s="287"/>
      <c r="AR178" s="267"/>
      <c r="AS178" s="286"/>
      <c r="AT178" s="286"/>
      <c r="AU178" s="286"/>
      <c r="AV178" s="286"/>
      <c r="AW178" s="286"/>
      <c r="AX178" s="286"/>
      <c r="AY178" s="287"/>
      <c r="BE178" s="7"/>
      <c r="BF178" s="19"/>
      <c r="HR178" s="96"/>
    </row>
    <row r="179" spans="1:227" s="19" customFormat="1" ht="9.6" customHeight="1">
      <c r="A179" s="6"/>
      <c r="B179" s="215"/>
      <c r="C179" s="102"/>
      <c r="D179" s="102"/>
      <c r="E179" s="102"/>
      <c r="F179" s="102"/>
      <c r="G179" s="102"/>
      <c r="H179" s="102"/>
      <c r="I179" s="103"/>
      <c r="J179" s="3"/>
      <c r="K179" s="5"/>
      <c r="L179" s="275"/>
      <c r="M179" s="276"/>
      <c r="N179" s="276"/>
      <c r="O179" s="276"/>
      <c r="P179" s="276"/>
      <c r="Q179" s="276"/>
      <c r="R179" s="276"/>
      <c r="S179" s="276"/>
      <c r="T179" s="276"/>
      <c r="U179" s="276"/>
      <c r="V179" s="276"/>
      <c r="W179" s="276"/>
      <c r="X179" s="276"/>
      <c r="Y179" s="276"/>
      <c r="Z179" s="276"/>
      <c r="AA179" s="276"/>
      <c r="AB179" s="276"/>
      <c r="AC179" s="276"/>
      <c r="AD179" s="276"/>
      <c r="AE179" s="276"/>
      <c r="AF179" s="276"/>
      <c r="AG179" s="276"/>
      <c r="AH179" s="276"/>
      <c r="AI179" s="277"/>
      <c r="AJ179" s="268"/>
      <c r="AK179" s="288"/>
      <c r="AL179" s="288"/>
      <c r="AM179" s="288"/>
      <c r="AN179" s="288"/>
      <c r="AO179" s="288"/>
      <c r="AP179" s="288"/>
      <c r="AQ179" s="289"/>
      <c r="AR179" s="268"/>
      <c r="AS179" s="288"/>
      <c r="AT179" s="288"/>
      <c r="AU179" s="288"/>
      <c r="AV179" s="288"/>
      <c r="AW179" s="288"/>
      <c r="AX179" s="288"/>
      <c r="AY179" s="289"/>
      <c r="BE179" s="20"/>
      <c r="HR179" s="98"/>
    </row>
    <row r="180" spans="1:227" s="6" customFormat="1" ht="9.6" customHeight="1">
      <c r="B180" s="215"/>
      <c r="C180" s="102"/>
      <c r="D180" s="102"/>
      <c r="E180" s="102"/>
      <c r="F180" s="102"/>
      <c r="G180" s="102"/>
      <c r="H180" s="102"/>
      <c r="I180" s="103"/>
      <c r="J180" s="3"/>
      <c r="K180" s="9"/>
      <c r="L180" s="293" t="s">
        <v>172</v>
      </c>
      <c r="M180" s="294"/>
      <c r="N180" s="294"/>
      <c r="O180" s="294"/>
      <c r="P180" s="294"/>
      <c r="Q180" s="294"/>
      <c r="R180" s="294"/>
      <c r="S180" s="294"/>
      <c r="T180" s="294"/>
      <c r="U180" s="294"/>
      <c r="V180" s="294"/>
      <c r="W180" s="294"/>
      <c r="X180" s="294"/>
      <c r="Y180" s="294"/>
      <c r="Z180" s="294"/>
      <c r="AA180" s="294"/>
      <c r="AB180" s="294"/>
      <c r="AC180" s="294"/>
      <c r="AD180" s="294"/>
      <c r="AE180" s="294"/>
      <c r="AF180" s="294"/>
      <c r="AG180" s="294"/>
      <c r="AH180" s="294"/>
      <c r="AI180" s="295"/>
      <c r="AJ180" s="266" t="s">
        <v>83</v>
      </c>
      <c r="AK180" s="322">
        <f>IF((AB159&lt;&gt;"")*(AJ159&lt;&gt;"")*(AJ165&lt;&gt;""),IF(AB159="","",IF(((AB159&gt;=0.15)*((AJ159&gt;=0.15)*(AJ159&lt;0.3)))*(AJ165&gt;=100000),100000,IF((AB159&lt;0.15)+((AJ159&lt;0.15)+(AJ159&gt;=0.3)),"",AJ165))),"")</f>
        <v>100000</v>
      </c>
      <c r="AL180" s="322"/>
      <c r="AM180" s="322"/>
      <c r="AN180" s="322"/>
      <c r="AO180" s="322"/>
      <c r="AP180" s="322"/>
      <c r="AQ180" s="323"/>
      <c r="AR180" s="266" t="s">
        <v>84</v>
      </c>
      <c r="AS180" s="322" t="str">
        <f>IF((AJ159&lt;&gt;"")*(AR159&lt;&gt;"")*(AR165&lt;&gt;""),IF(AJ159="","",IF(((AJ159&gt;=0.15)*((AR159&gt;=0.15)*(AR159&lt;0.3)))*(AR165&gt;=100000),100000,IF((AJ159&lt;0.15)+((AR159&lt;0.15)+(AR159&gt;=0.3)),"",AR165))),"")</f>
        <v/>
      </c>
      <c r="AT180" s="322"/>
      <c r="AU180" s="322"/>
      <c r="AV180" s="322"/>
      <c r="AW180" s="322"/>
      <c r="AX180" s="322"/>
      <c r="AY180" s="323"/>
      <c r="BE180" s="7"/>
      <c r="BF180" s="19"/>
      <c r="BN180" s="9"/>
      <c r="HR180" s="96" t="b">
        <f>IF(AND(AB159&gt;=0.15,(AJ159&gt;=0.15)*(AJ159&lt;0.3)),TRUE,FALSE)</f>
        <v>1</v>
      </c>
      <c r="HS180" s="110" t="s">
        <v>169</v>
      </c>
    </row>
    <row r="181" spans="1:227" s="6" customFormat="1" ht="9.6" customHeight="1">
      <c r="B181" s="215"/>
      <c r="C181" s="102"/>
      <c r="D181" s="102"/>
      <c r="E181" s="102"/>
      <c r="F181" s="102"/>
      <c r="G181" s="102"/>
      <c r="H181" s="102"/>
      <c r="I181" s="103"/>
      <c r="J181" s="3"/>
      <c r="K181" s="9"/>
      <c r="L181" s="296" t="s">
        <v>145</v>
      </c>
      <c r="M181" s="297"/>
      <c r="N181" s="297"/>
      <c r="O181" s="297"/>
      <c r="P181" s="297"/>
      <c r="Q181" s="297"/>
      <c r="R181" s="297"/>
      <c r="S181" s="297"/>
      <c r="T181" s="297"/>
      <c r="U181" s="297"/>
      <c r="V181" s="297"/>
      <c r="W181" s="297"/>
      <c r="X181" s="297"/>
      <c r="Y181" s="297"/>
      <c r="Z181" s="297"/>
      <c r="AA181" s="297"/>
      <c r="AB181" s="297"/>
      <c r="AC181" s="297"/>
      <c r="AD181" s="297"/>
      <c r="AE181" s="297"/>
      <c r="AF181" s="297"/>
      <c r="AG181" s="297"/>
      <c r="AH181" s="297"/>
      <c r="AI181" s="298"/>
      <c r="AJ181" s="267"/>
      <c r="AK181" s="324"/>
      <c r="AL181" s="324"/>
      <c r="AM181" s="324"/>
      <c r="AN181" s="324"/>
      <c r="AO181" s="324"/>
      <c r="AP181" s="324"/>
      <c r="AQ181" s="325"/>
      <c r="AR181" s="267"/>
      <c r="AS181" s="324"/>
      <c r="AT181" s="324"/>
      <c r="AU181" s="324"/>
      <c r="AV181" s="324"/>
      <c r="AW181" s="324"/>
      <c r="AX181" s="324"/>
      <c r="AY181" s="325"/>
      <c r="BE181" s="7"/>
      <c r="BF181" s="19"/>
      <c r="HR181" s="96" t="b">
        <f>IF(AND((AJ159&gt;=0.15),(AR159&gt;=0.15)*(AR159&lt;0.3)),TRUE,FALSE)</f>
        <v>0</v>
      </c>
      <c r="HS181" s="110" t="s">
        <v>170</v>
      </c>
    </row>
    <row r="182" spans="1:227" s="6" customFormat="1" ht="9.6" customHeight="1">
      <c r="B182" s="215"/>
      <c r="C182" s="102"/>
      <c r="D182" s="102"/>
      <c r="E182" s="102"/>
      <c r="F182" s="102"/>
      <c r="G182" s="102"/>
      <c r="H182" s="102"/>
      <c r="I182" s="103"/>
      <c r="J182" s="3"/>
      <c r="K182" s="9"/>
      <c r="L182" s="296"/>
      <c r="M182" s="297"/>
      <c r="N182" s="297"/>
      <c r="O182" s="297"/>
      <c r="P182" s="297"/>
      <c r="Q182" s="297"/>
      <c r="R182" s="297"/>
      <c r="S182" s="297"/>
      <c r="T182" s="297"/>
      <c r="U182" s="297"/>
      <c r="V182" s="297"/>
      <c r="W182" s="297"/>
      <c r="X182" s="297"/>
      <c r="Y182" s="297"/>
      <c r="Z182" s="297"/>
      <c r="AA182" s="297"/>
      <c r="AB182" s="297"/>
      <c r="AC182" s="297"/>
      <c r="AD182" s="297"/>
      <c r="AE182" s="297"/>
      <c r="AF182" s="297"/>
      <c r="AG182" s="297"/>
      <c r="AH182" s="297"/>
      <c r="AI182" s="298"/>
      <c r="AJ182" s="267"/>
      <c r="AK182" s="324"/>
      <c r="AL182" s="324"/>
      <c r="AM182" s="324"/>
      <c r="AN182" s="324"/>
      <c r="AO182" s="324"/>
      <c r="AP182" s="324"/>
      <c r="AQ182" s="325"/>
      <c r="AR182" s="267"/>
      <c r="AS182" s="324"/>
      <c r="AT182" s="324"/>
      <c r="AU182" s="324"/>
      <c r="AV182" s="324"/>
      <c r="AW182" s="324"/>
      <c r="AX182" s="324"/>
      <c r="AY182" s="325"/>
      <c r="BE182" s="7"/>
      <c r="BF182" s="19"/>
      <c r="HR182" s="96"/>
    </row>
    <row r="183" spans="1:227" s="19" customFormat="1" ht="9.6" customHeight="1">
      <c r="A183" s="6"/>
      <c r="B183" s="215"/>
      <c r="C183" s="102"/>
      <c r="D183" s="102"/>
      <c r="E183" s="102"/>
      <c r="F183" s="102"/>
      <c r="G183" s="102"/>
      <c r="H183" s="102"/>
      <c r="I183" s="103"/>
      <c r="J183" s="3"/>
      <c r="K183" s="5"/>
      <c r="L183" s="299"/>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1"/>
      <c r="AJ183" s="268"/>
      <c r="AK183" s="326"/>
      <c r="AL183" s="326"/>
      <c r="AM183" s="326"/>
      <c r="AN183" s="326"/>
      <c r="AO183" s="326"/>
      <c r="AP183" s="326"/>
      <c r="AQ183" s="327"/>
      <c r="AR183" s="268"/>
      <c r="AS183" s="326"/>
      <c r="AT183" s="326"/>
      <c r="AU183" s="326"/>
      <c r="AV183" s="326"/>
      <c r="AW183" s="326"/>
      <c r="AX183" s="326"/>
      <c r="AY183" s="327"/>
      <c r="BE183" s="20"/>
      <c r="HR183" s="98"/>
    </row>
    <row r="184" spans="1:227" s="19" customFormat="1" ht="9.6" customHeight="1" thickBot="1">
      <c r="A184" s="6"/>
      <c r="B184" s="216"/>
      <c r="C184" s="104"/>
      <c r="D184" s="104"/>
      <c r="E184" s="104"/>
      <c r="F184" s="104"/>
      <c r="G184" s="104"/>
      <c r="H184" s="104"/>
      <c r="I184" s="105"/>
      <c r="J184" s="21"/>
      <c r="K184" s="22"/>
      <c r="L184" s="22"/>
      <c r="M184" s="22"/>
      <c r="N184" s="22"/>
      <c r="O184" s="22"/>
      <c r="P184" s="22"/>
      <c r="Q184" s="22"/>
      <c r="R184" s="22"/>
      <c r="S184" s="22"/>
      <c r="T184" s="22"/>
      <c r="U184" s="22"/>
      <c r="V184" s="22"/>
      <c r="W184" s="22"/>
      <c r="X184" s="22"/>
      <c r="Y184" s="22"/>
      <c r="Z184" s="23"/>
      <c r="AA184" s="23"/>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4"/>
      <c r="AY184" s="24"/>
      <c r="AZ184" s="24"/>
      <c r="BA184" s="24"/>
      <c r="BB184" s="24"/>
      <c r="BC184" s="24"/>
      <c r="BD184" s="24"/>
      <c r="BE184" s="25"/>
      <c r="HR184" s="98"/>
    </row>
    <row r="185" spans="1:227" s="26" customFormat="1" ht="9.6" customHeight="1" thickBot="1">
      <c r="A185" s="6"/>
      <c r="E185" s="6"/>
      <c r="F185" s="6"/>
      <c r="G185" s="6"/>
      <c r="H185" s="27"/>
      <c r="I185" s="27"/>
      <c r="J185" s="28"/>
      <c r="K185" s="28"/>
      <c r="L185" s="28"/>
      <c r="M185" s="28"/>
      <c r="N185" s="28"/>
      <c r="O185" s="28"/>
      <c r="P185" s="28"/>
      <c r="Q185" s="28"/>
      <c r="R185" s="28"/>
      <c r="S185" s="28"/>
      <c r="T185" s="28"/>
      <c r="U185" s="28"/>
      <c r="V185" s="28"/>
      <c r="W185" s="28"/>
      <c r="X185" s="28"/>
      <c r="Y185" s="28"/>
      <c r="Z185" s="29"/>
      <c r="AA185" s="29"/>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6"/>
      <c r="BE185" s="30"/>
      <c r="BF185" s="19"/>
      <c r="HR185" s="99"/>
    </row>
    <row r="186" spans="1:227" s="19" customFormat="1" ht="9.6" customHeight="1">
      <c r="A186" s="6"/>
      <c r="B186" s="26"/>
      <c r="C186" s="302"/>
      <c r="D186" s="302"/>
      <c r="E186" s="302"/>
      <c r="F186" s="302"/>
      <c r="G186" s="302"/>
      <c r="H186" s="302"/>
      <c r="I186" s="302"/>
      <c r="J186" s="302"/>
      <c r="K186" s="302"/>
      <c r="L186" s="302"/>
      <c r="M186" s="302"/>
      <c r="N186" s="302"/>
      <c r="O186" s="302"/>
      <c r="P186" s="302"/>
      <c r="Q186" s="302"/>
      <c r="R186" s="302"/>
      <c r="S186" s="302"/>
      <c r="T186" s="302"/>
      <c r="AD186" s="305" t="s">
        <v>106</v>
      </c>
      <c r="AE186" s="306"/>
      <c r="AF186" s="306"/>
      <c r="AG186" s="306"/>
      <c r="AH186" s="306"/>
      <c r="AI186" s="306"/>
      <c r="AJ186" s="306"/>
      <c r="AK186" s="306"/>
      <c r="AL186" s="306"/>
      <c r="AM186" s="306"/>
      <c r="AN186" s="306"/>
      <c r="AO186" s="306"/>
      <c r="AP186" s="307"/>
      <c r="AQ186" s="314">
        <f>IF((HR121=TRUE)*(HR159=FALSE),SUMIFS(AB130:AY145,AB130:AY145,"&gt;=0"),IF((HR121=FALSE)*(HR159=TRUE),SUMIFS(AB168:AY183,AB168:AY183,"&gt;=0"),"「法人」または「個人事業者等」どちらか一方にチェックを入れてください"))</f>
        <v>800000</v>
      </c>
      <c r="AR186" s="315"/>
      <c r="AS186" s="315"/>
      <c r="AT186" s="315"/>
      <c r="AU186" s="315"/>
      <c r="AV186" s="315"/>
      <c r="AW186" s="315"/>
      <c r="AX186" s="315"/>
      <c r="AY186" s="315"/>
      <c r="AZ186" s="315"/>
      <c r="BA186" s="315"/>
      <c r="BB186" s="315"/>
      <c r="BC186" s="315"/>
      <c r="BD186" s="315"/>
      <c r="BE186" s="316"/>
      <c r="BN186" s="34"/>
      <c r="HR186" s="98"/>
    </row>
    <row r="187" spans="1:227" s="19" customFormat="1" ht="9.6" customHeight="1">
      <c r="A187" s="30"/>
      <c r="B187" s="30"/>
      <c r="C187" s="303"/>
      <c r="D187" s="303"/>
      <c r="E187" s="303"/>
      <c r="F187" s="303"/>
      <c r="G187" s="303"/>
      <c r="H187" s="303"/>
      <c r="I187" s="303"/>
      <c r="J187" s="303"/>
      <c r="K187" s="303"/>
      <c r="L187" s="303"/>
      <c r="M187" s="303"/>
      <c r="N187" s="303"/>
      <c r="O187" s="303"/>
      <c r="P187" s="303"/>
      <c r="Q187" s="303"/>
      <c r="R187" s="303"/>
      <c r="S187" s="303"/>
      <c r="T187" s="303"/>
      <c r="AD187" s="308"/>
      <c r="AE187" s="309"/>
      <c r="AF187" s="309"/>
      <c r="AG187" s="309"/>
      <c r="AH187" s="309"/>
      <c r="AI187" s="309"/>
      <c r="AJ187" s="309"/>
      <c r="AK187" s="309"/>
      <c r="AL187" s="309"/>
      <c r="AM187" s="309"/>
      <c r="AN187" s="309"/>
      <c r="AO187" s="309"/>
      <c r="AP187" s="310"/>
      <c r="AQ187" s="317"/>
      <c r="AR187" s="286"/>
      <c r="AS187" s="286"/>
      <c r="AT187" s="286"/>
      <c r="AU187" s="286"/>
      <c r="AV187" s="286"/>
      <c r="AW187" s="286"/>
      <c r="AX187" s="286"/>
      <c r="AY187" s="286"/>
      <c r="AZ187" s="286"/>
      <c r="BA187" s="286"/>
      <c r="BB187" s="286"/>
      <c r="BC187" s="286"/>
      <c r="BD187" s="286"/>
      <c r="BE187" s="318"/>
      <c r="BG187" s="237" t="s">
        <v>85</v>
      </c>
      <c r="BH187" s="237"/>
      <c r="BN187" s="34"/>
      <c r="HR187" s="98"/>
    </row>
    <row r="188" spans="1:227" s="6" customFormat="1" ht="9.6" customHeight="1" thickBot="1">
      <c r="A188" s="19"/>
      <c r="B188" s="28"/>
      <c r="C188" s="304"/>
      <c r="D188" s="304"/>
      <c r="E188" s="304"/>
      <c r="F188" s="304"/>
      <c r="G188" s="304"/>
      <c r="H188" s="304"/>
      <c r="I188" s="304"/>
      <c r="J188" s="304"/>
      <c r="K188" s="304"/>
      <c r="L188" s="304"/>
      <c r="M188" s="304"/>
      <c r="N188" s="304"/>
      <c r="O188" s="304"/>
      <c r="P188" s="304"/>
      <c r="Q188" s="304"/>
      <c r="R188" s="304"/>
      <c r="S188" s="304"/>
      <c r="T188" s="304"/>
      <c r="Z188" s="19"/>
      <c r="AA188" s="19"/>
      <c r="AD188" s="311"/>
      <c r="AE188" s="312"/>
      <c r="AF188" s="312"/>
      <c r="AG188" s="312"/>
      <c r="AH188" s="312"/>
      <c r="AI188" s="312"/>
      <c r="AJ188" s="312"/>
      <c r="AK188" s="312"/>
      <c r="AL188" s="312"/>
      <c r="AM188" s="312"/>
      <c r="AN188" s="312"/>
      <c r="AO188" s="312"/>
      <c r="AP188" s="313"/>
      <c r="AQ188" s="319"/>
      <c r="AR188" s="320"/>
      <c r="AS188" s="320"/>
      <c r="AT188" s="320"/>
      <c r="AU188" s="320"/>
      <c r="AV188" s="320"/>
      <c r="AW188" s="320"/>
      <c r="AX188" s="320"/>
      <c r="AY188" s="320"/>
      <c r="AZ188" s="320"/>
      <c r="BA188" s="320"/>
      <c r="BB188" s="320"/>
      <c r="BC188" s="320"/>
      <c r="BD188" s="320"/>
      <c r="BE188" s="321"/>
      <c r="BF188" s="19"/>
      <c r="BG188" s="237"/>
      <c r="BH188" s="237"/>
      <c r="HR188" s="96"/>
    </row>
    <row r="189" spans="1:227" s="6" customFormat="1" ht="9.6" customHeight="1">
      <c r="A189" s="19"/>
      <c r="B189" s="28"/>
      <c r="C189" s="28"/>
      <c r="D189" s="28"/>
      <c r="E189" s="29"/>
      <c r="F189" s="29"/>
      <c r="G189" s="29"/>
      <c r="H189" s="69"/>
      <c r="I189" s="69"/>
      <c r="J189" s="29"/>
      <c r="K189" s="28"/>
      <c r="L189" s="28"/>
      <c r="M189" s="28"/>
      <c r="N189" s="28"/>
      <c r="O189" s="28"/>
      <c r="P189" s="28"/>
      <c r="Z189" s="19"/>
      <c r="AA189" s="19"/>
      <c r="AC189" s="9"/>
      <c r="AS189" s="28"/>
      <c r="AT189" s="28"/>
      <c r="AU189" s="28"/>
      <c r="AV189" s="28"/>
      <c r="AW189" s="28"/>
      <c r="BE189" s="9"/>
      <c r="BF189" s="19"/>
      <c r="HR189" s="96"/>
    </row>
    <row r="190" spans="1:227" s="6" customFormat="1" ht="18" customHeight="1">
      <c r="Z190" s="19"/>
      <c r="AA190" s="19"/>
      <c r="BF190" s="19"/>
      <c r="HR190" s="96"/>
    </row>
  </sheetData>
  <sheetProtection algorithmName="SHA-512" hashValue="7+k47xDM44miuJVrxVShAnC1YNlLWwiKzxpgFEsmAGDdBDz0y2VtXPVk/RyJYd8xmzmAuobmaymD6Ji05Ysvwg==" saltValue="NqB9SXycckJd4av61rNP3g==" spinCount="100000" sheet="1" objects="1" scenarios="1" selectLockedCells="1" selectUnlockedCells="1"/>
  <dataConsolidate/>
  <mergeCells count="339">
    <mergeCell ref="Q186:R188"/>
    <mergeCell ref="S186:T188"/>
    <mergeCell ref="AD186:AP188"/>
    <mergeCell ref="AQ186:BE188"/>
    <mergeCell ref="BG187:BH188"/>
    <mergeCell ref="C186:E188"/>
    <mergeCell ref="F186:H188"/>
    <mergeCell ref="I186:J188"/>
    <mergeCell ref="K186:L188"/>
    <mergeCell ref="M186:N188"/>
    <mergeCell ref="O186:P188"/>
    <mergeCell ref="L180:AI180"/>
    <mergeCell ref="AJ180:AJ183"/>
    <mergeCell ref="AK180:AQ183"/>
    <mergeCell ref="AR180:AR183"/>
    <mergeCell ref="AS180:AY183"/>
    <mergeCell ref="L181:AI183"/>
    <mergeCell ref="L176:AI176"/>
    <mergeCell ref="AJ176:AJ179"/>
    <mergeCell ref="AK176:AQ179"/>
    <mergeCell ref="AR176:AR179"/>
    <mergeCell ref="AS176:AY179"/>
    <mergeCell ref="L177:AI179"/>
    <mergeCell ref="L172:AI172"/>
    <mergeCell ref="AJ172:AJ175"/>
    <mergeCell ref="AK172:AQ175"/>
    <mergeCell ref="AR172:AR175"/>
    <mergeCell ref="AS172:AY175"/>
    <mergeCell ref="L173:AI175"/>
    <mergeCell ref="L165:AI167"/>
    <mergeCell ref="AJ165:AQ167"/>
    <mergeCell ref="AR165:AY167"/>
    <mergeCell ref="L168:AI168"/>
    <mergeCell ref="AJ168:AJ171"/>
    <mergeCell ref="AK168:AQ171"/>
    <mergeCell ref="AR168:AR171"/>
    <mergeCell ref="AS168:AY171"/>
    <mergeCell ref="L169:AI171"/>
    <mergeCell ref="L159:AA161"/>
    <mergeCell ref="AB159:AI161"/>
    <mergeCell ref="AJ159:AQ161"/>
    <mergeCell ref="AR159:AY161"/>
    <mergeCell ref="L162:AI164"/>
    <mergeCell ref="AJ162:AQ164"/>
    <mergeCell ref="AR162:AY164"/>
    <mergeCell ref="L153:AA155"/>
    <mergeCell ref="AB153:AI155"/>
    <mergeCell ref="AJ153:AQ155"/>
    <mergeCell ref="AR153:AY155"/>
    <mergeCell ref="L156:AA158"/>
    <mergeCell ref="AB156:AI158"/>
    <mergeCell ref="AJ156:AQ158"/>
    <mergeCell ref="AR156:AY158"/>
    <mergeCell ref="J148:S149"/>
    <mergeCell ref="T148:AA149"/>
    <mergeCell ref="AB148:AI149"/>
    <mergeCell ref="AJ148:AQ149"/>
    <mergeCell ref="AR148:AY149"/>
    <mergeCell ref="L150:AA152"/>
    <mergeCell ref="AB150:AI152"/>
    <mergeCell ref="AJ150:AQ152"/>
    <mergeCell ref="AR150:AY152"/>
    <mergeCell ref="L142:AI142"/>
    <mergeCell ref="AJ142:AJ145"/>
    <mergeCell ref="AK142:AQ145"/>
    <mergeCell ref="AR142:AR145"/>
    <mergeCell ref="AS142:AY145"/>
    <mergeCell ref="L143:AI145"/>
    <mergeCell ref="L138:AI138"/>
    <mergeCell ref="AJ138:AJ141"/>
    <mergeCell ref="AK138:AQ141"/>
    <mergeCell ref="AR138:AR141"/>
    <mergeCell ref="AS138:AY141"/>
    <mergeCell ref="L139:AI141"/>
    <mergeCell ref="L134:AI134"/>
    <mergeCell ref="AJ134:AJ137"/>
    <mergeCell ref="AK134:AQ137"/>
    <mergeCell ref="AR134:AR137"/>
    <mergeCell ref="AS134:AY137"/>
    <mergeCell ref="L135:AI137"/>
    <mergeCell ref="L127:AI129"/>
    <mergeCell ref="AJ127:AQ129"/>
    <mergeCell ref="AR127:AY129"/>
    <mergeCell ref="L130:AI130"/>
    <mergeCell ref="AJ130:AJ133"/>
    <mergeCell ref="AK130:AQ133"/>
    <mergeCell ref="AR130:AR133"/>
    <mergeCell ref="AS130:AY133"/>
    <mergeCell ref="L131:AI133"/>
    <mergeCell ref="L112:AA114"/>
    <mergeCell ref="AB112:AI114"/>
    <mergeCell ref="AJ112:AQ114"/>
    <mergeCell ref="AR112:AY114"/>
    <mergeCell ref="L121:AA123"/>
    <mergeCell ref="AB121:AI123"/>
    <mergeCell ref="AJ121:AQ123"/>
    <mergeCell ref="AR121:AY123"/>
    <mergeCell ref="L124:AI126"/>
    <mergeCell ref="AJ124:AQ126"/>
    <mergeCell ref="AR124:AY126"/>
    <mergeCell ref="L115:AA117"/>
    <mergeCell ref="AB115:AI117"/>
    <mergeCell ref="AJ115:AQ117"/>
    <mergeCell ref="AR115:AY117"/>
    <mergeCell ref="L118:AA120"/>
    <mergeCell ref="AB118:AI120"/>
    <mergeCell ref="AJ118:AQ120"/>
    <mergeCell ref="AR118:AY120"/>
    <mergeCell ref="AH97:AN99"/>
    <mergeCell ref="AO97:AU99"/>
    <mergeCell ref="L100:Z102"/>
    <mergeCell ref="AA100:AG102"/>
    <mergeCell ref="AH100:AN102"/>
    <mergeCell ref="AO100:AU102"/>
    <mergeCell ref="J110:S111"/>
    <mergeCell ref="T110:AA111"/>
    <mergeCell ref="AB110:AI111"/>
    <mergeCell ref="AJ110:AQ111"/>
    <mergeCell ref="AR110:AY111"/>
    <mergeCell ref="AV93:BD94"/>
    <mergeCell ref="L95:O96"/>
    <mergeCell ref="T95:Z96"/>
    <mergeCell ref="AA95:AG96"/>
    <mergeCell ref="AH95:AN96"/>
    <mergeCell ref="AO95:AU96"/>
    <mergeCell ref="C83:BE83"/>
    <mergeCell ref="B84:B184"/>
    <mergeCell ref="C84:I84"/>
    <mergeCell ref="J84:BE84"/>
    <mergeCell ref="L85:AV86"/>
    <mergeCell ref="C88:I88"/>
    <mergeCell ref="J88:BE88"/>
    <mergeCell ref="L89:AV90"/>
    <mergeCell ref="L91:AV92"/>
    <mergeCell ref="L93:AU94"/>
    <mergeCell ref="L103:Z105"/>
    <mergeCell ref="AA103:AG105"/>
    <mergeCell ref="AH103:AN105"/>
    <mergeCell ref="AO103:AU105"/>
    <mergeCell ref="M106:AU107"/>
    <mergeCell ref="M108:AS109"/>
    <mergeCell ref="L97:Z99"/>
    <mergeCell ref="AA97:AG99"/>
    <mergeCell ref="J82:O82"/>
    <mergeCell ref="P82:AG82"/>
    <mergeCell ref="AH82:AO82"/>
    <mergeCell ref="AP82:BE82"/>
    <mergeCell ref="J71:O71"/>
    <mergeCell ref="Q71:U71"/>
    <mergeCell ref="V71:BE71"/>
    <mergeCell ref="J72:O72"/>
    <mergeCell ref="P72:BE72"/>
    <mergeCell ref="J73:O75"/>
    <mergeCell ref="P73:Q73"/>
    <mergeCell ref="R73:BE73"/>
    <mergeCell ref="R74:BE74"/>
    <mergeCell ref="R75:U75"/>
    <mergeCell ref="J64:BE64"/>
    <mergeCell ref="J65:O66"/>
    <mergeCell ref="P65:BE66"/>
    <mergeCell ref="J67:O67"/>
    <mergeCell ref="Q67:U67"/>
    <mergeCell ref="V67:BE67"/>
    <mergeCell ref="V75:BC75"/>
    <mergeCell ref="B77:D79"/>
    <mergeCell ref="E77:BE79"/>
    <mergeCell ref="J60:O60"/>
    <mergeCell ref="P60:BE60"/>
    <mergeCell ref="J61:O63"/>
    <mergeCell ref="P61:Q61"/>
    <mergeCell ref="R61:BE61"/>
    <mergeCell ref="R62:BE62"/>
    <mergeCell ref="R63:U63"/>
    <mergeCell ref="V63:BC63"/>
    <mergeCell ref="B46:AV46"/>
    <mergeCell ref="B47:AV48"/>
    <mergeCell ref="B53:D75"/>
    <mergeCell ref="E53:I75"/>
    <mergeCell ref="J54:BE54"/>
    <mergeCell ref="J56:O58"/>
    <mergeCell ref="P56:BE58"/>
    <mergeCell ref="J59:O59"/>
    <mergeCell ref="Q59:U59"/>
    <mergeCell ref="V59:BE59"/>
    <mergeCell ref="J68:O68"/>
    <mergeCell ref="P68:AD68"/>
    <mergeCell ref="AE68:AK68"/>
    <mergeCell ref="AL68:BE68"/>
    <mergeCell ref="J69:O70"/>
    <mergeCell ref="P69:BE70"/>
    <mergeCell ref="B43:I43"/>
    <mergeCell ref="J43:BE43"/>
    <mergeCell ref="B45:AV45"/>
    <mergeCell ref="AZ40:BA40"/>
    <mergeCell ref="BB40:BC40"/>
    <mergeCell ref="BD40:BE40"/>
    <mergeCell ref="J41:R41"/>
    <mergeCell ref="S41:T41"/>
    <mergeCell ref="U41:V41"/>
    <mergeCell ref="W41:X41"/>
    <mergeCell ref="Y41:Z41"/>
    <mergeCell ref="AA41:AK41"/>
    <mergeCell ref="AL41:AM41"/>
    <mergeCell ref="AL40:AO40"/>
    <mergeCell ref="AP40:AQ40"/>
    <mergeCell ref="AR40:AS40"/>
    <mergeCell ref="AT40:AU40"/>
    <mergeCell ref="AV40:AW40"/>
    <mergeCell ref="AX40:AY40"/>
    <mergeCell ref="B39:I42"/>
    <mergeCell ref="J39:V40"/>
    <mergeCell ref="W39:Z39"/>
    <mergeCell ref="AA39:AK39"/>
    <mergeCell ref="AL39:AQ39"/>
    <mergeCell ref="AR39:BE39"/>
    <mergeCell ref="W40:Z40"/>
    <mergeCell ref="AA40:AH40"/>
    <mergeCell ref="AI40:AK40"/>
    <mergeCell ref="AN41:AO41"/>
    <mergeCell ref="AP41:AQ41"/>
    <mergeCell ref="AR41:BE41"/>
    <mergeCell ref="B33:I36"/>
    <mergeCell ref="J33:N34"/>
    <mergeCell ref="O33:Y34"/>
    <mergeCell ref="Z33:AD34"/>
    <mergeCell ref="AE33:BE34"/>
    <mergeCell ref="J35:N36"/>
    <mergeCell ref="O35:Y36"/>
    <mergeCell ref="Z35:AD36"/>
    <mergeCell ref="AE35:BE36"/>
    <mergeCell ref="V29:W29"/>
    <mergeCell ref="X29:Y29"/>
    <mergeCell ref="Z29:AA29"/>
    <mergeCell ref="AB29:AC29"/>
    <mergeCell ref="AD29:AI29"/>
    <mergeCell ref="AJ29:AK29"/>
    <mergeCell ref="C28:I29"/>
    <mergeCell ref="J28:N28"/>
    <mergeCell ref="O28:Z28"/>
    <mergeCell ref="AA28:AC28"/>
    <mergeCell ref="AD28:AI28"/>
    <mergeCell ref="AJ28:BA28"/>
    <mergeCell ref="J29:N29"/>
    <mergeCell ref="O29:P29"/>
    <mergeCell ref="Q29:S29"/>
    <mergeCell ref="T29:U29"/>
    <mergeCell ref="AL29:AM29"/>
    <mergeCell ref="AN29:BE29"/>
    <mergeCell ref="BP25:BT25"/>
    <mergeCell ref="C26:I27"/>
    <mergeCell ref="J26:N26"/>
    <mergeCell ref="O26:AG26"/>
    <mergeCell ref="AH26:AI26"/>
    <mergeCell ref="AJ26:BE26"/>
    <mergeCell ref="J27:N27"/>
    <mergeCell ref="O27:AC27"/>
    <mergeCell ref="AD27:AH27"/>
    <mergeCell ref="AI27:BE27"/>
    <mergeCell ref="C24:I25"/>
    <mergeCell ref="J24:N25"/>
    <mergeCell ref="O24:AC25"/>
    <mergeCell ref="AR20:AS20"/>
    <mergeCell ref="AT20:AU20"/>
    <mergeCell ref="AS24:BE24"/>
    <mergeCell ref="AD25:AH25"/>
    <mergeCell ref="AJ25:AR25"/>
    <mergeCell ref="AT25:BE25"/>
    <mergeCell ref="BF25:BJ25"/>
    <mergeCell ref="BK25:BO25"/>
    <mergeCell ref="AH23:AJ23"/>
    <mergeCell ref="AK23:AN23"/>
    <mergeCell ref="AO23:AQ23"/>
    <mergeCell ref="AR23:AT23"/>
    <mergeCell ref="AU23:AW23"/>
    <mergeCell ref="AD24:AH24"/>
    <mergeCell ref="AI24:AR24"/>
    <mergeCell ref="C20:I23"/>
    <mergeCell ref="J20:J23"/>
    <mergeCell ref="K20:O20"/>
    <mergeCell ref="P20:AE20"/>
    <mergeCell ref="AF20:AG20"/>
    <mergeCell ref="AH20:AI20"/>
    <mergeCell ref="V22:BE22"/>
    <mergeCell ref="P23:U23"/>
    <mergeCell ref="V23:X23"/>
    <mergeCell ref="Y23:AG23"/>
    <mergeCell ref="AV20:AW20"/>
    <mergeCell ref="AX20:AY20"/>
    <mergeCell ref="AZ20:BA20"/>
    <mergeCell ref="BB20:BC20"/>
    <mergeCell ref="BD20:BE20"/>
    <mergeCell ref="K21:O23"/>
    <mergeCell ref="P21:U22"/>
    <mergeCell ref="V21:W21"/>
    <mergeCell ref="X21:AE21"/>
    <mergeCell ref="AF21:BE21"/>
    <mergeCell ref="AJ20:AK20"/>
    <mergeCell ref="AL20:AM20"/>
    <mergeCell ref="AN20:AO20"/>
    <mergeCell ref="AP20:AQ20"/>
    <mergeCell ref="O19:P19"/>
    <mergeCell ref="Q19:AE19"/>
    <mergeCell ref="AF19:AG19"/>
    <mergeCell ref="AH19:BA19"/>
    <mergeCell ref="BB19:BE19"/>
    <mergeCell ref="C15:I19"/>
    <mergeCell ref="J15:N15"/>
    <mergeCell ref="O15:BE15"/>
    <mergeCell ref="J16:N16"/>
    <mergeCell ref="O16:BE16"/>
    <mergeCell ref="J17:N17"/>
    <mergeCell ref="O17:BE17"/>
    <mergeCell ref="J18:N18"/>
    <mergeCell ref="Q18:AE18"/>
    <mergeCell ref="AH18:BA18"/>
    <mergeCell ref="B3:BE3"/>
    <mergeCell ref="AT4:AV4"/>
    <mergeCell ref="AX4:AZ4"/>
    <mergeCell ref="BB4:BD4"/>
    <mergeCell ref="B7:AW7"/>
    <mergeCell ref="B8:AW8"/>
    <mergeCell ref="T14:Z14"/>
    <mergeCell ref="AA14:AB14"/>
    <mergeCell ref="AC14:AJ14"/>
    <mergeCell ref="AK14:AL14"/>
    <mergeCell ref="AM14:AU14"/>
    <mergeCell ref="AV14:AW14"/>
    <mergeCell ref="B10:B29"/>
    <mergeCell ref="C10:I11"/>
    <mergeCell ref="L10:BE10"/>
    <mergeCell ref="L11:BE11"/>
    <mergeCell ref="C12:I13"/>
    <mergeCell ref="L12:BE12"/>
    <mergeCell ref="L13:BE13"/>
    <mergeCell ref="C14:I14"/>
    <mergeCell ref="K14:N14"/>
    <mergeCell ref="O14:S14"/>
    <mergeCell ref="BB18:BE18"/>
    <mergeCell ref="J19:N19"/>
  </mergeCells>
  <phoneticPr fontId="3"/>
  <conditionalFormatting sqref="J148:AQ149 AJ172 AJ176 J160:K183 AJ180 J150:K158 AJ168 AR176 AR180 AR168 J159:L159">
    <cfRule type="expression" dxfId="140" priority="140">
      <formula>$HR$159=TRUE</formula>
    </cfRule>
  </conditionalFormatting>
  <conditionalFormatting sqref="J144:K145 J124:L124 J125:K126 J127:L127 J128:K129 J130:L131 J132:K133 J134:L135 J136:K137 J138:L139 J140:K141 J142:L143 J110:AY111 J112:AA123 AJ130:AJ145 AR130:AR145">
    <cfRule type="expression" dxfId="139" priority="139">
      <formula>$HR$121=FALSE</formula>
    </cfRule>
    <cfRule type="expression" dxfId="138" priority="141">
      <formula>$HR$121=TRUE</formula>
    </cfRule>
  </conditionalFormatting>
  <conditionalFormatting sqref="J148:AQ149 AJ172 AJ176 AJ180 J150:K158 J160:K183 AJ168 AR176 AR180 AR168 J159:L159">
    <cfRule type="expression" dxfId="137" priority="138">
      <formula>$HR$159=FALSE</formula>
    </cfRule>
  </conditionalFormatting>
  <conditionalFormatting sqref="AJ130">
    <cfRule type="expression" dxfId="136" priority="137">
      <formula>$HR$121=TRUE</formula>
    </cfRule>
  </conditionalFormatting>
  <conditionalFormatting sqref="AJ130">
    <cfRule type="expression" dxfId="135" priority="136">
      <formula>$HR$121=FALSE</formula>
    </cfRule>
  </conditionalFormatting>
  <conditionalFormatting sqref="AJ142">
    <cfRule type="expression" dxfId="134" priority="135">
      <formula>$HR$121=TRUE</formula>
    </cfRule>
  </conditionalFormatting>
  <conditionalFormatting sqref="AJ142">
    <cfRule type="expression" dxfId="133" priority="134">
      <formula>$HR$121=FALSE</formula>
    </cfRule>
  </conditionalFormatting>
  <conditionalFormatting sqref="AR110:AY111">
    <cfRule type="expression" dxfId="132" priority="133">
      <formula>$HR$121=TRUE</formula>
    </cfRule>
  </conditionalFormatting>
  <conditionalFormatting sqref="AR110:AY111">
    <cfRule type="expression" dxfId="131" priority="132">
      <formula>$HR$121=FALSE</formula>
    </cfRule>
  </conditionalFormatting>
  <conditionalFormatting sqref="AR134">
    <cfRule type="expression" dxfId="130" priority="131">
      <formula>$HR$121=TRUE</formula>
    </cfRule>
  </conditionalFormatting>
  <conditionalFormatting sqref="AR134">
    <cfRule type="expression" dxfId="129" priority="130">
      <formula>$HR$121=FALSE</formula>
    </cfRule>
  </conditionalFormatting>
  <conditionalFormatting sqref="AR130">
    <cfRule type="expression" dxfId="128" priority="129">
      <formula>$HR$121=TRUE</formula>
    </cfRule>
  </conditionalFormatting>
  <conditionalFormatting sqref="AR130">
    <cfRule type="expression" dxfId="127" priority="128">
      <formula>$HR$121=FALSE</formula>
    </cfRule>
  </conditionalFormatting>
  <conditionalFormatting sqref="AR142">
    <cfRule type="expression" dxfId="126" priority="127">
      <formula>$HR$121=TRUE</formula>
    </cfRule>
  </conditionalFormatting>
  <conditionalFormatting sqref="AR142">
    <cfRule type="expression" dxfId="125" priority="126">
      <formula>$HR$121=FALSE</formula>
    </cfRule>
  </conditionalFormatting>
  <conditionalFormatting sqref="AR148:AY149">
    <cfRule type="expression" dxfId="124" priority="125">
      <formula>$HR$159=TRUE</formula>
    </cfRule>
  </conditionalFormatting>
  <conditionalFormatting sqref="AR148:AY149">
    <cfRule type="expression" dxfId="123" priority="124">
      <formula>$HR$159=FALSE</formula>
    </cfRule>
  </conditionalFormatting>
  <conditionalFormatting sqref="AR172">
    <cfRule type="expression" dxfId="122" priority="123">
      <formula>$HR$159=TRUE</formula>
    </cfRule>
  </conditionalFormatting>
  <conditionalFormatting sqref="AR172">
    <cfRule type="expression" dxfId="121" priority="122">
      <formula>$HR$159=FALSE</formula>
    </cfRule>
  </conditionalFormatting>
  <conditionalFormatting sqref="J148:AY149 J162:K183 J150:AA161 AJ168:AJ183 AR168:AR183 L165 L172:L173 L176:L177 L180:L181">
    <cfRule type="expression" dxfId="120" priority="120">
      <formula>$HR$159=FALSE</formula>
    </cfRule>
    <cfRule type="expression" dxfId="119" priority="121">
      <formula>$HR$159=TRUE</formula>
    </cfRule>
  </conditionalFormatting>
  <conditionalFormatting sqref="L162">
    <cfRule type="expression" dxfId="118" priority="118">
      <formula>$HR$159=FALSE</formula>
    </cfRule>
    <cfRule type="expression" dxfId="117" priority="119">
      <formula>$HR$159=TRUE</formula>
    </cfRule>
  </conditionalFormatting>
  <conditionalFormatting sqref="AB112:AI114">
    <cfRule type="expression" dxfId="116" priority="117">
      <formula>$HR$121=TRUE</formula>
    </cfRule>
  </conditionalFormatting>
  <conditionalFormatting sqref="AB112:AI114">
    <cfRule type="expression" dxfId="115" priority="116">
      <formula>$HR$121=FALSE</formula>
    </cfRule>
  </conditionalFormatting>
  <conditionalFormatting sqref="AR112:AY114">
    <cfRule type="expression" dxfId="114" priority="115">
      <formula>$HR$121=TRUE</formula>
    </cfRule>
  </conditionalFormatting>
  <conditionalFormatting sqref="AR112:AY114">
    <cfRule type="expression" dxfId="113" priority="114">
      <formula>$HR$121=FALSE</formula>
    </cfRule>
  </conditionalFormatting>
  <conditionalFormatting sqref="AB115:AI117">
    <cfRule type="expression" dxfId="112" priority="113">
      <formula>$HR$121=TRUE</formula>
    </cfRule>
  </conditionalFormatting>
  <conditionalFormatting sqref="AB115:AI117">
    <cfRule type="expression" dxfId="111" priority="112">
      <formula>$HR$121=FALSE</formula>
    </cfRule>
  </conditionalFormatting>
  <conditionalFormatting sqref="AR115:AY117">
    <cfRule type="expression" dxfId="110" priority="111">
      <formula>$HR$121=TRUE</formula>
    </cfRule>
  </conditionalFormatting>
  <conditionalFormatting sqref="AR115:AY117">
    <cfRule type="expression" dxfId="109" priority="110">
      <formula>$HR$121=FALSE</formula>
    </cfRule>
  </conditionalFormatting>
  <conditionalFormatting sqref="AB118:AI120">
    <cfRule type="expression" dxfId="108" priority="109">
      <formula>$HR$121=TRUE</formula>
    </cfRule>
  </conditionalFormatting>
  <conditionalFormatting sqref="AB118:AI120">
    <cfRule type="expression" dxfId="107" priority="108">
      <formula>$HR$121=FALSE</formula>
    </cfRule>
  </conditionalFormatting>
  <conditionalFormatting sqref="AJ118:AQ120">
    <cfRule type="expression" dxfId="106" priority="107">
      <formula>$HR$121=TRUE</formula>
    </cfRule>
  </conditionalFormatting>
  <conditionalFormatting sqref="AJ118:AQ120">
    <cfRule type="expression" dxfId="105" priority="106">
      <formula>$HR$121=FALSE</formula>
    </cfRule>
  </conditionalFormatting>
  <conditionalFormatting sqref="AR118:AY120">
    <cfRule type="expression" dxfId="104" priority="105">
      <formula>$HR$121=TRUE</formula>
    </cfRule>
  </conditionalFormatting>
  <conditionalFormatting sqref="AR118:AY120">
    <cfRule type="expression" dxfId="103" priority="104">
      <formula>$HR$121=FALSE</formula>
    </cfRule>
  </conditionalFormatting>
  <conditionalFormatting sqref="AB121:AG123">
    <cfRule type="expression" dxfId="102" priority="103">
      <formula>$HR$121=TRUE</formula>
    </cfRule>
  </conditionalFormatting>
  <conditionalFormatting sqref="AB121:AI123">
    <cfRule type="expression" dxfId="101" priority="102">
      <formula>$HR$121=FALSE</formula>
    </cfRule>
  </conditionalFormatting>
  <conditionalFormatting sqref="AJ121:AO123">
    <cfRule type="expression" dxfId="100" priority="101">
      <formula>$HR$121=TRUE</formula>
    </cfRule>
  </conditionalFormatting>
  <conditionalFormatting sqref="AJ121:AQ123">
    <cfRule type="expression" dxfId="99" priority="100">
      <formula>$HR$121=FALSE</formula>
    </cfRule>
  </conditionalFormatting>
  <conditionalFormatting sqref="AR121:AW123">
    <cfRule type="expression" dxfId="98" priority="99">
      <formula>$HR$121=TRUE</formula>
    </cfRule>
  </conditionalFormatting>
  <conditionalFormatting sqref="AR121:AY123">
    <cfRule type="expression" dxfId="97" priority="98">
      <formula>$HR$121=FALSE</formula>
    </cfRule>
  </conditionalFormatting>
  <conditionalFormatting sqref="AJ124:AQ126">
    <cfRule type="expression" dxfId="96" priority="97">
      <formula>$HR$121=TRUE</formula>
    </cfRule>
  </conditionalFormatting>
  <conditionalFormatting sqref="AJ124:AQ126">
    <cfRule type="expression" dxfId="95" priority="96">
      <formula>$HR$121=FALSE</formula>
    </cfRule>
  </conditionalFormatting>
  <conditionalFormatting sqref="AR124:AY126">
    <cfRule type="expression" dxfId="94" priority="95">
      <formula>$HR$121=TRUE</formula>
    </cfRule>
  </conditionalFormatting>
  <conditionalFormatting sqref="AR124:AY126">
    <cfRule type="expression" dxfId="93" priority="94">
      <formula>$HR$121=FALSE</formula>
    </cfRule>
  </conditionalFormatting>
  <conditionalFormatting sqref="AJ127:AQ129">
    <cfRule type="expression" dxfId="92" priority="93">
      <formula>$HR$121=TRUE</formula>
    </cfRule>
  </conditionalFormatting>
  <conditionalFormatting sqref="AJ127:AQ129">
    <cfRule type="expression" dxfId="91" priority="92">
      <formula>$HR$121=FALSE</formula>
    </cfRule>
  </conditionalFormatting>
  <conditionalFormatting sqref="AR127:AY129">
    <cfRule type="expression" dxfId="90" priority="91">
      <formula>$HR$121=TRUE</formula>
    </cfRule>
  </conditionalFormatting>
  <conditionalFormatting sqref="AR127:AY129">
    <cfRule type="expression" dxfId="89" priority="90">
      <formula>$HR$121=FALSE</formula>
    </cfRule>
  </conditionalFormatting>
  <conditionalFormatting sqref="AK131:AQ133">
    <cfRule type="expression" dxfId="88" priority="89">
      <formula>$HR$121=TRUE</formula>
    </cfRule>
  </conditionalFormatting>
  <conditionalFormatting sqref="AK131:AQ133">
    <cfRule type="expression" dxfId="87" priority="88">
      <formula>$HR$121=FALSE</formula>
    </cfRule>
  </conditionalFormatting>
  <conditionalFormatting sqref="AK130:AQ130">
    <cfRule type="expression" dxfId="86" priority="87">
      <formula>$HR$121=TRUE</formula>
    </cfRule>
  </conditionalFormatting>
  <conditionalFormatting sqref="AK130:AQ130">
    <cfRule type="expression" dxfId="85" priority="86">
      <formula>$HR$121=FALSE</formula>
    </cfRule>
  </conditionalFormatting>
  <conditionalFormatting sqref="AS131:AY133">
    <cfRule type="expression" dxfId="84" priority="85">
      <formula>$HR$121=TRUE</formula>
    </cfRule>
  </conditionalFormatting>
  <conditionalFormatting sqref="AS131:AY133">
    <cfRule type="expression" dxfId="83" priority="84">
      <formula>$HR$121=FALSE</formula>
    </cfRule>
  </conditionalFormatting>
  <conditionalFormatting sqref="AS130:AY130">
    <cfRule type="expression" dxfId="82" priority="83">
      <formula>$HR$121=TRUE</formula>
    </cfRule>
  </conditionalFormatting>
  <conditionalFormatting sqref="AS130:AY130">
    <cfRule type="expression" dxfId="81" priority="82">
      <formula>$HR$121=FALSE</formula>
    </cfRule>
  </conditionalFormatting>
  <conditionalFormatting sqref="AK134:AQ137">
    <cfRule type="expression" dxfId="80" priority="81">
      <formula>$HR$121=TRUE</formula>
    </cfRule>
  </conditionalFormatting>
  <conditionalFormatting sqref="AK134:AQ137">
    <cfRule type="expression" dxfId="79" priority="80">
      <formula>$HR$121=FALSE</formula>
    </cfRule>
  </conditionalFormatting>
  <conditionalFormatting sqref="AS134:AY137">
    <cfRule type="expression" dxfId="78" priority="79">
      <formula>$HR$121=TRUE</formula>
    </cfRule>
  </conditionalFormatting>
  <conditionalFormatting sqref="AS134:AY137">
    <cfRule type="expression" dxfId="77" priority="78">
      <formula>$HR$121=FALSE</formula>
    </cfRule>
  </conditionalFormatting>
  <conditionalFormatting sqref="AK138:AQ141">
    <cfRule type="expression" dxfId="76" priority="77">
      <formula>$HR$121=TRUE</formula>
    </cfRule>
  </conditionalFormatting>
  <conditionalFormatting sqref="AK138:AQ141">
    <cfRule type="expression" dxfId="75" priority="76">
      <formula>$HR$121=FALSE</formula>
    </cfRule>
  </conditionalFormatting>
  <conditionalFormatting sqref="AK143:AQ145">
    <cfRule type="expression" dxfId="74" priority="75">
      <formula>$HR$121=TRUE</formula>
    </cfRule>
  </conditionalFormatting>
  <conditionalFormatting sqref="AK143:AQ145">
    <cfRule type="expression" dxfId="73" priority="74">
      <formula>$HR$121=FALSE</formula>
    </cfRule>
  </conditionalFormatting>
  <conditionalFormatting sqref="AK142:AQ142">
    <cfRule type="expression" dxfId="72" priority="73">
      <formula>$HR$121=TRUE</formula>
    </cfRule>
  </conditionalFormatting>
  <conditionalFormatting sqref="AK142:AQ142">
    <cfRule type="expression" dxfId="71" priority="72">
      <formula>$HR$121=FALSE</formula>
    </cfRule>
  </conditionalFormatting>
  <conditionalFormatting sqref="AS143:AY145">
    <cfRule type="expression" dxfId="70" priority="71">
      <formula>$HR$121=TRUE</formula>
    </cfRule>
  </conditionalFormatting>
  <conditionalFormatting sqref="AS143:AY145">
    <cfRule type="expression" dxfId="69" priority="70">
      <formula>$HR$121=FALSE</formula>
    </cfRule>
  </conditionalFormatting>
  <conditionalFormatting sqref="AS142:AY142">
    <cfRule type="expression" dxfId="68" priority="69">
      <formula>$HR$121=TRUE</formula>
    </cfRule>
  </conditionalFormatting>
  <conditionalFormatting sqref="AS142:AY142">
    <cfRule type="expression" dxfId="67" priority="68">
      <formula>$HR$121=FALSE</formula>
    </cfRule>
  </conditionalFormatting>
  <conditionalFormatting sqref="AB150:AI152">
    <cfRule type="expression" dxfId="66" priority="67">
      <formula>$HR$159=TRUE</formula>
    </cfRule>
  </conditionalFormatting>
  <conditionalFormatting sqref="AB150:AI152">
    <cfRule type="expression" dxfId="65" priority="66">
      <formula>$HR$159=FALSE</formula>
    </cfRule>
  </conditionalFormatting>
  <conditionalFormatting sqref="AR150:AY152">
    <cfRule type="expression" dxfId="64" priority="65">
      <formula>$HR$159=TRUE</formula>
    </cfRule>
  </conditionalFormatting>
  <conditionalFormatting sqref="AR150:AY152">
    <cfRule type="expression" dxfId="63" priority="64">
      <formula>$HR$159=FALSE</formula>
    </cfRule>
  </conditionalFormatting>
  <conditionalFormatting sqref="AB153:AI155">
    <cfRule type="expression" dxfId="62" priority="63">
      <formula>$HR$159=TRUE</formula>
    </cfRule>
  </conditionalFormatting>
  <conditionalFormatting sqref="AB153:AI155">
    <cfRule type="expression" dxfId="61" priority="62">
      <formula>$HR$159=FALSE</formula>
    </cfRule>
  </conditionalFormatting>
  <conditionalFormatting sqref="AR153:AY155">
    <cfRule type="expression" dxfId="60" priority="61">
      <formula>$HR$159=TRUE</formula>
    </cfRule>
  </conditionalFormatting>
  <conditionalFormatting sqref="AR153:AY155">
    <cfRule type="expression" dxfId="59" priority="60">
      <formula>$HR$159=FALSE</formula>
    </cfRule>
  </conditionalFormatting>
  <conditionalFormatting sqref="AB156:AI158">
    <cfRule type="expression" dxfId="58" priority="59">
      <formula>$HR$159=TRUE</formula>
    </cfRule>
  </conditionalFormatting>
  <conditionalFormatting sqref="AB156:AI158">
    <cfRule type="expression" dxfId="57" priority="58">
      <formula>$HR$159=FALSE</formula>
    </cfRule>
  </conditionalFormatting>
  <conditionalFormatting sqref="AJ156:AQ158">
    <cfRule type="expression" dxfId="56" priority="57">
      <formula>$HR$159=TRUE</formula>
    </cfRule>
  </conditionalFormatting>
  <conditionalFormatting sqref="AJ156:AQ158">
    <cfRule type="expression" dxfId="55" priority="56">
      <formula>$HR$159=FALSE</formula>
    </cfRule>
  </conditionalFormatting>
  <conditionalFormatting sqref="AR156:AY158">
    <cfRule type="expression" dxfId="54" priority="55">
      <formula>$HR$159=TRUE</formula>
    </cfRule>
  </conditionalFormatting>
  <conditionalFormatting sqref="AR156:AY158">
    <cfRule type="expression" dxfId="53" priority="54">
      <formula>$HR$159=FALSE</formula>
    </cfRule>
  </conditionalFormatting>
  <conditionalFormatting sqref="AB159:AG161">
    <cfRule type="expression" dxfId="52" priority="53">
      <formula>$HR$159=TRUE</formula>
    </cfRule>
  </conditionalFormatting>
  <conditionalFormatting sqref="AB159:AI161">
    <cfRule type="expression" dxfId="51" priority="52">
      <formula>$HR$159=FALSE</formula>
    </cfRule>
  </conditionalFormatting>
  <conditionalFormatting sqref="AJ159:AO161">
    <cfRule type="expression" dxfId="50" priority="51">
      <formula>$HR$159=TRUE</formula>
    </cfRule>
  </conditionalFormatting>
  <conditionalFormatting sqref="AJ159:AQ161">
    <cfRule type="expression" dxfId="49" priority="50">
      <formula>$HR$159=FALSE</formula>
    </cfRule>
  </conditionalFormatting>
  <conditionalFormatting sqref="AR159:AW161">
    <cfRule type="expression" dxfId="48" priority="49">
      <formula>$HR$159=TRUE</formula>
    </cfRule>
  </conditionalFormatting>
  <conditionalFormatting sqref="AR159:AY161">
    <cfRule type="expression" dxfId="47" priority="48">
      <formula>$HR$159=FALSE</formula>
    </cfRule>
  </conditionalFormatting>
  <conditionalFormatting sqref="AK180:AQ183">
    <cfRule type="expression" dxfId="46" priority="47">
      <formula>$HR$159=TRUE</formula>
    </cfRule>
  </conditionalFormatting>
  <conditionalFormatting sqref="AK180:AQ183">
    <cfRule type="expression" dxfId="45" priority="46">
      <formula>$HR$159=FALSE</formula>
    </cfRule>
  </conditionalFormatting>
  <conditionalFormatting sqref="AS180:AY183">
    <cfRule type="expression" dxfId="44" priority="45">
      <formula>$HR$159=TRUE</formula>
    </cfRule>
  </conditionalFormatting>
  <conditionalFormatting sqref="AS180:AY183">
    <cfRule type="expression" dxfId="43" priority="44">
      <formula>$HR$159=FALSE</formula>
    </cfRule>
  </conditionalFormatting>
  <conditionalFormatting sqref="AQ186">
    <cfRule type="expression" dxfId="42" priority="43">
      <formula>$AQ$186="「法人」または「個人事業者等」どちらか一方にチェックを入れてください"</formula>
    </cfRule>
  </conditionalFormatting>
  <conditionalFormatting sqref="L168:L169">
    <cfRule type="expression" dxfId="41" priority="41">
      <formula>$HR$159=FALSE</formula>
    </cfRule>
    <cfRule type="expression" dxfId="40" priority="42">
      <formula>$HR$159=TRUE</formula>
    </cfRule>
  </conditionalFormatting>
  <conditionalFormatting sqref="AS138:AY141">
    <cfRule type="expression" dxfId="39" priority="40">
      <formula>$HR$121=TRUE</formula>
    </cfRule>
  </conditionalFormatting>
  <conditionalFormatting sqref="AS138:AY141">
    <cfRule type="expression" dxfId="38" priority="39">
      <formula>$HR$121=FALSE</formula>
    </cfRule>
  </conditionalFormatting>
  <conditionalFormatting sqref="AJ162:AQ164">
    <cfRule type="expression" dxfId="37" priority="38">
      <formula>$HR$159=TRUE</formula>
    </cfRule>
  </conditionalFormatting>
  <conditionalFormatting sqref="AJ162:AQ164">
    <cfRule type="expression" dxfId="36" priority="37">
      <formula>$HR$159=FALSE</formula>
    </cfRule>
  </conditionalFormatting>
  <conditionalFormatting sqref="AJ165:AQ167">
    <cfRule type="expression" dxfId="35" priority="36">
      <formula>$HR$159=TRUE</formula>
    </cfRule>
  </conditionalFormatting>
  <conditionalFormatting sqref="AJ165:AQ167">
    <cfRule type="expression" dxfId="34" priority="35">
      <formula>$HR$159=FALSE</formula>
    </cfRule>
  </conditionalFormatting>
  <conditionalFormatting sqref="AK169:AQ171">
    <cfRule type="expression" dxfId="33" priority="34">
      <formula>$HR$159=TRUE</formula>
    </cfRule>
  </conditionalFormatting>
  <conditionalFormatting sqref="AK169:AQ171">
    <cfRule type="expression" dxfId="32" priority="33">
      <formula>$HR$159=FALSE</formula>
    </cfRule>
  </conditionalFormatting>
  <conditionalFormatting sqref="AK168:AQ168">
    <cfRule type="expression" dxfId="31" priority="32">
      <formula>$HR$159=TRUE</formula>
    </cfRule>
  </conditionalFormatting>
  <conditionalFormatting sqref="AK168:AQ168">
    <cfRule type="expression" dxfId="30" priority="31">
      <formula>$HR$159=FALSE</formula>
    </cfRule>
  </conditionalFormatting>
  <conditionalFormatting sqref="AK172:AQ175">
    <cfRule type="expression" dxfId="29" priority="30">
      <formula>$HR$159=TRUE</formula>
    </cfRule>
  </conditionalFormatting>
  <conditionalFormatting sqref="AK172:AQ175">
    <cfRule type="expression" dxfId="28" priority="29">
      <formula>$HR$159=FALSE</formula>
    </cfRule>
  </conditionalFormatting>
  <conditionalFormatting sqref="AK176:AQ179">
    <cfRule type="expression" dxfId="27" priority="28">
      <formula>$HR$159=TRUE</formula>
    </cfRule>
  </conditionalFormatting>
  <conditionalFormatting sqref="AK176:AQ179">
    <cfRule type="expression" dxfId="26" priority="27">
      <formula>$HR$159=FALSE</formula>
    </cfRule>
  </conditionalFormatting>
  <conditionalFormatting sqref="AR162:AY164">
    <cfRule type="expression" dxfId="25" priority="26">
      <formula>$HR$159=TRUE</formula>
    </cfRule>
  </conditionalFormatting>
  <conditionalFormatting sqref="AR162:AY164">
    <cfRule type="expression" dxfId="24" priority="25">
      <formula>$HR$159=FALSE</formula>
    </cfRule>
  </conditionalFormatting>
  <conditionalFormatting sqref="AR165:AY167">
    <cfRule type="expression" dxfId="23" priority="24">
      <formula>$HR$159=TRUE</formula>
    </cfRule>
  </conditionalFormatting>
  <conditionalFormatting sqref="AR165:AY167">
    <cfRule type="expression" dxfId="22" priority="23">
      <formula>$HR$159=FALSE</formula>
    </cfRule>
  </conditionalFormatting>
  <conditionalFormatting sqref="AS169:AY171">
    <cfRule type="expression" dxfId="21" priority="22">
      <formula>$HR$159=TRUE</formula>
    </cfRule>
  </conditionalFormatting>
  <conditionalFormatting sqref="AS169:AY171">
    <cfRule type="expression" dxfId="20" priority="21">
      <formula>$HR$159=FALSE</formula>
    </cfRule>
  </conditionalFormatting>
  <conditionalFormatting sqref="AS168:AY168">
    <cfRule type="expression" dxfId="19" priority="20">
      <formula>$HR$159=TRUE</formula>
    </cfRule>
  </conditionalFormatting>
  <conditionalFormatting sqref="AS168:AY168">
    <cfRule type="expression" dxfId="18" priority="19">
      <formula>$HR$159=FALSE</formula>
    </cfRule>
  </conditionalFormatting>
  <conditionalFormatting sqref="AS172:AY175">
    <cfRule type="expression" dxfId="17" priority="18">
      <formula>$HR$159=TRUE</formula>
    </cfRule>
  </conditionalFormatting>
  <conditionalFormatting sqref="AS172:AY175">
    <cfRule type="expression" dxfId="16" priority="17">
      <formula>$HR$159=FALSE</formula>
    </cfRule>
  </conditionalFormatting>
  <conditionalFormatting sqref="AS176:AY179">
    <cfRule type="expression" dxfId="15" priority="16">
      <formula>$HR$121=TRUE</formula>
    </cfRule>
  </conditionalFormatting>
  <conditionalFormatting sqref="AS176:AY179">
    <cfRule type="expression" dxfId="14" priority="15">
      <formula>$HR$159=FALSE</formula>
    </cfRule>
  </conditionalFormatting>
  <conditionalFormatting sqref="AA97:AG102">
    <cfRule type="expression" dxfId="13" priority="14">
      <formula>$HR$101=TRUE</formula>
    </cfRule>
  </conditionalFormatting>
  <conditionalFormatting sqref="AO103:AU105">
    <cfRule type="expression" dxfId="12" priority="13">
      <formula>$HR$102=TRUE</formula>
    </cfRule>
  </conditionalFormatting>
  <conditionalFormatting sqref="AO97:AU102">
    <cfRule type="expression" dxfId="11" priority="12">
      <formula>$HR$102=TRUE</formula>
    </cfRule>
  </conditionalFormatting>
  <conditionalFormatting sqref="AH97:AN102">
    <cfRule type="expression" dxfId="10" priority="11">
      <formula>($HR$101=TRUE)+($HR$102=TRUE)</formula>
    </cfRule>
  </conditionalFormatting>
  <conditionalFormatting sqref="AA103:AG105">
    <cfRule type="expression" dxfId="9" priority="10">
      <formula>$HR$101=TRUE</formula>
    </cfRule>
  </conditionalFormatting>
  <conditionalFormatting sqref="AH103:AN105">
    <cfRule type="expression" dxfId="8" priority="9">
      <formula>($HR$101=TRUE)+($HR$102=TRUE)</formula>
    </cfRule>
  </conditionalFormatting>
  <conditionalFormatting sqref="AJ112:AQ114">
    <cfRule type="expression" dxfId="7" priority="8">
      <formula>$HR$121=TRUE</formula>
    </cfRule>
  </conditionalFormatting>
  <conditionalFormatting sqref="AJ112:AQ114">
    <cfRule type="expression" dxfId="6" priority="7">
      <formula>$HR$121=FALSE</formula>
    </cfRule>
  </conditionalFormatting>
  <conditionalFormatting sqref="AJ115:AQ117">
    <cfRule type="expression" dxfId="5" priority="6">
      <formula>$HR$121=TRUE</formula>
    </cfRule>
  </conditionalFormatting>
  <conditionalFormatting sqref="AJ115:AQ117">
    <cfRule type="expression" dxfId="4" priority="5">
      <formula>$HR$121=FALSE</formula>
    </cfRule>
  </conditionalFormatting>
  <conditionalFormatting sqref="AJ150:AQ152">
    <cfRule type="expression" dxfId="3" priority="4">
      <formula>$HR$159=TRUE</formula>
    </cfRule>
  </conditionalFormatting>
  <conditionalFormatting sqref="AJ150:AQ152">
    <cfRule type="expression" dxfId="2" priority="3">
      <formula>$HR$159=FALSE</formula>
    </cfRule>
  </conditionalFormatting>
  <conditionalFormatting sqref="AJ153:AQ155">
    <cfRule type="expression" dxfId="1" priority="2">
      <formula>$HR$159=TRUE</formula>
    </cfRule>
  </conditionalFormatting>
  <conditionalFormatting sqref="AJ153:AQ155">
    <cfRule type="expression" dxfId="0" priority="1">
      <formula>$HR$159=FALSE</formula>
    </cfRule>
  </conditionalFormatting>
  <dataValidations count="9">
    <dataValidation type="custom" allowBlank="1" showInputMessage="1" showErrorMessage="1" errorTitle="【申請対象月】欄を確認してください" error="「8月分」又は「9月分」のチェックボックスにチェックが入っていません" sqref="AH97:AN105">
      <formula1>($HR$101=TRUE)+($HR$102=TRUE)</formula1>
    </dataValidation>
    <dataValidation type="custom" allowBlank="1" showInputMessage="1" showErrorMessage="1" errorTitle="【申請対象月】欄を確認してください" error="「8月分」のチェックボックスにチェックが入っていません" sqref="AA97:AG105">
      <formula1>$HR$101=TRUE</formula1>
    </dataValidation>
    <dataValidation type="custom" allowBlank="1" showInputMessage="1" showErrorMessage="1" errorTitle="【申請対象月】欄を確認してください" error="「9月分」のチェックボックスにチェックが入っていません" sqref="AO100:AU102">
      <formula1>AV102=TRUE</formula1>
    </dataValidation>
    <dataValidation imeMode="disabled" allowBlank="1" showInputMessage="1" showErrorMessage="1" sqref="O26:AG26 AJ26:BE26"/>
    <dataValidation type="list" allowBlank="1" showInputMessage="1" showErrorMessage="1" sqref="O14:S14">
      <formula1>"明治,大正,昭和,平成,令和"</formula1>
    </dataValidation>
    <dataValidation type="custom" allowBlank="1" showInputMessage="1" showErrorMessage="1" errorTitle="【申請対象月】欄を確認してください" error="「9月分」のチェックボックスにチェックが入っていません" sqref="AO103:AU105 AO97:AU99">
      <formula1>$HR$102=TRUE</formula1>
    </dataValidation>
    <dataValidation imeMode="halfAlpha" allowBlank="1" showInputMessage="1" showErrorMessage="1" sqref="Q71:U71 P68:AD68 L10 L12 AT40 X21:AE21 Y23:AG23 AK23:AN23 AR23:AT23 AH20 AE35 AZ20 AV40 Q29:S29 V29:W29 Z29:AA29 AJ29:AK29 BD20 S41:Z41 AL41:AQ41 BB20 AJ28 Q67:U67 AX40 AZ40 BB40 BD40 P72 AI27 AC14:AJ14 AM14:AU14 T14:Z14 AE33 AR40 AF20 AX20 AV20 AT20 AR20 AP20 AN20 AL20 AJ20 O27:AC27 O28:Z28 Q59:U59 P60"/>
    <dataValidation imeMode="fullKatakana" allowBlank="1" showInputMessage="1" showErrorMessage="1" sqref="AH18:BA18 J43:J44 Q18:AE18 O15 O18 AI24 AS24"/>
    <dataValidation imeMode="off" allowBlank="1" showInputMessage="1" showErrorMessage="1" sqref="AO4 AX42 AX4:AZ4 BK25 O29 BD42 BB42 AZ42 AV42 AT42 AR41:AR42 BB4:BD4 AM53:AO53 Y53:AA53"/>
  </dataValidations>
  <printOptions horizontalCentered="1" verticalCentered="1"/>
  <pageMargins left="0.59055118110236227" right="0.39370078740157483" top="0.19685039370078741" bottom="0.19685039370078741" header="0" footer="0"/>
  <pageSetup paperSize="9" scale="74" fitToHeight="3" orientation="portrait" cellComments="asDisplayed" useFirstPageNumber="1" r:id="rId1"/>
  <headerFooter alignWithMargins="0">
    <oddFooter xml:space="preserve">&amp;C&amp;P </oddFooter>
  </headerFooter>
  <rowBreaks count="2" manualBreakCount="2">
    <brk id="49" max="59" man="1"/>
    <brk id="81" max="5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201906要件G">
              <controlPr defaultSize="0" autoFill="0" autoPict="0">
                <anchor moveWithCells="1">
                  <from>
                    <xdr:col>4</xdr:col>
                    <xdr:colOff>66675</xdr:colOff>
                    <xdr:row>81</xdr:row>
                    <xdr:rowOff>0</xdr:rowOff>
                  </from>
                  <to>
                    <xdr:col>8</xdr:col>
                    <xdr:colOff>114300</xdr:colOff>
                    <xdr:row>83</xdr:row>
                    <xdr:rowOff>66675</xdr:rowOff>
                  </to>
                </anchor>
              </controlPr>
            </control>
          </mc:Choice>
        </mc:AlternateContent>
        <mc:AlternateContent xmlns:mc="http://schemas.openxmlformats.org/markup-compatibility/2006">
          <mc:Choice Requires="x14">
            <control shapeId="17410" r:id="rId5" name="☆202006要件G">
              <controlPr defaultSize="0" autoFill="0" autoPict="0">
                <anchor moveWithCells="1">
                  <from>
                    <xdr:col>4</xdr:col>
                    <xdr:colOff>66675</xdr:colOff>
                    <xdr:row>81</xdr:row>
                    <xdr:rowOff>0</xdr:rowOff>
                  </from>
                  <to>
                    <xdr:col>9</xdr:col>
                    <xdr:colOff>0</xdr:colOff>
                    <xdr:row>82</xdr:row>
                    <xdr:rowOff>333375</xdr:rowOff>
                  </to>
                </anchor>
              </controlPr>
            </control>
          </mc:Choice>
        </mc:AlternateContent>
        <mc:AlternateContent xmlns:mc="http://schemas.openxmlformats.org/markup-compatibility/2006">
          <mc:Choice Requires="x14">
            <control shapeId="17411" r:id="rId6" name="☆6月基準G">
              <controlPr defaultSize="0" autoFill="0" autoPict="0">
                <anchor moveWithCells="1">
                  <from>
                    <xdr:col>5</xdr:col>
                    <xdr:colOff>85725</xdr:colOff>
                    <xdr:row>81</xdr:row>
                    <xdr:rowOff>0</xdr:rowOff>
                  </from>
                  <to>
                    <xdr:col>8</xdr:col>
                    <xdr:colOff>9525</xdr:colOff>
                    <xdr:row>82</xdr:row>
                    <xdr:rowOff>66675</xdr:rowOff>
                  </to>
                </anchor>
              </controlPr>
            </control>
          </mc:Choice>
        </mc:AlternateContent>
        <mc:AlternateContent xmlns:mc="http://schemas.openxmlformats.org/markup-compatibility/2006">
          <mc:Choice Requires="x14">
            <control shapeId="17412" r:id="rId7" name="☆201905要件G">
              <controlPr defaultSize="0" autoFill="0" autoPict="0">
                <anchor moveWithCells="1">
                  <from>
                    <xdr:col>4</xdr:col>
                    <xdr:colOff>66675</xdr:colOff>
                    <xdr:row>81</xdr:row>
                    <xdr:rowOff>0</xdr:rowOff>
                  </from>
                  <to>
                    <xdr:col>7</xdr:col>
                    <xdr:colOff>0</xdr:colOff>
                    <xdr:row>83</xdr:row>
                    <xdr:rowOff>66675</xdr:rowOff>
                  </to>
                </anchor>
              </controlPr>
            </control>
          </mc:Choice>
        </mc:AlternateContent>
        <mc:AlternateContent xmlns:mc="http://schemas.openxmlformats.org/markup-compatibility/2006">
          <mc:Choice Requires="x14">
            <control shapeId="17413" r:id="rId8" name="☆202005要件G">
              <controlPr defaultSize="0" autoFill="0" autoPict="0">
                <anchor moveWithCells="1">
                  <from>
                    <xdr:col>4</xdr:col>
                    <xdr:colOff>66675</xdr:colOff>
                    <xdr:row>81</xdr:row>
                    <xdr:rowOff>0</xdr:rowOff>
                  </from>
                  <to>
                    <xdr:col>8</xdr:col>
                    <xdr:colOff>76200</xdr:colOff>
                    <xdr:row>82</xdr:row>
                    <xdr:rowOff>295275</xdr:rowOff>
                  </to>
                </anchor>
              </controlPr>
            </control>
          </mc:Choice>
        </mc:AlternateContent>
        <mc:AlternateContent xmlns:mc="http://schemas.openxmlformats.org/markup-compatibility/2006">
          <mc:Choice Requires="x14">
            <control shapeId="17414" r:id="rId9" name="☆5月基準G">
              <controlPr defaultSize="0" autoFill="0" autoPict="0">
                <anchor moveWithCells="1">
                  <from>
                    <xdr:col>5</xdr:col>
                    <xdr:colOff>47625</xdr:colOff>
                    <xdr:row>81</xdr:row>
                    <xdr:rowOff>0</xdr:rowOff>
                  </from>
                  <to>
                    <xdr:col>12</xdr:col>
                    <xdr:colOff>85725</xdr:colOff>
                    <xdr:row>82</xdr:row>
                    <xdr:rowOff>66675</xdr:rowOff>
                  </to>
                </anchor>
              </controlPr>
            </control>
          </mc:Choice>
        </mc:AlternateContent>
        <mc:AlternateContent xmlns:mc="http://schemas.openxmlformats.org/markup-compatibility/2006">
          <mc:Choice Requires="x14">
            <control shapeId="17415" r:id="rId10" name="☆銀行G">
              <controlPr defaultSize="0" autoFill="0" autoPict="0">
                <anchor moveWithCells="1">
                  <from>
                    <xdr:col>15</xdr:col>
                    <xdr:colOff>104775</xdr:colOff>
                    <xdr:row>81</xdr:row>
                    <xdr:rowOff>0</xdr:rowOff>
                  </from>
                  <to>
                    <xdr:col>21</xdr:col>
                    <xdr:colOff>85725</xdr:colOff>
                    <xdr:row>82</xdr:row>
                    <xdr:rowOff>428625</xdr:rowOff>
                  </to>
                </anchor>
              </controlPr>
            </control>
          </mc:Choice>
        </mc:AlternateContent>
        <mc:AlternateContent xmlns:mc="http://schemas.openxmlformats.org/markup-compatibility/2006">
          <mc:Choice Requires="x14">
            <control shapeId="17416" r:id="rId11" name="☆区分G">
              <controlPr defaultSize="0" autoFill="0" autoPict="0">
                <anchor moveWithCells="1">
                  <from>
                    <xdr:col>9</xdr:col>
                    <xdr:colOff>114300</xdr:colOff>
                    <xdr:row>81</xdr:row>
                    <xdr:rowOff>0</xdr:rowOff>
                  </from>
                  <to>
                    <xdr:col>12</xdr:col>
                    <xdr:colOff>0</xdr:colOff>
                    <xdr:row>83</xdr:row>
                    <xdr:rowOff>200025</xdr:rowOff>
                  </to>
                </anchor>
              </controlPr>
            </control>
          </mc:Choice>
        </mc:AlternateContent>
        <mc:AlternateContent xmlns:mc="http://schemas.openxmlformats.org/markup-compatibility/2006">
          <mc:Choice Requires="x14">
            <control shapeId="17417" r:id="rId12" name="店名G">
              <controlPr defaultSize="0" autoFill="0" autoPict="0">
                <anchor moveWithCells="1">
                  <from>
                    <xdr:col>25</xdr:col>
                    <xdr:colOff>57150</xdr:colOff>
                    <xdr:row>81</xdr:row>
                    <xdr:rowOff>0</xdr:rowOff>
                  </from>
                  <to>
                    <xdr:col>29</xdr:col>
                    <xdr:colOff>47625</xdr:colOff>
                    <xdr:row>82</xdr:row>
                    <xdr:rowOff>142875</xdr:rowOff>
                  </to>
                </anchor>
              </controlPr>
            </control>
          </mc:Choice>
        </mc:AlternateContent>
        <mc:AlternateContent xmlns:mc="http://schemas.openxmlformats.org/markup-compatibility/2006">
          <mc:Choice Requires="x14">
            <control shapeId="17418" r:id="rId13" name="種目G">
              <controlPr defaultSize="0" autoFill="0" autoPict="0">
                <anchor moveWithCells="1">
                  <from>
                    <xdr:col>28</xdr:col>
                    <xdr:colOff>66675</xdr:colOff>
                    <xdr:row>81</xdr:row>
                    <xdr:rowOff>0</xdr:rowOff>
                  </from>
                  <to>
                    <xdr:col>33</xdr:col>
                    <xdr:colOff>28575</xdr:colOff>
                    <xdr:row>82</xdr:row>
                    <xdr:rowOff>66675</xdr:rowOff>
                  </to>
                </anchor>
              </controlPr>
            </control>
          </mc:Choice>
        </mc:AlternateContent>
        <mc:AlternateContent xmlns:mc="http://schemas.openxmlformats.org/markup-compatibility/2006">
          <mc:Choice Requires="x14">
            <control shapeId="17419" r:id="rId14" name="☆201905要件G">
              <controlPr defaultSize="0" autoFill="0" autoPict="0">
                <anchor moveWithCells="1">
                  <from>
                    <xdr:col>4</xdr:col>
                    <xdr:colOff>66675</xdr:colOff>
                    <xdr:row>81</xdr:row>
                    <xdr:rowOff>0</xdr:rowOff>
                  </from>
                  <to>
                    <xdr:col>7</xdr:col>
                    <xdr:colOff>0</xdr:colOff>
                    <xdr:row>83</xdr:row>
                    <xdr:rowOff>66675</xdr:rowOff>
                  </to>
                </anchor>
              </controlPr>
            </control>
          </mc:Choice>
        </mc:AlternateContent>
        <mc:AlternateContent xmlns:mc="http://schemas.openxmlformats.org/markup-compatibility/2006">
          <mc:Choice Requires="x14">
            <control shapeId="17420" r:id="rId15" name="☆201906要件G">
              <controlPr defaultSize="0" autoFill="0" autoPict="0">
                <anchor moveWithCells="1">
                  <from>
                    <xdr:col>4</xdr:col>
                    <xdr:colOff>66675</xdr:colOff>
                    <xdr:row>81</xdr:row>
                    <xdr:rowOff>0</xdr:rowOff>
                  </from>
                  <to>
                    <xdr:col>8</xdr:col>
                    <xdr:colOff>114300</xdr:colOff>
                    <xdr:row>83</xdr:row>
                    <xdr:rowOff>66675</xdr:rowOff>
                  </to>
                </anchor>
              </controlPr>
            </control>
          </mc:Choice>
        </mc:AlternateContent>
        <mc:AlternateContent xmlns:mc="http://schemas.openxmlformats.org/markup-compatibility/2006">
          <mc:Choice Requires="x14">
            <control shapeId="17421" r:id="rId16" name="☆202006要件G">
              <controlPr defaultSize="0" autoFill="0" autoPict="0">
                <anchor moveWithCells="1">
                  <from>
                    <xdr:col>4</xdr:col>
                    <xdr:colOff>66675</xdr:colOff>
                    <xdr:row>81</xdr:row>
                    <xdr:rowOff>0</xdr:rowOff>
                  </from>
                  <to>
                    <xdr:col>9</xdr:col>
                    <xdr:colOff>0</xdr:colOff>
                    <xdr:row>82</xdr:row>
                    <xdr:rowOff>333375</xdr:rowOff>
                  </to>
                </anchor>
              </controlPr>
            </control>
          </mc:Choice>
        </mc:AlternateContent>
        <mc:AlternateContent xmlns:mc="http://schemas.openxmlformats.org/markup-compatibility/2006">
          <mc:Choice Requires="x14">
            <control shapeId="17422" r:id="rId17" name="☆6月基準G">
              <controlPr defaultSize="0" autoFill="0" autoPict="0">
                <anchor moveWithCells="1">
                  <from>
                    <xdr:col>5</xdr:col>
                    <xdr:colOff>85725</xdr:colOff>
                    <xdr:row>81</xdr:row>
                    <xdr:rowOff>0</xdr:rowOff>
                  </from>
                  <to>
                    <xdr:col>8</xdr:col>
                    <xdr:colOff>9525</xdr:colOff>
                    <xdr:row>82</xdr:row>
                    <xdr:rowOff>66675</xdr:rowOff>
                  </to>
                </anchor>
              </controlPr>
            </control>
          </mc:Choice>
        </mc:AlternateContent>
        <mc:AlternateContent xmlns:mc="http://schemas.openxmlformats.org/markup-compatibility/2006">
          <mc:Choice Requires="x14">
            <control shapeId="17423" r:id="rId18" name="Check Box 15">
              <controlPr locked="0" defaultSize="0" autoFill="0" autoLine="0" autoPict="0">
                <anchor moveWithCells="1">
                  <from>
                    <xdr:col>9</xdr:col>
                    <xdr:colOff>123825</xdr:colOff>
                    <xdr:row>19</xdr:row>
                    <xdr:rowOff>0</xdr:rowOff>
                  </from>
                  <to>
                    <xdr:col>12</xdr:col>
                    <xdr:colOff>66675</xdr:colOff>
                    <xdr:row>20</xdr:row>
                    <xdr:rowOff>9525</xdr:rowOff>
                  </to>
                </anchor>
              </controlPr>
            </control>
          </mc:Choice>
        </mc:AlternateContent>
        <mc:AlternateContent xmlns:mc="http://schemas.openxmlformats.org/markup-compatibility/2006">
          <mc:Choice Requires="x14">
            <control shapeId="17424" r:id="rId19" name="Check Box 16">
              <controlPr locked="0" defaultSize="0" autoFill="0" autoLine="0" autoPict="0">
                <anchor moveWithCells="1">
                  <from>
                    <xdr:col>9</xdr:col>
                    <xdr:colOff>123825</xdr:colOff>
                    <xdr:row>20</xdr:row>
                    <xdr:rowOff>361950</xdr:rowOff>
                  </from>
                  <to>
                    <xdr:col>12</xdr:col>
                    <xdr:colOff>66675</xdr:colOff>
                    <xdr:row>22</xdr:row>
                    <xdr:rowOff>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from>
                    <xdr:col>15</xdr:col>
                    <xdr:colOff>85725</xdr:colOff>
                    <xdr:row>34</xdr:row>
                    <xdr:rowOff>114300</xdr:rowOff>
                  </from>
                  <to>
                    <xdr:col>17</xdr:col>
                    <xdr:colOff>104775</xdr:colOff>
                    <xdr:row>35</xdr:row>
                    <xdr:rowOff>142875</xdr:rowOff>
                  </to>
                </anchor>
              </controlPr>
            </control>
          </mc:Choice>
        </mc:AlternateContent>
        <mc:AlternateContent xmlns:mc="http://schemas.openxmlformats.org/markup-compatibility/2006">
          <mc:Choice Requires="x14">
            <control shapeId="17426" r:id="rId21" name="Check Box 18">
              <controlPr locked="0" defaultSize="0" autoFill="0" autoLine="0" autoPict="0">
                <anchor moveWithCells="1">
                  <from>
                    <xdr:col>20</xdr:col>
                    <xdr:colOff>104775</xdr:colOff>
                    <xdr:row>34</xdr:row>
                    <xdr:rowOff>114300</xdr:rowOff>
                  </from>
                  <to>
                    <xdr:col>23</xdr:col>
                    <xdr:colOff>0</xdr:colOff>
                    <xdr:row>35</xdr:row>
                    <xdr:rowOff>142875</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from>
                    <xdr:col>15</xdr:col>
                    <xdr:colOff>85725</xdr:colOff>
                    <xdr:row>32</xdr:row>
                    <xdr:rowOff>114300</xdr:rowOff>
                  </from>
                  <to>
                    <xdr:col>17</xdr:col>
                    <xdr:colOff>104775</xdr:colOff>
                    <xdr:row>33</xdr:row>
                    <xdr:rowOff>142875</xdr:rowOff>
                  </to>
                </anchor>
              </controlPr>
            </control>
          </mc:Choice>
        </mc:AlternateContent>
        <mc:AlternateContent xmlns:mc="http://schemas.openxmlformats.org/markup-compatibility/2006">
          <mc:Choice Requires="x14">
            <control shapeId="17428" r:id="rId23" name="Check Box 20">
              <controlPr locked="0" defaultSize="0" autoFill="0" autoLine="0" autoPict="0">
                <anchor moveWithCells="1">
                  <from>
                    <xdr:col>20</xdr:col>
                    <xdr:colOff>104775</xdr:colOff>
                    <xdr:row>32</xdr:row>
                    <xdr:rowOff>114300</xdr:rowOff>
                  </from>
                  <to>
                    <xdr:col>23</xdr:col>
                    <xdr:colOff>0</xdr:colOff>
                    <xdr:row>33</xdr:row>
                    <xdr:rowOff>142875</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from>
                    <xdr:col>13</xdr:col>
                    <xdr:colOff>28575</xdr:colOff>
                    <xdr:row>83</xdr:row>
                    <xdr:rowOff>57150</xdr:rowOff>
                  </from>
                  <to>
                    <xdr:col>15</xdr:col>
                    <xdr:colOff>9525</xdr:colOff>
                    <xdr:row>83</xdr:row>
                    <xdr:rowOff>295275</xdr:rowOff>
                  </to>
                </anchor>
              </controlPr>
            </control>
          </mc:Choice>
        </mc:AlternateContent>
        <mc:AlternateContent xmlns:mc="http://schemas.openxmlformats.org/markup-compatibility/2006">
          <mc:Choice Requires="x14">
            <control shapeId="17430" r:id="rId25" name="Check Box 22">
              <controlPr locked="0" defaultSize="0" autoFill="0" autoLine="0" autoPict="0">
                <anchor moveWithCells="1">
                  <from>
                    <xdr:col>11</xdr:col>
                    <xdr:colOff>9525</xdr:colOff>
                    <xdr:row>109</xdr:row>
                    <xdr:rowOff>9525</xdr:rowOff>
                  </from>
                  <to>
                    <xdr:col>19</xdr:col>
                    <xdr:colOff>0</xdr:colOff>
                    <xdr:row>111</xdr:row>
                    <xdr:rowOff>9525</xdr:rowOff>
                  </to>
                </anchor>
              </controlPr>
            </control>
          </mc:Choice>
        </mc:AlternateContent>
        <mc:AlternateContent xmlns:mc="http://schemas.openxmlformats.org/markup-compatibility/2006">
          <mc:Choice Requires="x14">
            <control shapeId="17431" r:id="rId26" name="Check Box 23">
              <controlPr locked="0" defaultSize="0" autoFill="0" autoLine="0" autoPict="0">
                <anchor moveWithCells="1">
                  <from>
                    <xdr:col>11</xdr:col>
                    <xdr:colOff>9525</xdr:colOff>
                    <xdr:row>147</xdr:row>
                    <xdr:rowOff>9525</xdr:rowOff>
                  </from>
                  <to>
                    <xdr:col>19</xdr:col>
                    <xdr:colOff>0</xdr:colOff>
                    <xdr:row>149</xdr:row>
                    <xdr:rowOff>28575</xdr:rowOff>
                  </to>
                </anchor>
              </controlPr>
            </control>
          </mc:Choice>
        </mc:AlternateContent>
        <mc:AlternateContent xmlns:mc="http://schemas.openxmlformats.org/markup-compatibility/2006">
          <mc:Choice Requires="x14">
            <control shapeId="17432" r:id="rId27" name="Check Box 24">
              <controlPr locked="0" defaultSize="0" autoFill="0" autoLine="0" autoPict="0">
                <anchor moveWithCells="1">
                  <from>
                    <xdr:col>23</xdr:col>
                    <xdr:colOff>47625</xdr:colOff>
                    <xdr:row>83</xdr:row>
                    <xdr:rowOff>85725</xdr:rowOff>
                  </from>
                  <to>
                    <xdr:col>24</xdr:col>
                    <xdr:colOff>104775</xdr:colOff>
                    <xdr:row>83</xdr:row>
                    <xdr:rowOff>276225</xdr:rowOff>
                  </to>
                </anchor>
              </controlPr>
            </control>
          </mc:Choice>
        </mc:AlternateContent>
        <mc:AlternateContent xmlns:mc="http://schemas.openxmlformats.org/markup-compatibility/2006">
          <mc:Choice Requires="x14">
            <control shapeId="17433" r:id="rId28" name="Check Box 25">
              <controlPr locked="0" defaultSize="0" autoFill="0" autoLine="0" autoPict="0">
                <anchor moveWithCells="1">
                  <from>
                    <xdr:col>15</xdr:col>
                    <xdr:colOff>9525</xdr:colOff>
                    <xdr:row>60</xdr:row>
                    <xdr:rowOff>38100</xdr:rowOff>
                  </from>
                  <to>
                    <xdr:col>18</xdr:col>
                    <xdr:colOff>0</xdr:colOff>
                    <xdr:row>60</xdr:row>
                    <xdr:rowOff>371475</xdr:rowOff>
                  </to>
                </anchor>
              </controlPr>
            </control>
          </mc:Choice>
        </mc:AlternateContent>
        <mc:AlternateContent xmlns:mc="http://schemas.openxmlformats.org/markup-compatibility/2006">
          <mc:Choice Requires="x14">
            <control shapeId="17434" r:id="rId29" name="Check Box 26">
              <controlPr locked="0" defaultSize="0" autoFill="0" autoLine="0" autoPict="0">
                <anchor moveWithCells="1">
                  <from>
                    <xdr:col>15</xdr:col>
                    <xdr:colOff>9525</xdr:colOff>
                    <xdr:row>61</xdr:row>
                    <xdr:rowOff>38100</xdr:rowOff>
                  </from>
                  <to>
                    <xdr:col>17</xdr:col>
                    <xdr:colOff>66675</xdr:colOff>
                    <xdr:row>61</xdr:row>
                    <xdr:rowOff>371475</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from>
                    <xdr:col>15</xdr:col>
                    <xdr:colOff>9525</xdr:colOff>
                    <xdr:row>61</xdr:row>
                    <xdr:rowOff>342900</xdr:rowOff>
                  </from>
                  <to>
                    <xdr:col>17</xdr:col>
                    <xdr:colOff>85725</xdr:colOff>
                    <xdr:row>62</xdr:row>
                    <xdr:rowOff>276225</xdr:rowOff>
                  </to>
                </anchor>
              </controlPr>
            </control>
          </mc:Choice>
        </mc:AlternateContent>
        <mc:AlternateContent xmlns:mc="http://schemas.openxmlformats.org/markup-compatibility/2006">
          <mc:Choice Requires="x14">
            <control shapeId="17436" r:id="rId31" name="Check Box 28">
              <controlPr locked="0" defaultSize="0" autoFill="0" autoLine="0" autoPict="0">
                <anchor moveWithCells="1">
                  <from>
                    <xdr:col>15</xdr:col>
                    <xdr:colOff>19050</xdr:colOff>
                    <xdr:row>72</xdr:row>
                    <xdr:rowOff>38100</xdr:rowOff>
                  </from>
                  <to>
                    <xdr:col>17</xdr:col>
                    <xdr:colOff>114300</xdr:colOff>
                    <xdr:row>72</xdr:row>
                    <xdr:rowOff>371475</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from>
                    <xdr:col>15</xdr:col>
                    <xdr:colOff>19050</xdr:colOff>
                    <xdr:row>73</xdr:row>
                    <xdr:rowOff>38100</xdr:rowOff>
                  </from>
                  <to>
                    <xdr:col>17</xdr:col>
                    <xdr:colOff>76200</xdr:colOff>
                    <xdr:row>73</xdr:row>
                    <xdr:rowOff>371475</xdr:rowOff>
                  </to>
                </anchor>
              </controlPr>
            </control>
          </mc:Choice>
        </mc:AlternateContent>
        <mc:AlternateContent xmlns:mc="http://schemas.openxmlformats.org/markup-compatibility/2006">
          <mc:Choice Requires="x14">
            <control shapeId="17438" r:id="rId33" name="Check Box 30">
              <controlPr locked="0" defaultSize="0" autoFill="0" autoLine="0" autoPict="0">
                <anchor moveWithCells="1">
                  <from>
                    <xdr:col>15</xdr:col>
                    <xdr:colOff>19050</xdr:colOff>
                    <xdr:row>73</xdr:row>
                    <xdr:rowOff>352425</xdr:rowOff>
                  </from>
                  <to>
                    <xdr:col>17</xdr:col>
                    <xdr:colOff>114300</xdr:colOff>
                    <xdr:row>74</xdr:row>
                    <xdr:rowOff>295275</xdr:rowOff>
                  </to>
                </anchor>
              </controlPr>
            </control>
          </mc:Choice>
        </mc:AlternateContent>
        <mc:AlternateContent xmlns:mc="http://schemas.openxmlformats.org/markup-compatibility/2006">
          <mc:Choice Requires="x14">
            <control shapeId="17439" r:id="rId34" name="Check Box 31">
              <controlPr locked="0" defaultSize="0" autoFill="0" autoLine="0" autoPict="0">
                <anchor moveWithCells="1">
                  <from>
                    <xdr:col>4</xdr:col>
                    <xdr:colOff>85725</xdr:colOff>
                    <xdr:row>76</xdr:row>
                    <xdr:rowOff>66675</xdr:rowOff>
                  </from>
                  <to>
                    <xdr:col>7</xdr:col>
                    <xdr:colOff>123825</xdr:colOff>
                    <xdr:row>78</xdr:row>
                    <xdr:rowOff>152400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53</xdr:col>
                    <xdr:colOff>66675</xdr:colOff>
                    <xdr:row>18</xdr:row>
                    <xdr:rowOff>47625</xdr:rowOff>
                  </from>
                  <to>
                    <xdr:col>55</xdr:col>
                    <xdr:colOff>85725</xdr:colOff>
                    <xdr:row>18</xdr:row>
                    <xdr:rowOff>295275</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53</xdr:col>
                    <xdr:colOff>66675</xdr:colOff>
                    <xdr:row>18</xdr:row>
                    <xdr:rowOff>200025</xdr:rowOff>
                  </from>
                  <to>
                    <xdr:col>55</xdr:col>
                    <xdr:colOff>85725</xdr:colOff>
                    <xdr:row>18</xdr:row>
                    <xdr:rowOff>447675</xdr:rowOff>
                  </to>
                </anchor>
              </controlPr>
            </control>
          </mc:Choice>
        </mc:AlternateContent>
        <mc:AlternateContent xmlns:mc="http://schemas.openxmlformats.org/markup-compatibility/2006">
          <mc:Choice Requires="x14">
            <control shapeId="17442" r:id="rId37" name="Check Box 34">
              <controlPr locked="0" defaultSize="0" autoFill="0" autoLine="0" autoPict="0">
                <anchor moveWithCells="1">
                  <from>
                    <xdr:col>13</xdr:col>
                    <xdr:colOff>28575</xdr:colOff>
                    <xdr:row>85</xdr:row>
                    <xdr:rowOff>0</xdr:rowOff>
                  </from>
                  <to>
                    <xdr:col>17</xdr:col>
                    <xdr:colOff>0</xdr:colOff>
                    <xdr:row>90</xdr:row>
                    <xdr:rowOff>0</xdr:rowOff>
                  </to>
                </anchor>
              </controlPr>
            </control>
          </mc:Choice>
        </mc:AlternateContent>
        <mc:AlternateContent xmlns:mc="http://schemas.openxmlformats.org/markup-compatibility/2006">
          <mc:Choice Requires="x14">
            <control shapeId="17443" r:id="rId38" name="Check Box 35">
              <controlPr locked="0" defaultSize="0" autoFill="0" autoLine="0" autoPict="0">
                <anchor moveWithCells="1">
                  <from>
                    <xdr:col>35</xdr:col>
                    <xdr:colOff>66675</xdr:colOff>
                    <xdr:row>85</xdr:row>
                    <xdr:rowOff>38100</xdr:rowOff>
                  </from>
                  <to>
                    <xdr:col>37</xdr:col>
                    <xdr:colOff>66675</xdr:colOff>
                    <xdr:row>89</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折居誠</dc:creator>
  <cp:lastModifiedBy>山梨県</cp:lastModifiedBy>
  <cp:revision>0</cp:revision>
  <cp:lastPrinted>2021-10-20T23:44:20Z</cp:lastPrinted>
  <dcterms:created xsi:type="dcterms:W3CDTF">1601-01-01T00:00:00Z</dcterms:created>
  <dcterms:modified xsi:type="dcterms:W3CDTF">2021-10-21T06:05:20Z</dcterms:modified>
</cp:coreProperties>
</file>