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96"/>
  </bookViews>
  <sheets>
    <sheet name="映画館" sheetId="1" r:id="rId1"/>
    <sheet name="時間帯" sheetId="2" state="hidden" r:id="rId2"/>
  </sheets>
  <calcPr calcId="162913"/>
</workbook>
</file>

<file path=xl/calcChain.xml><?xml version="1.0" encoding="utf-8"?>
<calcChain xmlns="http://schemas.openxmlformats.org/spreadsheetml/2006/main">
  <c r="D8" i="1" l="1"/>
  <c r="D10" i="1" s="1"/>
  <c r="D11" i="1" s="1"/>
  <c r="D20" i="1" l="1"/>
  <c r="D21" i="1" s="1"/>
</calcChain>
</file>

<file path=xl/sharedStrings.xml><?xml version="1.0" encoding="utf-8"?>
<sst xmlns="http://schemas.openxmlformats.org/spreadsheetml/2006/main" count="47" uniqueCount="44">
  <si>
    <t>常設のスクリーン数</t>
    <rPh sb="0" eb="2">
      <t>ジョウセツ</t>
    </rPh>
    <rPh sb="8" eb="9">
      <t>スウ</t>
    </rPh>
    <phoneticPr fontId="2"/>
  </si>
  <si>
    <t>(A)</t>
  </si>
  <si>
    <t>(A)</t>
    <phoneticPr fontId="2"/>
  </si>
  <si>
    <t>(B)</t>
  </si>
  <si>
    <t>(B)</t>
    <phoneticPr fontId="2"/>
  </si>
  <si>
    <t>(C)</t>
  </si>
  <si>
    <t>(C)</t>
    <phoneticPr fontId="2"/>
  </si>
  <si>
    <t>(D)</t>
  </si>
  <si>
    <t>(D)</t>
    <phoneticPr fontId="2"/>
  </si>
  <si>
    <t>(E)</t>
  </si>
  <si>
    <t>(E)</t>
    <phoneticPr fontId="2"/>
  </si>
  <si>
    <t>端数切上げ</t>
    <rPh sb="0" eb="2">
      <t>ハスウ</t>
    </rPh>
    <rPh sb="2" eb="3">
      <t>キ</t>
    </rPh>
    <rPh sb="3" eb="4">
      <t>ア</t>
    </rPh>
    <phoneticPr fontId="2"/>
  </si>
  <si>
    <t>(F)</t>
  </si>
  <si>
    <t>(F)</t>
    <phoneticPr fontId="2"/>
  </si>
  <si>
    <t>(G)</t>
  </si>
  <si>
    <t>(G)</t>
    <phoneticPr fontId="2"/>
  </si>
  <si>
    <t>１スクリーン当たりの上映できなくなった回数(D/E)</t>
    <rPh sb="6" eb="7">
      <t>ア</t>
    </rPh>
    <rPh sb="10" eb="12">
      <t>ジョウエイ</t>
    </rPh>
    <rPh sb="19" eb="21">
      <t>カイスウ</t>
    </rPh>
    <phoneticPr fontId="2"/>
  </si>
  <si>
    <t>映画館全体で上映できなくなった回数(F×A)</t>
    <rPh sb="0" eb="3">
      <t>エイガカン</t>
    </rPh>
    <rPh sb="3" eb="5">
      <t>ゼンタイ</t>
    </rPh>
    <rPh sb="6" eb="8">
      <t>ジョウエイ</t>
    </rPh>
    <rPh sb="15" eb="17">
      <t>カイスウ</t>
    </rPh>
    <phoneticPr fontId="2"/>
  </si>
  <si>
    <t>備考</t>
    <rPh sb="0" eb="2">
      <t>ビコウ</t>
    </rPh>
    <phoneticPr fontId="2"/>
  </si>
  <si>
    <t>本来の上映回数の算定（参考）</t>
    <rPh sb="0" eb="2">
      <t>ホンライ</t>
    </rPh>
    <rPh sb="3" eb="5">
      <t>ジョウエイ</t>
    </rPh>
    <rPh sb="5" eb="7">
      <t>カイスウ</t>
    </rPh>
    <rPh sb="8" eb="10">
      <t>サンテイ</t>
    </rPh>
    <rPh sb="11" eb="13">
      <t>サンコウ</t>
    </rPh>
    <phoneticPr fontId="2"/>
  </si>
  <si>
    <t>(H)</t>
  </si>
  <si>
    <t>(H)</t>
    <phoneticPr fontId="2"/>
  </si>
  <si>
    <t>(I)</t>
  </si>
  <si>
    <t>(I)</t>
    <phoneticPr fontId="2"/>
  </si>
  <si>
    <t>(再掲)映画館全体で上映できなくなった回数(F×A)</t>
    <rPh sb="1" eb="2">
      <t>サイ</t>
    </rPh>
    <phoneticPr fontId="2"/>
  </si>
  <si>
    <t>(G)</t>
    <phoneticPr fontId="2"/>
  </si>
  <si>
    <t>映画館全体の本来の上映回数(H+G)</t>
    <rPh sb="0" eb="3">
      <t>エイガカン</t>
    </rPh>
    <rPh sb="3" eb="5">
      <t>ゼンタイ</t>
    </rPh>
    <rPh sb="6" eb="8">
      <t>ホンライ</t>
    </rPh>
    <rPh sb="9" eb="11">
      <t>ジョウエイ</t>
    </rPh>
    <rPh sb="11" eb="13">
      <t>カイスウ</t>
    </rPh>
    <phoneticPr fontId="2"/>
  </si>
  <si>
    <t>項目</t>
    <rPh sb="0" eb="2">
      <t>コウモク</t>
    </rPh>
    <phoneticPr fontId="2"/>
  </si>
  <si>
    <t>上映できなくなった回数の算定（参考）</t>
    <rPh sb="0" eb="2">
      <t>ジョウエイ</t>
    </rPh>
    <rPh sb="9" eb="11">
      <t>カイスウ</t>
    </rPh>
    <rPh sb="12" eb="14">
      <t>サンテイ</t>
    </rPh>
    <rPh sb="15" eb="17">
      <t>サンコウ</t>
    </rPh>
    <phoneticPr fontId="2"/>
  </si>
  <si>
    <t>記載時の留意事項</t>
    <rPh sb="0" eb="2">
      <t>キサイ</t>
    </rPh>
    <rPh sb="2" eb="3">
      <t>ジ</t>
    </rPh>
    <rPh sb="4" eb="6">
      <t>リュウイ</t>
    </rPh>
    <rPh sb="6" eb="8">
      <t>ジコウ</t>
    </rPh>
    <phoneticPr fontId="2"/>
  </si>
  <si>
    <t>映画館全体のスクリーン数の合計を入力してください。</t>
    <rPh sb="0" eb="3">
      <t>エイガカン</t>
    </rPh>
    <rPh sb="3" eb="5">
      <t>ゼンタイ</t>
    </rPh>
    <rPh sb="11" eb="12">
      <t>スウ</t>
    </rPh>
    <rPh sb="13" eb="15">
      <t>ゴウケイ</t>
    </rPh>
    <rPh sb="16" eb="18">
      <t>ニュウリョク</t>
    </rPh>
    <phoneticPr fontId="2"/>
  </si>
  <si>
    <t>自動計算されます。</t>
    <rPh sb="0" eb="2">
      <t>ジドウ</t>
    </rPh>
    <rPh sb="2" eb="4">
      <t>ケイサン</t>
    </rPh>
    <phoneticPr fontId="2"/>
  </si>
  <si>
    <t>平均上映時間（固定値）</t>
    <rPh sb="0" eb="2">
      <t>ヘイキン</t>
    </rPh>
    <rPh sb="2" eb="4">
      <t>ジョウエイ</t>
    </rPh>
    <rPh sb="4" eb="6">
      <t>ジカン</t>
    </rPh>
    <rPh sb="7" eb="9">
      <t>コテイ</t>
    </rPh>
    <rPh sb="9" eb="10">
      <t>チ</t>
    </rPh>
    <phoneticPr fontId="2"/>
  </si>
  <si>
    <t>入力不要です。
（令和２年度に興行収入が10億円以上となった作品の平均上映時間としています）</t>
    <rPh sb="0" eb="2">
      <t>ニュウリョク</t>
    </rPh>
    <rPh sb="2" eb="4">
      <t>フヨウ</t>
    </rPh>
    <rPh sb="9" eb="11">
      <t>レイワ</t>
    </rPh>
    <rPh sb="12" eb="14">
      <t>ネンド</t>
    </rPh>
    <rPh sb="15" eb="17">
      <t>コウギョウ</t>
    </rPh>
    <rPh sb="17" eb="19">
      <t>シュウニュウ</t>
    </rPh>
    <rPh sb="22" eb="24">
      <t>オクエン</t>
    </rPh>
    <rPh sb="24" eb="26">
      <t>イジョウ</t>
    </rPh>
    <rPh sb="30" eb="32">
      <t>サクヒン</t>
    </rPh>
    <rPh sb="33" eb="35">
      <t>ヘイキン</t>
    </rPh>
    <rPh sb="35" eb="37">
      <t>ジョウエイ</t>
    </rPh>
    <rPh sb="37" eb="39">
      <t>ジカン</t>
    </rPh>
    <phoneticPr fontId="2"/>
  </si>
  <si>
    <t>＜映画館運営事業者向け＞上映回数算定シート</t>
    <rPh sb="1" eb="4">
      <t>エイガカン</t>
    </rPh>
    <rPh sb="4" eb="6">
      <t>ウンエイ</t>
    </rPh>
    <rPh sb="6" eb="9">
      <t>ジギョウシャ</t>
    </rPh>
    <rPh sb="9" eb="10">
      <t>ム</t>
    </rPh>
    <rPh sb="12" eb="14">
      <t>ジョウエイ</t>
    </rPh>
    <rPh sb="14" eb="16">
      <t>カイスウ</t>
    </rPh>
    <rPh sb="16" eb="18">
      <t>サンテイ</t>
    </rPh>
    <phoneticPr fontId="2"/>
  </si>
  <si>
    <r>
      <t xml:space="preserve">自動計算されます。
</t>
    </r>
    <r>
      <rPr>
        <sz val="10"/>
        <color rgb="FFFF0000"/>
        <rFont val="游ゴシック"/>
        <family val="3"/>
        <charset val="128"/>
      </rPr>
      <t>この値を「協力金算定シート」の「(D)本来の上映回数」に転記してください。</t>
    </r>
    <rPh sb="0" eb="2">
      <t>ジドウ</t>
    </rPh>
    <rPh sb="2" eb="4">
      <t>ケイサン</t>
    </rPh>
    <rPh sb="12" eb="13">
      <t>アタイ</t>
    </rPh>
    <phoneticPr fontId="2"/>
  </si>
  <si>
    <r>
      <t xml:space="preserve">自動計算されます。
</t>
    </r>
    <r>
      <rPr>
        <sz val="10"/>
        <color rgb="FFFF0000"/>
        <rFont val="游ゴシック"/>
        <family val="3"/>
        <charset val="128"/>
      </rPr>
      <t>この値を「協力金算定シート」の「(F)上映できなくなった映画の回数」に転記してください。</t>
    </r>
    <rPh sb="0" eb="2">
      <t>ジドウ</t>
    </rPh>
    <rPh sb="2" eb="4">
      <t>ケイサン</t>
    </rPh>
    <rPh sb="12" eb="13">
      <t>アタイ</t>
    </rPh>
    <phoneticPr fontId="2"/>
  </si>
  <si>
    <t>映画館全体で１日に上映した映画の総回数を入力してください。日により上映回数が異なる場合は、期間中の代表的な日（任意の日）の上映回数として構いません。</t>
    <rPh sb="0" eb="3">
      <t>エイガカン</t>
    </rPh>
    <rPh sb="3" eb="5">
      <t>ゼンタイ</t>
    </rPh>
    <rPh sb="7" eb="8">
      <t>ニチ</t>
    </rPh>
    <rPh sb="8" eb="9">
      <t>トウジツ</t>
    </rPh>
    <rPh sb="9" eb="11">
      <t>ジョウエイ</t>
    </rPh>
    <rPh sb="13" eb="15">
      <t>エイガ</t>
    </rPh>
    <rPh sb="16" eb="17">
      <t>ソウ</t>
    </rPh>
    <rPh sb="17" eb="19">
      <t>カイスウ</t>
    </rPh>
    <rPh sb="20" eb="22">
      <t>ニュウリョク</t>
    </rPh>
    <phoneticPr fontId="2"/>
  </si>
  <si>
    <t>映画館全体で１日に上映した回数</t>
    <rPh sb="0" eb="3">
      <t>エイガカン</t>
    </rPh>
    <rPh sb="3" eb="5">
      <t>ゼンタイ</t>
    </rPh>
    <rPh sb="7" eb="8">
      <t>ニチ</t>
    </rPh>
    <rPh sb="9" eb="11">
      <t>ジョウエイ</t>
    </rPh>
    <rPh sb="13" eb="15">
      <t>カイスウ</t>
    </rPh>
    <phoneticPr fontId="2"/>
  </si>
  <si>
    <t>入力不要です。（映画の上映日は19時までの時短営業を要請させていただいているため、「上映できなくなった回数」を算定する上では、当該日の営業時間の実態に関わらず19時に固定します）</t>
    <rPh sb="0" eb="2">
      <t>ニュウリョク</t>
    </rPh>
    <rPh sb="2" eb="4">
      <t>フヨウ</t>
    </rPh>
    <rPh sb="8" eb="10">
      <t>エイガ</t>
    </rPh>
    <rPh sb="11" eb="13">
      <t>ジョウエイ</t>
    </rPh>
    <rPh sb="13" eb="14">
      <t>ビ</t>
    </rPh>
    <rPh sb="17" eb="18">
      <t>ジ</t>
    </rPh>
    <rPh sb="21" eb="23">
      <t>ジタン</t>
    </rPh>
    <rPh sb="23" eb="25">
      <t>エイギョウ</t>
    </rPh>
    <rPh sb="26" eb="28">
      <t>ヨウセイ</t>
    </rPh>
    <rPh sb="42" eb="44">
      <t>ジョウエイ</t>
    </rPh>
    <rPh sb="51" eb="53">
      <t>カイスウ</t>
    </rPh>
    <rPh sb="55" eb="57">
      <t>サンテイ</t>
    </rPh>
    <rPh sb="59" eb="60">
      <t>ウエ</t>
    </rPh>
    <rPh sb="63" eb="65">
      <t>トウガイ</t>
    </rPh>
    <rPh sb="65" eb="66">
      <t>ビ</t>
    </rPh>
    <rPh sb="67" eb="69">
      <t>エイギョウ</t>
    </rPh>
    <rPh sb="69" eb="71">
      <t>ジカン</t>
    </rPh>
    <rPh sb="72" eb="74">
      <t>ジッタイ</t>
    </rPh>
    <rPh sb="75" eb="76">
      <t>カカ</t>
    </rPh>
    <rPh sb="81" eb="82">
      <t>ジ</t>
    </rPh>
    <rPh sb="83" eb="85">
      <t>コテイ</t>
    </rPh>
    <phoneticPr fontId="2"/>
  </si>
  <si>
    <t>通常時の閉店時刻</t>
    <rPh sb="0" eb="2">
      <t>ツウジョウ</t>
    </rPh>
    <rPh sb="2" eb="3">
      <t>ジ</t>
    </rPh>
    <rPh sb="4" eb="6">
      <t>ヘイテン</t>
    </rPh>
    <rPh sb="6" eb="8">
      <t>ジコク</t>
    </rPh>
    <phoneticPr fontId="2"/>
  </si>
  <si>
    <t>時短要請期間中の閉店時刻</t>
    <rPh sb="0" eb="2">
      <t>ジタン</t>
    </rPh>
    <rPh sb="2" eb="4">
      <t>ヨウセイ</t>
    </rPh>
    <rPh sb="4" eb="6">
      <t>キカン</t>
    </rPh>
    <rPh sb="6" eb="7">
      <t>チュウ</t>
    </rPh>
    <rPh sb="8" eb="10">
      <t>ヘイテン</t>
    </rPh>
    <rPh sb="10" eb="12">
      <t>ジコク</t>
    </rPh>
    <phoneticPr fontId="2"/>
  </si>
  <si>
    <t>短縮した時間数(B-C)</t>
    <rPh sb="0" eb="2">
      <t>タンシュク</t>
    </rPh>
    <rPh sb="4" eb="6">
      <t>ジカン</t>
    </rPh>
    <rPh sb="6" eb="7">
      <t>スウ</t>
    </rPh>
    <phoneticPr fontId="2"/>
  </si>
  <si>
    <t>時短要請期間前（コロナ禍前）の閉店時刻を基準としてプルダウンから選択してください。</t>
    <rPh sb="15" eb="17">
      <t>ヘイテン</t>
    </rPh>
    <rPh sb="17" eb="19">
      <t>ジコク</t>
    </rPh>
    <rPh sb="20" eb="22">
      <t>キジュン</t>
    </rPh>
    <rPh sb="32" eb="34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</si>
</sst>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h]:mm"/>
    <numFmt numFmtId="177" formatCode="#,##0&quot;時間&quot;"/>
    <numFmt numFmtId="178" formatCode="#,##0.0&quot;回&quot;"/>
    <numFmt numFmtId="179" formatCode="#,##0&quot;回&quot;"/>
    <numFmt numFmtId="180" formatCode="#,##0.0&quot;時間&quot;"/>
  </numFmts>
  <fonts count="12" x14ac:knownFonts="1">
    <font>
      <sz val="11"/>
      <color theme="1"/>
      <name val="ＭＳ Ｐゴシック"/>
      <family val="2"/>
      <scheme val="minor"/>
    </font>
    <font>
      <sz val="12"/>
      <color theme="1"/>
      <name val="ＭＳ 明朝"/>
      <family val="2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thick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3" borderId="4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" fillId="0" borderId="0" xfId="1">
      <alignment vertical="center"/>
    </xf>
    <xf numFmtId="20" fontId="1" fillId="0" borderId="0" xfId="1" applyNumberFormat="1">
      <alignment vertical="center"/>
    </xf>
    <xf numFmtId="176" fontId="1" fillId="0" borderId="0" xfId="1" applyNumberForma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8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8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20" fontId="3" fillId="0" borderId="0" xfId="0" applyNumberFormat="1" applyFont="1" applyAlignment="1">
      <alignment vertical="center"/>
    </xf>
    <xf numFmtId="179" fontId="10" fillId="0" borderId="13" xfId="0" applyNumberFormat="1" applyFont="1" applyFill="1" applyBorder="1" applyAlignment="1">
      <alignment vertical="center" shrinkToFit="1"/>
    </xf>
    <xf numFmtId="180" fontId="5" fillId="0" borderId="1" xfId="0" applyNumberFormat="1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177" fontId="6" fillId="3" borderId="31" xfId="0" applyNumberFormat="1" applyFont="1" applyFill="1" applyBorder="1" applyAlignment="1">
      <alignment vertical="center"/>
    </xf>
    <xf numFmtId="176" fontId="5" fillId="0" borderId="28" xfId="0" applyNumberFormat="1" applyFont="1" applyFill="1" applyBorder="1" applyAlignment="1">
      <alignment vertical="center"/>
    </xf>
    <xf numFmtId="179" fontId="5" fillId="0" borderId="33" xfId="0" applyNumberFormat="1" applyFont="1" applyFill="1" applyBorder="1" applyAlignment="1">
      <alignment vertical="center"/>
    </xf>
    <xf numFmtId="176" fontId="5" fillId="2" borderId="29" xfId="0" applyNumberFormat="1" applyFont="1" applyFill="1" applyBorder="1" applyAlignment="1" applyProtection="1">
      <alignment vertical="center"/>
      <protection locked="0"/>
    </xf>
    <xf numFmtId="179" fontId="5" fillId="2" borderId="29" xfId="0" applyNumberFormat="1" applyFont="1" applyFill="1" applyBorder="1" applyAlignment="1" applyProtection="1">
      <alignment vertical="center"/>
      <protection locked="0"/>
    </xf>
    <xf numFmtId="0" fontId="5" fillId="2" borderId="34" xfId="0" applyFont="1" applyFill="1" applyBorder="1" applyAlignment="1" applyProtection="1">
      <alignment vertical="center"/>
      <protection locked="0"/>
    </xf>
    <xf numFmtId="178" fontId="5" fillId="0" borderId="32" xfId="0" applyNumberFormat="1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179" fontId="10" fillId="0" borderId="36" xfId="0" applyNumberFormat="1" applyFont="1" applyBorder="1" applyAlignment="1">
      <alignment vertical="center" shrinkToFit="1"/>
    </xf>
    <xf numFmtId="0" fontId="8" fillId="2" borderId="18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2" borderId="24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11</xdr:row>
      <xdr:rowOff>152400</xdr:rowOff>
    </xdr:from>
    <xdr:to>
      <xdr:col>3</xdr:col>
      <xdr:colOff>19050</xdr:colOff>
      <xdr:row>14</xdr:row>
      <xdr:rowOff>184150</xdr:rowOff>
    </xdr:to>
    <xdr:sp macro="" textlink="">
      <xdr:nvSpPr>
        <xdr:cNvPr id="2" name="正方形/長方形 1"/>
        <xdr:cNvSpPr/>
      </xdr:nvSpPr>
      <xdr:spPr>
        <a:xfrm>
          <a:off x="234950" y="2501900"/>
          <a:ext cx="4597400" cy="723900"/>
        </a:xfrm>
        <a:prstGeom prst="rect">
          <a:avLst/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(G)</a:t>
          </a:r>
          <a:r>
            <a:rPr kumimoji="1" lang="ja-JP" altLang="en-US" sz="12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で算出した値を、「協力金算定シート」の</a:t>
          </a:r>
          <a:r>
            <a:rPr kumimoji="1" lang="en-US" altLang="ja-JP" sz="12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(F)</a:t>
          </a:r>
          <a:r>
            <a:rPr kumimoji="1" lang="ja-JP" altLang="ja-JP" sz="12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上映できなくなった映画の回数」</a:t>
          </a:r>
          <a:r>
            <a:rPr kumimoji="1" lang="ja-JP" altLang="en-US" sz="12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に転記してください。</a:t>
          </a:r>
          <a:endParaRPr kumimoji="1" lang="en-US" altLang="ja-JP" sz="1200"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25400</xdr:colOff>
      <xdr:row>11</xdr:row>
      <xdr:rowOff>44450</xdr:rowOff>
    </xdr:from>
    <xdr:to>
      <xdr:col>3</xdr:col>
      <xdr:colOff>393700</xdr:colOff>
      <xdr:row>13</xdr:row>
      <xdr:rowOff>114300</xdr:rowOff>
    </xdr:to>
    <xdr:cxnSp macro="">
      <xdr:nvCxnSpPr>
        <xdr:cNvPr id="10" name="カギ線コネクタ 9"/>
        <xdr:cNvCxnSpPr/>
      </xdr:nvCxnSpPr>
      <xdr:spPr>
        <a:xfrm rot="5400000" flipH="1" flipV="1">
          <a:off x="4756150" y="2476500"/>
          <a:ext cx="533400" cy="368300"/>
        </a:xfrm>
        <a:prstGeom prst="bentConnector3">
          <a:avLst>
            <a:gd name="adj1" fmla="val -1190"/>
          </a:avLst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88900</xdr:colOff>
      <xdr:row>21</xdr:row>
      <xdr:rowOff>146050</xdr:rowOff>
    </xdr:from>
    <xdr:to>
      <xdr:col>3</xdr:col>
      <xdr:colOff>19050</xdr:colOff>
      <xdr:row>24</xdr:row>
      <xdr:rowOff>158750</xdr:rowOff>
    </xdr:to>
    <xdr:sp macro="" textlink="">
      <xdr:nvSpPr>
        <xdr:cNvPr id="19" name="正方形/長方形 18"/>
        <xdr:cNvSpPr/>
      </xdr:nvSpPr>
      <xdr:spPr>
        <a:xfrm>
          <a:off x="234950" y="4978400"/>
          <a:ext cx="4597400" cy="704850"/>
        </a:xfrm>
        <a:prstGeom prst="rect">
          <a:avLst/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(I)</a:t>
          </a:r>
          <a:r>
            <a:rPr kumimoji="1" lang="ja-JP" altLang="en-US" sz="12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で算出した値を、「協力金算定シート」の「</a:t>
          </a:r>
          <a:r>
            <a:rPr kumimoji="1" lang="en-US" altLang="ja-JP" sz="12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(D)</a:t>
          </a:r>
          <a:r>
            <a:rPr kumimoji="1" lang="ja-JP" altLang="en-US" sz="12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本来の上映回数」に転記してください。</a:t>
          </a:r>
          <a:endParaRPr kumimoji="1" lang="en-US" altLang="ja-JP" sz="1200"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25400</xdr:colOff>
      <xdr:row>21</xdr:row>
      <xdr:rowOff>12700</xdr:rowOff>
    </xdr:from>
    <xdr:to>
      <xdr:col>3</xdr:col>
      <xdr:colOff>393700</xdr:colOff>
      <xdr:row>23</xdr:row>
      <xdr:rowOff>82550</xdr:rowOff>
    </xdr:to>
    <xdr:cxnSp macro="">
      <xdr:nvCxnSpPr>
        <xdr:cNvPr id="20" name="カギ線コネクタ 19"/>
        <xdr:cNvCxnSpPr/>
      </xdr:nvCxnSpPr>
      <xdr:spPr>
        <a:xfrm rot="5400000" flipH="1" flipV="1">
          <a:off x="4756150" y="4927600"/>
          <a:ext cx="533400" cy="368300"/>
        </a:xfrm>
        <a:prstGeom prst="bentConnector3">
          <a:avLst>
            <a:gd name="adj1" fmla="val -1190"/>
          </a:avLst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tabSelected="1" workbookViewId="0">
      <selection activeCell="D5" sqref="D5"/>
    </sheetView>
  </sheetViews>
  <sheetFormatPr defaultColWidth="8.77734375" defaultRowHeight="18" x14ac:dyDescent="0.2"/>
  <cols>
    <col min="1" max="1" width="2.109375" style="2" customWidth="1"/>
    <col min="2" max="2" width="3.88671875" style="1" bestFit="1" customWidth="1"/>
    <col min="3" max="3" width="62.88671875" style="2" bestFit="1" customWidth="1"/>
    <col min="4" max="4" width="8.88671875" style="2" bestFit="1" customWidth="1"/>
    <col min="5" max="5" width="12.44140625" style="2" bestFit="1" customWidth="1"/>
    <col min="6" max="16384" width="8.77734375" style="2"/>
  </cols>
  <sheetData>
    <row r="1" spans="1:5" ht="26.4" x14ac:dyDescent="0.2">
      <c r="A1" s="34" t="s">
        <v>34</v>
      </c>
      <c r="E1" s="35"/>
    </row>
    <row r="2" spans="1:5" ht="9.9" customHeight="1" x14ac:dyDescent="0.2"/>
    <row r="3" spans="1:5" ht="22.8" thickBot="1" x14ac:dyDescent="0.25">
      <c r="A3" s="6" t="s">
        <v>28</v>
      </c>
    </row>
    <row r="4" spans="1:5" ht="21" thickTop="1" thickBot="1" x14ac:dyDescent="0.25">
      <c r="B4" s="7" t="s">
        <v>27</v>
      </c>
      <c r="C4" s="8"/>
      <c r="D4" s="40"/>
      <c r="E4" s="9" t="s">
        <v>18</v>
      </c>
    </row>
    <row r="5" spans="1:5" ht="20.399999999999999" thickBot="1" x14ac:dyDescent="0.25">
      <c r="B5" s="10" t="s">
        <v>2</v>
      </c>
      <c r="C5" s="38" t="s">
        <v>0</v>
      </c>
      <c r="D5" s="45"/>
      <c r="E5" s="39"/>
    </row>
    <row r="6" spans="1:5" ht="20.399999999999999" thickBot="1" x14ac:dyDescent="0.25">
      <c r="B6" s="10" t="s">
        <v>4</v>
      </c>
      <c r="C6" s="38" t="s">
        <v>40</v>
      </c>
      <c r="D6" s="43"/>
      <c r="E6" s="39"/>
    </row>
    <row r="7" spans="1:5" ht="19.8" x14ac:dyDescent="0.2">
      <c r="B7" s="10" t="s">
        <v>6</v>
      </c>
      <c r="C7" s="4" t="s">
        <v>41</v>
      </c>
      <c r="D7" s="41">
        <v>0.79166666666666663</v>
      </c>
      <c r="E7" s="11"/>
    </row>
    <row r="8" spans="1:5" ht="19.8" x14ac:dyDescent="0.2">
      <c r="B8" s="10" t="s">
        <v>8</v>
      </c>
      <c r="C8" s="4" t="s">
        <v>42</v>
      </c>
      <c r="D8" s="37" t="str">
        <f>IF(D6="","",(D6-D7)*24)</f>
        <v/>
      </c>
      <c r="E8" s="11"/>
    </row>
    <row r="9" spans="1:5" ht="19.8" x14ac:dyDescent="0.2">
      <c r="B9" s="10" t="s">
        <v>10</v>
      </c>
      <c r="C9" s="4" t="s">
        <v>32</v>
      </c>
      <c r="D9" s="5">
        <v>2</v>
      </c>
      <c r="E9" s="11"/>
    </row>
    <row r="10" spans="1:5" ht="20.399999999999999" thickBot="1" x14ac:dyDescent="0.25">
      <c r="B10" s="17" t="s">
        <v>13</v>
      </c>
      <c r="C10" s="18" t="s">
        <v>16</v>
      </c>
      <c r="D10" s="46" t="str">
        <f>IF(D8="","",D8/D9)</f>
        <v/>
      </c>
      <c r="E10" s="19"/>
    </row>
    <row r="11" spans="1:5" ht="30" thickTop="1" thickBot="1" x14ac:dyDescent="0.25">
      <c r="B11" s="12" t="s">
        <v>25</v>
      </c>
      <c r="C11" s="13" t="s">
        <v>17</v>
      </c>
      <c r="D11" s="48" t="str">
        <f>IFERROR(ROUNDUP(D5*D10,0),"")</f>
        <v/>
      </c>
      <c r="E11" s="14" t="s">
        <v>11</v>
      </c>
    </row>
    <row r="12" spans="1:5" ht="18.600000000000001" thickTop="1" x14ac:dyDescent="0.2">
      <c r="D12" s="47"/>
    </row>
    <row r="17" spans="1:5" ht="22.8" thickBot="1" x14ac:dyDescent="0.25">
      <c r="A17" s="6" t="s">
        <v>19</v>
      </c>
    </row>
    <row r="18" spans="1:5" ht="21" thickTop="1" thickBot="1" x14ac:dyDescent="0.25">
      <c r="B18" s="7" t="s">
        <v>27</v>
      </c>
      <c r="C18" s="8"/>
      <c r="D18" s="40"/>
      <c r="E18" s="9" t="s">
        <v>18</v>
      </c>
    </row>
    <row r="19" spans="1:5" ht="20.399999999999999" thickBot="1" x14ac:dyDescent="0.25">
      <c r="B19" s="10" t="s">
        <v>21</v>
      </c>
      <c r="C19" s="38" t="s">
        <v>38</v>
      </c>
      <c r="D19" s="44"/>
      <c r="E19" s="39"/>
    </row>
    <row r="20" spans="1:5" ht="20.399999999999999" thickBot="1" x14ac:dyDescent="0.25">
      <c r="B20" s="17" t="s">
        <v>15</v>
      </c>
      <c r="C20" s="18" t="s">
        <v>24</v>
      </c>
      <c r="D20" s="42" t="str">
        <f>D11</f>
        <v/>
      </c>
      <c r="E20" s="19"/>
    </row>
    <row r="21" spans="1:5" ht="30" thickTop="1" thickBot="1" x14ac:dyDescent="0.25">
      <c r="B21" s="12" t="s">
        <v>23</v>
      </c>
      <c r="C21" s="15" t="s">
        <v>26</v>
      </c>
      <c r="D21" s="36" t="str">
        <f>IFERROR(D19+D20,"")</f>
        <v/>
      </c>
      <c r="E21" s="16"/>
    </row>
    <row r="22" spans="1:5" ht="18.600000000000001" thickTop="1" x14ac:dyDescent="0.2"/>
    <row r="27" spans="1:5" ht="19.8" x14ac:dyDescent="0.2">
      <c r="A27" s="29" t="s">
        <v>29</v>
      </c>
      <c r="B27" s="23"/>
      <c r="C27" s="24"/>
      <c r="D27" s="24"/>
      <c r="E27" s="3"/>
    </row>
    <row r="28" spans="1:5" x14ac:dyDescent="0.2">
      <c r="A28" s="30"/>
      <c r="B28" s="31" t="s">
        <v>1</v>
      </c>
      <c r="C28" s="53" t="s">
        <v>30</v>
      </c>
      <c r="D28" s="53"/>
      <c r="E28" s="54"/>
    </row>
    <row r="29" spans="1:5" x14ac:dyDescent="0.2">
      <c r="A29" s="32"/>
      <c r="B29" s="33" t="s">
        <v>3</v>
      </c>
      <c r="C29" s="49" t="s">
        <v>43</v>
      </c>
      <c r="D29" s="49"/>
      <c r="E29" s="50"/>
    </row>
    <row r="30" spans="1:5" ht="32.4" customHeight="1" x14ac:dyDescent="0.2">
      <c r="A30" s="25"/>
      <c r="B30" s="27" t="s">
        <v>5</v>
      </c>
      <c r="C30" s="55" t="s">
        <v>39</v>
      </c>
      <c r="D30" s="55"/>
      <c r="E30" s="56"/>
    </row>
    <row r="31" spans="1:5" x14ac:dyDescent="0.2">
      <c r="A31" s="25"/>
      <c r="B31" s="27" t="s">
        <v>7</v>
      </c>
      <c r="C31" s="57" t="s">
        <v>31</v>
      </c>
      <c r="D31" s="57"/>
      <c r="E31" s="58"/>
    </row>
    <row r="32" spans="1:5" ht="32.4" customHeight="1" x14ac:dyDescent="0.2">
      <c r="A32" s="25"/>
      <c r="B32" s="27" t="s">
        <v>9</v>
      </c>
      <c r="C32" s="55" t="s">
        <v>33</v>
      </c>
      <c r="D32" s="55"/>
      <c r="E32" s="56"/>
    </row>
    <row r="33" spans="1:5" x14ac:dyDescent="0.2">
      <c r="A33" s="25"/>
      <c r="B33" s="27" t="s">
        <v>12</v>
      </c>
      <c r="C33" s="57" t="s">
        <v>31</v>
      </c>
      <c r="D33" s="57"/>
      <c r="E33" s="58"/>
    </row>
    <row r="34" spans="1:5" ht="32.4" customHeight="1" x14ac:dyDescent="0.2">
      <c r="A34" s="25"/>
      <c r="B34" s="27" t="s">
        <v>14</v>
      </c>
      <c r="C34" s="55" t="s">
        <v>36</v>
      </c>
      <c r="D34" s="55"/>
      <c r="E34" s="56"/>
    </row>
    <row r="35" spans="1:5" ht="32.4" customHeight="1" x14ac:dyDescent="0.2">
      <c r="A35" s="32"/>
      <c r="B35" s="33" t="s">
        <v>20</v>
      </c>
      <c r="C35" s="49" t="s">
        <v>37</v>
      </c>
      <c r="D35" s="49"/>
      <c r="E35" s="50"/>
    </row>
    <row r="36" spans="1:5" ht="32.4" customHeight="1" x14ac:dyDescent="0.2">
      <c r="A36" s="26"/>
      <c r="B36" s="28" t="s">
        <v>22</v>
      </c>
      <c r="C36" s="51" t="s">
        <v>35</v>
      </c>
      <c r="D36" s="51"/>
      <c r="E36" s="52"/>
    </row>
  </sheetData>
  <sheetProtection password="CC31" sheet="1" selectLockedCells="1"/>
  <mergeCells count="9">
    <mergeCell ref="C35:E35"/>
    <mergeCell ref="C36:E36"/>
    <mergeCell ref="C28:E28"/>
    <mergeCell ref="C29:E29"/>
    <mergeCell ref="C30:E30"/>
    <mergeCell ref="C31:E31"/>
    <mergeCell ref="C32:E32"/>
    <mergeCell ref="C34:E34"/>
    <mergeCell ref="C33:E33"/>
  </mergeCells>
  <phoneticPr fontId="2"/>
  <printOptions horizontalCentered="1"/>
  <pageMargins left="0.51181102362204722" right="0.51181102362204722" top="0.74803149606299213" bottom="0.35433070866141736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時間帯!$A$3:$A$21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3" sqref="A3"/>
    </sheetView>
  </sheetViews>
  <sheetFormatPr defaultColWidth="8.77734375" defaultRowHeight="14.4" x14ac:dyDescent="0.2"/>
  <cols>
    <col min="1" max="1" width="6.77734375" style="20" bestFit="1" customWidth="1"/>
    <col min="2" max="16384" width="8.77734375" style="20"/>
  </cols>
  <sheetData>
    <row r="1" spans="1:1" x14ac:dyDescent="0.2">
      <c r="A1" s="21"/>
    </row>
    <row r="2" spans="1:1" x14ac:dyDescent="0.2">
      <c r="A2" s="21"/>
    </row>
    <row r="3" spans="1:1" x14ac:dyDescent="0.2">
      <c r="A3" s="21">
        <v>0.875</v>
      </c>
    </row>
    <row r="4" spans="1:1" x14ac:dyDescent="0.2">
      <c r="A4" s="21">
        <v>0.89583333333333304</v>
      </c>
    </row>
    <row r="5" spans="1:1" x14ac:dyDescent="0.2">
      <c r="A5" s="21">
        <v>0.91666666666666696</v>
      </c>
    </row>
    <row r="6" spans="1:1" x14ac:dyDescent="0.2">
      <c r="A6" s="21">
        <v>0.9375</v>
      </c>
    </row>
    <row r="7" spans="1:1" x14ac:dyDescent="0.2">
      <c r="A7" s="21">
        <v>0.95833333333333304</v>
      </c>
    </row>
    <row r="8" spans="1:1" x14ac:dyDescent="0.2">
      <c r="A8" s="21">
        <v>0.97916666666666696</v>
      </c>
    </row>
    <row r="9" spans="1:1" x14ac:dyDescent="0.2">
      <c r="A9" s="22">
        <v>1</v>
      </c>
    </row>
    <row r="10" spans="1:1" x14ac:dyDescent="0.2">
      <c r="A10" s="22">
        <v>1.0208333333333299</v>
      </c>
    </row>
    <row r="11" spans="1:1" x14ac:dyDescent="0.2">
      <c r="A11" s="22">
        <v>1.0416666666666701</v>
      </c>
    </row>
    <row r="12" spans="1:1" x14ac:dyDescent="0.2">
      <c r="A12" s="22">
        <v>1.0625</v>
      </c>
    </row>
    <row r="13" spans="1:1" x14ac:dyDescent="0.2">
      <c r="A13" s="22">
        <v>1.0833333333333299</v>
      </c>
    </row>
    <row r="14" spans="1:1" x14ac:dyDescent="0.2">
      <c r="A14" s="22">
        <v>1.1041666666666601</v>
      </c>
    </row>
    <row r="15" spans="1:1" x14ac:dyDescent="0.2">
      <c r="A15" s="22">
        <v>1.125</v>
      </c>
    </row>
    <row r="16" spans="1:1" x14ac:dyDescent="0.2">
      <c r="A16" s="22">
        <v>1.1458333333333299</v>
      </c>
    </row>
    <row r="17" spans="1:1" x14ac:dyDescent="0.2">
      <c r="A17" s="22">
        <v>1.1666666666666601</v>
      </c>
    </row>
    <row r="18" spans="1:1" x14ac:dyDescent="0.2">
      <c r="A18" s="22">
        <v>1.1875</v>
      </c>
    </row>
    <row r="19" spans="1:1" x14ac:dyDescent="0.2">
      <c r="A19" s="22">
        <v>1.2083333333333299</v>
      </c>
    </row>
    <row r="20" spans="1:1" x14ac:dyDescent="0.2">
      <c r="A20" s="22">
        <v>1.2291666666666601</v>
      </c>
    </row>
    <row r="21" spans="1:1" x14ac:dyDescent="0.2">
      <c r="A21" s="22">
        <v>1.25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映画館</vt:lpstr>
      <vt:lpstr>時間帯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2021-09-29T07:19:34Z</dcterms:modified>
</cp:coreProperties>
</file>